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135" windowWidth="13590" windowHeight="7860" tabRatio="601" activeTab="0"/>
  </bookViews>
  <sheets>
    <sheet name="市町別" sheetId="1" r:id="rId1"/>
    <sheet name="衆・小選挙区" sheetId="2" r:id="rId2"/>
  </sheets>
  <definedNames>
    <definedName name="_xlnm.Print_Area" localSheetId="0">'市町別'!$A$1:$K$25</definedName>
    <definedName name="_xlnm.Print_Area" localSheetId="1">'衆・小選挙区'!$A$1:$N$32</definedName>
  </definedNames>
  <calcPr fullCalcOnLoad="1"/>
</workbook>
</file>

<file path=xl/sharedStrings.xml><?xml version="1.0" encoding="utf-8"?>
<sst xmlns="http://schemas.openxmlformats.org/spreadsheetml/2006/main" count="128" uniqueCount="98">
  <si>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</si>
  <si>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</si>
  <si>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</si>
  <si>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</si>
  <si>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</si>
  <si>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</si>
  <si>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</si>
  <si>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</si>
  <si>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</si>
  <si>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</si>
  <si>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</si>
  <si>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</si>
  <si>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</si>
  <si>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</si>
  <si>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</si>
  <si>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</si>
  <si>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</si>
  <si>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</si>
  <si>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</si>
  <si>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</si>
  <si>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</si>
  <si>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</si>
  <si>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</si>
  <si>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</si>
  <si>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比較増減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</si>
  <si>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</si>
  <si>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</si>
  <si>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</si>
  <si>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</si>
  <si>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</si>
  <si>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</si>
  <si>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</si>
  <si>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</si>
  <si>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</si>
  <si>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</si>
  <si>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</si>
  <si>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</si>
  <si>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</si>
  <si>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</si>
  <si>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</si>
  <si>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</si>
  <si>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</si>
  <si>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</si>
  <si>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</si>
  <si>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</si>
  <si>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</si>
  <si>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</si>
  <si>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</si>
  <si>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</si>
  <si>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</si>
  <si>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</si>
  <si>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</si>
  <si>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</si>
  <si>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</si>
  <si>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</si>
  <si>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</si>
  <si>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</si>
  <si>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</si>
  <si>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</si>
  <si>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</si>
  <si>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</si>
  <si>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</si>
  <si>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</si>
  <si>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</si>
  <si>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</si>
  <si>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</si>
  <si>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</si>
  <si>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</si>
  <si>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</si>
  <si>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</si>
  <si>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</si>
  <si>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</si>
  <si>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</si>
  <si>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</si>
  <si>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</si>
  <si>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</si>
  <si>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</si>
  <si>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</si>
  <si>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</si>
  <si>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</si>
  <si>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</si>
  <si>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</si>
  <si>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</si>
  <si>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</si>
  <si>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</si>
  <si>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</si>
  <si>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</si>
  <si>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</si>
  <si>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</si>
  <si>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</si>
  <si>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</si>
  <si>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</si>
  <si>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</si>
  <si>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栃木市
（西方地区）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</si>
  <si>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</si>
  <si>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選挙人名簿登録者数（平成２８年９月２日現在）</t>
  </si>
  <si>
    <t>選挙人名簿登録者数（平成２８年９月２日現在）</t>
  </si>
  <si>
    <t>H28.6.2登録者数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</si>
</sst>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8" fontId="0" fillId="0" borderId="10" xfId="49" applyFont="1" applyFill="1" applyBorder="1" applyAlignment="1" applyProtection="1">
      <alignment vertical="center"/>
      <protection hidden="1"/>
    </xf>
    <xf numFmtId="57" fontId="2" fillId="0" borderId="11" xfId="49" applyNumberFormat="1" applyFont="1" applyBorder="1" applyAlignment="1" applyProtection="1">
      <alignment horizontal="center" vertical="center"/>
      <protection hidden="1"/>
    </xf>
    <xf numFmtId="38" fontId="2" fillId="0" borderId="12" xfId="49" applyFont="1" applyFill="1" applyBorder="1" applyAlignment="1" applyProtection="1">
      <alignment vertical="center"/>
      <protection hidden="1"/>
    </xf>
    <xf numFmtId="38" fontId="0" fillId="0" borderId="13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2" fillId="0" borderId="14" xfId="49" applyFont="1" applyFill="1" applyBorder="1" applyAlignment="1" applyProtection="1">
      <alignment vertical="center"/>
      <protection hidden="1"/>
    </xf>
    <xf numFmtId="38" fontId="0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0" fillId="0" borderId="17" xfId="49" applyFont="1" applyFill="1" applyBorder="1" applyAlignment="1" applyProtection="1">
      <alignment vertical="center"/>
      <protection hidden="1"/>
    </xf>
    <xf numFmtId="38" fontId="2" fillId="0" borderId="18" xfId="49" applyFont="1" applyFill="1" applyBorder="1" applyAlignment="1" applyProtection="1">
      <alignment horizontal="right" vertical="center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38" fontId="2" fillId="0" borderId="20" xfId="49" applyFont="1" applyFill="1" applyBorder="1" applyAlignment="1" applyProtection="1">
      <alignment vertical="center"/>
      <protection hidden="1"/>
    </xf>
    <xf numFmtId="38" fontId="0" fillId="0" borderId="21" xfId="49" applyFont="1" applyFill="1" applyBorder="1" applyAlignment="1" applyProtection="1">
      <alignment vertical="center"/>
      <protection hidden="1"/>
    </xf>
    <xf numFmtId="38" fontId="0" fillId="0" borderId="22" xfId="49" applyFont="1" applyFill="1" applyBorder="1" applyAlignment="1" applyProtection="1">
      <alignment vertical="center"/>
      <protection hidden="1"/>
    </xf>
    <xf numFmtId="38" fontId="0" fillId="0" borderId="23" xfId="49" applyFont="1" applyFill="1" applyBorder="1" applyAlignment="1" applyProtection="1">
      <alignment vertical="center"/>
      <protection hidden="1"/>
    </xf>
    <xf numFmtId="38" fontId="2" fillId="0" borderId="24" xfId="49" applyFont="1" applyFill="1" applyBorder="1" applyAlignment="1" applyProtection="1">
      <alignment vertical="center"/>
      <protection hidden="1"/>
    </xf>
    <xf numFmtId="38" fontId="0" fillId="0" borderId="25" xfId="49" applyFont="1" applyFill="1" applyBorder="1" applyAlignment="1" applyProtection="1">
      <alignment vertical="center"/>
      <protection hidden="1"/>
    </xf>
    <xf numFmtId="38" fontId="3" fillId="0" borderId="18" xfId="49" applyFont="1" applyFill="1" applyBorder="1" applyAlignment="1" applyProtection="1">
      <alignment horizontal="right" vertical="center"/>
      <protection hidden="1"/>
    </xf>
    <xf numFmtId="38" fontId="0" fillId="0" borderId="26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27" xfId="49" applyFont="1" applyFill="1" applyBorder="1" applyAlignment="1" applyProtection="1">
      <alignment vertical="center"/>
      <protection hidden="1"/>
    </xf>
    <xf numFmtId="38" fontId="0" fillId="0" borderId="28" xfId="49" applyFont="1" applyFill="1" applyBorder="1" applyAlignment="1" applyProtection="1">
      <alignment vertical="center"/>
      <protection hidden="1"/>
    </xf>
    <xf numFmtId="38" fontId="0" fillId="0" borderId="29" xfId="49" applyFont="1" applyFill="1" applyBorder="1" applyAlignment="1" applyProtection="1">
      <alignment vertical="center"/>
      <protection hidden="1"/>
    </xf>
    <xf numFmtId="57" fontId="2" fillId="0" borderId="30" xfId="49" applyNumberFormat="1" applyFont="1" applyFill="1" applyBorder="1" applyAlignment="1" applyProtection="1">
      <alignment horizontal="center" vertical="center"/>
      <protection hidden="1"/>
    </xf>
    <xf numFmtId="38" fontId="0" fillId="0" borderId="31" xfId="49" applyFont="1" applyFill="1" applyBorder="1" applyAlignment="1" applyProtection="1">
      <alignment vertical="center"/>
      <protection hidden="1"/>
    </xf>
    <xf numFmtId="38" fontId="2" fillId="0" borderId="32" xfId="4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38" fontId="0" fillId="0" borderId="15" xfId="0" applyNumberFormat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38" fontId="0" fillId="0" borderId="15" xfId="0" applyNumberFormat="1" applyFill="1" applyBorder="1" applyAlignment="1" applyProtection="1">
      <alignment vertical="center"/>
      <protection hidden="1"/>
    </xf>
    <xf numFmtId="38" fontId="0" fillId="0" borderId="17" xfId="0" applyNumberFormat="1" applyFill="1" applyBorder="1" applyAlignment="1" applyProtection="1">
      <alignment vertical="center"/>
      <protection hidden="1"/>
    </xf>
    <xf numFmtId="38" fontId="0" fillId="0" borderId="10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38" fontId="0" fillId="0" borderId="17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34" xfId="0" applyNumberFormat="1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38" fontId="0" fillId="0" borderId="15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0" fillId="0" borderId="34" xfId="0" applyNumberForma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38" fontId="0" fillId="0" borderId="36" xfId="0" applyNumberFormat="1" applyFill="1" applyBorder="1" applyAlignment="1" applyProtection="1">
      <alignment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177" fontId="7" fillId="0" borderId="14" xfId="49" applyNumberFormat="1" applyFont="1" applyFill="1" applyBorder="1" applyAlignment="1" applyProtection="1">
      <alignment vertical="center" wrapText="1"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0" fillId="0" borderId="35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41" xfId="49" applyFont="1" applyFill="1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180" fontId="0" fillId="0" borderId="42" xfId="49" applyNumberFormat="1" applyFont="1" applyFill="1" applyBorder="1" applyAlignment="1" applyProtection="1">
      <alignment vertical="center"/>
      <protection hidden="1"/>
    </xf>
    <xf numFmtId="180" fontId="0" fillId="0" borderId="43" xfId="49" applyNumberFormat="1" applyFont="1" applyFill="1" applyBorder="1" applyAlignment="1" applyProtection="1">
      <alignment vertical="center"/>
      <protection hidden="1"/>
    </xf>
    <xf numFmtId="180" fontId="0" fillId="0" borderId="44" xfId="49" applyNumberFormat="1" applyFont="1" applyFill="1" applyBorder="1" applyAlignment="1" applyProtection="1">
      <alignment vertical="center"/>
      <protection hidden="1"/>
    </xf>
    <xf numFmtId="180" fontId="0" fillId="0" borderId="45" xfId="49" applyNumberFormat="1" applyFont="1" applyFill="1" applyBorder="1" applyAlignment="1" applyProtection="1">
      <alignment vertical="center"/>
      <protection hidden="1"/>
    </xf>
    <xf numFmtId="180" fontId="0" fillId="0" borderId="46" xfId="49" applyNumberFormat="1" applyFont="1" applyFill="1" applyBorder="1" applyAlignment="1" applyProtection="1">
      <alignment vertical="center"/>
      <protection hidden="1"/>
    </xf>
    <xf numFmtId="180" fontId="0" fillId="0" borderId="30" xfId="49" applyNumberFormat="1" applyFont="1" applyFill="1" applyBorder="1" applyAlignment="1" applyProtection="1">
      <alignment vertical="center"/>
      <protection hidden="1"/>
    </xf>
    <xf numFmtId="180" fontId="0" fillId="0" borderId="47" xfId="49" applyNumberFormat="1" applyFont="1" applyFill="1" applyBorder="1" applyAlignment="1" applyProtection="1">
      <alignment vertical="center"/>
      <protection hidden="1"/>
    </xf>
    <xf numFmtId="180" fontId="0" fillId="0" borderId="48" xfId="49" applyNumberFormat="1" applyFont="1" applyFill="1" applyBorder="1" applyAlignment="1" applyProtection="1">
      <alignment vertical="center"/>
      <protection hidden="1"/>
    </xf>
    <xf numFmtId="180" fontId="0" fillId="0" borderId="47" xfId="0" applyNumberFormat="1" applyBorder="1" applyAlignment="1" applyProtection="1">
      <alignment vertical="center"/>
      <protection hidden="1"/>
    </xf>
    <xf numFmtId="180" fontId="0" fillId="0" borderId="46" xfId="0" applyNumberFormat="1" applyBorder="1" applyAlignment="1" applyProtection="1">
      <alignment vertical="center"/>
      <protection hidden="1"/>
    </xf>
    <xf numFmtId="180" fontId="0" fillId="0" borderId="49" xfId="0" applyNumberFormat="1" applyBorder="1" applyAlignment="1" applyProtection="1">
      <alignment vertical="center"/>
      <protection hidden="1"/>
    </xf>
    <xf numFmtId="180" fontId="0" fillId="0" borderId="32" xfId="0" applyNumberFormat="1" applyBorder="1" applyAlignment="1" applyProtection="1">
      <alignment vertical="center"/>
      <protection hidden="1"/>
    </xf>
    <xf numFmtId="180" fontId="0" fillId="0" borderId="44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45" xfId="0" applyNumberFormat="1" applyBorder="1" applyAlignment="1" applyProtection="1">
      <alignment vertical="center"/>
      <protection hidden="1"/>
    </xf>
    <xf numFmtId="180" fontId="0" fillId="0" borderId="17" xfId="49" applyNumberFormat="1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horizontal="right" vertical="center"/>
      <protection hidden="1"/>
    </xf>
    <xf numFmtId="57" fontId="2" fillId="0" borderId="42" xfId="49" applyNumberFormat="1" applyFont="1" applyFill="1" applyBorder="1" applyAlignment="1" applyProtection="1">
      <alignment horizontal="center" vertical="center"/>
      <protection hidden="1"/>
    </xf>
    <xf numFmtId="57" fontId="2" fillId="0" borderId="11" xfId="49" applyNumberFormat="1" applyFont="1" applyFill="1" applyBorder="1" applyAlignment="1" applyProtection="1">
      <alignment horizontal="center" vertical="center"/>
      <protection hidden="1"/>
    </xf>
    <xf numFmtId="38" fontId="2" fillId="0" borderId="33" xfId="49" applyFont="1" applyFill="1" applyBorder="1" applyAlignment="1" applyProtection="1">
      <alignment horizontal="center" vertical="center"/>
      <protection hidden="1"/>
    </xf>
    <xf numFmtId="38" fontId="0" fillId="0" borderId="13" xfId="49" applyFill="1" applyBorder="1" applyAlignment="1" applyProtection="1">
      <alignment vertical="center"/>
      <protection hidden="1"/>
    </xf>
    <xf numFmtId="38" fontId="0" fillId="0" borderId="26" xfId="49" applyFont="1" applyFill="1" applyBorder="1" applyAlignment="1" applyProtection="1">
      <alignment vertical="center"/>
      <protection hidden="1" locked="0"/>
    </xf>
    <xf numFmtId="38" fontId="0" fillId="0" borderId="15" xfId="49" applyFill="1" applyBorder="1" applyAlignment="1" applyProtection="1">
      <alignment vertical="center"/>
      <protection hidden="1" locked="0"/>
    </xf>
    <xf numFmtId="38" fontId="0" fillId="0" borderId="22" xfId="49" applyFill="1" applyBorder="1" applyAlignment="1" applyProtection="1">
      <alignment vertical="center"/>
      <protection hidden="1" locked="0"/>
    </xf>
    <xf numFmtId="38" fontId="0" fillId="0" borderId="19" xfId="49" applyFill="1" applyBorder="1" applyAlignment="1" applyProtection="1">
      <alignment vertical="center"/>
      <protection hidden="1" locked="0"/>
    </xf>
    <xf numFmtId="38" fontId="0" fillId="0" borderId="15" xfId="49" applyFont="1" applyFill="1" applyBorder="1" applyAlignment="1" applyProtection="1">
      <alignment vertical="center"/>
      <protection hidden="1" locked="0"/>
    </xf>
    <xf numFmtId="38" fontId="0" fillId="0" borderId="26" xfId="49" applyFill="1" applyBorder="1" applyAlignment="1" applyProtection="1">
      <alignment vertical="center"/>
      <protection hidden="1" locked="0"/>
    </xf>
    <xf numFmtId="38" fontId="0" fillId="0" borderId="22" xfId="49" applyFont="1" applyFill="1" applyBorder="1" applyAlignment="1" applyProtection="1">
      <alignment vertical="center"/>
      <protection hidden="1" locked="0"/>
    </xf>
    <xf numFmtId="38" fontId="0" fillId="0" borderId="15" xfId="49" applyFont="1" applyFill="1" applyBorder="1" applyAlignment="1" applyProtection="1">
      <alignment vertical="center"/>
      <protection hidden="1" locked="0"/>
    </xf>
    <xf numFmtId="38" fontId="0" fillId="0" borderId="13" xfId="49" applyFont="1" applyFill="1" applyBorder="1" applyAlignment="1" applyProtection="1">
      <alignment vertical="center"/>
      <protection hidden="1" locked="0"/>
    </xf>
    <xf numFmtId="38" fontId="0" fillId="0" borderId="17" xfId="49" applyFill="1" applyBorder="1" applyAlignment="1" applyProtection="1">
      <alignment vertical="center"/>
      <protection hidden="1"/>
    </xf>
    <xf numFmtId="38" fontId="0" fillId="0" borderId="17" xfId="49" applyFont="1" applyFill="1" applyBorder="1" applyAlignment="1" applyProtection="1">
      <alignment vertical="center"/>
      <protection hidden="1" locked="0"/>
    </xf>
    <xf numFmtId="38" fontId="4" fillId="0" borderId="0" xfId="49" applyFont="1" applyFill="1" applyAlignment="1" applyProtection="1">
      <alignment horizontal="center" vertical="center"/>
      <protection hidden="1"/>
    </xf>
    <xf numFmtId="38" fontId="0" fillId="0" borderId="13" xfId="49" applyFont="1" applyFill="1" applyBorder="1" applyAlignment="1" applyProtection="1">
      <alignment horizontal="center" vertical="center"/>
      <protection hidden="1"/>
    </xf>
    <xf numFmtId="38" fontId="0" fillId="0" borderId="17" xfId="49" applyFont="1" applyFill="1" applyBorder="1" applyAlignment="1" applyProtection="1">
      <alignment horizontal="center" vertical="center"/>
      <protection hidden="1"/>
    </xf>
    <xf numFmtId="38" fontId="0" fillId="0" borderId="12" xfId="49" applyFont="1" applyFill="1" applyBorder="1" applyAlignment="1" applyProtection="1">
      <alignment horizontal="center" vertical="center"/>
      <protection hidden="1"/>
    </xf>
    <xf numFmtId="38" fontId="0" fillId="0" borderId="16" xfId="49" applyFont="1" applyFill="1" applyBorder="1" applyAlignment="1" applyProtection="1">
      <alignment horizontal="center" vertical="center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textRotation="255"/>
      <protection hidden="1"/>
    </xf>
    <xf numFmtId="0" fontId="1" fillId="0" borderId="34" xfId="0" applyFont="1" applyBorder="1" applyAlignment="1" applyProtection="1">
      <alignment horizontal="center" vertical="center" textRotation="255"/>
      <protection hidden="1"/>
    </xf>
    <xf numFmtId="0" fontId="1" fillId="0" borderId="26" xfId="0" applyFont="1" applyBorder="1" applyAlignment="1" applyProtection="1">
      <alignment horizontal="center" vertical="center" textRotation="255"/>
      <protection hidden="1"/>
    </xf>
    <xf numFmtId="0" fontId="2" fillId="0" borderId="53" xfId="0" applyFont="1" applyBorder="1" applyAlignment="1" applyProtection="1">
      <alignment horizontal="center" vertical="center" textRotation="255"/>
      <protection hidden="1"/>
    </xf>
    <xf numFmtId="0" fontId="2" fillId="0" borderId="54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textRotation="255"/>
      <protection hidden="1"/>
    </xf>
    <xf numFmtId="0" fontId="1" fillId="0" borderId="16" xfId="0" applyFont="1" applyBorder="1" applyAlignment="1" applyProtection="1">
      <alignment horizontal="center" vertical="center" textRotation="255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textRotation="255"/>
      <protection hidden="1"/>
    </xf>
    <xf numFmtId="0" fontId="2" fillId="0" borderId="54" xfId="0" applyFont="1" applyFill="1" applyBorder="1" applyAlignment="1" applyProtection="1">
      <alignment horizontal="center" vertical="center" textRotation="255"/>
      <protection hidden="1"/>
    </xf>
    <xf numFmtId="0" fontId="2" fillId="0" borderId="31" xfId="0" applyFont="1" applyFill="1" applyBorder="1" applyAlignment="1" applyProtection="1">
      <alignment horizontal="center" vertical="center" textRotation="255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hidden="1"/>
    </xf>
    <xf numFmtId="0" fontId="0" fillId="0" borderId="26" xfId="0" applyBorder="1" applyAlignment="1" applyProtection="1">
      <alignment horizontal="center" vertical="center" textRotation="255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42"/>
  <sheetViews>
    <sheetView tabSelected="1" view="pageBreakPreview" zoomScale="85" zoomScaleNormal="85" zoomScaleSheetLayoutView="85" zoomScalePageLayoutView="85" workbookViewId="0" topLeftCell="A1">
      <selection activeCell="A3" sqref="A3:A4"/>
    </sheetView>
  </sheetViews>
  <sheetFormatPr defaultColWidth="9.00390625" defaultRowHeight="13.5"/>
  <cols>
    <col min="1" max="4" width="9.125" style="5" customWidth="1"/>
    <col min="5" max="5" width="9.50390625" style="5" customWidth="1"/>
    <col min="6" max="8" width="9.125" style="5" customWidth="1"/>
    <col min="9" max="9" width="9.50390625" style="5" customWidth="1"/>
    <col min="10" max="10" width="10.625" style="5" customWidth="1"/>
    <col min="11" max="11" width="3.25390625" style="5" customWidth="1"/>
    <col min="12" max="16384" width="9.00390625" style="5" customWidth="1"/>
  </cols>
  <sheetData>
    <row r="1" spans="1:10" ht="17.25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</row>
    <row r="2" ht="15.75" customHeight="1" thickBot="1">
      <c r="J2" s="83" t="s">
        <v>27</v>
      </c>
    </row>
    <row r="3" spans="1:10" ht="15.75" customHeight="1">
      <c r="A3" s="102" t="s">
        <v>57</v>
      </c>
      <c r="B3" s="100" t="s">
        <v>21</v>
      </c>
      <c r="C3" s="100" t="s">
        <v>22</v>
      </c>
      <c r="D3" s="100" t="s">
        <v>23</v>
      </c>
      <c r="E3" s="84">
        <v>42523</v>
      </c>
      <c r="F3" s="102" t="s">
        <v>57</v>
      </c>
      <c r="G3" s="100" t="s">
        <v>25</v>
      </c>
      <c r="H3" s="100" t="s">
        <v>26</v>
      </c>
      <c r="I3" s="100" t="s">
        <v>23</v>
      </c>
      <c r="J3" s="85">
        <f>E3</f>
        <v>42523</v>
      </c>
    </row>
    <row r="4" spans="1:10" ht="15.75" customHeight="1" thickBot="1">
      <c r="A4" s="103"/>
      <c r="B4" s="101"/>
      <c r="C4" s="101"/>
      <c r="D4" s="101"/>
      <c r="E4" s="86" t="s">
        <v>41</v>
      </c>
      <c r="F4" s="103"/>
      <c r="G4" s="101"/>
      <c r="H4" s="101"/>
      <c r="I4" s="101"/>
      <c r="J4" s="26" t="s">
        <v>41</v>
      </c>
    </row>
    <row r="5" spans="1:10" ht="34.5" customHeight="1" thickBot="1">
      <c r="A5" s="3" t="s">
        <v>0</v>
      </c>
      <c r="B5" s="87">
        <v>213619</v>
      </c>
      <c r="C5" s="87">
        <v>214286</v>
      </c>
      <c r="D5" s="4">
        <f aca="true" t="shared" si="0" ref="D5:D10">SUM(B5:C5)</f>
        <v>427905</v>
      </c>
      <c r="E5" s="67">
        <v>9435</v>
      </c>
      <c r="F5" s="16" t="s">
        <v>10</v>
      </c>
      <c r="G5" s="88">
        <v>12884</v>
      </c>
      <c r="H5" s="88">
        <v>12583</v>
      </c>
      <c r="I5" s="19">
        <f aca="true" t="shared" si="1" ref="I5:I14">SUM(G5:H5)</f>
        <v>25467</v>
      </c>
      <c r="J5" s="71">
        <v>667</v>
      </c>
    </row>
    <row r="6" spans="1:10" ht="34.5" customHeight="1" thickBot="1">
      <c r="A6" s="6" t="s">
        <v>1</v>
      </c>
      <c r="B6" s="89">
        <v>61581</v>
      </c>
      <c r="C6" s="90">
        <v>64953</v>
      </c>
      <c r="D6" s="7">
        <f t="shared" si="0"/>
        <v>126534</v>
      </c>
      <c r="E6" s="68">
        <v>2414</v>
      </c>
      <c r="F6" s="10" t="s">
        <v>20</v>
      </c>
      <c r="G6" s="1">
        <f>SUM(G5)</f>
        <v>12884</v>
      </c>
      <c r="H6" s="1">
        <f>SUM(H5)</f>
        <v>12583</v>
      </c>
      <c r="I6" s="1">
        <f t="shared" si="1"/>
        <v>25467</v>
      </c>
      <c r="J6" s="70">
        <v>667</v>
      </c>
    </row>
    <row r="7" spans="1:10" ht="34.5" customHeight="1">
      <c r="A7" s="6" t="s">
        <v>2</v>
      </c>
      <c r="B7" s="91">
        <v>67144</v>
      </c>
      <c r="C7" s="89">
        <v>69243</v>
      </c>
      <c r="D7" s="61">
        <f t="shared" si="0"/>
        <v>136387</v>
      </c>
      <c r="E7" s="68">
        <v>2740</v>
      </c>
      <c r="F7" s="6" t="s">
        <v>11</v>
      </c>
      <c r="G7" s="92">
        <v>10029</v>
      </c>
      <c r="H7" s="92">
        <v>10164</v>
      </c>
      <c r="I7" s="7">
        <f t="shared" si="1"/>
        <v>20193</v>
      </c>
      <c r="J7" s="68">
        <v>439</v>
      </c>
    </row>
    <row r="8" spans="1:10" ht="34.5" customHeight="1">
      <c r="A8" s="6" t="s">
        <v>3</v>
      </c>
      <c r="B8" s="89">
        <v>49571</v>
      </c>
      <c r="C8" s="93">
        <v>51427</v>
      </c>
      <c r="D8" s="7">
        <f t="shared" si="0"/>
        <v>100998</v>
      </c>
      <c r="E8" s="68">
        <v>2046</v>
      </c>
      <c r="F8" s="6" t="s">
        <v>12</v>
      </c>
      <c r="G8" s="92">
        <v>5975</v>
      </c>
      <c r="H8" s="92">
        <v>6143</v>
      </c>
      <c r="I8" s="7">
        <f t="shared" si="1"/>
        <v>12118</v>
      </c>
      <c r="J8" s="68">
        <v>164</v>
      </c>
    </row>
    <row r="9" spans="1:10" ht="34.5" customHeight="1">
      <c r="A9" s="6" t="s">
        <v>4</v>
      </c>
      <c r="B9" s="89">
        <v>40947</v>
      </c>
      <c r="C9" s="89">
        <v>42382</v>
      </c>
      <c r="D9" s="7">
        <f t="shared" si="0"/>
        <v>83329</v>
      </c>
      <c r="E9" s="68">
        <v>1759</v>
      </c>
      <c r="F9" s="6" t="s">
        <v>13</v>
      </c>
      <c r="G9" s="92">
        <v>5179</v>
      </c>
      <c r="H9" s="92">
        <v>4976</v>
      </c>
      <c r="I9" s="7">
        <f t="shared" si="1"/>
        <v>10155</v>
      </c>
      <c r="J9" s="68">
        <v>236</v>
      </c>
    </row>
    <row r="10" spans="1:10" ht="34.5" customHeight="1" thickBot="1">
      <c r="A10" s="6" t="s">
        <v>5</v>
      </c>
      <c r="B10" s="89">
        <v>35798</v>
      </c>
      <c r="C10" s="89">
        <v>37967</v>
      </c>
      <c r="D10" s="7">
        <f t="shared" si="0"/>
        <v>73765</v>
      </c>
      <c r="E10" s="68">
        <v>1399</v>
      </c>
      <c r="F10" s="12" t="s">
        <v>14</v>
      </c>
      <c r="G10" s="94">
        <v>6648</v>
      </c>
      <c r="H10" s="94">
        <v>6640</v>
      </c>
      <c r="I10" s="14">
        <f t="shared" si="1"/>
        <v>13288</v>
      </c>
      <c r="J10" s="72">
        <v>247</v>
      </c>
    </row>
    <row r="11" spans="1:10" ht="34.5" customHeight="1" thickBot="1">
      <c r="A11" s="6" t="s">
        <v>6</v>
      </c>
      <c r="B11" s="95">
        <v>67540</v>
      </c>
      <c r="C11" s="89">
        <v>66876</v>
      </c>
      <c r="D11" s="7">
        <f aca="true" t="shared" si="2" ref="D11:D18">SUM(B11:C11)</f>
        <v>134416</v>
      </c>
      <c r="E11" s="68">
        <v>3142</v>
      </c>
      <c r="F11" s="10" t="s">
        <v>28</v>
      </c>
      <c r="G11" s="1">
        <f>SUM(G7:G10)</f>
        <v>27831</v>
      </c>
      <c r="H11" s="1">
        <f>SUM(H7:H10)</f>
        <v>27923</v>
      </c>
      <c r="I11" s="1">
        <f t="shared" si="1"/>
        <v>55754</v>
      </c>
      <c r="J11" s="70">
        <v>1086</v>
      </c>
    </row>
    <row r="12" spans="1:10" ht="34.5" customHeight="1">
      <c r="A12" s="6" t="s">
        <v>7</v>
      </c>
      <c r="B12" s="95">
        <v>32574</v>
      </c>
      <c r="C12" s="89">
        <v>32191</v>
      </c>
      <c r="D12" s="7">
        <f t="shared" si="2"/>
        <v>64765</v>
      </c>
      <c r="E12" s="68">
        <v>1520</v>
      </c>
      <c r="F12" s="3" t="s">
        <v>15</v>
      </c>
      <c r="G12" s="96">
        <v>16219</v>
      </c>
      <c r="H12" s="96">
        <v>16860</v>
      </c>
      <c r="I12" s="4">
        <f t="shared" si="1"/>
        <v>33079</v>
      </c>
      <c r="J12" s="73">
        <v>726</v>
      </c>
    </row>
    <row r="13" spans="1:10" ht="34.5" customHeight="1" thickBot="1">
      <c r="A13" s="6" t="s">
        <v>8</v>
      </c>
      <c r="B13" s="89">
        <v>29962</v>
      </c>
      <c r="C13" s="89">
        <v>30659</v>
      </c>
      <c r="D13" s="7">
        <f t="shared" si="2"/>
        <v>60621</v>
      </c>
      <c r="E13" s="68">
        <v>1351</v>
      </c>
      <c r="F13" s="6" t="s">
        <v>16</v>
      </c>
      <c r="G13" s="92">
        <v>10876</v>
      </c>
      <c r="H13" s="92">
        <v>11053</v>
      </c>
      <c r="I13" s="7">
        <f t="shared" si="1"/>
        <v>21929</v>
      </c>
      <c r="J13" s="68">
        <v>399</v>
      </c>
    </row>
    <row r="14" spans="1:10" ht="34.5" customHeight="1" thickBot="1">
      <c r="A14" s="6" t="s">
        <v>9</v>
      </c>
      <c r="B14" s="89">
        <v>14027</v>
      </c>
      <c r="C14" s="89">
        <v>14439</v>
      </c>
      <c r="D14" s="7">
        <f t="shared" si="2"/>
        <v>28466</v>
      </c>
      <c r="E14" s="68">
        <v>531</v>
      </c>
      <c r="F14" s="10" t="s">
        <v>29</v>
      </c>
      <c r="G14" s="1">
        <f>SUM(G12:G13)</f>
        <v>27095</v>
      </c>
      <c r="H14" s="1">
        <f>SUM(H12:H13)</f>
        <v>27913</v>
      </c>
      <c r="I14" s="1">
        <f t="shared" si="1"/>
        <v>55008</v>
      </c>
      <c r="J14" s="70">
        <v>1125</v>
      </c>
    </row>
    <row r="15" spans="1:10" ht="34.5" customHeight="1">
      <c r="A15" s="6" t="s">
        <v>37</v>
      </c>
      <c r="B15" s="89">
        <v>48028</v>
      </c>
      <c r="C15" s="89">
        <v>49056</v>
      </c>
      <c r="D15" s="7">
        <f t="shared" si="2"/>
        <v>97084</v>
      </c>
      <c r="E15" s="68">
        <v>2214</v>
      </c>
      <c r="F15" s="6" t="s">
        <v>17</v>
      </c>
      <c r="G15" s="92">
        <v>5085</v>
      </c>
      <c r="H15" s="92">
        <v>5290</v>
      </c>
      <c r="I15" s="11">
        <f aca="true" t="shared" si="3" ref="I15:I20">SUM(G15:H15)</f>
        <v>10375</v>
      </c>
      <c r="J15" s="68">
        <v>172</v>
      </c>
    </row>
    <row r="16" spans="1:10" ht="34.5" customHeight="1" thickBot="1">
      <c r="A16" s="12" t="s">
        <v>40</v>
      </c>
      <c r="B16" s="90">
        <v>18266</v>
      </c>
      <c r="C16" s="90">
        <v>18079</v>
      </c>
      <c r="D16" s="14">
        <f t="shared" si="2"/>
        <v>36345</v>
      </c>
      <c r="E16" s="68">
        <v>854</v>
      </c>
      <c r="F16" s="6" t="s">
        <v>18</v>
      </c>
      <c r="G16" s="92">
        <v>12927</v>
      </c>
      <c r="H16" s="92">
        <v>11940</v>
      </c>
      <c r="I16" s="11">
        <f t="shared" si="3"/>
        <v>24867</v>
      </c>
      <c r="J16" s="68">
        <v>542</v>
      </c>
    </row>
    <row r="17" spans="1:10" ht="34.5" customHeight="1" thickBot="1">
      <c r="A17" s="12" t="s">
        <v>45</v>
      </c>
      <c r="B17" s="90">
        <v>11886</v>
      </c>
      <c r="C17" s="90">
        <v>12090</v>
      </c>
      <c r="D17" s="14">
        <f t="shared" si="2"/>
        <v>23976</v>
      </c>
      <c r="E17" s="68">
        <v>372</v>
      </c>
      <c r="F17" s="10" t="s">
        <v>30</v>
      </c>
      <c r="G17" s="1">
        <f>SUM(G15:G16)</f>
        <v>18012</v>
      </c>
      <c r="H17" s="1">
        <f>SUM(H15:H16)</f>
        <v>17230</v>
      </c>
      <c r="I17" s="1">
        <f t="shared" si="3"/>
        <v>35242</v>
      </c>
      <c r="J17" s="70">
        <v>714</v>
      </c>
    </row>
    <row r="18" spans="1:10" ht="34.5" customHeight="1" thickBot="1">
      <c r="A18" s="8" t="s">
        <v>48</v>
      </c>
      <c r="B18" s="97">
        <v>24501</v>
      </c>
      <c r="C18" s="97">
        <v>25073</v>
      </c>
      <c r="D18" s="9">
        <f t="shared" si="2"/>
        <v>49574</v>
      </c>
      <c r="E18" s="69">
        <v>1288</v>
      </c>
      <c r="F18" s="12" t="s">
        <v>19</v>
      </c>
      <c r="G18" s="94">
        <v>11159</v>
      </c>
      <c r="H18" s="94">
        <v>11502</v>
      </c>
      <c r="I18" s="13">
        <f t="shared" si="3"/>
        <v>22661</v>
      </c>
      <c r="J18" s="72">
        <v>415</v>
      </c>
    </row>
    <row r="19" spans="1:10" ht="34.5" customHeight="1" thickBot="1">
      <c r="A19" s="18" t="s">
        <v>34</v>
      </c>
      <c r="B19" s="1">
        <f>SUM(B5:B18)</f>
        <v>715444</v>
      </c>
      <c r="C19" s="1">
        <f>SUM(C5:C18)</f>
        <v>728721</v>
      </c>
      <c r="D19" s="17">
        <f>SUM(D5:D18)</f>
        <v>1444165</v>
      </c>
      <c r="E19" s="70">
        <v>31065</v>
      </c>
      <c r="F19" s="8" t="s">
        <v>46</v>
      </c>
      <c r="G19" s="98">
        <v>7707</v>
      </c>
      <c r="H19" s="98">
        <v>7568</v>
      </c>
      <c r="I19" s="15">
        <f t="shared" si="3"/>
        <v>15275</v>
      </c>
      <c r="J19" s="69">
        <v>248</v>
      </c>
    </row>
    <row r="20" spans="1:10" ht="34.5" customHeight="1" thickBot="1">
      <c r="A20" s="62"/>
      <c r="B20" s="20"/>
      <c r="C20" s="20"/>
      <c r="D20" s="20"/>
      <c r="E20" s="20"/>
      <c r="F20" s="10" t="s">
        <v>31</v>
      </c>
      <c r="G20" s="1">
        <f>SUM(G18:G19)</f>
        <v>18866</v>
      </c>
      <c r="H20" s="1">
        <f>SUM(H18:H19)</f>
        <v>19070</v>
      </c>
      <c r="I20" s="17">
        <f t="shared" si="3"/>
        <v>37936</v>
      </c>
      <c r="J20" s="70">
        <v>663</v>
      </c>
    </row>
    <row r="21" spans="1:10" ht="34.5" customHeight="1" thickBot="1">
      <c r="A21" s="62"/>
      <c r="B21" s="20"/>
      <c r="C21" s="20"/>
      <c r="D21" s="20"/>
      <c r="E21" s="20"/>
      <c r="F21" s="18" t="s">
        <v>33</v>
      </c>
      <c r="G21" s="1">
        <f>SUM(G6,G11,G14,G17,G20)</f>
        <v>104688</v>
      </c>
      <c r="H21" s="1">
        <f>SUM(H6,H11,H14,H17,H20)</f>
        <v>104719</v>
      </c>
      <c r="I21" s="17">
        <f>SUM(I5,I7:I10,I12:I13,I15:I16,I18:I19)</f>
        <v>209407</v>
      </c>
      <c r="J21" s="70">
        <v>4255</v>
      </c>
    </row>
    <row r="22" spans="1:10" ht="34.5" customHeight="1" thickBot="1">
      <c r="A22" s="62"/>
      <c r="B22" s="20"/>
      <c r="C22" s="20"/>
      <c r="D22" s="20"/>
      <c r="E22" s="20"/>
      <c r="F22" s="18" t="s">
        <v>32</v>
      </c>
      <c r="G22" s="1">
        <f>G21+B19</f>
        <v>820132</v>
      </c>
      <c r="H22" s="1">
        <f>H21+C19</f>
        <v>833440</v>
      </c>
      <c r="I22" s="17">
        <f>SUM(G22:H22)</f>
        <v>1653572</v>
      </c>
      <c r="J22" s="70">
        <v>35320</v>
      </c>
    </row>
    <row r="23" spans="1:10" ht="34.5" customHeight="1">
      <c r="A23" s="62"/>
      <c r="B23" s="20"/>
      <c r="C23" s="20"/>
      <c r="D23" s="20"/>
      <c r="E23" s="20"/>
      <c r="F23" s="21" t="s">
        <v>35</v>
      </c>
      <c r="G23" s="22"/>
      <c r="H23" s="22"/>
      <c r="I23" s="22"/>
      <c r="J23" s="23"/>
    </row>
    <row r="24" spans="1:10" ht="34.5" customHeight="1">
      <c r="A24" s="62"/>
      <c r="B24" s="20"/>
      <c r="C24" s="20"/>
      <c r="D24" s="20"/>
      <c r="E24" s="20"/>
      <c r="F24" s="57" t="str">
        <f>"H"&amp;YEAR($E$3)-1988&amp;"."&amp;MONTH($E$3)&amp;"."&amp;DAY($E$3)&amp;CHAR(10)&amp;"登録者数"</f>
        <v>H28.6.2
登録者数</v>
      </c>
      <c r="G24" s="7">
        <v>801851</v>
      </c>
      <c r="H24" s="7">
        <v>816401</v>
      </c>
      <c r="I24" s="7">
        <v>1618252</v>
      </c>
      <c r="J24" s="24">
        <f>$E$3</f>
        <v>42523</v>
      </c>
    </row>
    <row r="25" spans="1:10" ht="34.5" customHeight="1" thickBot="1">
      <c r="A25" s="63"/>
      <c r="B25" s="64"/>
      <c r="C25" s="64"/>
      <c r="D25" s="64"/>
      <c r="E25" s="64"/>
      <c r="F25" s="25" t="s">
        <v>24</v>
      </c>
      <c r="G25" s="74">
        <v>18281</v>
      </c>
      <c r="H25" s="74">
        <v>17039</v>
      </c>
      <c r="I25" s="74">
        <v>35320</v>
      </c>
      <c r="J25" s="26" t="s">
        <v>68</v>
      </c>
    </row>
    <row r="26" spans="6:10" ht="29.25" customHeight="1">
      <c r="F26" s="60"/>
      <c r="G26" s="20"/>
      <c r="H26" s="20"/>
      <c r="I26" s="20"/>
      <c r="J26" s="20"/>
    </row>
    <row r="27" spans="6:10" ht="34.5" customHeight="1">
      <c r="F27" s="60"/>
      <c r="G27" s="20"/>
      <c r="H27" s="20"/>
      <c r="I27" s="20"/>
      <c r="J27" s="20"/>
    </row>
    <row r="28" spans="6:10" ht="34.5" customHeight="1">
      <c r="F28" s="60"/>
      <c r="G28" s="20"/>
      <c r="H28" s="20"/>
      <c r="I28" s="20"/>
      <c r="J28" s="20"/>
    </row>
    <row r="29" spans="6:10" ht="34.5" customHeight="1">
      <c r="F29" s="20"/>
      <c r="G29" s="20"/>
      <c r="H29" s="20"/>
      <c r="I29" s="20"/>
      <c r="J29" s="20"/>
    </row>
    <row r="30" spans="6:10" ht="34.5" customHeight="1">
      <c r="F30" s="60"/>
      <c r="G30" s="20"/>
      <c r="H30" s="20"/>
      <c r="I30" s="20"/>
      <c r="J30" s="20"/>
    </row>
    <row r="31" spans="1:10" ht="34.5" customHeight="1">
      <c r="A31" s="58"/>
      <c r="B31" s="59"/>
      <c r="C31" s="59"/>
      <c r="D31" s="20"/>
      <c r="E31" s="20"/>
      <c r="F31" s="60"/>
      <c r="G31" s="20"/>
      <c r="H31" s="20"/>
      <c r="I31" s="20"/>
      <c r="J31" s="20"/>
    </row>
    <row r="32" spans="1:5" ht="34.5" customHeight="1">
      <c r="A32" s="58"/>
      <c r="B32" s="59"/>
      <c r="C32" s="59"/>
      <c r="D32" s="20"/>
      <c r="E32" s="20"/>
    </row>
    <row r="33" spans="1:5" ht="34.5" customHeight="1">
      <c r="A33" s="58"/>
      <c r="B33" s="59"/>
      <c r="C33" s="59"/>
      <c r="D33" s="20"/>
      <c r="E33" s="20"/>
    </row>
    <row r="34" spans="1:5" ht="34.5" customHeight="1">
      <c r="A34" s="58"/>
      <c r="B34" s="59"/>
      <c r="C34" s="59"/>
      <c r="D34" s="20"/>
      <c r="E34" s="20"/>
    </row>
    <row r="35" spans="1:5" ht="34.5" customHeight="1">
      <c r="A35" s="20"/>
      <c r="B35" s="20"/>
      <c r="C35" s="20"/>
      <c r="D35" s="20"/>
      <c r="E35" s="20"/>
    </row>
    <row r="36" spans="1:5" ht="34.5" customHeight="1">
      <c r="A36" s="20"/>
      <c r="B36" s="20"/>
      <c r="C36" s="20"/>
      <c r="D36" s="20"/>
      <c r="E36" s="20"/>
    </row>
    <row r="37" spans="6:7" ht="13.5">
      <c r="F37" s="20"/>
      <c r="G37" s="20"/>
    </row>
    <row r="38" spans="6:7" ht="13.5">
      <c r="F38" s="20"/>
      <c r="G38" s="20"/>
    </row>
    <row r="39" spans="6:7" ht="13.5">
      <c r="F39" s="20"/>
      <c r="G39" s="20"/>
    </row>
    <row r="40" spans="6:7" ht="13.5">
      <c r="F40" s="20"/>
      <c r="G40" s="20"/>
    </row>
    <row r="41" spans="6:7" ht="13.5">
      <c r="F41" s="20"/>
      <c r="G41" s="20"/>
    </row>
    <row r="42" spans="6:7" ht="13.5">
      <c r="F42" s="20"/>
      <c r="G42" s="2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P7" sqref="P7"/>
    </sheetView>
  </sheetViews>
  <sheetFormatPr defaultColWidth="9.00390625" defaultRowHeight="13.5"/>
  <cols>
    <col min="1" max="2" width="2.75390625" style="27" customWidth="1"/>
    <col min="3" max="3" width="13.125" style="27" customWidth="1"/>
    <col min="4" max="6" width="9.25390625" style="27" bestFit="1" customWidth="1"/>
    <col min="7" max="7" width="9.25390625" style="27" customWidth="1"/>
    <col min="8" max="9" width="2.75390625" style="27" customWidth="1"/>
    <col min="10" max="10" width="13.625" style="27" customWidth="1"/>
    <col min="11" max="12" width="10.25390625" style="27" customWidth="1"/>
    <col min="13" max="13" width="10.625" style="27" customWidth="1"/>
    <col min="14" max="14" width="10.125" style="27" customWidth="1"/>
    <col min="15" max="16384" width="9.00390625" style="27" customWidth="1"/>
  </cols>
  <sheetData>
    <row r="1" spans="1:14" ht="17.25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4.25" thickBot="1">
      <c r="A2" s="27" t="s">
        <v>72</v>
      </c>
      <c r="N2" s="28" t="s">
        <v>73</v>
      </c>
    </row>
    <row r="3" spans="1:14" ht="15.75" customHeight="1">
      <c r="A3" s="134" t="s">
        <v>74</v>
      </c>
      <c r="B3" s="124" t="s">
        <v>57</v>
      </c>
      <c r="C3" s="124"/>
      <c r="D3" s="124" t="s">
        <v>42</v>
      </c>
      <c r="E3" s="124" t="s">
        <v>43</v>
      </c>
      <c r="F3" s="124" t="s">
        <v>44</v>
      </c>
      <c r="G3" s="2">
        <v>42523</v>
      </c>
      <c r="H3" s="134" t="s">
        <v>74</v>
      </c>
      <c r="I3" s="124" t="s">
        <v>57</v>
      </c>
      <c r="J3" s="124"/>
      <c r="K3" s="124" t="s">
        <v>42</v>
      </c>
      <c r="L3" s="124" t="s">
        <v>43</v>
      </c>
      <c r="M3" s="124" t="s">
        <v>44</v>
      </c>
      <c r="N3" s="2">
        <v>42523</v>
      </c>
    </row>
    <row r="4" spans="1:14" ht="15.75" customHeight="1" thickBot="1">
      <c r="A4" s="135"/>
      <c r="B4" s="125"/>
      <c r="C4" s="125"/>
      <c r="D4" s="125"/>
      <c r="E4" s="125"/>
      <c r="F4" s="125"/>
      <c r="G4" s="29" t="s">
        <v>41</v>
      </c>
      <c r="H4" s="135"/>
      <c r="I4" s="125"/>
      <c r="J4" s="125"/>
      <c r="K4" s="125"/>
      <c r="L4" s="125"/>
      <c r="M4" s="125"/>
      <c r="N4" s="30" t="s">
        <v>41</v>
      </c>
    </row>
    <row r="5" spans="1:14" ht="30" customHeight="1">
      <c r="A5" s="114" t="s">
        <v>75</v>
      </c>
      <c r="B5" s="136" t="s">
        <v>88</v>
      </c>
      <c r="C5" s="137"/>
      <c r="D5" s="32">
        <v>194935</v>
      </c>
      <c r="E5" s="32">
        <v>195240</v>
      </c>
      <c r="F5" s="32">
        <v>390175</v>
      </c>
      <c r="G5" s="75">
        <v>8632</v>
      </c>
      <c r="H5" s="114" t="s">
        <v>76</v>
      </c>
      <c r="I5" s="128" t="s">
        <v>94</v>
      </c>
      <c r="J5" s="129"/>
      <c r="K5" s="34">
        <v>32180</v>
      </c>
      <c r="L5" s="34">
        <v>32270</v>
      </c>
      <c r="M5" s="34">
        <v>64450</v>
      </c>
      <c r="N5" s="76">
        <v>1308</v>
      </c>
    </row>
    <row r="6" spans="1:14" ht="30" customHeight="1">
      <c r="A6" s="115"/>
      <c r="B6" s="128" t="s">
        <v>89</v>
      </c>
      <c r="C6" s="129"/>
      <c r="D6" s="31">
        <v>8299</v>
      </c>
      <c r="E6" s="31">
        <v>8525</v>
      </c>
      <c r="F6" s="31">
        <v>16824</v>
      </c>
      <c r="G6" s="76">
        <v>509</v>
      </c>
      <c r="H6" s="115"/>
      <c r="I6" s="130" t="s">
        <v>62</v>
      </c>
      <c r="J6" s="131"/>
      <c r="K6" s="31">
        <v>67540</v>
      </c>
      <c r="L6" s="31">
        <v>66876</v>
      </c>
      <c r="M6" s="34">
        <v>134416</v>
      </c>
      <c r="N6" s="76">
        <v>3142</v>
      </c>
    </row>
    <row r="7" spans="1:14" ht="30" customHeight="1">
      <c r="A7" s="115"/>
      <c r="B7" s="111" t="s">
        <v>58</v>
      </c>
      <c r="C7" s="33" t="s">
        <v>59</v>
      </c>
      <c r="D7" s="34">
        <v>12884</v>
      </c>
      <c r="E7" s="34">
        <v>12583</v>
      </c>
      <c r="F7" s="31">
        <v>25467</v>
      </c>
      <c r="G7" s="76">
        <v>667</v>
      </c>
      <c r="H7" s="115"/>
      <c r="I7" s="122" t="s">
        <v>63</v>
      </c>
      <c r="J7" s="122"/>
      <c r="K7" s="34">
        <v>32574</v>
      </c>
      <c r="L7" s="34">
        <v>32191</v>
      </c>
      <c r="M7" s="34">
        <v>64765</v>
      </c>
      <c r="N7" s="76">
        <v>1520</v>
      </c>
    </row>
    <row r="8" spans="1:14" ht="30" customHeight="1">
      <c r="A8" s="115"/>
      <c r="B8" s="113"/>
      <c r="C8" s="33" t="s">
        <v>44</v>
      </c>
      <c r="D8" s="34">
        <v>12884</v>
      </c>
      <c r="E8" s="34">
        <v>12583</v>
      </c>
      <c r="F8" s="34">
        <v>25467</v>
      </c>
      <c r="G8" s="76">
        <v>667</v>
      </c>
      <c r="H8" s="115"/>
      <c r="I8" s="128" t="s">
        <v>90</v>
      </c>
      <c r="J8" s="129"/>
      <c r="K8" s="34">
        <v>16202</v>
      </c>
      <c r="L8" s="34">
        <v>16548</v>
      </c>
      <c r="M8" s="34">
        <v>32750</v>
      </c>
      <c r="N8" s="76">
        <v>779</v>
      </c>
    </row>
    <row r="9" spans="1:14" ht="30" customHeight="1">
      <c r="A9" s="115"/>
      <c r="B9" s="122" t="s">
        <v>39</v>
      </c>
      <c r="C9" s="122"/>
      <c r="D9" s="34">
        <v>203234</v>
      </c>
      <c r="E9" s="34">
        <v>203765</v>
      </c>
      <c r="F9" s="31">
        <v>406999</v>
      </c>
      <c r="G9" s="76">
        <v>9141</v>
      </c>
      <c r="H9" s="115"/>
      <c r="I9" s="111" t="s">
        <v>60</v>
      </c>
      <c r="J9" s="33" t="s">
        <v>77</v>
      </c>
      <c r="K9" s="34">
        <v>10029</v>
      </c>
      <c r="L9" s="34">
        <v>10164</v>
      </c>
      <c r="M9" s="34">
        <v>20193</v>
      </c>
      <c r="N9" s="76">
        <v>439</v>
      </c>
    </row>
    <row r="10" spans="1:14" ht="30" customHeight="1">
      <c r="A10" s="115"/>
      <c r="B10" s="122" t="s">
        <v>54</v>
      </c>
      <c r="C10" s="122"/>
      <c r="D10" s="34">
        <v>12884</v>
      </c>
      <c r="E10" s="34">
        <v>12583</v>
      </c>
      <c r="F10" s="31">
        <v>25467</v>
      </c>
      <c r="G10" s="76">
        <v>667</v>
      </c>
      <c r="H10" s="115"/>
      <c r="I10" s="112"/>
      <c r="J10" s="33" t="s">
        <v>78</v>
      </c>
      <c r="K10" s="34">
        <v>5975</v>
      </c>
      <c r="L10" s="34">
        <v>6143</v>
      </c>
      <c r="M10" s="34">
        <v>12118</v>
      </c>
      <c r="N10" s="76">
        <v>164</v>
      </c>
    </row>
    <row r="11" spans="1:14" ht="30" customHeight="1" thickBot="1">
      <c r="A11" s="116"/>
      <c r="B11" s="126" t="s">
        <v>79</v>
      </c>
      <c r="C11" s="126"/>
      <c r="D11" s="43">
        <v>216118</v>
      </c>
      <c r="E11" s="43">
        <v>216348</v>
      </c>
      <c r="F11" s="43">
        <v>432466</v>
      </c>
      <c r="G11" s="77">
        <v>9808</v>
      </c>
      <c r="H11" s="115"/>
      <c r="I11" s="112"/>
      <c r="J11" s="33" t="s">
        <v>80</v>
      </c>
      <c r="K11" s="34">
        <v>5179</v>
      </c>
      <c r="L11" s="34">
        <v>4976</v>
      </c>
      <c r="M11" s="34">
        <v>10155</v>
      </c>
      <c r="N11" s="76">
        <v>236</v>
      </c>
    </row>
    <row r="12" spans="1:14" ht="30" customHeight="1">
      <c r="A12" s="114" t="s">
        <v>50</v>
      </c>
      <c r="B12" s="138" t="s">
        <v>91</v>
      </c>
      <c r="C12" s="139"/>
      <c r="D12" s="31">
        <v>18684</v>
      </c>
      <c r="E12" s="31">
        <v>19046</v>
      </c>
      <c r="F12" s="32">
        <v>37730</v>
      </c>
      <c r="G12" s="75">
        <v>803</v>
      </c>
      <c r="H12" s="115"/>
      <c r="I12" s="112"/>
      <c r="J12" s="33" t="s">
        <v>81</v>
      </c>
      <c r="K12" s="34">
        <v>6648</v>
      </c>
      <c r="L12" s="34">
        <v>6640</v>
      </c>
      <c r="M12" s="34">
        <v>13288</v>
      </c>
      <c r="N12" s="76">
        <v>247</v>
      </c>
    </row>
    <row r="13" spans="1:14" ht="30" customHeight="1">
      <c r="A13" s="115"/>
      <c r="B13" s="143" t="s">
        <v>93</v>
      </c>
      <c r="C13" s="144"/>
      <c r="D13" s="45">
        <v>2663</v>
      </c>
      <c r="E13" s="45">
        <v>2770</v>
      </c>
      <c r="F13" s="31">
        <v>5433</v>
      </c>
      <c r="G13" s="76">
        <v>97</v>
      </c>
      <c r="H13" s="115"/>
      <c r="I13" s="113"/>
      <c r="J13" s="33" t="s">
        <v>44</v>
      </c>
      <c r="K13" s="34">
        <v>27831</v>
      </c>
      <c r="L13" s="34">
        <v>27923</v>
      </c>
      <c r="M13" s="34">
        <v>55754</v>
      </c>
      <c r="N13" s="76">
        <v>1086</v>
      </c>
    </row>
    <row r="14" spans="1:14" ht="30" customHeight="1">
      <c r="A14" s="115"/>
      <c r="B14" s="141" t="s">
        <v>69</v>
      </c>
      <c r="C14" s="142"/>
      <c r="D14" s="36">
        <v>40947</v>
      </c>
      <c r="E14" s="36">
        <v>42382</v>
      </c>
      <c r="F14" s="31">
        <v>83329</v>
      </c>
      <c r="G14" s="76">
        <v>1759</v>
      </c>
      <c r="H14" s="115"/>
      <c r="I14" s="111" t="s">
        <v>71</v>
      </c>
      <c r="J14" s="33" t="s">
        <v>15</v>
      </c>
      <c r="K14" s="34">
        <v>16219</v>
      </c>
      <c r="L14" s="34">
        <v>16860</v>
      </c>
      <c r="M14" s="34">
        <v>33079</v>
      </c>
      <c r="N14" s="76">
        <v>726</v>
      </c>
    </row>
    <row r="15" spans="1:14" ht="30" customHeight="1">
      <c r="A15" s="115"/>
      <c r="B15" s="130" t="s">
        <v>61</v>
      </c>
      <c r="C15" s="131"/>
      <c r="D15" s="31">
        <v>35798</v>
      </c>
      <c r="E15" s="31">
        <v>37967</v>
      </c>
      <c r="F15" s="31">
        <v>73765</v>
      </c>
      <c r="G15" s="76">
        <v>1399</v>
      </c>
      <c r="H15" s="115"/>
      <c r="I15" s="112"/>
      <c r="J15" s="33" t="s">
        <v>16</v>
      </c>
      <c r="K15" s="34">
        <v>10876</v>
      </c>
      <c r="L15" s="34">
        <v>11053</v>
      </c>
      <c r="M15" s="34">
        <v>21929</v>
      </c>
      <c r="N15" s="76">
        <v>399</v>
      </c>
    </row>
    <row r="16" spans="1:14" ht="30" customHeight="1">
      <c r="A16" s="115"/>
      <c r="B16" s="130" t="s">
        <v>40</v>
      </c>
      <c r="C16" s="131"/>
      <c r="D16" s="34">
        <v>18266</v>
      </c>
      <c r="E16" s="34">
        <v>18079</v>
      </c>
      <c r="F16" s="31">
        <v>36345</v>
      </c>
      <c r="G16" s="76">
        <v>854</v>
      </c>
      <c r="H16" s="115"/>
      <c r="I16" s="113"/>
      <c r="J16" s="33" t="s">
        <v>44</v>
      </c>
      <c r="K16" s="34">
        <v>27095</v>
      </c>
      <c r="L16" s="34">
        <v>27913</v>
      </c>
      <c r="M16" s="34">
        <v>55008</v>
      </c>
      <c r="N16" s="76">
        <v>1125</v>
      </c>
    </row>
    <row r="17" spans="1:14" ht="30" customHeight="1">
      <c r="A17" s="115"/>
      <c r="B17" s="111" t="s">
        <v>70</v>
      </c>
      <c r="C17" s="33" t="s">
        <v>65</v>
      </c>
      <c r="D17" s="34">
        <v>5085</v>
      </c>
      <c r="E17" s="34">
        <v>5290</v>
      </c>
      <c r="F17" s="31">
        <v>10375</v>
      </c>
      <c r="G17" s="76">
        <v>172</v>
      </c>
      <c r="H17" s="115"/>
      <c r="I17" s="122" t="s">
        <v>39</v>
      </c>
      <c r="J17" s="122"/>
      <c r="K17" s="34">
        <v>148496</v>
      </c>
      <c r="L17" s="34">
        <v>147885</v>
      </c>
      <c r="M17" s="34">
        <v>296381</v>
      </c>
      <c r="N17" s="76">
        <v>6749</v>
      </c>
    </row>
    <row r="18" spans="1:14" ht="30" customHeight="1">
      <c r="A18" s="115"/>
      <c r="B18" s="155"/>
      <c r="C18" s="33" t="s">
        <v>66</v>
      </c>
      <c r="D18" s="34">
        <v>12927</v>
      </c>
      <c r="E18" s="34">
        <v>11940</v>
      </c>
      <c r="F18" s="31">
        <v>24867</v>
      </c>
      <c r="G18" s="76">
        <v>542</v>
      </c>
      <c r="H18" s="115"/>
      <c r="I18" s="122" t="s">
        <v>54</v>
      </c>
      <c r="J18" s="122"/>
      <c r="K18" s="34">
        <v>54926</v>
      </c>
      <c r="L18" s="34">
        <v>55836</v>
      </c>
      <c r="M18" s="34">
        <v>110762</v>
      </c>
      <c r="N18" s="76">
        <v>2211</v>
      </c>
    </row>
    <row r="19" spans="1:15" ht="30" customHeight="1" thickBot="1">
      <c r="A19" s="115"/>
      <c r="B19" s="156"/>
      <c r="C19" s="33" t="s">
        <v>44</v>
      </c>
      <c r="D19" s="34">
        <v>18012</v>
      </c>
      <c r="E19" s="34">
        <v>17230</v>
      </c>
      <c r="F19" s="34">
        <v>35242</v>
      </c>
      <c r="G19" s="76">
        <v>714</v>
      </c>
      <c r="H19" s="116"/>
      <c r="I19" s="126" t="s">
        <v>82</v>
      </c>
      <c r="J19" s="126"/>
      <c r="K19" s="43">
        <v>203422</v>
      </c>
      <c r="L19" s="43">
        <v>203721</v>
      </c>
      <c r="M19" s="43">
        <v>407143</v>
      </c>
      <c r="N19" s="79">
        <v>8960</v>
      </c>
      <c r="O19" s="40"/>
    </row>
    <row r="20" spans="1:14" ht="30" customHeight="1">
      <c r="A20" s="115"/>
      <c r="B20" s="157" t="s">
        <v>39</v>
      </c>
      <c r="C20" s="157"/>
      <c r="D20" s="36">
        <v>116358</v>
      </c>
      <c r="E20" s="36">
        <v>120244</v>
      </c>
      <c r="F20" s="31">
        <v>236602</v>
      </c>
      <c r="G20" s="76">
        <v>4912</v>
      </c>
      <c r="H20" s="114" t="s">
        <v>83</v>
      </c>
      <c r="I20" s="123" t="s">
        <v>84</v>
      </c>
      <c r="J20" s="123"/>
      <c r="K20" s="52">
        <v>61581</v>
      </c>
      <c r="L20" s="52">
        <v>64953</v>
      </c>
      <c r="M20" s="31">
        <v>126534</v>
      </c>
      <c r="N20" s="76">
        <v>2414</v>
      </c>
    </row>
    <row r="21" spans="1:14" ht="30" customHeight="1">
      <c r="A21" s="115"/>
      <c r="B21" s="122" t="s">
        <v>54</v>
      </c>
      <c r="C21" s="122"/>
      <c r="D21" s="34">
        <v>18012</v>
      </c>
      <c r="E21" s="34">
        <v>17230</v>
      </c>
      <c r="F21" s="34">
        <v>35242</v>
      </c>
      <c r="G21" s="76">
        <v>714</v>
      </c>
      <c r="H21" s="115"/>
      <c r="I21" s="127" t="s">
        <v>92</v>
      </c>
      <c r="J21" s="122"/>
      <c r="K21" s="34">
        <v>32301</v>
      </c>
      <c r="L21" s="34">
        <v>34203</v>
      </c>
      <c r="M21" s="34">
        <v>66504</v>
      </c>
      <c r="N21" s="76">
        <v>1335</v>
      </c>
    </row>
    <row r="22" spans="1:14" ht="30" customHeight="1" thickBot="1">
      <c r="A22" s="115"/>
      <c r="B22" s="158" t="s">
        <v>49</v>
      </c>
      <c r="C22" s="158"/>
      <c r="D22" s="37">
        <v>134370</v>
      </c>
      <c r="E22" s="37">
        <v>137474</v>
      </c>
      <c r="F22" s="37">
        <v>271844</v>
      </c>
      <c r="G22" s="77">
        <v>5626</v>
      </c>
      <c r="H22" s="115"/>
      <c r="I22" s="122" t="s">
        <v>85</v>
      </c>
      <c r="J22" s="122"/>
      <c r="K22" s="31">
        <v>49571</v>
      </c>
      <c r="L22" s="31">
        <v>51427</v>
      </c>
      <c r="M22" s="34">
        <v>100998</v>
      </c>
      <c r="N22" s="76">
        <v>2046</v>
      </c>
    </row>
    <row r="23" spans="1:14" ht="30" customHeight="1" thickBot="1">
      <c r="A23" s="114" t="s">
        <v>56</v>
      </c>
      <c r="B23" s="140" t="s">
        <v>51</v>
      </c>
      <c r="C23" s="140"/>
      <c r="D23" s="32">
        <v>29962</v>
      </c>
      <c r="E23" s="32">
        <v>30659</v>
      </c>
      <c r="F23" s="32">
        <v>60621</v>
      </c>
      <c r="G23" s="75">
        <v>1351</v>
      </c>
      <c r="H23" s="116"/>
      <c r="I23" s="120" t="s">
        <v>86</v>
      </c>
      <c r="J23" s="121"/>
      <c r="K23" s="35">
        <v>143453</v>
      </c>
      <c r="L23" s="35">
        <v>150583</v>
      </c>
      <c r="M23" s="43">
        <v>294036</v>
      </c>
      <c r="N23" s="79">
        <v>5795</v>
      </c>
    </row>
    <row r="24" spans="1:14" ht="30" customHeight="1" thickBot="1">
      <c r="A24" s="115"/>
      <c r="B24" s="122" t="s">
        <v>52</v>
      </c>
      <c r="C24" s="122"/>
      <c r="D24" s="31">
        <v>14027</v>
      </c>
      <c r="E24" s="31">
        <v>14439</v>
      </c>
      <c r="F24" s="31">
        <v>28466</v>
      </c>
      <c r="G24" s="76">
        <v>531</v>
      </c>
      <c r="H24" s="147" t="s">
        <v>87</v>
      </c>
      <c r="I24" s="150" t="s">
        <v>39</v>
      </c>
      <c r="J24" s="151"/>
      <c r="K24" s="38">
        <v>715444</v>
      </c>
      <c r="L24" s="38">
        <v>728721</v>
      </c>
      <c r="M24" s="38">
        <v>1444165</v>
      </c>
      <c r="N24" s="80">
        <v>31065</v>
      </c>
    </row>
    <row r="25" spans="1:14" ht="30" customHeight="1" thickBot="1">
      <c r="A25" s="115"/>
      <c r="B25" s="122" t="s">
        <v>38</v>
      </c>
      <c r="C25" s="122"/>
      <c r="D25" s="31">
        <v>48028</v>
      </c>
      <c r="E25" s="31">
        <v>49056</v>
      </c>
      <c r="F25" s="31">
        <v>97084</v>
      </c>
      <c r="G25" s="76">
        <v>2214</v>
      </c>
      <c r="H25" s="148"/>
      <c r="I25" s="109" t="s">
        <v>54</v>
      </c>
      <c r="J25" s="110"/>
      <c r="K25" s="38">
        <v>104688</v>
      </c>
      <c r="L25" s="38">
        <v>104719</v>
      </c>
      <c r="M25" s="38">
        <v>209407</v>
      </c>
      <c r="N25" s="81">
        <v>4255</v>
      </c>
    </row>
    <row r="26" spans="1:14" ht="30" customHeight="1" thickBot="1">
      <c r="A26" s="115"/>
      <c r="B26" s="122" t="s">
        <v>47</v>
      </c>
      <c r="C26" s="122"/>
      <c r="D26" s="31">
        <v>11886</v>
      </c>
      <c r="E26" s="31">
        <v>12090</v>
      </c>
      <c r="F26" s="31">
        <v>23976</v>
      </c>
      <c r="G26" s="76">
        <v>372</v>
      </c>
      <c r="H26" s="149"/>
      <c r="I26" s="117" t="s">
        <v>64</v>
      </c>
      <c r="J26" s="118"/>
      <c r="K26" s="38">
        <v>820132</v>
      </c>
      <c r="L26" s="38">
        <v>833440</v>
      </c>
      <c r="M26" s="38">
        <v>1653572</v>
      </c>
      <c r="N26" s="77">
        <v>35320</v>
      </c>
    </row>
    <row r="27" spans="1:14" ht="30" customHeight="1">
      <c r="A27" s="115"/>
      <c r="B27" s="111" t="s">
        <v>53</v>
      </c>
      <c r="C27" s="33" t="s">
        <v>19</v>
      </c>
      <c r="D27" s="34">
        <v>11159</v>
      </c>
      <c r="E27" s="34">
        <v>11502</v>
      </c>
      <c r="F27" s="31">
        <v>22661</v>
      </c>
      <c r="G27" s="76">
        <v>415</v>
      </c>
      <c r="H27" s="46"/>
      <c r="I27" s="119"/>
      <c r="J27" s="119"/>
      <c r="K27" s="54"/>
      <c r="L27" s="54"/>
      <c r="M27" s="54"/>
      <c r="N27" s="55"/>
    </row>
    <row r="28" spans="1:14" ht="30" customHeight="1">
      <c r="A28" s="115"/>
      <c r="B28" s="155"/>
      <c r="C28" s="33" t="s">
        <v>46</v>
      </c>
      <c r="D28" s="34">
        <v>7707</v>
      </c>
      <c r="E28" s="34">
        <v>7568</v>
      </c>
      <c r="F28" s="31">
        <v>15275</v>
      </c>
      <c r="G28" s="76">
        <v>248</v>
      </c>
      <c r="H28" s="46"/>
      <c r="I28" s="107"/>
      <c r="J28" s="108"/>
      <c r="K28" s="39"/>
      <c r="L28" s="39"/>
      <c r="M28" s="39"/>
      <c r="N28" s="56"/>
    </row>
    <row r="29" spans="1:14" ht="30" customHeight="1">
      <c r="A29" s="115"/>
      <c r="B29" s="156"/>
      <c r="C29" s="33" t="s">
        <v>44</v>
      </c>
      <c r="D29" s="34">
        <v>18866</v>
      </c>
      <c r="E29" s="34">
        <v>19070</v>
      </c>
      <c r="F29" s="34">
        <v>37936</v>
      </c>
      <c r="G29" s="76">
        <v>663</v>
      </c>
      <c r="H29" s="46"/>
      <c r="I29" s="40"/>
      <c r="J29" s="40"/>
      <c r="K29" s="40"/>
      <c r="L29" s="40"/>
      <c r="M29" s="40"/>
      <c r="N29" s="65"/>
    </row>
    <row r="30" spans="1:16" ht="30" customHeight="1">
      <c r="A30" s="115"/>
      <c r="B30" s="122" t="s">
        <v>39</v>
      </c>
      <c r="C30" s="122"/>
      <c r="D30" s="34">
        <v>103903</v>
      </c>
      <c r="E30" s="34">
        <v>106244</v>
      </c>
      <c r="F30" s="34">
        <v>210147</v>
      </c>
      <c r="G30" s="76">
        <v>4468</v>
      </c>
      <c r="H30" s="66" t="s">
        <v>67</v>
      </c>
      <c r="I30" s="41"/>
      <c r="J30" s="41"/>
      <c r="K30" s="41"/>
      <c r="L30" s="41"/>
      <c r="M30" s="41"/>
      <c r="N30" s="42"/>
      <c r="P30" s="40"/>
    </row>
    <row r="31" spans="1:14" ht="30" customHeight="1">
      <c r="A31" s="115"/>
      <c r="B31" s="122" t="s">
        <v>54</v>
      </c>
      <c r="C31" s="122"/>
      <c r="D31" s="34">
        <v>18866</v>
      </c>
      <c r="E31" s="34">
        <v>19070</v>
      </c>
      <c r="F31" s="31">
        <v>37936</v>
      </c>
      <c r="G31" s="76">
        <v>663</v>
      </c>
      <c r="H31" s="104" t="s">
        <v>97</v>
      </c>
      <c r="I31" s="105"/>
      <c r="J31" s="106"/>
      <c r="K31" s="47">
        <v>801851</v>
      </c>
      <c r="L31" s="47">
        <v>816401</v>
      </c>
      <c r="M31" s="47">
        <v>1618252</v>
      </c>
      <c r="N31" s="24">
        <v>42523</v>
      </c>
    </row>
    <row r="32" spans="1:14" ht="30" customHeight="1" thickBot="1">
      <c r="A32" s="116"/>
      <c r="B32" s="126" t="s">
        <v>55</v>
      </c>
      <c r="C32" s="126"/>
      <c r="D32" s="43">
        <v>122769</v>
      </c>
      <c r="E32" s="43">
        <v>125314</v>
      </c>
      <c r="F32" s="43">
        <v>248083</v>
      </c>
      <c r="G32" s="78">
        <v>5131</v>
      </c>
      <c r="H32" s="152" t="s">
        <v>41</v>
      </c>
      <c r="I32" s="153"/>
      <c r="J32" s="154"/>
      <c r="K32" s="82">
        <v>18281</v>
      </c>
      <c r="L32" s="82">
        <v>17039</v>
      </c>
      <c r="M32" s="82">
        <v>35320</v>
      </c>
      <c r="N32" s="26" t="s">
        <v>36</v>
      </c>
    </row>
    <row r="33" spans="1:14" ht="30" customHeight="1">
      <c r="A33" s="5"/>
      <c r="B33" s="53"/>
      <c r="F33" s="53"/>
      <c r="G33" s="53"/>
      <c r="J33" s="49"/>
      <c r="K33" s="50"/>
      <c r="L33" s="50"/>
      <c r="M33" s="50"/>
      <c r="N33" s="50"/>
    </row>
    <row r="34" spans="1:14" ht="22.5" customHeight="1">
      <c r="A34" s="48"/>
      <c r="J34" s="51"/>
      <c r="K34" s="51"/>
      <c r="L34" s="50"/>
      <c r="M34" s="50"/>
      <c r="N34" s="50"/>
    </row>
    <row r="35" spans="1:15" ht="22.5" customHeight="1">
      <c r="A35" s="44"/>
      <c r="O35" s="40"/>
    </row>
    <row r="36" spans="1:15" ht="22.5" customHeight="1">
      <c r="A36" s="40"/>
      <c r="J36" s="146"/>
      <c r="K36" s="146"/>
      <c r="L36" s="50"/>
      <c r="M36" s="50"/>
      <c r="N36" s="50"/>
      <c r="O36" s="50"/>
    </row>
    <row r="37" spans="1:14" ht="15.75" customHeight="1">
      <c r="A37" s="40"/>
      <c r="J37" s="146"/>
      <c r="K37" s="146"/>
      <c r="L37" s="50"/>
      <c r="M37" s="50"/>
      <c r="N37" s="50"/>
    </row>
    <row r="38" spans="1:15" ht="15.75" customHeight="1">
      <c r="A38" s="40"/>
      <c r="J38" s="146"/>
      <c r="K38" s="146"/>
      <c r="L38" s="50"/>
      <c r="M38" s="50"/>
      <c r="N38" s="50"/>
      <c r="O38" s="50"/>
    </row>
    <row r="39" spans="1:15" ht="15.75" customHeight="1">
      <c r="A39" s="40"/>
      <c r="O39" s="50"/>
    </row>
    <row r="40" spans="1:15" ht="15.75" customHeight="1">
      <c r="A40" s="40"/>
      <c r="O40" s="50"/>
    </row>
    <row r="41" spans="1:14" ht="15.75" customHeight="1">
      <c r="A41" s="40"/>
      <c r="J41" s="145"/>
      <c r="K41" s="145"/>
      <c r="L41" s="50"/>
      <c r="M41" s="50"/>
      <c r="N41" s="50"/>
    </row>
    <row r="42" spans="10:14" ht="15.75" customHeight="1">
      <c r="J42" s="145"/>
      <c r="K42" s="145"/>
      <c r="L42" s="50"/>
      <c r="M42" s="50"/>
      <c r="N42" s="50"/>
    </row>
    <row r="43" spans="10:15" ht="15.75" customHeight="1">
      <c r="J43" s="146"/>
      <c r="K43" s="146"/>
      <c r="L43" s="50"/>
      <c r="M43" s="50"/>
      <c r="N43" s="50"/>
      <c r="O43" s="50"/>
    </row>
    <row r="44" ht="13.5">
      <c r="O44" s="50"/>
    </row>
    <row r="45" ht="13.5">
      <c r="O45" s="50"/>
    </row>
  </sheetData>
  <sheetProtection/>
  <mergeCells count="66">
    <mergeCell ref="B32:C32"/>
    <mergeCell ref="B17:B19"/>
    <mergeCell ref="B20:C20"/>
    <mergeCell ref="B21:C21"/>
    <mergeCell ref="B26:C26"/>
    <mergeCell ref="B27:B29"/>
    <mergeCell ref="B22:C22"/>
    <mergeCell ref="B31:C31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2016-09-02T02:36:45Z</cp:lastPrinted>
  <dcterms:created xsi:type="dcterms:W3CDTF">2002-05-23T00:25:52Z</dcterms:created>
  <dcterms:modified xsi:type="dcterms:W3CDTF">2016-09-02T02:50:48Z</dcterms:modified>
  <cp:category/>
  <cp:version/>
  <cp:contentType/>
  <cp:contentStatus/>
</cp:coreProperties>
</file>