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mc:AlternateContent xmlns:mc="http://schemas.openxmlformats.org/markup-compatibility/2006">
    <mc:Choice Requires="x15">
      <x15ac:absPath xmlns:x15ac="http://schemas.microsoft.com/office/spreadsheetml/2010/11/ac" url="L:\★障害者事業担当（新Lドライブ）\0002担当内共通\02_指導監査資料・調書\R07資料・調書\者・児サービス\04（1006事業所住所追加）\"/>
    </mc:Choice>
  </mc:AlternateContent>
  <xr:revisionPtr revIDLastSave="0" documentId="13_ncr:1_{7E156ABD-9F4D-45E7-8966-EDE437B45513}" xr6:coauthVersionLast="47" xr6:coauthVersionMax="47" xr10:uidLastSave="{00000000-0000-0000-0000-000000000000}"/>
  <bookViews>
    <workbookView xWindow="-110" yWindow="-110" windowWidth="19420" windowHeight="11500" xr2:uid="{00000000-000D-0000-FFFF-FFFF00000000}"/>
  </bookViews>
  <sheets>
    <sheet name="自己点検表（指定居宅介護）" sheetId="2" r:id="rId1"/>
    <sheet name="従業者の勤務の体制及び勤務形態一覧表" sheetId="3" r:id="rId2"/>
  </sheets>
  <definedNames>
    <definedName name="_xlnm.Print_Area" localSheetId="0">'自己点検表（指定居宅介護）'!$A$1:$E$186</definedName>
    <definedName name="_xlnm.Print_Area" localSheetId="1">従業者の勤務の体制及び勤務形態一覧表!$A$1:$AN$83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4" i="3" l="1"/>
  <c r="F52" i="3"/>
  <c r="D52" i="3"/>
  <c r="F42" i="3"/>
  <c r="E42" i="3"/>
  <c r="D42" i="3"/>
  <c r="AH41" i="3"/>
  <c r="AK41" i="3" s="1"/>
  <c r="I41" i="3"/>
  <c r="AH40" i="3"/>
  <c r="I40" i="3"/>
  <c r="F39" i="3"/>
  <c r="E39" i="3"/>
  <c r="D39" i="3"/>
  <c r="U38"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AK30" i="3"/>
  <c r="AK29" i="3"/>
  <c r="AK28" i="3"/>
  <c r="AK27" i="3"/>
  <c r="AK26" i="3"/>
  <c r="AK25" i="3"/>
  <c r="AL25" i="3" s="1"/>
  <c r="AK24" i="3"/>
  <c r="AK23" i="3"/>
  <c r="AK22" i="3"/>
  <c r="AK21" i="3"/>
  <c r="AK20" i="3"/>
  <c r="AK19" i="3"/>
  <c r="AK18" i="3"/>
  <c r="AK17" i="3"/>
  <c r="AL17" i="3" s="1"/>
  <c r="AK16" i="3"/>
  <c r="AK15" i="3"/>
  <c r="AK14" i="3"/>
  <c r="AK13" i="3"/>
  <c r="AK12"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AI10" i="3" s="1"/>
  <c r="AG9" i="3"/>
  <c r="AF9" i="3"/>
  <c r="AE9" i="3"/>
  <c r="AD9" i="3"/>
  <c r="AC9" i="3"/>
  <c r="AB9" i="3"/>
  <c r="AA9" i="3"/>
  <c r="Z9" i="3"/>
  <c r="Y9" i="3"/>
  <c r="X9" i="3"/>
  <c r="W9" i="3"/>
  <c r="V9" i="3"/>
  <c r="U9" i="3"/>
  <c r="T9" i="3"/>
  <c r="S9" i="3"/>
  <c r="R9" i="3"/>
  <c r="Q9" i="3"/>
  <c r="P9" i="3"/>
  <c r="O9" i="3"/>
  <c r="N9" i="3"/>
  <c r="M9" i="3"/>
  <c r="L9" i="3"/>
  <c r="K9" i="3"/>
  <c r="J9" i="3"/>
  <c r="I9" i="3"/>
  <c r="H9" i="3"/>
  <c r="G9" i="3"/>
  <c r="F9" i="3"/>
  <c r="AL23" i="3" s="1"/>
  <c r="AH10" i="3" l="1"/>
  <c r="AJ10" i="3"/>
  <c r="I42" i="3"/>
  <c r="I44" i="3" s="1"/>
  <c r="AH42" i="3" s="1"/>
  <c r="AK42" i="3" s="1"/>
  <c r="AL18" i="3"/>
  <c r="AK31" i="3"/>
  <c r="AL31" i="3" s="1"/>
  <c r="AL12" i="3"/>
  <c r="AL20" i="3"/>
  <c r="AL28" i="3"/>
  <c r="AL26" i="3"/>
  <c r="AL13" i="3"/>
  <c r="AL21" i="3"/>
  <c r="AL29" i="3"/>
  <c r="AL14" i="3"/>
  <c r="AL22" i="3"/>
  <c r="AL30" i="3"/>
  <c r="AL16" i="3"/>
  <c r="AL24" i="3"/>
  <c r="I52" i="3"/>
  <c r="L52" i="3"/>
  <c r="E53" i="3"/>
  <c r="F53" i="3"/>
  <c r="AK40" i="3"/>
  <c r="AH9" i="3"/>
  <c r="C52" i="3"/>
  <c r="I53" i="3"/>
  <c r="L53" i="3"/>
  <c r="AL19" i="3"/>
  <c r="AL27" i="3"/>
  <c r="AJ9" i="3"/>
  <c r="E52" i="3"/>
  <c r="E54" i="3"/>
  <c r="AI9" i="3"/>
  <c r="AL15" i="3"/>
  <c r="AM40" i="3" l="1"/>
  <c r="AM43" i="3" s="1" a="1"/>
  <c r="AM4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<sst xmlns="http://schemas.openxmlformats.org/spreadsheetml/2006/main" count="654" uniqueCount="561">
  <si>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</si>
  <si>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</si>
  <si>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</si>
  <si>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</si>
  <si>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</si>
  <si>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</si>
  <si>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</si>
  <si>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</si>
  <si>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運営規程
個別支援計画
ケース記録</t>
    <phoneticPr fontId="4"/>
  </si>
  <si>
    <t>運営規程
研修計画、研修実施記録
虐待防止関係書類
体制の整備をしていることが分かる書類</t>
    <phoneticPr fontId="4"/>
  </si>
  <si>
    <t>勤務実績表
出勤簿（タイムカード）
勤務体制一覧表
従業者の資格証</t>
    <phoneticPr fontId="4"/>
  </si>
  <si>
    <t>サービス提供責任者の勤務形態が分かる書類
勤務実績表
出勤簿（タイムカード）
勤務体制一覧表
従業者の資格証</t>
    <phoneticPr fontId="4"/>
  </si>
  <si>
    <t>管理者の勤務形態が分かる書類
勤務実績表
出勤簿（タイムカード）
勤務体制一覧表
従業者の資格証</t>
    <phoneticPr fontId="4"/>
  </si>
  <si>
    <t>適宜必要と認める資料</t>
    <phoneticPr fontId="4"/>
  </si>
  <si>
    <t>（１）指定居宅介護事業者は、支給決定障害者等が指定居宅介護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居宅介護の提供の開始について当該利用申込者の同意を得ているか。</t>
    <phoneticPr fontId="4"/>
  </si>
  <si>
    <t>（２）指定居宅介護事業者は、社会福祉法第77条の規定に基づき書面の交付を行う場合は、利用者の障害の特性に応じた適切な配慮をしているか。</t>
    <phoneticPr fontId="4"/>
  </si>
  <si>
    <t>重要事項説明書
利用契約書
その他利用者に交付した書面</t>
    <phoneticPr fontId="4"/>
  </si>
  <si>
    <t>受給者証の写し</t>
    <phoneticPr fontId="4"/>
  </si>
  <si>
    <t>受給者証の写し
契約内容報告書</t>
    <phoneticPr fontId="4"/>
  </si>
  <si>
    <t>契約内容報告書</t>
    <phoneticPr fontId="4"/>
  </si>
  <si>
    <t>指定居宅介護事業者は、指定居宅介護の利用について市町村又は一般相談支援事業若しくは特定相談支援事業を行う者が行う連絡調整に、できる限り協力しているか。</t>
    <phoneticPr fontId="4"/>
  </si>
  <si>
    <t>アセスメント記録
ケース記録</t>
    <phoneticPr fontId="4"/>
  </si>
  <si>
    <t>個別支援計画
ケース記録</t>
    <phoneticPr fontId="4"/>
  </si>
  <si>
    <t>指定居宅介護事業者は、従業者に身分を証する書類を携行させ、初回訪問時及び利用者又はその家族から求められたときは、これを提示すべき旨を指導しているか。</t>
    <phoneticPr fontId="4"/>
  </si>
  <si>
    <t>サービス提供の記録</t>
    <phoneticPr fontId="4"/>
  </si>
  <si>
    <t>（１）指定居宅介護事業者が指定居宅介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phoneticPr fontId="4"/>
  </si>
  <si>
    <t>請求書
領収書</t>
    <phoneticPr fontId="4"/>
  </si>
  <si>
    <t>領収書</t>
    <phoneticPr fontId="4"/>
  </si>
  <si>
    <t>重要事項説明書</t>
    <phoneticPr fontId="4"/>
  </si>
  <si>
    <t>通知の写し</t>
    <phoneticPr fontId="4"/>
  </si>
  <si>
    <t>（２）指定居宅介護事業者は、法定代理受領を行わない指定居宅介護に係る費用の支払を受けた場合は、その提供した指定居宅介護の内容、費用の額その他必要と認められる事項を記載したサービス提供証明書を支給決定障害者等に対して交付しているか。</t>
    <phoneticPr fontId="4"/>
  </si>
  <si>
    <t>サービス提供証明書の写し</t>
    <phoneticPr fontId="4"/>
  </si>
  <si>
    <t>個別支援計画
アセスメント及びモニタリングを実施したことが分かる書類</t>
    <phoneticPr fontId="4"/>
  </si>
  <si>
    <t>個別支援計画及び交付した記録</t>
    <phoneticPr fontId="4"/>
  </si>
  <si>
    <t>（３）サービス提供責任者は、居宅介護計画作成後においても、当該居宅介護計画の実施状況の把握を行い、必要に応じて当該居宅介護計画の変更を行っているか。</t>
    <phoneticPr fontId="4"/>
  </si>
  <si>
    <t>個別支援計画</t>
    <phoneticPr fontId="4"/>
  </si>
  <si>
    <t>（４）居宅介護計画に変更があった場合、（1）及び（2）に準じて取り扱っているか。</t>
    <phoneticPr fontId="4"/>
  </si>
  <si>
    <t>緊急時対応マニュアル
ケース記録
事故等の対応記録</t>
    <phoneticPr fontId="4"/>
  </si>
  <si>
    <t>利用申込み時の記録
サービス提供内容を管理していることが分かる書類（運営規程等）</t>
    <phoneticPr fontId="4"/>
  </si>
  <si>
    <t>運営規程</t>
    <phoneticPr fontId="4"/>
  </si>
  <si>
    <t>研修計画、研修実施記録</t>
    <phoneticPr fontId="4"/>
  </si>
  <si>
    <t>就業環境が害されることを防止するための方針が分かる書類</t>
    <phoneticPr fontId="4"/>
  </si>
  <si>
    <t>業務継続計画</t>
    <phoneticPr fontId="4"/>
  </si>
  <si>
    <t>研修及び訓練を実施したことが分かる書類</t>
    <phoneticPr fontId="4"/>
  </si>
  <si>
    <t>業務継続計画の見直しを行ったことが分かる書類</t>
    <phoneticPr fontId="4"/>
  </si>
  <si>
    <t>指定居宅介護事業者は、指定居宅介護事業所の見やすい場所に、運営規程の概要、従業者の勤務の体制その他の利用申込者のサービスの選択に資すると認められる重要事項を掲示しているか。又は、指定居宅介護事業者は、これらの事項を記載した書面を当該指定居宅介護事業所に備え付け、かつ、これをいつでも関係者に自由に閲覧させているか。</t>
    <phoneticPr fontId="4"/>
  </si>
  <si>
    <t>事業所の掲示物又は備え付け閲覧物</t>
    <phoneticPr fontId="4"/>
  </si>
  <si>
    <t>個別支援計画
身体拘束等に関する書類</t>
    <phoneticPr fontId="4"/>
  </si>
  <si>
    <t>（２）指定居宅介護事業者は、やむを得ず身体拘束等を行う場合には、その様態及び時間、その際の利用者の心身の状況並びに緊急やむを得ない理由その他必要な事項を記録しているか。</t>
    <phoneticPr fontId="4"/>
  </si>
  <si>
    <t>従業者及び管理者の秘密保持誓約書</t>
    <phoneticPr fontId="4"/>
  </si>
  <si>
    <t>従業者及び管理者の秘密保持誓約書
その他必要な措置を講じたことが分かる書類（就業規則等）</t>
    <phoneticPr fontId="4"/>
  </si>
  <si>
    <t>（３）指定居宅介護事業者は、他の指定居宅介護事業者等に対して、利用者又はその家族に関する情報を提供する際は、あらかじめ文書により当該利用者又はその家族の同意を得ているか。</t>
    <phoneticPr fontId="4"/>
  </si>
  <si>
    <t>個人情報同意書</t>
    <phoneticPr fontId="4"/>
  </si>
  <si>
    <t>情報提供を行ったことが分かる書類（パンフレット等）</t>
    <phoneticPr fontId="4"/>
  </si>
  <si>
    <t>事業者のＨＰ画面・パンフレット</t>
    <phoneticPr fontId="4"/>
  </si>
  <si>
    <t>苦情者への対応記録
苦情対応マニュアル</t>
    <phoneticPr fontId="4"/>
  </si>
  <si>
    <t>市町村からの指導または助言を受けた場合の改善したことが分かる書類</t>
    <phoneticPr fontId="4"/>
  </si>
  <si>
    <t>（５）指定居宅介護事業者は、その提供した指定居宅介護に関し、法第48条第1項の規定により都道府県知事又は市町村長が行う報告若しくは帳簿書類その他の物件の提出若しくは提示の命令又は当該職員からの質問若しくは指定居宅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</si>
  <si>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都道府県または市町村からの指導または助言を受けた場合の改善したことが分かる書類</t>
    <phoneticPr fontId="4"/>
  </si>
  <si>
    <t>都道府県等への報告書</t>
    <phoneticPr fontId="4"/>
  </si>
  <si>
    <t>運営適正委員会の調査又はあっせんに協力したことが分かる書類</t>
    <phoneticPr fontId="4"/>
  </si>
  <si>
    <t>事故対応マニュアル
都道府県、市町村、家族等への報告記録</t>
    <phoneticPr fontId="4"/>
  </si>
  <si>
    <t>事故の対応記録
ヒヤリハットの記録</t>
    <phoneticPr fontId="4"/>
  </si>
  <si>
    <t>再発防止の検討記録
損害賠償を速やかに行ったことが分かる書類（賠償責任保険書類等）</t>
    <phoneticPr fontId="4"/>
  </si>
  <si>
    <t>収支予算書・決算書等の会計書類</t>
    <phoneticPr fontId="4"/>
  </si>
  <si>
    <t>職員名簿
設備・備品台帳
帳簿等の会計書類</t>
    <phoneticPr fontId="4"/>
  </si>
  <si>
    <t>各種記録簿冊</t>
    <phoneticPr fontId="4"/>
  </si>
  <si>
    <t>電磁的記録簿冊</t>
    <phoneticPr fontId="4"/>
  </si>
  <si>
    <t>第１　基本方針</t>
    <phoneticPr fontId="4"/>
  </si>
  <si>
    <t>平18厚令171
第3条第2項</t>
    <phoneticPr fontId="4"/>
  </si>
  <si>
    <t>平18厚令171
第3条第3項</t>
    <phoneticPr fontId="4"/>
  </si>
  <si>
    <t>平18厚令171
第4条第1項</t>
    <phoneticPr fontId="4"/>
  </si>
  <si>
    <t>第２　人員に関する基準</t>
    <phoneticPr fontId="4"/>
  </si>
  <si>
    <t>法第43条第1項</t>
    <phoneticPr fontId="4"/>
  </si>
  <si>
    <t>１　従業者の員数</t>
    <phoneticPr fontId="4"/>
  </si>
  <si>
    <t>　指定居宅介護事業所ごとに置くべき従業者の員数は、常勤換算方法で、2.5以上となっているか。</t>
    <phoneticPr fontId="4"/>
  </si>
  <si>
    <t>平18厚令171
第5条第1項</t>
    <phoneticPr fontId="4"/>
  </si>
  <si>
    <t>２　サービス提供責任者</t>
    <phoneticPr fontId="4"/>
  </si>
  <si>
    <t>　指定居宅介護事業所ごとに、常勤の従業者であって専ら指定居宅介護の職務に従事するもののうち事業の規模に応じて1人以上の者をサービス提供責任者としているか。（ただし、事業の規模に応じて常勤換算方法によることができる。）</t>
    <phoneticPr fontId="4"/>
  </si>
  <si>
    <t>平18厚令171
第5条第2項</t>
    <phoneticPr fontId="4"/>
  </si>
  <si>
    <t>３　管理者</t>
    <phoneticPr fontId="4"/>
  </si>
  <si>
    <t>平18厚令171
第6条</t>
    <phoneticPr fontId="4"/>
  </si>
  <si>
    <t xml:space="preserve">事業の運営を行うために必要な広さを有する専用の区画を設けるほか、指定居宅介護の提供に必要な設備及び備品等が備えられているか。
</t>
    <phoneticPr fontId="4"/>
  </si>
  <si>
    <t xml:space="preserve">重要事項説明書
利用契約書
</t>
    <phoneticPr fontId="4"/>
  </si>
  <si>
    <t>平18厚令171
第9条第2項</t>
    <phoneticPr fontId="4"/>
  </si>
  <si>
    <t>２　契約支給量の報告等</t>
    <phoneticPr fontId="4"/>
  </si>
  <si>
    <t>（１）指定居宅介護事業者は、指定居宅介護を提供するときは、当該指定居宅介護の内容、契約支給量その他の必要な事項（受給者証記載事項）を支給決定障害者等の受給者証に記載しているか。</t>
    <phoneticPr fontId="4"/>
  </si>
  <si>
    <t>平18厚令171
第10条第1項</t>
    <phoneticPr fontId="4"/>
  </si>
  <si>
    <t xml:space="preserve">受給者証の写し
</t>
    <phoneticPr fontId="4"/>
  </si>
  <si>
    <t>平18厚令171
第10条第2項</t>
    <phoneticPr fontId="4"/>
  </si>
  <si>
    <t>平18厚令171
第10条第3項</t>
    <phoneticPr fontId="4"/>
  </si>
  <si>
    <t>（２）契約支給量の総量は、当該支給決定障害者等の支給量を超えていないか。</t>
    <phoneticPr fontId="4"/>
  </si>
  <si>
    <t>（３）指定居宅介護事業者は指定居宅介護の利用に係る契約をしたときは、受給者証記載事項その他の必要な事項を市町村に対し遅滞なく報告しているか。</t>
    <phoneticPr fontId="4"/>
  </si>
  <si>
    <t xml:space="preserve">（４）指定居宅介護事業者は、受給者証記載事項に変更があった場合に、（１）から（３）に準じて取り扱っているか。 </t>
    <phoneticPr fontId="4"/>
  </si>
  <si>
    <t>平18厚令171
第10条第4項</t>
    <phoneticPr fontId="4"/>
  </si>
  <si>
    <t>３　提供拒否の禁止</t>
    <phoneticPr fontId="4"/>
  </si>
  <si>
    <t xml:space="preserve">指定居宅介護事業者は、正当な理由がなく指定居宅介護の提供を拒んでいないか。
</t>
    <phoneticPr fontId="4"/>
  </si>
  <si>
    <t>平18厚令171
第11条</t>
    <phoneticPr fontId="4"/>
  </si>
  <si>
    <t>４　連絡調整に対する協力</t>
    <phoneticPr fontId="4"/>
  </si>
  <si>
    <t>平18厚令171
第12条</t>
    <phoneticPr fontId="4"/>
  </si>
  <si>
    <t>５　サービス提供困難時の対応</t>
    <phoneticPr fontId="4"/>
  </si>
  <si>
    <t>指定居宅介護事業者は、指定居宅介護事業所の通常の事業の実施地域等を勘案し、利用申込者に対し自ら適切な指定居宅介護を提供することが困難であると認めた場合は、適当な他の指定居宅介護事業者等の紹介その他の必要な措置を速やかに講じているか。</t>
    <phoneticPr fontId="4"/>
  </si>
  <si>
    <t>平18厚令171
第13条</t>
    <phoneticPr fontId="4"/>
  </si>
  <si>
    <t>６　受給資格の確認</t>
    <phoneticPr fontId="4"/>
  </si>
  <si>
    <t>　指定居宅介護事業者は、指定居宅介護の提供を求められた場合は、その者の提示する受給者証によって、支給決定の有無、支給決定の有効期間、支給量等を確かめているか。</t>
    <phoneticPr fontId="4"/>
  </si>
  <si>
    <t>平18厚令171
第14条</t>
    <phoneticPr fontId="4"/>
  </si>
  <si>
    <t>７　介護給付費の支給の申請に係る援助</t>
    <phoneticPr fontId="4"/>
  </si>
  <si>
    <t>平18厚令171
第15条第1項</t>
    <phoneticPr fontId="4"/>
  </si>
  <si>
    <t>平18厚令171
第15条第2項</t>
    <phoneticPr fontId="4"/>
  </si>
  <si>
    <t>８　心身の状況等の把握</t>
    <phoneticPr fontId="4"/>
  </si>
  <si>
    <t>　指定居宅介護事業者は、指定居宅介護の提供に当たっては、利用者の心身の状況、その置かれている環境、他の保健医療サービス又は福祉サービスの利用状況等の把握に努めているか。</t>
    <phoneticPr fontId="4"/>
  </si>
  <si>
    <t>平18厚令171
第16条</t>
    <phoneticPr fontId="4"/>
  </si>
  <si>
    <t>９　指定障害福祉サービス事業者等との連携等</t>
    <phoneticPr fontId="4"/>
  </si>
  <si>
    <t>平18厚令171
第17条第1項</t>
    <phoneticPr fontId="4"/>
  </si>
  <si>
    <t>平18厚令171
第17条第2項</t>
    <phoneticPr fontId="4"/>
  </si>
  <si>
    <t>10　身分を証する書類の携行</t>
    <phoneticPr fontId="4"/>
  </si>
  <si>
    <t>平18厚令171
第18条</t>
    <phoneticPr fontId="4"/>
  </si>
  <si>
    <t>11　サービスの提供の記録</t>
    <phoneticPr fontId="4"/>
  </si>
  <si>
    <t>平18厚令171
第19条第1項</t>
    <phoneticPr fontId="4"/>
  </si>
  <si>
    <t>平18厚令171
第19条第2項</t>
    <phoneticPr fontId="4"/>
  </si>
  <si>
    <t>12　指定居宅介護事業者が支給決定障害者等に求めることのできる金銭の支払の範囲等</t>
    <phoneticPr fontId="4"/>
  </si>
  <si>
    <t>平18厚令171
第20条第1項</t>
    <phoneticPr fontId="4"/>
  </si>
  <si>
    <t>平18厚令171
第20条第2項</t>
    <phoneticPr fontId="4"/>
  </si>
  <si>
    <t>13　利用者負担額等の受領</t>
    <phoneticPr fontId="4"/>
  </si>
  <si>
    <t>（２）（１）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（ただし、１３の（１）から（３）までに掲げる支払については、この限りでない。）</t>
    <phoneticPr fontId="4"/>
  </si>
  <si>
    <t>平18厚令171
第21条第1項</t>
    <phoneticPr fontId="4"/>
  </si>
  <si>
    <t>平18厚令171
第21条第2項</t>
    <phoneticPr fontId="4"/>
  </si>
  <si>
    <t>（３）指定居宅介護事業者は、（１）及び（２）の支払を受ける額のほか、支給決定障害者等の選定により通常の事業の実施地域以外の地域において指定居宅介護を提供する場合に、それに要した交通費の額の支払いを支給決定障害者等から受けているか。</t>
    <phoneticPr fontId="4"/>
  </si>
  <si>
    <t>平18厚令171
第21条第3項</t>
    <phoneticPr fontId="4"/>
  </si>
  <si>
    <t>（４）指定居宅介護事業者は、（１）から（３）までに掲げる費用の額の支払を受けた場合は、当該費用に係る領収証を当該費用の額を支払った支給決定障害者等に対し交付しているか。</t>
    <phoneticPr fontId="4"/>
  </si>
  <si>
    <t>平18厚令171
第21条第4項</t>
    <phoneticPr fontId="4"/>
  </si>
  <si>
    <t>平18厚令171
第21条第5項</t>
    <phoneticPr fontId="4"/>
  </si>
  <si>
    <t>14　利用者負担額に係る管理</t>
    <phoneticPr fontId="4"/>
  </si>
  <si>
    <t>　指定居宅介護事業者は、支給決定障害者等の依頼を受けて、当該支給決定障害者等が同一の月に当該指定居宅介護事業者が提供する指定居宅介護及び他の指定障害福祉サービス等を受けたときは、当該指定居宅介護及び他の指定障害福祉サービス等に係る指定障害福祉サービス等費用基準額から当該指定居宅介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居宅介護事業者は、利用者負担額合計額を市町村に報告するとともに、当該支給決定障害者等及び当該他の指定障害福祉サービス等を提供した指定障害福祉サービス事業者等に通知しているか。</t>
    <phoneticPr fontId="4"/>
  </si>
  <si>
    <t>平18厚令171
第22条</t>
    <phoneticPr fontId="4"/>
  </si>
  <si>
    <t>15　介護給付費の額に係る通知等</t>
    <phoneticPr fontId="4"/>
  </si>
  <si>
    <t>平18厚令171
第23条第1項</t>
    <phoneticPr fontId="4"/>
  </si>
  <si>
    <t>平18厚令171
第23条第2項</t>
    <phoneticPr fontId="4"/>
  </si>
  <si>
    <t>16　指定居宅介護の基本取扱方針</t>
    <phoneticPr fontId="4"/>
  </si>
  <si>
    <t>（１）指定居宅介護は、利用者が居宅において自立した日常生活又は社会生活を営むことができるよう、当該利用者の身体その他の状況及びその置かれている環境に応じ適切に提供されているか。</t>
    <phoneticPr fontId="4"/>
  </si>
  <si>
    <t>平18厚令171
第24条第1項</t>
    <phoneticPr fontId="4"/>
  </si>
  <si>
    <t>（２）指定居宅介護事業者は、その提供する指定居宅介護の質の評価を行い、常にその改善を図っているか。</t>
    <phoneticPr fontId="4"/>
  </si>
  <si>
    <t>平18厚令171
第24条第2項</t>
    <phoneticPr fontId="4"/>
  </si>
  <si>
    <t>17　指定居宅介護の具体的取扱方針</t>
    <phoneticPr fontId="4"/>
  </si>
  <si>
    <t xml:space="preserve">適宜必要と認める資料
</t>
    <phoneticPr fontId="4"/>
  </si>
  <si>
    <t>18　居宅介護計画の作成</t>
    <phoneticPr fontId="4"/>
  </si>
  <si>
    <t>平18厚令171
第26条第1項</t>
    <phoneticPr fontId="4"/>
  </si>
  <si>
    <t>平18厚令171
第26条第2項</t>
    <phoneticPr fontId="4"/>
  </si>
  <si>
    <t>平18厚令171
第26条第3項</t>
    <phoneticPr fontId="4"/>
  </si>
  <si>
    <t>平18厚令171
第26条第4項</t>
    <phoneticPr fontId="4"/>
  </si>
  <si>
    <t>19　同居家族に対するサービス提供の禁止</t>
    <phoneticPr fontId="4"/>
  </si>
  <si>
    <t>指定居宅介護事業者は、従業者に、その同居の家族である利用者に対する居宅介護の提供をさせてはいないか。</t>
    <phoneticPr fontId="4"/>
  </si>
  <si>
    <t>平18厚令171
第27条</t>
    <phoneticPr fontId="4"/>
  </si>
  <si>
    <t>20　緊急時等の対応</t>
    <phoneticPr fontId="4"/>
  </si>
  <si>
    <t xml:space="preserve">　従業者は、現に指定居宅介護の提供を行っているときに利用者に病状の急変が生じた場合その他必要な場合は、速やかに医療機関への連絡を行う等の必要な措置を講じているか。
</t>
    <phoneticPr fontId="4"/>
  </si>
  <si>
    <t>平18厚令171
第28条</t>
    <phoneticPr fontId="4"/>
  </si>
  <si>
    <t>21　支給決定障害者等に関する市町村への通知</t>
    <phoneticPr fontId="4"/>
  </si>
  <si>
    <t xml:space="preserve">指定居宅介護事業者は、指定居宅介護を受けている支給決定障害者等が偽りその他不正な行為によって介護給付費の支給を受け、又は受けようとしたときは、遅滞なく、意見を付してその旨を市町村に通知しているか。         </t>
    <phoneticPr fontId="4"/>
  </si>
  <si>
    <t>平18厚令171
第29条</t>
    <phoneticPr fontId="4"/>
  </si>
  <si>
    <t>平18厚令171
第30条第1項</t>
    <phoneticPr fontId="4"/>
  </si>
  <si>
    <t>（２）指定居宅介護事業所の管理者は、当該指定居宅介護事業所の従業者に平成18年厚生労働省令第171号（指定障害福祉サービス基準）第２章の規定を遵守させるため必要な指揮命令を行っているか。</t>
    <phoneticPr fontId="4"/>
  </si>
  <si>
    <t>平18厚令171
第30条第2項</t>
    <phoneticPr fontId="4"/>
  </si>
  <si>
    <t>（３）サービス提供責任者は、１８に規定する業務のほか、指定居宅介護事業所に対する指定居宅介護の利用の申込みに係る調整、従業者に対する技術指導等のサービスの内容の管理等を行っているか。</t>
    <phoneticPr fontId="4"/>
  </si>
  <si>
    <t>平18厚令171
第30条第3項</t>
    <phoneticPr fontId="4"/>
  </si>
  <si>
    <t>平18厚令171
第30条第4項</t>
    <phoneticPr fontId="4"/>
  </si>
  <si>
    <t>23　運営規程</t>
    <phoneticPr fontId="4"/>
  </si>
  <si>
    <t>平18厚令171
第31条</t>
    <phoneticPr fontId="4"/>
  </si>
  <si>
    <t>24　介護等の総合的な提供</t>
    <phoneticPr fontId="4"/>
  </si>
  <si>
    <t>平18厚令171
第32条</t>
    <phoneticPr fontId="4"/>
  </si>
  <si>
    <t>（１）指定居宅介護事業者は、利用者に対し、適切な指定居宅介護を提供できるよう、指定居宅介護事業所ごとに、従業者の勤務体制を定めているか。</t>
    <phoneticPr fontId="4"/>
  </si>
  <si>
    <t>　指定居宅介護事業者は、指定居宅介護の提供に当たっては、入浴、排せつ、食事等の介護又は調理、洗濯、掃除等の家事を常に総合的に提供するものとし、特定の援助に偏ることはないか。</t>
    <phoneticPr fontId="4"/>
  </si>
  <si>
    <t>25　勤務体制の確保等</t>
    <phoneticPr fontId="4"/>
  </si>
  <si>
    <t>平18厚令171
第33条第1項</t>
    <phoneticPr fontId="4"/>
  </si>
  <si>
    <t xml:space="preserve">従業者の勤務表
</t>
    <phoneticPr fontId="4"/>
  </si>
  <si>
    <t>（２）指定居宅介護事業者は、指定居宅介護事業所ごとに、当該指定居宅介護事業所の従業者によって指定居宅介護を提供しているか。</t>
    <phoneticPr fontId="4"/>
  </si>
  <si>
    <t>平18厚令171
第33条第2項</t>
    <phoneticPr fontId="4"/>
  </si>
  <si>
    <t>（３）指定居宅介護事業者は、従業者の資質の向上のために、その研修の機会を確保しているか。</t>
    <phoneticPr fontId="4"/>
  </si>
  <si>
    <t>平18厚令171
第33条第3項</t>
    <phoneticPr fontId="4"/>
  </si>
  <si>
    <t>（４）指定居宅介護事業者は、適切な指定居宅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</si>
  <si>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 xml:space="preserve">平18厚令171
第33条第4項
</t>
    <phoneticPr fontId="4"/>
  </si>
  <si>
    <t>26　業務継続計画の策定等</t>
    <phoneticPr fontId="4"/>
  </si>
  <si>
    <t xml:space="preserve">（１）指定居宅介護事業者は、感染症や非常災害の発生時において、利用者に対する指定居宅介護の提供を継続的に実施するための、及び非常時の体制で早期の業務再開を図るための計画を策定し、当該業務継続計画に従い必要な措置を講じているか。
</t>
    <phoneticPr fontId="4"/>
  </si>
  <si>
    <t>平18厚令171
第33条の2第1項</t>
    <phoneticPr fontId="4"/>
  </si>
  <si>
    <t>（２）指定居宅介護事業者は、従業者に対し、業務継続計画について周知するとともに、必要な研修及び訓練を定期的に実施しているか。</t>
    <phoneticPr fontId="4"/>
  </si>
  <si>
    <t>平18厚令171
第33条の2第2項</t>
    <phoneticPr fontId="4"/>
  </si>
  <si>
    <t>（３）指定居宅介護事業者は、定期的に業務継続計画の見直しを行い、必要に応じて業務継続計画の変更を行っているか。</t>
    <phoneticPr fontId="4"/>
  </si>
  <si>
    <t>平18厚令171
第33条の2第3項</t>
    <phoneticPr fontId="4"/>
  </si>
  <si>
    <t>27　衛生管理等</t>
    <phoneticPr fontId="4"/>
  </si>
  <si>
    <t>（１）指定居宅介護事業者は、従業者の清潔の保持及び健康状態について、必要な管理を行っているか。</t>
    <phoneticPr fontId="4"/>
  </si>
  <si>
    <t>平18厚令171
第34条第1項</t>
    <phoneticPr fontId="4"/>
  </si>
  <si>
    <t>（２）指定居宅介護事業者は、指定居宅介護事業所の設備及び備品等について、衛生的な管理に努めているか。</t>
    <phoneticPr fontId="4"/>
  </si>
  <si>
    <t>平18厚令171
第34条第2項</t>
    <phoneticPr fontId="4"/>
  </si>
  <si>
    <t>平18厚令171
第34条第3項</t>
    <phoneticPr fontId="4"/>
  </si>
  <si>
    <t>28　掲示</t>
    <phoneticPr fontId="4"/>
  </si>
  <si>
    <t>平18厚令171
第35条第1項、第2項</t>
    <phoneticPr fontId="4"/>
  </si>
  <si>
    <t>29　身体拘束等の禁止</t>
    <phoneticPr fontId="4"/>
  </si>
  <si>
    <t>（１）指定居宅介護事業者は、指定居宅介護の提供に当たっては、利用者又は他の利用者の生命又は身体を保護するため緊急やむを得ない場合を除き、身体的拘束その他利用者の行動を制限する行為（身体拘束等）を行っていないか。</t>
    <phoneticPr fontId="4"/>
  </si>
  <si>
    <t>平18厚令171
第35条の2第1項</t>
    <phoneticPr fontId="4"/>
  </si>
  <si>
    <t>平18厚令171
第35条の2第2項</t>
    <phoneticPr fontId="4"/>
  </si>
  <si>
    <t>平18厚令171
第35条の2第3項</t>
    <phoneticPr fontId="4"/>
  </si>
  <si>
    <t>30　秘密保持等</t>
    <phoneticPr fontId="4"/>
  </si>
  <si>
    <t>平18厚令171
第36条第1項</t>
    <phoneticPr fontId="4"/>
  </si>
  <si>
    <t>（１）指定居宅介護事業所の従業者及び管理者は、正当な理由がなく、その業務上知り得た利用者又はその家族の秘密を漏らしていないか。</t>
    <phoneticPr fontId="4"/>
  </si>
  <si>
    <t>平18厚令171
第36条第2項</t>
    <phoneticPr fontId="4"/>
  </si>
  <si>
    <t>（２）指定居宅介護事業者は、従業者及び管理者であった者が、正当な理由がなく、その業務上知り得た利用者又はその家族の秘密を漏らすことがないよう、必要な措置を講じているか。</t>
    <phoneticPr fontId="4"/>
  </si>
  <si>
    <t>平18厚令171
第36条第3項</t>
    <phoneticPr fontId="4"/>
  </si>
  <si>
    <t>31　情報の提供等</t>
    <phoneticPr fontId="4"/>
  </si>
  <si>
    <t xml:space="preserve">（１）指定居宅介護事業者は、指定居宅介護を利用しようとする者が、適切かつ円滑に利用することができるように、当該指定居宅介護事業者が実施する事業の内容に関する情報の提供を行うよう努めているか。
</t>
    <phoneticPr fontId="4"/>
  </si>
  <si>
    <t>平18厚令171
第37条第1項</t>
    <phoneticPr fontId="4"/>
  </si>
  <si>
    <t>平18厚令171
第37条第2項</t>
    <phoneticPr fontId="4"/>
  </si>
  <si>
    <t>32　利益供与等の禁止</t>
    <phoneticPr fontId="4"/>
  </si>
  <si>
    <t>（２）指定居宅介護事業者は、当該指定居宅介護事業者について広告をする場合においては、その内容が虚偽又は誇大なものとなっていないか。</t>
    <phoneticPr fontId="4"/>
  </si>
  <si>
    <t>（１）指定居宅介護事業者は、一般相談支援事業若しくは特定相談支援事業を行う者若しくは他の障害福祉サービスの事業を行う者等又はその従業者に対し、利用者又はその家族に対して当該指定居宅介護事業者を紹介することの対償として、金品その他の財産上の利益を供与していないか。</t>
    <phoneticPr fontId="4"/>
  </si>
  <si>
    <t>平18厚令171
第38条第1項</t>
    <phoneticPr fontId="4"/>
  </si>
  <si>
    <t>（２）指定居宅介護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4"/>
  </si>
  <si>
    <t xml:space="preserve">平18厚令171
第38条第2項
</t>
    <phoneticPr fontId="4"/>
  </si>
  <si>
    <t>33　苦情解決</t>
    <phoneticPr fontId="4"/>
  </si>
  <si>
    <t>（１）指定居宅介護事業者は、その提供した指定居宅介護に関する利用者又はその家族からの苦情に迅速かつ適切に対応するために、苦情を受け付けるための窓口を設置する等の必要な措置を講じているか。</t>
    <phoneticPr fontId="4"/>
  </si>
  <si>
    <t>平18厚令171
第39条第1項</t>
    <phoneticPr fontId="4"/>
  </si>
  <si>
    <t>（２）指定居宅介護事業者は、（１）の苦情を受け付けた場合には、当該苦情の内容等を記録しているか。</t>
    <phoneticPr fontId="4"/>
  </si>
  <si>
    <t>平18厚令171
第39条第2項</t>
    <phoneticPr fontId="4"/>
  </si>
  <si>
    <t>（３）指定居宅介護事業者は、その提供した指定居宅介護に関し、法第10条第1項の規定により市町村が行う報告若しくは文書その他の物件の提出若しくは提示の命令又は当該職員からの質問若しくは指定居宅介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</si>
  <si>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平18厚令171
第39条第3項</t>
    <phoneticPr fontId="4"/>
  </si>
  <si>
    <t>平18厚令171
第39条第4項</t>
    <phoneticPr fontId="4"/>
  </si>
  <si>
    <t>都道府県（又は指定都市）からの指導または助言を受けた場合の改善したことが分かる書類</t>
    <phoneticPr fontId="4"/>
  </si>
  <si>
    <t>平18厚令171
第39条第5項</t>
    <phoneticPr fontId="4"/>
  </si>
  <si>
    <t>（６）指定居宅介護事業者は、都道府県知事、市町村又は市町村長から求めがあった場合には、（３）から（５）までの改善の内容を都道府県知事、市町村又は市町村長に報告しているか。</t>
    <phoneticPr fontId="4"/>
  </si>
  <si>
    <t>平18厚令171
第39条第6項</t>
    <phoneticPr fontId="4"/>
  </si>
  <si>
    <t>平18厚令171
第39条第7項</t>
    <phoneticPr fontId="4"/>
  </si>
  <si>
    <t>34　事故発生時の対応</t>
    <phoneticPr fontId="4"/>
  </si>
  <si>
    <t>（１）指定居宅介護事業者は、利用者に対する指定居宅介護の提供により事故が発生した場合は、都道府県、市町村、当該利用者の家族等に連絡を行うとともに、必要な措置を講じているか。</t>
    <phoneticPr fontId="4"/>
  </si>
  <si>
    <t>平18厚令171
第40条第1項</t>
    <phoneticPr fontId="4"/>
  </si>
  <si>
    <t>（２）指定居宅介護事業者は、事故の状況及び事故に際して採った処置について、記録しているか。</t>
    <phoneticPr fontId="4"/>
  </si>
  <si>
    <t>平18厚令171
第40条第2項</t>
    <phoneticPr fontId="4"/>
  </si>
  <si>
    <t>平18厚令171
第40条第3項</t>
    <phoneticPr fontId="4"/>
  </si>
  <si>
    <t>35　虐待の防止</t>
    <phoneticPr fontId="4"/>
  </si>
  <si>
    <t>平18厚令171
第40条の2</t>
    <phoneticPr fontId="4"/>
  </si>
  <si>
    <t>36　会計の区分</t>
    <phoneticPr fontId="4"/>
  </si>
  <si>
    <t>　指定居宅介護事業者は、指定居宅介護事業所ごとに経理を区分するとともに、指定居宅介護の事業の会計をその他の事業の会計と区分しているか。</t>
    <phoneticPr fontId="4"/>
  </si>
  <si>
    <t>平18厚令171
第41条</t>
    <phoneticPr fontId="4"/>
  </si>
  <si>
    <t>37　記録の整備</t>
    <phoneticPr fontId="4"/>
  </si>
  <si>
    <t>（１）指定居宅介護事業者は、従業者、設備、備品及び会計に関する諸記録を整備してあるか。</t>
    <phoneticPr fontId="4"/>
  </si>
  <si>
    <t>平18厚令171
第42条第1項</t>
    <phoneticPr fontId="4"/>
  </si>
  <si>
    <t xml:space="preserve">平18厚令171
第42条第2項
</t>
    <phoneticPr fontId="4"/>
  </si>
  <si>
    <t>38　電磁的記録等</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</si>
  <si>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</si>
  <si>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平18厚令171
第224条第1項</t>
    <phoneticPr fontId="4"/>
  </si>
  <si>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</si>
  <si>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平18厚令171
第224条第2項</t>
    <phoneticPr fontId="4"/>
  </si>
  <si>
    <t xml:space="preserve">第５　共生型障害福祉サービスに関する基準 </t>
    <phoneticPr fontId="4"/>
  </si>
  <si>
    <t>１　共生型居宅介護の事業を行う指定訪問介護事業者の基準</t>
    <phoneticPr fontId="4"/>
  </si>
  <si>
    <t xml:space="preserve">（２）共生型居宅介護の利用者に対して適切なサービスを提供するため、指定居宅介護事業所その他の関係施設から必要な技術的支援を受けているか。
</t>
    <phoneticPr fontId="4"/>
  </si>
  <si>
    <t>２　準用</t>
    <phoneticPr fontId="4"/>
  </si>
  <si>
    <t xml:space="preserve">同準用項目と同一文書
</t>
    <phoneticPr fontId="4"/>
  </si>
  <si>
    <t>３　電磁的記録等</t>
    <phoneticPr fontId="4"/>
  </si>
  <si>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4"/>
  </si>
  <si>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4"/>
  </si>
  <si>
    <t>第６　基準該当障害福祉サービスに関する基準</t>
    <phoneticPr fontId="4"/>
  </si>
  <si>
    <t>法第30条
第1項第2号ｲ</t>
    <phoneticPr fontId="4"/>
  </si>
  <si>
    <t>（１）基準該当居宅介護事業所ごとに置くべき従業者の員数は、3人以上となっているか。</t>
    <phoneticPr fontId="4"/>
  </si>
  <si>
    <t>平18厚令171
第44条第1項</t>
    <phoneticPr fontId="4"/>
  </si>
  <si>
    <t xml:space="preserve">（２）離島その他の地域であって平成18年厚生労働省告示第540号に規定する「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おいて基準該当居宅介護を提供する基準該当居宅介護事業者にあっては、（１）にかかわらず、基準該当居宅介護事業所ごとに置くべき従業者の員数は、1人以上となっているか。  </t>
    <phoneticPr fontId="4"/>
  </si>
  <si>
    <t>平18厚令171
第44条第2項
平18厚告540</t>
    <phoneticPr fontId="4"/>
  </si>
  <si>
    <t>（３）基準該当居宅介護事業所ごとに、従業者のうち1人以上の者をサービス提供責任者としているか。</t>
    <phoneticPr fontId="4"/>
  </si>
  <si>
    <t>平18厚令171
第44条第3項</t>
    <phoneticPr fontId="4"/>
  </si>
  <si>
    <t>２　管理者</t>
    <phoneticPr fontId="4"/>
  </si>
  <si>
    <t>　基準該当居宅介護事業所ごとに専らその職務に従事する管理者を置いているか。
（ただし、基準該当居宅介護事業所の管理上支障がない場合は、当該基準該当居宅介護事業所の他の職務に従事させ、又は当該基準該当居宅介護事業所以外の事業所、施設等の職務に従事することは差し支えない。）</t>
    <phoneticPr fontId="4"/>
  </si>
  <si>
    <t>平18厚令171
第45条</t>
    <phoneticPr fontId="4"/>
  </si>
  <si>
    <t>３　設備及び備品等</t>
    <phoneticPr fontId="4"/>
  </si>
  <si>
    <t>　事業の運営を行うために必要な広さの区画を設けるほか、基準該当居宅介護の提供に必要な設備及び備品等が備えられているか。</t>
    <phoneticPr fontId="4"/>
  </si>
  <si>
    <t>平18厚令171
第46条</t>
    <phoneticPr fontId="4"/>
  </si>
  <si>
    <t>４　同居家族に対するサービス提供の制限</t>
    <phoneticPr fontId="4"/>
  </si>
  <si>
    <t>平18厚令171
第47条第1項</t>
    <phoneticPr fontId="4"/>
  </si>
  <si>
    <t>（２）（１）のただし書により、従業者にその同居の家族である利用者に対する基準該当居宅介護の提供をさせる場合において、当該利用者の意向や当該利用者に係る居宅介護計画の実施状況等からみて、当該基準該当居宅介護が適切に提供されていないと認めるときは、当該従業者に対し適切な指導を行う等の必要な措置を講じているか。</t>
    <phoneticPr fontId="4"/>
  </si>
  <si>
    <t>平18厚令171
第47条第2項</t>
    <phoneticPr fontId="4"/>
  </si>
  <si>
    <t>５　運営に関する基準</t>
    <phoneticPr fontId="4"/>
  </si>
  <si>
    <t>平18厚令171
第48条第1項準用（第4条第1項及び第9条から第43条まで（第21条第1項、第22条、第23条第1項、第27条、第32条､第35条の2及び第43条を除く。））</t>
    <phoneticPr fontId="4"/>
  </si>
  <si>
    <t>同準用項目と同一文書</t>
    <phoneticPr fontId="4"/>
  </si>
  <si>
    <t>６　電磁的記録等</t>
    <phoneticPr fontId="4"/>
  </si>
  <si>
    <t>第７　変更の届出等</t>
    <phoneticPr fontId="4"/>
  </si>
  <si>
    <t>（１）指定居宅介護事業者は、当該指定に係るサービス事業所の名称及び所在地その他障害者総合支援法施行規則第34条の23にいう事項に変更があったとき、又は休止した当該指定居宅介護の事業を再開したときは、10日以内に、その旨を都道府県知事に届け出ているか。</t>
    <phoneticPr fontId="4"/>
  </si>
  <si>
    <t>法第46条第1項
施行規則第34
条の23</t>
    <phoneticPr fontId="4"/>
  </si>
  <si>
    <t>（２）指定居宅介護事業者は、当該指定居宅介護の事業を廃止し、又は休止しようとするときは、その廃止又は休止の日の一月前までに、その旨を都道府県知事に届け出ているか。</t>
    <phoneticPr fontId="4"/>
  </si>
  <si>
    <t>法第46条第2項
施行規則第34
条の23</t>
    <phoneticPr fontId="4"/>
  </si>
  <si>
    <t>第８　介護給付費又は訓練等給付費の算定及び取扱い</t>
    <phoneticPr fontId="4"/>
  </si>
  <si>
    <t>法第29条第3項</t>
    <phoneticPr fontId="4"/>
  </si>
  <si>
    <t>１　基本事項</t>
    <phoneticPr fontId="4"/>
  </si>
  <si>
    <t>体制等状況一覧表、当該加算の届出書等</t>
    <phoneticPr fontId="4"/>
  </si>
  <si>
    <t>平18厚告523
の一
平18厚告539
法第29条第3項</t>
    <phoneticPr fontId="4"/>
  </si>
  <si>
    <t>（２）（１）の規定により、指定居宅介護に要する費用の額を算定した場合において、その額に1円未満の端数があるときは、その端数金額は切り捨てて算定しているか。</t>
    <phoneticPr fontId="4"/>
  </si>
  <si>
    <t>平18厚告523
の二</t>
    <phoneticPr fontId="4"/>
  </si>
  <si>
    <t>２　居宅介護サービス費</t>
    <phoneticPr fontId="4"/>
  </si>
  <si>
    <t>（１）居宅における身体介護が中心である場合、通院等介助（身体介護を伴わない場合）が中心である場合及び通院等のための乗車又は降車の介助が中心である場合については、区分1以上に該当する利用者に対して、第2の1に規定する指定居宅介護事業所の従業者が第1の（3）に規定する指定居宅介護を行った場合に、所定単位数を算定しているか。</t>
    <phoneticPr fontId="4"/>
  </si>
  <si>
    <t>平18厚告523
別表第1の1
の注1</t>
    <phoneticPr fontId="4"/>
  </si>
  <si>
    <t xml:space="preserve">平18厚告523
別表第1の１
の注2
平26厚令5
別表第一
</t>
    <phoneticPr fontId="4"/>
  </si>
  <si>
    <t>平18厚告523
別表第1の１
の注3</t>
    <phoneticPr fontId="4"/>
  </si>
  <si>
    <t>（３）家事援助が中心である場合については、区分1以上に該当する利用者のうち、単身の世帯に属する利用者又は家族若しくは親族（家族等）と同居している利用者であって、当該家族等の障害、疾病等の理由により、当該利用者又は当該家族等が家事を行うことが困難であるものに対して、家事援助（調理、洗濯、掃除等の家事の援助であって、これを受けなければ日常生活を営むのに支障が生ずる利用者に対して行われるものをいう。）が中心である指定居宅介護を行った場合に、所定単位数を算定しているか。</t>
    <phoneticPr fontId="4"/>
  </si>
  <si>
    <t>（４）居宅介護従業者が、指定居宅介護等を行った場合に、現に要した時間ではなく、居宅介護計画に位置付けられた内容の指定居宅介護等を行うのに要する標準的な時間で所定単位数を算定しているか。</t>
    <phoneticPr fontId="4"/>
  </si>
  <si>
    <t>平18厚告523
別表第1の１
の注4</t>
    <phoneticPr fontId="4"/>
  </si>
  <si>
    <t>（７）家事援助が中心である場合については、平成18年厚生労働省告示第548号「こども家庭庁長官及び厚生労働大臣が定める者並びに厚生労働大臣が定める者」の四の二に定める者が、家事援助が中心である指定居宅介護等を行った場合に、所定単位数を算定しているか。
ただし、平成18年厚生労働省告示第548号「こども家庭庁長官及び厚生労働大臣が定める者並びに厚生労働大臣が定める者」の五に定める者が家事援助が中心である指定居宅介護等を行った場合にあっては、所定単位数に代えて、所定単位数の100分の90に相当する単位数を算定しているか。</t>
    <phoneticPr fontId="4"/>
  </si>
  <si>
    <t>平18厚告523
別表第1の１
の注7
平18厚告548
の四の二及び五</t>
    <phoneticPr fontId="4"/>
  </si>
  <si>
    <t>平18厚告523
別表第1の１
の注8
平18厚告548
の四の二及び六</t>
    <phoneticPr fontId="4"/>
  </si>
  <si>
    <t xml:space="preserve">体制等状況一覧表、当該加算の届出書等
</t>
    <phoneticPr fontId="4"/>
  </si>
  <si>
    <t>平18厚告523
別表第1の１
の注9
平18厚告548
の一及び六</t>
    <phoneticPr fontId="4"/>
  </si>
  <si>
    <t>（9の2）①同一敷地内建物等に居住する利用者（1月あたりの利用者が同一敷地内建物等に50人以上居住する建物に居住する者を除く。）又は②指定居宅介護事業所等における1月当たりの利用者が同一の建物に20人以上居住する建物（同一敷地内建物等を除く。）に居住する者に対して、指定居宅介護等を行った場合は、所定単位数に代えて、所定単位数の100分の90に相当する単位数を算定し、③指定居宅介護事業所等における1月当たりの利用者が同一敷地内建物等に50人以上居住する建物に居住する者に対して、指定居宅介護等を行った場合は、所定単位数に代えて、所定単位数の100分の85に相当する単位数を算定しているか。</t>
    <phoneticPr fontId="4"/>
  </si>
  <si>
    <t>平18厚告523
別表第1の1の注9の2</t>
    <phoneticPr fontId="4"/>
  </si>
  <si>
    <t>（10）平成18年厚生労働省告示第546号「こども家庭庁長官及び厚生労働大臣が定める要件並びに厚生労働大臣が定める要件」に定める要件を満たす場合であって、同時に2人の居宅介護従業者が1人の利用者に対して指定居宅介護等を行った場合に、それぞれの居宅介護従業者が行う指定居宅介護等につき所定単位数を算定しているか。</t>
    <phoneticPr fontId="4"/>
  </si>
  <si>
    <t>平18厚告523
別表第1の１
の注10
平18厚告546</t>
    <phoneticPr fontId="4"/>
  </si>
  <si>
    <t>（11）夜間（午後6時から午後10時まで）又は早朝（午前6時から午前8時まで）に指定居宅介護を行った場合にあっては、1回につき所定単位数の100分の25に相当する単位数を所定単位数に加算し、深夜（午後10時から午前6時まで）に指定居宅介護等を行った場合にあっては、1回につき所定単位数の100分の50に相当する単位数を所定単位数に加算しているか。</t>
    <phoneticPr fontId="4"/>
  </si>
  <si>
    <t>平18厚告523
別表第1の１
の注11</t>
    <phoneticPr fontId="4"/>
  </si>
  <si>
    <t>平18厚告523
別表第1の１
の注12     
平18厚告543
の一</t>
    <phoneticPr fontId="4"/>
  </si>
  <si>
    <t>（13）平成21年厚生労働省告示第176号に規定する「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居宅介護事業所等の居宅介護従業者が指定居宅介護等を行った場合にあっては、1回につき所定単位数の100分の15に相当する単位数を所定単位数に加算しているか。</t>
    <phoneticPr fontId="4"/>
  </si>
  <si>
    <t xml:space="preserve">平18厚告523
別表第1の１
の注13      
平21厚告176
</t>
    <phoneticPr fontId="4"/>
  </si>
  <si>
    <t>（14）居宅における身体介護が中心である場合及び通院等介助（身体介護を伴う場合）が中心である場合については、利用者又はその家族等からの要請に基づき、指定居宅介護事業所等のサービス提供責任者が居宅介護計画の変更を行い、当該指定居宅介護事業所等の居宅介護従業者が当該利用者の居宅介護計画において計画的に訪問することとなっていない指定居宅介護等を緊急に行った場合にあっては、利用者1人に対し、1月につき2回を限度として、1回につき100単位を加算しているか。</t>
    <phoneticPr fontId="4"/>
  </si>
  <si>
    <t>平18厚告523
別表第1の１
の注14</t>
    <phoneticPr fontId="4"/>
  </si>
  <si>
    <t>（15）前号の加算が算定されている指定居宅介護事業所等が、平成18年厚生労働省告示第551号「厚生労働大臣が定める施設基準並びにこども家庭庁長官及び厚生労働大臣が定める施設基準」第1号に適合するものとして都道府県知事又は市町村長に届けた場合に、更に1回につき50単位を加算しているか。</t>
    <phoneticPr fontId="4"/>
  </si>
  <si>
    <t xml:space="preserve">平18厚告523
別表第1の１
の注15
平18厚告551
</t>
    <phoneticPr fontId="4"/>
  </si>
  <si>
    <t>（16）法第76条の３第１項の規定に基づく情報公表対象サービス等情報に係る報告を行っていない場合は、所定単位数の100分の５に相当する単位数を所定単位数から減算しているか。</t>
    <phoneticPr fontId="4"/>
  </si>
  <si>
    <t>法第76条の3第1項
平18厚告523
別表第1の1
の注16</t>
    <phoneticPr fontId="4"/>
  </si>
  <si>
    <t>（17）指定障害福祉サービス基準第33条の2第1項（指定障害福祉サービス基準第43条の4及び第48条第1項において準用する場合を含む。）に規定する基準を満たしていない場合は、所定単位数の100分の１に相当する単位数を所定単位数から減算しているか。</t>
    <phoneticPr fontId="4"/>
  </si>
  <si>
    <t xml:space="preserve">平18厚告523
別表第1の１
の注17
平18厚令171
第33条の2第1項第43条の4、第48条第1項
</t>
    <phoneticPr fontId="4"/>
  </si>
  <si>
    <t>(18) 指定障害福祉サービス基準第35条の2第2項又は第3項（指定障害福祉サービス基準第43条の4におけて準用する場合を含む。）に規定する基準を満たしていない場合は、所定単位数の100分の1に相当する単位数を所定単位数に減算しているか。</t>
    <phoneticPr fontId="4"/>
  </si>
  <si>
    <t>平18厚告523
別表第1の１
の注18
平18厚令171
第35条の2第2項・第3項、第43条の4</t>
    <phoneticPr fontId="4"/>
  </si>
  <si>
    <t>(19) 指定障害福祉サービス基準第40条の2（指定障害福祉サービス基準第43条の4及び第48条第1項において準用する場合を含む。）に規定する基準を満たしていない場合は、所定単位数の100分の1に相当する単位数を所定単位数に減算しているか。</t>
    <phoneticPr fontId="4"/>
  </si>
  <si>
    <t>平18厚告523
別表第1の１
の注19
平18厚令171
第42条の2、第43条の4</t>
    <phoneticPr fontId="4"/>
  </si>
  <si>
    <t>（20）利用者が居宅介護以外の障害福祉サービスを受けている間（共同生活援助サービス費(５)を受けている間（指定障害福祉サービス基準附則第18条の2第1項又は第2項の規定の適用を受ける利用者に限る。）を除く。）又は障害児通所支援若しくは障害児入所支援を受けている間は、居宅介護サービス費を、算定していないか。</t>
    <phoneticPr fontId="4"/>
  </si>
  <si>
    <t>平18厚告523
別表第1の１
の注20</t>
    <phoneticPr fontId="4"/>
  </si>
  <si>
    <t>３　初回加算</t>
    <phoneticPr fontId="4"/>
  </si>
  <si>
    <t>　指定居宅介護事業所等において、新規に居宅介護計画を作成した利用者に対して、サービス提供責任者が初回若しくは初回の指定居宅介護等を行った日の属する月に指定居宅介護等を行った場合又は当該指定居宅介護事業所等のその他の居宅介護従業者が初回若しくは初回の指定居宅介護等を行った日の属する月に指定居宅介護等を行った際にサービス提供責任者が同行した場合に、1月につき所定単位数を加算しているか。</t>
    <phoneticPr fontId="4"/>
  </si>
  <si>
    <t>平18厚告523
別表第1の2
の注</t>
    <phoneticPr fontId="4"/>
  </si>
  <si>
    <t>４　利用者負担上限額管理加算</t>
    <phoneticPr fontId="4"/>
  </si>
  <si>
    <t>　指定居宅介護事業者共生型居宅介護の事業を行う者が、第4の14に規定する利用者負担額合計額の管理を行った場合に、１月につき所定単位数を加算しているか。</t>
    <phoneticPr fontId="4"/>
  </si>
  <si>
    <t>平18厚告523
別表第1の3
の注</t>
    <phoneticPr fontId="4"/>
  </si>
  <si>
    <t>５　喀痰吸引等支援体制加算</t>
    <phoneticPr fontId="4"/>
  </si>
  <si>
    <t>　指定居宅介護事業所等において、喀痰吸引等（社会福祉士及び介護福祉士法第2条第2項に規定する喀痰吸引等をいう。）が必要な者に対して、登録特定行為事業者（同法附則第20条第2項において準用する同法第19条に規定する登録特定行為事業者をいう。）の認定特定行為業務従事者（同法附則第3条第1項に規定する認定特定行為業務従業者をいう。）が、喀痰吸引等を行った場合に、1日につき所定単位を加算しているか。ただし、2の(12)の①の特定事業所加算(Ⅰ)を算定している場合は、算定していないか。</t>
    <phoneticPr fontId="4"/>
  </si>
  <si>
    <t>平18厚告523別表第1の4の注</t>
    <phoneticPr fontId="4"/>
  </si>
  <si>
    <t xml:space="preserve">６　福祉専門職員等連携加算
</t>
    <phoneticPr fontId="4"/>
  </si>
  <si>
    <t xml:space="preserve">  利用者に対して、指定居宅介護事業所等のサービス提供責任者が、サービス事業所、指定障害者支援施設等、医療機関等の社会福祉士等に同行して利用者の居宅を訪問し、利用者の心身の状況等の評価を当該社会福祉士等と共同して行い、かつ、居宅介護計画を作成した場合であって、当該社会福祉士等と連携し、当該居宅介護計画に基づく指定居宅介護等を行ったときは、初回の指定居宅介護等が行われた日から起算して90日の間、3回を限度として、1回につき所定単位数を加算しているか。</t>
    <phoneticPr fontId="4"/>
  </si>
  <si>
    <t>平18厚告523別表第1の4の2の注</t>
    <phoneticPr fontId="4"/>
  </si>
  <si>
    <t>平18厚告523別表第1の5
の注1
平18厚告543の二</t>
    <phoneticPr fontId="4"/>
  </si>
  <si>
    <t>平18厚告523別表第1の5
の注2
平18厚告543の二</t>
    <phoneticPr fontId="4"/>
  </si>
  <si>
    <t>（１）指定居宅介護事業者は、利用者又は障害児の保護者の意思及び人格を尊重して、常に当該利用者又は障害児の保護者の立場に立った指定居宅介護の提供に努めているか。</t>
    <phoneticPr fontId="4"/>
  </si>
  <si>
    <t>（２）指定居宅介護事業者は、利用者の人権の擁護、虐待の防止等のため、必要な体制の整備を行うとともに、その従業者に対し、研修を実施する等の措置を講じているか。</t>
    <phoneticPr fontId="4"/>
  </si>
  <si>
    <t>（３）指定居宅介護の事業は、利用者が居宅において自立した日常生活又は社会生活を営むことができるよう、当該利用者の身体その他の状況及びその置かれている環境に応じて、入浴、排せつ及び食事等の介護、調理、洗濯及び掃除等の家事並びに生活等に関する相談及び助言その他の生活全般にわたる援助を適切かつ効果的に行うものとなっているか。</t>
    <phoneticPr fontId="4"/>
  </si>
  <si>
    <t>（１）指定居宅介護事業者は、居宅介護に係る支給決定を受けていない者から利用の申込みがあった場合は、その者の意向を踏まえて速やかに介護給付費の支給の申請が行われるよう必要な援助を行っているか。</t>
    <phoneticPr fontId="4"/>
  </si>
  <si>
    <t>（２）指定居宅介護事業者は、居宅介護に係る支給決定に通常要すべき標準的な期間を考慮し、支給決定の有効期間の終了に伴う介護給付費の支給申請について、必要な援助を行っているか。</t>
    <phoneticPr fontId="4"/>
  </si>
  <si>
    <t>（１）指定居宅介護事業者は、指定居宅介護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4"/>
  </si>
  <si>
    <t>　指定居宅介護事業所ごとに専らその職務に従事する常勤の管理者を置いているか。
（ただし、指定居宅介護事業所の管理上支障がない場合は、当該指定居宅介護事業所の他の職務に従事させ、又は当該指定居宅介護事業所以外の事業所、施設等の職務に従事することは差し支えない。）</t>
    <phoneticPr fontId="4"/>
  </si>
  <si>
    <t>（２）指定居宅介護事業者は、指定居宅介護の提供の終了に際しては、利用者又はその家族に対して適切な援助を行うとともに、保健医療サービス又は福祉サービスを提供する者との密接な連携に努めているか。</t>
    <phoneticPr fontId="4"/>
  </si>
  <si>
    <t>（１）指定居宅介護事業者は、指定居宅介護を提供した際は、当該指定居宅介護の提供日、内容その他必要な事項を、指定居宅介護の提供の都度、記録しているか。</t>
    <phoneticPr fontId="4"/>
  </si>
  <si>
    <t>（２）指定居宅介護事業者は、（１）の規定による記録に際しては、支給決定障害者等から指定居宅介護を提供したことについて確認を受けているか。</t>
    <phoneticPr fontId="4"/>
  </si>
  <si>
    <t>（１）指定居宅介護事業者は、指定居宅介護を提供した際は、支給決定障害者等から当該指定居宅介護に係る利用者負担額の支払を受けているか。</t>
    <phoneticPr fontId="4"/>
  </si>
  <si>
    <t>（２）指定居宅介護事業者は、法定代理受領を行わない指定居宅介護を提供した際は、支給決定障害者等から当該指定居宅介護に係る指定障害福祉サービス等費用基準額の支払を受けているか。</t>
    <phoneticPr fontId="4"/>
  </si>
  <si>
    <t>（５）指定居宅介護事業者は、（３）の費用に係るサービスの提供に当たっては、あらかじめ、支給決定障害者等に対し、当該サービスの内容および費用について説明を行い、支給決定障害者等の同意を得ているか。</t>
    <phoneticPr fontId="4"/>
  </si>
  <si>
    <t>（１）指定居宅介護事業者は、法定代理受領により市町村から指定居宅介護に係る介護給付費の支給を受けた場合は、支給決定障害者等に対し、当該支給決定障害者等に係る介護給付費の額を通知しているか。</t>
    <phoneticPr fontId="4"/>
  </si>
  <si>
    <t xml:space="preserve">平18厚令171
第25条
平18厚令171
第25条第１号
</t>
    <phoneticPr fontId="4"/>
  </si>
  <si>
    <t xml:space="preserve">平18厚令171
第25条第２号
</t>
    <phoneticPr fontId="4"/>
  </si>
  <si>
    <t xml:space="preserve">平18厚令171
第25条第３号
</t>
    <phoneticPr fontId="4"/>
  </si>
  <si>
    <t xml:space="preserve">平18厚令171
第25条第４号
</t>
    <phoneticPr fontId="4"/>
  </si>
  <si>
    <t>平18厚令171
第25条第５号</t>
    <phoneticPr fontId="4"/>
  </si>
  <si>
    <t xml:space="preserve">（３）指定居宅介護事業者は、当該指定居宅介護事業所において感染症が発生し、又はまん延しないように、次の各号に掲げる措置を講じているか。
</t>
    <phoneticPr fontId="4"/>
  </si>
  <si>
    <t xml:space="preserve">
</t>
    <phoneticPr fontId="4"/>
  </si>
  <si>
    <t>①　当該指定居宅介護事業所における感染症の予防及びまん延の防止のための対策を検討する委員会（テレビ電話装置等の活用可能。）を定期的に開催するとともに、その結果について、従業者に周知徹底を図っているか。</t>
    <phoneticPr fontId="4"/>
  </si>
  <si>
    <t xml:space="preserve">委員会議事録
</t>
    <phoneticPr fontId="4"/>
  </si>
  <si>
    <t xml:space="preserve">②　当該指定居宅介護事業所における感染症の予防及びまん延の防止のための指針を整備しているか。
</t>
    <phoneticPr fontId="4"/>
  </si>
  <si>
    <t xml:space="preserve">感染症の予防及びまん延の防止のための指針
</t>
    <phoneticPr fontId="4"/>
  </si>
  <si>
    <t>③　当該指定居宅介護事業所において、従業者に対し、感染症及び食中毒の予防及びまん延の防止のための研修並びに感染症の予防及びまん延防止のための訓練を定期的に実施しているか。</t>
    <phoneticPr fontId="4"/>
  </si>
  <si>
    <t xml:space="preserve">（３）指定居宅介護事業者は、身体拘束等の適正化を図るため、次に掲げる措置を講じているか。
</t>
    <phoneticPr fontId="4"/>
  </si>
  <si>
    <t xml:space="preserve">①　身体拘束等の適正化のための対策を検討する委員会（テレビ電話装置等の活用可能。）を定期的に開催するとともに、その結果について、従業者に周知徹底を図っているか。
</t>
    <phoneticPr fontId="4"/>
  </si>
  <si>
    <t xml:space="preserve">②　身体拘束等の適正化のための指針を整備しているか。
</t>
    <phoneticPr fontId="4"/>
  </si>
  <si>
    <t xml:space="preserve">身体拘束等の適正化のための指針
</t>
    <phoneticPr fontId="4"/>
  </si>
  <si>
    <t xml:space="preserve">③　従業者に対し、身体拘束等の適正化のための研修を定期的に実施しているか。
</t>
    <phoneticPr fontId="4"/>
  </si>
  <si>
    <t xml:space="preserve">研修を実施したことが分かる書類
</t>
    <phoneticPr fontId="4"/>
  </si>
  <si>
    <t>（４）指定居宅介護事業者は、その提供した指定居宅介護に関し、法第11条第2項の規定により都道府県知事（指定都市にあっては指定都市の市長）が行う報告若しくは指定居宅介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4"/>
  </si>
  <si>
    <t>（７）指定居宅介護事業者は、社会福祉法第83条に規定する運営適正化委員会が同法第85条の規定により行う調査又はあっせんにできる限り協力しているか。</t>
    <phoneticPr fontId="4"/>
  </si>
  <si>
    <t>（３）指定居宅介護事業者は、利用者に対する指定居宅介護の提供により賠償すべき事故が発生した場合は、損害賠償を速やかに行っているか。</t>
    <phoneticPr fontId="4"/>
  </si>
  <si>
    <t xml:space="preserve">指定居宅介護事業者は、虐待の発生又はその再発を防止するため、次に掲げる措置を講じているか。
</t>
    <phoneticPr fontId="4"/>
  </si>
  <si>
    <t xml:space="preserve">①　当該指定居宅介護事業所における虐待の防止のための対策を検討する委員会（テレビ電話装置等の活用可能。）を定期的に開催するとともに、その結果について、従業者に周知徹底を図っているか。
</t>
    <phoneticPr fontId="4"/>
  </si>
  <si>
    <t xml:space="preserve">委員会議事録
</t>
    <phoneticPr fontId="4"/>
  </si>
  <si>
    <t xml:space="preserve">②　当該指定居宅介護事業所において、従業者に対し、虐待の防止のための研修を定期的に実施しているか。
</t>
    <phoneticPr fontId="4"/>
  </si>
  <si>
    <t xml:space="preserve">③　①及び②に掲げる措置を適切に実施するための担当者を置いているか。
</t>
    <phoneticPr fontId="4"/>
  </si>
  <si>
    <t>担当者を配置していることが分かる書類</t>
    <phoneticPr fontId="4"/>
  </si>
  <si>
    <t xml:space="preserve">（１）従業者に、その同居の家族である利用者に対する居宅介護の提供をさせていないか。
ただし、同居の家族である利用者に対する居宅介護が次のいずれにも該当する場合には、この限りでない。 
①  当該居宅介護に係る利用者が、離島、山間のへき地その他の地域であって、指定居宅介護のみによっては必要な居宅介護の見込量を確保することが困難であると市町村が認めるものに住所を有する場合
</t>
    <phoneticPr fontId="4"/>
  </si>
  <si>
    <t>②  当該居宅介護がサービス提供責任者の行う具体的な指示に基づいて提供される場合</t>
    <phoneticPr fontId="4"/>
  </si>
  <si>
    <t>③  当該居宅介護を提供する従業者の当該居宅介護に従事する時間の合計が、当該従業者が居宅介護に従事する時間の合計のおおむね2分の1を超えない場合</t>
    <phoneticPr fontId="4"/>
  </si>
  <si>
    <t>（第１の（３）及び第４（１３の（１）、１４、１５の（１）、１９、２４、２８の後段及び２９を除く。）を準用）</t>
    <phoneticPr fontId="4"/>
  </si>
  <si>
    <t>（１）指定居宅介護に要する費用の額は、平成18年厚生労働省告示第523号の別表「介護給付費等単位数表」の第1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（ただし、その額が現に当該指定居宅介護に要した費用の額を超えるときは、当該現に指定居宅介護に要した費用の額となっているか。）</t>
    <phoneticPr fontId="4"/>
  </si>
  <si>
    <t>②　平成26年厚生労働省令第5号「障害支援区分に係る市町村審査会による審査及び判定の基準等に関する省令」別表第一における次のイからホまでに掲げる項目のいずれかについて、それぞれイからホまでに掲げる状態のいずれか一つに認定されていること。
イ　歩行「全面的な支援が必要」
ロ  移乗「見守り等の支援が必要」、「部分的な支援が必要」又は「全面的な支援が必要」
ハ　移動「見守り等の支援が必要」、「部分的な支援が必要」又は「全面的な支援が必要」
ニ　排尿「部分的な支援が必要」又は「全面的な支援が必要」
ホ　排便「部分的な支援が必要」又は「全面的な支援が必要」</t>
    <phoneticPr fontId="4"/>
  </si>
  <si>
    <t xml:space="preserve">（２）通院等介助（身体介護を伴う場合）が中心である場合については、次の①及び②のいずれにも該当する支援の度合（障害児にあっては、これに相当する支援の度合）にある利用者に対して、通院等介助（身体介護を伴う場合）が中心である指定居宅介護又は基準該当居宅介護を行った場合に、所定単位数を算定しているか。
①　区分2以上に該当していること。
</t>
    <phoneticPr fontId="4"/>
  </si>
  <si>
    <t xml:space="preserve">（５）居宅における身体介護が中心である場合については、平成18年厚生労働省告示第548号「こども家庭庁長官及び厚生労働大臣が定める者並びに厚生労働大臣が定める者」の一に定める者が、居宅における身体介護（入浴、排せつ、食事等の介護をいう。）が中心である指定居宅介護等を行った場合に、所定単位数を算定しているか。
　ただし、次の①又は②に掲げる場合にあっては、所定単位数に代えて、それぞれ①又は②に掲げる単位数を算定しているか。
</t>
    <phoneticPr fontId="4"/>
  </si>
  <si>
    <t xml:space="preserve">平18厚告523
別表第1の１
の注5
平18厚告548
の一
</t>
    <phoneticPr fontId="4"/>
  </si>
  <si>
    <t xml:space="preserve">平18厚告548
の二
</t>
    <phoneticPr fontId="4"/>
  </si>
  <si>
    <t xml:space="preserve">①　平成18年厚生労働省告示第548号「こども家庭庁長官及び厚生労働大臣が定める者並びに厚生労働大臣が定める者」の二に定める者が居宅における身体介護が中心である指定居宅介護等を行った場合
　所定単位数の100分の70に相当する単位数
</t>
    <phoneticPr fontId="4"/>
  </si>
  <si>
    <t xml:space="preserve">②　平成18年厚生労働省告示第548号「こども家庭庁長官及び厚生労働大臣が定める者並びに厚生労働大臣が定める者」の四に定める者が居宅における身体介護が中心である指定居宅介護等を行った場合　次のイ又はロに掲げる所要時間に応じ、それぞれイ又はロに掲げる単位数
  </t>
    <phoneticPr fontId="4"/>
  </si>
  <si>
    <t xml:space="preserve">平18厚告548
の四
</t>
    <phoneticPr fontId="4"/>
  </si>
  <si>
    <t>イ　所要時間3時間未満の場合
　　平成18年厚生労働省告示第523号の別表「介護給付費等単位数表」第2の1に規定する所定単位数
ロ　所要時間3時間以上の場合
　　638単位に所要時間3時間から計算して所要時間30分を増すごとに86単位を加算した単位数</t>
    <phoneticPr fontId="4"/>
  </si>
  <si>
    <t>平18厚告523
別表第2の1</t>
    <phoneticPr fontId="4"/>
  </si>
  <si>
    <t xml:space="preserve">（６）通院等介助（身体介護を伴う場合）が中心である場合については、平成18年厚生労働省告示第548号「こども家庭庁長官及び厚生労働大臣が定める者並びに厚生労働大臣が定める者」の一に定める者が、通院等介助（身体介護を伴う場合）が中心である指定居宅介護等を行った場合に、所定単位数を算定しているか。
　ただし、次の①又は②に掲げる場合にあっては、所定単位数に代えて、それぞれ①又は②に掲げる単位数を算定しているか。
</t>
    <phoneticPr fontId="4"/>
  </si>
  <si>
    <t xml:space="preserve">平18厚告523
別表第1の１
の注6
平18厚告548
の一
</t>
    <phoneticPr fontId="4"/>
  </si>
  <si>
    <t xml:space="preserve">①　平成18年厚生労働省告示第548号「こども家庭庁長官及び厚生労働大臣が定める者並びに厚生労働大臣が定める者」の三に定める者が通院等介助（身体介護を伴う場合）が中心である指定居宅介護等を行った場合所定単位数の100分の70に相当する単位数
</t>
    <phoneticPr fontId="4"/>
  </si>
  <si>
    <t xml:space="preserve">平18厚告548
の三
</t>
    <phoneticPr fontId="4"/>
  </si>
  <si>
    <t xml:space="preserve">平18厚告548
の四
</t>
    <phoneticPr fontId="4"/>
  </si>
  <si>
    <t xml:space="preserve">②　平成18年厚生労働省告示第548号「こども家庭庁長官及び厚生労働大臣が定める者並びに厚生労働大臣が定める者」の四に定める者が通院等介助（身体介護を伴う場合）が中心である指定居宅介護等を行った場合　次のイ又はロに掲げる所要時間に応じ、それぞれイ又はロに掲げる単位数
   </t>
    <phoneticPr fontId="4"/>
  </si>
  <si>
    <t xml:space="preserve">平18厚告523
別表第2の1
</t>
    <phoneticPr fontId="4"/>
  </si>
  <si>
    <t>イ　所要時間3時間未満の場合
　　平成18年厚生労働省告示第523号の別表「介護給付費等単位数表」の第2の１に規定する所定単位数
ロ　所要時間3時間以上の場合
　　638単位に所要時間3時間から計算して所要時間30分を増すごとに86単位を加算した単位数</t>
    <phoneticPr fontId="4"/>
  </si>
  <si>
    <t>（９）通院等のための乗車又は降車の介助が中心である場合については、平成18年厚生労働省告示第548号「こども家庭庁長官及び厚生労働大臣が定める者並びに厚生労働大臣が定める者」の一に定める者が、通院等のため、自らの運転する車両への乗車又は降車の介助を行うとともに、併せて、乗車前若しくは降車後の屋内外における移動等の介助又は通院先での受診等の手続、移動等の介助を行った場合に、1回につき所定単位数を算定しているか。
　ただし、平成18年厚生労働省告示第548号「こども家庭庁長官及び厚生労働大臣が定める者並びに厚生労働大臣が定める者」の六に定める者が、通院等のための乗車又は降車の介助が中心である指定居宅介護等を行った場合にあっては、所定単位数に代えて、所定単位数の100分の90に相当する単位数を算定しているか。</t>
    <phoneticPr fontId="4"/>
  </si>
  <si>
    <t>（12）平成18年厚生労働省告示第543号に定める「こども家庭庁長官及び厚生労働大臣が定める基準並びに厚生労働大臣が定める基準」の一に適合しているものとして都道府県知事、指定都市又は中核市の市長に届け出た指定居宅介護事業所又は共生型居宅介護事業所が、指定居宅介護又は共生型居宅介護を行った場合にあっては、当該基準に掲げる区分に従い1回につき次に掲げる単位数を所定単位数に加算しているか。
　　　ただし、次に掲げるいずれかの加算を算定している場合にあっては、次に掲げるその他の加算は算定していないか。
①特定事業所加算（Ⅰ）  所定単位数の100分の20に相当する単位数 
②特定事業所加算（Ⅱ）　所定単位数の100分の10に相当する単位数
③特定事業所加算（Ⅲ） 所定単位数の100分の10に相当する単位数
④特定事業所加算（Ⅳ）　所定単位数の100分の5に相当する単位数</t>
    <phoneticPr fontId="4"/>
  </si>
  <si>
    <t>（１）サービス提供責任者は、利用者又は障害児の保護者の日常生活全般の状況及び希望等を踏まえて、具体的なサービスの内容等を記載した居宅介護計画を作成しているか。</t>
    <phoneticPr fontId="4"/>
  </si>
  <si>
    <t>（２）サービス提供責任者は、居宅介護計画を作成した際は、利用者及びその同居の家族にその内容を説明するとともに、当該居宅介護計画を利用者及びその同居の家族並びに当該利用者又は障害児の保護者に対して指定計画相談支援又は指定障害児相談支援を行う者に交付しているか。</t>
    <phoneticPr fontId="4"/>
  </si>
  <si>
    <t>（１）指定居宅介護事業所の管理者は、当該指定居宅介護事業所の従業者及び業務の管理を一元的に行っているか。</t>
    <phoneticPr fontId="4"/>
  </si>
  <si>
    <t xml:space="preserve">平成18年厚生労働省告示第543号に規定する「こども家庭庁長官及び厚生労働大臣が定める基準並びに厚生労働大臣が定める基準」の二に適合する福祉・介護職員等の賃金の改善等を実施しているものとして都道府県知事又は市町村長に届け出た指定居宅介護事業所等（国、のぞみの園又は独立行政法人国立病院機構が行う場合を除く。注2において同じ。）が、利用者に対し、指定居宅介護等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福祉・介護職員等処遇改善加算(Ⅰ)　２から６までにより算定した単位数の1000分の417に相当する単位数
②　福祉・介護職員等処遇改善加算(Ⅱ)　２から６までにより算定した単位数の1000分の402に相当する単位数
③　福祉・介護職員等処遇改善加算(Ⅲ)　２から６までにより算定した単位数の1000分の347に相当する単位数
④　福祉・介護職員等処遇改善加算(Ⅳ)　２から６までにより算定した単位数の1000分の273に相当する単位数 </t>
    <phoneticPr fontId="4"/>
  </si>
  <si>
    <t xml:space="preserve">令和７年３月31日までの間、平成18年厚生労働省告示第543号に規定する「こども家庭庁長官及び厚生労働大臣が定める基準並びに厚生労働大臣が定める基準」の二に適合している福祉・介護職員等の賃金の改善等を実施しているものとして都道府県知事又は市長村長に届け出た指定居宅介護事業所等（注1の加算を算定しているものを除く。）が、利用者に対し、指定居宅介護等を行った場合に、当該基準に掲げる区分に従い、次に掲げる単位数を所定単位数に加算しているか。
</t>
    <phoneticPr fontId="4"/>
  </si>
  <si>
    <t xml:space="preserve">　ただし、次に掲げるいずれかの加算を算定している場合にあっては、次に掲げるその他の加算は算定していないか。
①　福祉・介護職員等処遇改善加算(Ⅴ)⑴ ２から６までにより算定した単位数の1000分の372に相当する単位数
②　福祉・介護職員等処遇改善加算(Ⅴ)⑵ ２から６までにより算定した単位数の1000分の343に相当する単位数
③　福祉・介護職員等処遇改善加算(Ⅴ)⑶ ２から６までにより算定した単位数の1000分の357に相当する単位数
④　福祉・介護職員等処遇改善加算(Ⅴ)⑷ ２から６までにより算定した単位数の1000分の328に相当する単位数
⑤　福祉・介護職員等処遇改善加算(Ⅴ)⑸ ２から６までにより算定した単位数の1000分の298に相当する単位数
⑥　福祉・介護職員等処遇改善加算(Ⅴ)⑹ ２から６までにより算定した単位数の1000分の283に相当する単位数
</t>
    <phoneticPr fontId="4"/>
  </si>
  <si>
    <t>（注）下線を付した項目が標準確認項目</t>
  </si>
  <si>
    <t>⑦　福祉・介護職員等処遇改善加算(Ⅴ)⑺ ２から６までにより算定した単位数の1000分の254に相当する単位数
⑧　福祉・介護職員等処遇改善加算(Ⅴ)⑻ ２から６までにより算定した単位数の1000分の302に相当する単位数
⑨　福祉・介護職員等処遇改善加算(Ⅴ)⑼ ２から６までにより算定した単位数の1000分の239に相当する単位数
⑩　福祉・介護職員等処遇改善加算(Ⅴ)⑽ ２から６までにより算定した単位数の1000分の209に相当する単位数
⑪　福祉・介護職員等処遇改善加算(Ⅴ)⑾ ２から６までにより算定した単位数の1000分の228に相当する単位数
⑫　福祉・介護職員等処遇改善加算(Ⅴ)⑿ ２から６までにより算定した単位数の1000分の194に相当する単位数
⑬　福祉・介護職員等処遇改善加算(Ⅴ)⒀ ２から６までにより算定した単位数の1000分の184に相当する単位数
⑭　福祉・介護職員等処遇改善加算(Ⅴ)⒁ ２から６までにより算定した単位数の1000分の139に相当する単位数</t>
    <phoneticPr fontId="4"/>
  </si>
  <si>
    <t>法第43条</t>
  </si>
  <si>
    <t>第３　設備に関する基準</t>
    <phoneticPr fontId="4"/>
  </si>
  <si>
    <t>法第43条第2項</t>
    <phoneticPr fontId="4"/>
  </si>
  <si>
    <t xml:space="preserve"> 設備及び備品等</t>
    <phoneticPr fontId="4"/>
  </si>
  <si>
    <t>平18厚令171
第8条第1項</t>
    <phoneticPr fontId="4"/>
  </si>
  <si>
    <t>勤務形態一覧表または雇用形態が分かる書類</t>
    <phoneticPr fontId="4"/>
  </si>
  <si>
    <t>第４　運営に関する基準</t>
    <phoneticPr fontId="4"/>
  </si>
  <si>
    <t>１　内容及び手続の説明及び同意</t>
    <phoneticPr fontId="4"/>
  </si>
  <si>
    <t>平18厚令171
第9条第1項</t>
    <phoneticPr fontId="4"/>
  </si>
  <si>
    <t>　指定居宅介護事業所の従業者が提供する指定居宅介護の方針は次に掲げるところとなっているか。
①　指定居宅介護の提供に当たっては、居宅介護計画に基づき、利用者が日常生活を営むのに必要な援助を行っているか。
　</t>
    <phoneticPr fontId="4"/>
  </si>
  <si>
    <t>②　指定居宅介護の提供に当たっては、利用者が自立した日常生活又は社会生活を営むことができるよう、利用者の意思決定の支援に配慮しているか。
　</t>
    <phoneticPr fontId="4"/>
  </si>
  <si>
    <t xml:space="preserve">③　指定居宅介護の提供に当たっては、懇切丁寧に行うことを旨とし、利用者又はその家族に対し、サービスの提供方法等について、理解しやすいように説明を行っているか。
</t>
    <phoneticPr fontId="4"/>
  </si>
  <si>
    <t xml:space="preserve">④　指定居宅介護の提供に当たっては、介護技術の進歩に対応し、適切な介護技術をもってサービスの提供を行っているか。
</t>
    <phoneticPr fontId="4"/>
  </si>
  <si>
    <t>⑤　常に利用者の心身の状況、その置かれている環境等の的確な把握に努め、利用者又はその家族に対し、適切な相談及び助言を行っているか。</t>
    <phoneticPr fontId="4"/>
  </si>
  <si>
    <t>　指定居宅介護事業者は、指定居宅介護事業所ごとに、次に掲げる事業の運営についての重要事項に関する運営規程を定めてあるか。
①　事業の目的及び運営の方針
　</t>
    <phoneticPr fontId="4"/>
  </si>
  <si>
    <t xml:space="preserve">②　従業者の職種、員数及び職務の内容
</t>
    <phoneticPr fontId="4"/>
  </si>
  <si>
    <t xml:space="preserve">③　営業日及び営業時間
</t>
    <phoneticPr fontId="4"/>
  </si>
  <si>
    <t>④　指定居宅介護の内容並びに支給決定障害者等から受領する費用の種類及びその額</t>
    <phoneticPr fontId="4"/>
  </si>
  <si>
    <t xml:space="preserve">⑤　通常の事業の実施地域
</t>
    <phoneticPr fontId="4"/>
  </si>
  <si>
    <t>⑥　緊急時等における対応方法
　</t>
    <phoneticPr fontId="4"/>
  </si>
  <si>
    <t>⑦　事業の主たる対象とする障害の種類を定めた場合には当該障害の種類</t>
    <phoneticPr fontId="4"/>
  </si>
  <si>
    <t xml:space="preserve">⑧　虐待の防止のための措置に関する事項 </t>
    <phoneticPr fontId="4"/>
  </si>
  <si>
    <t>⑨　その他運営に関する重要事項</t>
    <phoneticPr fontId="4"/>
  </si>
  <si>
    <r>
      <t>身体拘束等に関する書類（必要事項が記載されている記録、理由が分かる書類等</t>
    </r>
    <r>
      <rPr>
        <sz val="8"/>
        <color rgb="FF00B050"/>
        <rFont val="ＭＳ ゴシック"/>
        <family val="3"/>
        <charset val="128"/>
      </rPr>
      <t>）</t>
    </r>
    <phoneticPr fontId="4"/>
  </si>
  <si>
    <t>苦情受付簿
重要事項説明書
契約書
事業所の掲示物</t>
    <phoneticPr fontId="4"/>
  </si>
  <si>
    <t>（２）指定居宅介護事業者は、利用者に対する指定居宅介護の提供に関する諸記録を整備し、当該指定居宅介護を提供した日から５年間保存しているか。</t>
    <phoneticPr fontId="4"/>
  </si>
  <si>
    <t>（第１の（３）、第２（２、３）及び第4を準用）</t>
    <phoneticPr fontId="4"/>
  </si>
  <si>
    <t>平18厚令171
第43条の2</t>
    <phoneticPr fontId="4"/>
  </si>
  <si>
    <t>平18厚令171
第43条の4準用（第4条第1項、第5条第2項、第6条並びに第9条から第42条まで）</t>
    <phoneticPr fontId="4"/>
  </si>
  <si>
    <t>（８）通院等介助（身体介護を伴わない場合）が中心である場合については、平成18年厚生労働省告示第548号「こども家庭庁長官及び厚生労働大臣が定める者並びに厚生労働大臣が定める者」の四の二に定める者が、通院等介助（身体介護を伴わない場合）が中心である指定居宅介護等行った場合に、所定単位数を算定しているか。
　ただし、平成18年厚生労働省告示第548号「こども家庭庁長官及び厚生労働大臣が定める者並びに厚生労働大臣が定める者」の六に定める者が、通院等介助（身体介護を伴わない場合）が中心である指定居宅介護等を行った場合にあっては、所定単位数に代えて、所定単位数の100分の90に相当する単位数を算定しているか。</t>
    <phoneticPr fontId="4"/>
  </si>
  <si>
    <r>
      <rPr>
        <sz val="8"/>
        <rFont val="ＭＳ ゴシック"/>
        <family val="3"/>
        <charset val="128"/>
      </rPr>
      <t xml:space="preserve">  共生型居宅介護の事業を行う指定訪問介護事業者が当該事業者に関して次の基準を満たしているか。
（１）指定訪問介護事業所の従業者の員数が、当該指定訪問介護事業所が提供する指定訪問介護の利用者の数を指定訪問介護の利用者の数及び共生型居</t>
    </r>
    <r>
      <rPr>
        <sz val="8"/>
        <color rgb="FF000000"/>
        <rFont val="ＭＳ ゴシック"/>
        <family val="3"/>
        <charset val="128"/>
      </rPr>
      <t>宅介護の利用者の数の合計数であるとした場合における当該指定訪問介護事業所として必要とされる数以上となっているか。</t>
    </r>
    <phoneticPr fontId="4"/>
  </si>
  <si>
    <r>
      <rPr>
        <u/>
        <sz val="8"/>
        <rFont val="ＭＳ ゴシック"/>
        <family val="3"/>
        <charset val="128"/>
      </rPr>
      <t>22</t>
    </r>
    <r>
      <rPr>
        <sz val="8"/>
        <rFont val="ＭＳ ゴシック"/>
        <family val="3"/>
        <charset val="128"/>
      </rPr>
      <t>　管理者及び</t>
    </r>
    <r>
      <rPr>
        <u/>
        <sz val="8"/>
        <rFont val="ＭＳ ゴシック"/>
        <family val="3"/>
        <charset val="128"/>
      </rPr>
      <t>サービス提供責任者の責務</t>
    </r>
    <r>
      <rPr>
        <sz val="8"/>
        <rFont val="ＭＳ ゴシック"/>
        <family val="3"/>
        <charset val="128"/>
      </rPr>
      <t xml:space="preserve"> </t>
    </r>
    <phoneticPr fontId="4"/>
  </si>
  <si>
    <t>指定障害福祉サービス事業者 運営指導調書（自己点検表）</t>
    <rPh sb="14" eb="16">
      <t>ウンエイ</t>
    </rPh>
    <rPh sb="16" eb="18">
      <t>シドウ</t>
    </rPh>
    <rPh sb="18" eb="20">
      <t>チョウショ</t>
    </rPh>
    <phoneticPr fontId="5"/>
  </si>
  <si>
    <t>(指定居宅介護)</t>
    <rPh sb="1" eb="3">
      <t>シテイ</t>
    </rPh>
    <phoneticPr fontId="4"/>
  </si>
  <si>
    <t>（４）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4"/>
  </si>
  <si>
    <t>体制等状況一覧表、当該加算の届出書等
体制等状況一覧表、当該加算の届出書等</t>
    <phoneticPr fontId="4"/>
  </si>
  <si>
    <t>衛生管理に関する書類</t>
    <rPh sb="0" eb="4">
      <t>エイセイカンリ</t>
    </rPh>
    <rPh sb="5" eb="6">
      <t>カン</t>
    </rPh>
    <rPh sb="8" eb="10">
      <t>ショルイ</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</si>
  <si>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8"/>
  </si>
  <si>
    <t>サービス種別</t>
    <rPh sb="4" eb="6">
      <t>シュベツ</t>
    </rPh>
    <phoneticPr fontId="23"/>
  </si>
  <si>
    <t>居宅介護</t>
  </si>
  <si>
    <t>年</t>
    <rPh sb="0" eb="1">
      <t>ネン</t>
    </rPh>
    <phoneticPr fontId="18"/>
  </si>
  <si>
    <t>月</t>
    <rPh sb="0" eb="1">
      <t>ゲツ</t>
    </rPh>
    <phoneticPr fontId="18"/>
  </si>
  <si>
    <t>事業所名</t>
    <rPh sb="0" eb="3">
      <t>ジギョウショ</t>
    </rPh>
    <rPh sb="3" eb="4">
      <t>メイ</t>
    </rPh>
    <phoneticPr fontId="23"/>
  </si>
  <si>
    <t>(1)記載する期間</t>
    <rPh sb="3" eb="5">
      <t>キサイ</t>
    </rPh>
    <rPh sb="7" eb="9">
      <t>キカン</t>
    </rPh>
    <phoneticPr fontId="18"/>
  </si>
  <si>
    <t>歴月</t>
  </si>
  <si>
    <t>※　水色のセルを入力してください</t>
    <rPh sb="8" eb="10">
      <t>ニュウリョク</t>
    </rPh>
    <phoneticPr fontId="25"/>
  </si>
  <si>
    <t>実績</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</si>
  <si>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3"/>
  </si>
  <si>
    <t>時間/週</t>
    <rPh sb="0" eb="2">
      <t>ジカン</t>
    </rPh>
    <rPh sb="3" eb="4">
      <t>シュウ</t>
    </rPh>
    <phoneticPr fontId="18"/>
  </si>
  <si>
    <t>時間/月</t>
    <rPh sb="0" eb="2">
      <t>ジカン</t>
    </rPh>
    <rPh sb="3" eb="4">
      <t>ツキ</t>
    </rPh>
    <phoneticPr fontId="18"/>
  </si>
  <si>
    <t>No.</t>
    <phoneticPr fontId="18"/>
  </si>
  <si>
    <t>(4)職種</t>
    <rPh sb="3" eb="5">
      <t>ショクシュ</t>
    </rPh>
    <phoneticPr fontId="18"/>
  </si>
  <si>
    <t>(5)勤務形態</t>
    <rPh sb="3" eb="5">
      <t>キンム</t>
    </rPh>
    <rPh sb="5" eb="7">
      <t>ケイタイ</t>
    </rPh>
    <phoneticPr fontId="18"/>
  </si>
  <si>
    <t>(6)資格</t>
    <rPh sb="3" eb="5">
      <t>シカク</t>
    </rPh>
    <phoneticPr fontId="18"/>
  </si>
  <si>
    <t>(7)氏名</t>
    <rPh sb="3" eb="5">
      <t>シメイ</t>
    </rPh>
    <phoneticPr fontId="18"/>
  </si>
  <si>
    <t>(8)</t>
    <phoneticPr fontId="18"/>
  </si>
  <si>
    <t>(9)勤務時間数合計</t>
    <rPh sb="3" eb="5">
      <t>キンム</t>
    </rPh>
    <rPh sb="5" eb="7">
      <t>ジカン</t>
    </rPh>
    <rPh sb="7" eb="8">
      <t>スウ</t>
    </rPh>
    <rPh sb="8" eb="10">
      <t>ゴウケイ</t>
    </rPh>
    <phoneticPr fontId="18"/>
  </si>
  <si>
    <t>(10)週平均の勤務時間数</t>
    <rPh sb="4" eb="7">
      <t>シュウヘイキン</t>
    </rPh>
    <rPh sb="8" eb="10">
      <t>キンム</t>
    </rPh>
    <rPh sb="10" eb="12">
      <t>ジカン</t>
    </rPh>
    <rPh sb="12" eb="13">
      <t>スウ</t>
    </rPh>
    <phoneticPr fontId="18"/>
  </si>
  <si>
    <t>(11)兼務状況
（兼務先／兼務する職務の内容）等</t>
    <phoneticPr fontId="18"/>
  </si>
  <si>
    <t>第１週</t>
    <rPh sb="0" eb="1">
      <t>ダイ</t>
    </rPh>
    <rPh sb="2" eb="3">
      <t>シュウ</t>
    </rPh>
    <phoneticPr fontId="18"/>
  </si>
  <si>
    <t>第２週</t>
    <rPh sb="0" eb="1">
      <t>ダイ</t>
    </rPh>
    <rPh sb="2" eb="3">
      <t>シュウ</t>
    </rPh>
    <phoneticPr fontId="18"/>
  </si>
  <si>
    <t>第３週</t>
    <rPh sb="0" eb="1">
      <t>ダイ</t>
    </rPh>
    <rPh sb="2" eb="3">
      <t>シュウ</t>
    </rPh>
    <phoneticPr fontId="18"/>
  </si>
  <si>
    <t>第４週</t>
    <rPh sb="0" eb="1">
      <t>ダイ</t>
    </rPh>
    <rPh sb="2" eb="3">
      <t>シュウ</t>
    </rPh>
    <phoneticPr fontId="18"/>
  </si>
  <si>
    <t>第５週</t>
    <rPh sb="0" eb="1">
      <t>ダイ</t>
    </rPh>
    <rPh sb="2" eb="3">
      <t>シュウ</t>
    </rPh>
    <phoneticPr fontId="18"/>
  </si>
  <si>
    <t>管理者</t>
    <rPh sb="0" eb="3">
      <t>カンリシャ</t>
    </rPh>
    <phoneticPr fontId="25"/>
  </si>
  <si>
    <t>合計</t>
    <rPh sb="0" eb="2">
      <t>ゴウケイ</t>
    </rPh>
    <phoneticPr fontId="18"/>
  </si>
  <si>
    <t>サービス提供時間</t>
    <rPh sb="4" eb="6">
      <t>テイキョウ</t>
    </rPh>
    <rPh sb="6" eb="8">
      <t>ジカン</t>
    </rPh>
    <phoneticPr fontId="18"/>
  </si>
  <si>
    <t>＜人員に関する基準＞</t>
    <rPh sb="1" eb="3">
      <t>ジンイン</t>
    </rPh>
    <rPh sb="4" eb="5">
      <t>カン</t>
    </rPh>
    <rPh sb="7" eb="9">
      <t>キジュン</t>
    </rPh>
    <phoneticPr fontId="18"/>
  </si>
  <si>
    <t>（新規申請の場合は推定数）</t>
    <phoneticPr fontId="28"/>
  </si>
  <si>
    <t>○サービス提供責任者</t>
    <rPh sb="5" eb="7">
      <t>テイキョウ</t>
    </rPh>
    <rPh sb="7" eb="10">
      <t>セキニンシャ</t>
    </rPh>
    <phoneticPr fontId="28"/>
  </si>
  <si>
    <t>合計</t>
    <rPh sb="0" eb="2">
      <t>ゴウケイ</t>
    </rPh>
    <phoneticPr fontId="28"/>
  </si>
  <si>
    <t>区分</t>
    <rPh sb="0" eb="2">
      <t>クブン</t>
    </rPh>
    <phoneticPr fontId="28"/>
  </si>
  <si>
    <t>各区分の値とそれに基づく配置数</t>
    <phoneticPr fontId="25"/>
  </si>
  <si>
    <t>必要な配置数</t>
    <rPh sb="0" eb="2">
      <t>ヒツヨウ</t>
    </rPh>
    <rPh sb="3" eb="6">
      <t>ハイチスウ</t>
    </rPh>
    <phoneticPr fontId="28"/>
  </si>
  <si>
    <t>利用者数（通院等乗降介助以外）</t>
    <rPh sb="0" eb="3">
      <t>リヨウシャ</t>
    </rPh>
    <rPh sb="3" eb="4">
      <t>スウ</t>
    </rPh>
    <phoneticPr fontId="28"/>
  </si>
  <si>
    <t>○</t>
  </si>
  <si>
    <t>常勤換算方法によらない場合</t>
    <phoneticPr fontId="25"/>
  </si>
  <si>
    <t>サービス提供時間が450時間又はその端数を増すごとに1人以上</t>
    <phoneticPr fontId="25"/>
  </si>
  <si>
    <t>h</t>
    <phoneticPr fontId="28"/>
  </si>
  <si>
    <t>利用者数（通院等乗降介助）</t>
    <rPh sb="0" eb="3">
      <t>リヨウシャ</t>
    </rPh>
    <rPh sb="3" eb="4">
      <t>スウ</t>
    </rPh>
    <phoneticPr fontId="28"/>
  </si>
  <si>
    <t>従業者数が10人又はその端数を増すごとに1人以上</t>
    <phoneticPr fontId="25"/>
  </si>
  <si>
    <t>人</t>
    <rPh sb="0" eb="1">
      <t>ニン</t>
    </rPh>
    <phoneticPr fontId="28"/>
  </si>
  <si>
    <t>利用者数が40人又はその端数を増すごとに1人以上</t>
    <phoneticPr fontId="25"/>
  </si>
  <si>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8"/>
  </si>
  <si>
    <t>（平均利用者数）</t>
    <phoneticPr fontId="28"/>
  </si>
  <si>
    <t>常勤換算方法による場合</t>
  </si>
  <si>
    <t>次の条件を満たす場合は「○」を選択→</t>
    <rPh sb="0" eb="1">
      <t>ツギ</t>
    </rPh>
    <rPh sb="2" eb="4">
      <t>ジョウケン</t>
    </rPh>
    <rPh sb="5" eb="6">
      <t>ミ</t>
    </rPh>
    <rPh sb="8" eb="10">
      <t>バアイ</t>
    </rPh>
    <rPh sb="15" eb="17">
      <t>センタク</t>
    </rPh>
    <phoneticPr fontId="25"/>
  </si>
  <si>
    <t>①常勤のサービス提供責任者を３人以上配置</t>
    <phoneticPr fontId="25"/>
  </si>
  <si>
    <t>②サービス提供責任者の業務に主として従事する者を1人以上配置</t>
    <phoneticPr fontId="25"/>
  </si>
  <si>
    <t>③サービス提供責任者が行う業務が効率的に行われている</t>
    <phoneticPr fontId="25"/>
  </si>
  <si>
    <t>＜実人数集計＞</t>
    <rPh sb="1" eb="2">
      <t>ジツ</t>
    </rPh>
    <rPh sb="2" eb="4">
      <t>ニンズウ</t>
    </rPh>
    <rPh sb="4" eb="6">
      <t>シュウケイ</t>
    </rPh>
    <phoneticPr fontId="18"/>
  </si>
  <si>
    <t>専従</t>
    <rPh sb="0" eb="2">
      <t>センジュウ</t>
    </rPh>
    <phoneticPr fontId="28"/>
  </si>
  <si>
    <t>兼務</t>
    <rPh sb="0" eb="2">
      <t>ケンム</t>
    </rPh>
    <phoneticPr fontId="28"/>
  </si>
  <si>
    <t>常勤</t>
    <rPh sb="0" eb="2">
      <t>ジョウキン</t>
    </rPh>
    <phoneticPr fontId="18"/>
  </si>
  <si>
    <t>非常勤</t>
    <rPh sb="0" eb="3">
      <t>ヒジョウキン</t>
    </rPh>
    <phoneticPr fontId="18"/>
  </si>
  <si>
    <t>常勤換算数</t>
    <rPh sb="0" eb="5">
      <t>ジョウキンカンサンスウ</t>
    </rPh>
    <phoneticPr fontId="2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</si>
  <si>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3"/>
  </si>
  <si>
    <t>　(1) 「４週」・「暦月」のいずれかを選択してください。</t>
    <rPh sb="7" eb="8">
      <t>シュウ</t>
    </rPh>
    <rPh sb="11" eb="12">
      <t>レキ</t>
    </rPh>
    <rPh sb="12" eb="13">
      <t>ツキ</t>
    </rPh>
    <rPh sb="20" eb="22">
      <t>センタク</t>
    </rPh>
    <phoneticPr fontId="2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</si>
  <si>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3"/>
  </si>
  <si>
    <t>　(4) 従業者の職種を入力してください。</t>
    <rPh sb="5" eb="8">
      <t>ジュウギョウシャ</t>
    </rPh>
    <rPh sb="9" eb="11">
      <t>ショクシュ</t>
    </rPh>
    <rPh sb="12" eb="14">
      <t>ニュウリョク</t>
    </rPh>
    <phoneticPr fontId="23"/>
  </si>
  <si>
    <t xml:space="preserve"> 　　 記入の順序は、職種ごとにまとめてください。</t>
    <rPh sb="4" eb="6">
      <t>キニュウ</t>
    </rPh>
    <rPh sb="7" eb="9">
      <t>ジュンジョ</t>
    </rPh>
    <rPh sb="11" eb="13">
      <t>ショクシュ</t>
    </rPh>
    <phoneticPr fontId="23"/>
  </si>
  <si>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1"/>
  </si>
  <si>
    <t>記号</t>
    <rPh sb="0" eb="2">
      <t>キゴウ</t>
    </rPh>
    <phoneticPr fontId="23"/>
  </si>
  <si>
    <t>区分</t>
    <rPh sb="0" eb="2">
      <t>クブン</t>
    </rPh>
    <phoneticPr fontId="23"/>
  </si>
  <si>
    <t>A</t>
  </si>
  <si>
    <t>常勤で専従</t>
    <rPh sb="0" eb="2">
      <t>ジョウキン</t>
    </rPh>
    <rPh sb="3" eb="5">
      <t>センジュウ</t>
    </rPh>
    <phoneticPr fontId="23"/>
  </si>
  <si>
    <t>B</t>
  </si>
  <si>
    <t>常勤で兼務</t>
    <rPh sb="0" eb="2">
      <t>ジョウキン</t>
    </rPh>
    <rPh sb="3" eb="5">
      <t>ケンム</t>
    </rPh>
    <phoneticPr fontId="23"/>
  </si>
  <si>
    <t>C</t>
  </si>
  <si>
    <t>非常勤で専従</t>
    <rPh sb="0" eb="3">
      <t>ヒジョウキン</t>
    </rPh>
    <rPh sb="4" eb="6">
      <t>センジュウ</t>
    </rPh>
    <phoneticPr fontId="23"/>
  </si>
  <si>
    <t>D</t>
  </si>
  <si>
    <t>非常勤で兼務</t>
    <rPh sb="0" eb="3">
      <t>ヒジョウキン</t>
    </rPh>
    <rPh sb="4" eb="6">
      <t>ケンム</t>
    </rPh>
    <phoneticPr fontId="23"/>
  </si>
  <si>
    <t>（注）常勤・非常勤の区分について</t>
    <rPh sb="1" eb="2">
      <t>チュウ</t>
    </rPh>
    <rPh sb="3" eb="5">
      <t>ジョウキン</t>
    </rPh>
    <rPh sb="6" eb="9">
      <t>ヒジョウキン</t>
    </rPh>
    <rPh sb="10" eb="12">
      <t>クブン</t>
    </rPh>
    <phoneticPr fontId="23"/>
  </si>
  <si>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</si>
  <si>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3"/>
  </si>
  <si>
    <t>　(6) 従業者の保有する資格を入力してください。</t>
    <rPh sb="5" eb="8">
      <t>ジュウギョウシャ</t>
    </rPh>
    <rPh sb="9" eb="11">
      <t>ホユウ</t>
    </rPh>
    <rPh sb="13" eb="15">
      <t>シカク</t>
    </rPh>
    <rPh sb="16" eb="18">
      <t>ニュウリョク</t>
    </rPh>
    <phoneticPr fontId="23"/>
  </si>
  <si>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3"/>
  </si>
  <si>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3"/>
  </si>
  <si>
    <t>　(7) 従業者の氏名を記入してください。</t>
    <rPh sb="5" eb="8">
      <t>ジュウギョウシャ</t>
    </rPh>
    <rPh sb="9" eb="11">
      <t>シメイ</t>
    </rPh>
    <rPh sb="12" eb="14">
      <t>キニュウ</t>
    </rPh>
    <phoneticPr fontId="23"/>
  </si>
  <si>
    <t>　(8) 直近の1ヶ月分の勤務時間を入力してください。常勤の職員が休暇を取得する場合は、「休」と入力してください。</t>
    <rPh sb="5" eb="7">
      <t>チョッキン</t>
    </rPh>
    <rPh sb="10" eb="11">
      <t>ゲツ</t>
    </rPh>
    <rPh sb="11" eb="12">
      <t>ブン</t>
    </rPh>
    <rPh sb="13" eb="15">
      <t>キンム</t>
    </rPh>
    <rPh sb="15" eb="17">
      <t>ジカン</t>
    </rPh>
    <rPh sb="18" eb="20">
      <t>ニュウリョク</t>
    </rPh>
    <rPh sb="27" eb="29">
      <t>ジョウキン</t>
    </rPh>
    <rPh sb="30" eb="32">
      <t>ショクイン</t>
    </rPh>
    <rPh sb="33" eb="35">
      <t>キュウカ</t>
    </rPh>
    <rPh sb="36" eb="38">
      <t>シュトク</t>
    </rPh>
    <rPh sb="40" eb="42">
      <t>バアイ</t>
    </rPh>
    <rPh sb="45" eb="46">
      <t>ヤス</t>
    </rPh>
    <rPh sb="48" eb="50">
      <t>ニュウリョク</t>
    </rPh>
    <phoneticPr fontId="23"/>
  </si>
  <si>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</si>
  <si>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23"/>
  </si>
  <si>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3"/>
  </si>
  <si>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3"/>
  </si>
  <si>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</si>
  <si>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3"/>
  </si>
  <si>
    <t>　　　 その他、特記事項欄としてもご活用ください。</t>
    <rPh sb="6" eb="7">
      <t>タ</t>
    </rPh>
    <rPh sb="8" eb="10">
      <t>トッキ</t>
    </rPh>
    <rPh sb="10" eb="12">
      <t>ジコウ</t>
    </rPh>
    <rPh sb="12" eb="13">
      <t>ラン</t>
    </rPh>
    <rPh sb="18" eb="20">
      <t>カツヨウ</t>
    </rPh>
    <phoneticPr fontId="21"/>
  </si>
  <si>
    <t xml:space="preserve"> （12) 必要項目を満たしていれば、各事業所で使用するシフト表等をもって代替書類として差し支えありません。</t>
  </si>
  <si>
    <t>管理者</t>
  </si>
  <si>
    <t>サービス提供責任者</t>
  </si>
  <si>
    <t>従業者</t>
  </si>
  <si>
    <t>７　福祉・介護職員処遇改善加算</t>
    <phoneticPr fontId="4"/>
  </si>
  <si>
    <t>　平成18年厚生労働省告示第543号に規定する「こども家庭庁長官及び厚生労働大臣が定める基準並びに厚生労働大臣が定める基準」の二に適合している福祉・介護職員の賃金の改善等を実施しているものとして都道府県知事又は市町村長に届け出た指定居宅介護事業所等（国、のぞみの園又は独立行政法人国立病院機構が行う場合を除く。8及び9において同じ。）が、利用者に対し、指定居宅介護等を行った場合に、当該基準に掲げる区分に従い、令和6年5月31日までの間、次に掲げる単位数を所定単位数に加算しているか。
　ただし、次に掲げるいずれかの加算を算定している場合にあっては、次に掲げるその他の加算は算定していないか。
①　福祉・介護職員処遇改善加算(Ⅰ)　２から６までにより算定した単位数の1000分の274に相当する単位数
②　福祉・介護職員処遇改善加算(Ⅱ)　２から６までにより算定した単位数の1000分の200に相当する単位数
③　福祉・介護職員処遇改善加算(Ⅲ)　２から６までにより算定した単位数の1000分の111に相当する単位数</t>
    <phoneticPr fontId="4"/>
  </si>
  <si>
    <t>平18厚告523別表第1の5の注
平18厚告543の二</t>
    <phoneticPr fontId="4"/>
  </si>
  <si>
    <t>８　福祉・介護職員等特定処遇改善加算</t>
    <phoneticPr fontId="4"/>
  </si>
  <si>
    <t>平成18年厚生労働省告示第543号に規定する「こども家庭庁長官及び厚生労働大臣が定める基準並びに厚生労働大臣が定める基準」の三に適合している福祉・介護職員の賃金の改善等を実施しているものとして都道府県知事又は市町村長に届け出た指定居宅介護事業所等が、利用者に対し、指定居宅介護等を行った場合に、当該基準に掲げる区分に従い、次に掲げる単位数を所定単位数に加算しているか。
ただし、次に掲げる一方の加算を算定している場合にあっては、次に掲げる他方の加算は算定していないか。
①　福祉・介護職員特定処遇改善加算(Ⅰ)　２から６までにより算定した単位数の1000分の70に相当する単位数
②　福祉・介護職員特定処遇改善加算(Ⅱ)　２から６までにより算定した単位数の1000分の55に相当する単位数</t>
    <phoneticPr fontId="4"/>
  </si>
  <si>
    <t>平18厚告523別表第1の6
の注
平18厚告543の三</t>
    <phoneticPr fontId="4"/>
  </si>
  <si>
    <t>体制等状況一覧表、当該加算の届出書等
体制等状況一覧表、当該加算の届出書等</t>
    <phoneticPr fontId="4"/>
  </si>
  <si>
    <t>９　福祉・介護職員等ベースアップ等支援加算</t>
    <phoneticPr fontId="4"/>
  </si>
  <si>
    <t>平成18年厚生労働省告示第543号に規定する「こども家庭庁長官及び厚生労働大臣が定める基準並びに厚生労働大臣が定める基準」の三の二に適合している福祉・介護職員を中心とした従業者の賃金の改善等を実施しているものとして都道府県知事又は市町村長に届け出た指定居宅介護事業所等が、利用者に対し、指定居宅介護等を行った場合は、２から６までにより算定した単位数の1000分の45に相当する単位数を所定単位数に加算しているか。</t>
    <phoneticPr fontId="4"/>
  </si>
  <si>
    <t>平18厚告523別表第1の７
の注
平18厚告543の三の二</t>
    <phoneticPr fontId="4"/>
  </si>
  <si>
    <t>10　福祉・介護職員等処遇改善加算</t>
    <phoneticPr fontId="4"/>
  </si>
  <si>
    <t>(３）（１）及び（２）の「他の障害福祉サービスの事業を行う者等」は、障害福祉サービス事業者以外の事業者や個人を含むものであり、具体的には、「指定居宅介護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phoneticPr fontId="4"/>
  </si>
  <si>
    <t>(2)実績</t>
    <rPh sb="3" eb="5">
      <t>ジッセキ</t>
    </rPh>
    <phoneticPr fontId="18"/>
  </si>
  <si>
    <t>　(2) 「実績」を選択してください。</t>
    <rPh sb="6" eb="8">
      <t>ジッセキ</t>
    </rPh>
    <rPh sb="10" eb="12">
      <t>センタク</t>
    </rPh>
    <phoneticPr fontId="23"/>
  </si>
  <si>
    <t>事業所住所</t>
    <rPh sb="3" eb="5">
      <t>ジュウショ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</si>
</sst>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37">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8"/>
      <color theme="0"/>
      <name val="ＭＳ ゴシック"/>
      <family val="3"/>
      <charset val="128"/>
    </font>
    <font>
      <sz val="10"/>
      <color rgb="FF000000"/>
      <name val="Times New Roman"/>
      <family val="1"/>
    </font>
    <font>
      <u/>
      <sz val="8"/>
      <color rgb="FF000000"/>
      <name val="ＭＳ ゴシック"/>
      <family val="3"/>
      <charset val="128"/>
    </font>
    <font>
      <sz val="8"/>
      <color rgb="FF000000"/>
      <name val="ＭＳ ゴシック"/>
      <family val="3"/>
      <charset val="128"/>
    </font>
    <font>
      <u/>
      <sz val="8"/>
      <color rgb="FFFF0000"/>
      <name val="ＭＳ ゴシック"/>
      <family val="3"/>
      <charset val="128"/>
    </font>
    <font>
      <strike/>
      <sz val="8"/>
      <color rgb="FFFF0000"/>
      <name val="ＭＳ ゴシック"/>
      <family val="3"/>
      <charset val="128"/>
    </font>
    <font>
      <sz val="8"/>
      <color rgb="FF00B050"/>
      <name val="ＭＳ ゴシック"/>
      <family val="3"/>
      <charset val="128"/>
    </font>
    <font>
      <sz val="8"/>
      <name val="ＭＳ ゴシック"/>
      <family val="3"/>
      <charset val="128"/>
    </font>
    <font>
      <u/>
      <sz val="8"/>
      <name val="ＭＳ ゴシック"/>
      <family val="3"/>
      <charset val="128"/>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rgb="FF000000"/>
      <name val="游ゴシック"/>
      <family val="3"/>
      <charset val="128"/>
    </font>
    <font>
      <sz val="10"/>
      <color rgb="FF000000"/>
      <name val="ＭＳ ゴシック"/>
      <family val="3"/>
      <charset val="128"/>
    </font>
    <font>
      <sz val="11"/>
      <color rgb="FF000000"/>
      <name val="ＭＳ ゴシック"/>
      <family val="3"/>
      <charset val="128"/>
    </font>
    <font>
      <sz val="6"/>
      <name val="游ゴシック"/>
      <family val="3"/>
      <charset val="128"/>
    </font>
    <font>
      <sz val="9"/>
      <name val="ＭＳ ゴシック"/>
      <family val="3"/>
      <charset val="128"/>
    </font>
    <font>
      <sz val="11"/>
      <color theme="1"/>
      <name val="游ゴシック"/>
      <family val="3"/>
      <charset val="128"/>
    </font>
    <font>
      <sz val="6"/>
      <name val="ＭＳ ゴシック"/>
      <family val="3"/>
      <charset val="128"/>
    </font>
    <font>
      <sz val="9"/>
      <color rgb="FFFF0000"/>
      <name val="ＭＳ ゴシック"/>
      <family val="3"/>
      <charset val="128"/>
    </font>
    <font>
      <sz val="10"/>
      <color theme="1"/>
      <name val="ＭＳ ゴシック"/>
      <family val="3"/>
      <charset val="128"/>
    </font>
    <font>
      <sz val="7"/>
      <name val="ＭＳ ゴシック"/>
      <family val="3"/>
      <charset val="128"/>
    </font>
    <font>
      <sz val="10"/>
      <color rgb="FFFFFFFF"/>
      <name val="ＭＳ ゴシック"/>
      <family val="3"/>
      <charset val="128"/>
    </font>
    <font>
      <sz val="9"/>
      <color rgb="FFFFFFFF"/>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rgb="FFDDEBF7"/>
        <bgColor rgb="FF000000"/>
      </patternFill>
    </fill>
    <fill>
      <patternFill patternType="solid">
        <fgColor rgb="FFFFFFFF"/>
        <bgColor rgb="FF000000"/>
      </patternFill>
    </fill>
    <fill>
      <patternFill patternType="solid">
        <fgColor rgb="FFA6A6A6"/>
        <bgColor rgb="FF000000"/>
      </patternFill>
    </fill>
  </fills>
  <borders count="1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
    <xf numFmtId="0" fontId="0" fillId="0" borderId="0"/>
    <xf numFmtId="0" fontId="1" fillId="0" borderId="0">
      <alignment vertical="center"/>
    </xf>
    <xf numFmtId="0" fontId="2" fillId="0" borderId="0"/>
    <xf numFmtId="0" fontId="8" fillId="0" borderId="0"/>
    <xf numFmtId="0" fontId="16" fillId="0" borderId="0">
      <alignment vertical="center"/>
    </xf>
    <xf numFmtId="0" fontId="30" fillId="0" borderId="0">
      <alignment vertical="center"/>
    </xf>
  </cellStyleXfs>
  <cellXfs count="153">
    <xf numFmtId="0" fontId="0" fillId="0" borderId="0" xfId="0"/>
    <xf numFmtId="0" fontId="6" fillId="0" borderId="0" xfId="1" applyFont="1">
      <alignment vertical="center"/>
    </xf>
    <xf numFmtId="0" fontId="3" fillId="0" borderId="2" xfId="1" applyFont="1" applyBorder="1" applyAlignment="1">
      <alignment horizontal="center" vertical="center"/>
    </xf>
    <xf numFmtId="0" fontId="3" fillId="0" borderId="0" xfId="1" applyFont="1">
      <alignment vertical="center"/>
    </xf>
    <xf numFmtId="0" fontId="7" fillId="2" borderId="2" xfId="1" applyFont="1" applyFill="1" applyBorder="1" applyAlignment="1">
      <alignment horizontal="center" vertical="center" wrapText="1"/>
    </xf>
    <xf numFmtId="0" fontId="2" fillId="0" borderId="0" xfId="2" applyAlignment="1">
      <alignment vertical="center"/>
    </xf>
    <xf numFmtId="0" fontId="8" fillId="0" borderId="0" xfId="3" applyAlignment="1">
      <alignment horizontal="left" vertical="top"/>
    </xf>
    <xf numFmtId="0" fontId="9" fillId="0" borderId="2" xfId="3" applyFont="1" applyBorder="1" applyAlignment="1">
      <alignment vertical="top" wrapText="1"/>
    </xf>
    <xf numFmtId="0" fontId="10" fillId="0" borderId="2" xfId="3" applyFont="1" applyBorder="1" applyAlignment="1">
      <alignment vertical="top" wrapText="1"/>
    </xf>
    <xf numFmtId="0" fontId="3" fillId="0" borderId="2" xfId="1" applyFont="1" applyBorder="1" applyAlignment="1">
      <alignment horizontal="center" vertical="center" wrapText="1"/>
    </xf>
    <xf numFmtId="0" fontId="10" fillId="0" borderId="6" xfId="3" applyFont="1" applyBorder="1" applyAlignment="1">
      <alignment vertical="top" wrapText="1"/>
    </xf>
    <xf numFmtId="0" fontId="9" fillId="0" borderId="6" xfId="3" applyFont="1" applyBorder="1" applyAlignment="1">
      <alignment vertical="top" wrapText="1"/>
    </xf>
    <xf numFmtId="0" fontId="3" fillId="0" borderId="6" xfId="1" applyFont="1" applyBorder="1" applyAlignment="1">
      <alignment horizontal="center" vertical="center" wrapText="1"/>
    </xf>
    <xf numFmtId="0" fontId="9" fillId="0" borderId="7" xfId="3" applyFont="1" applyBorder="1" applyAlignment="1">
      <alignment vertical="top" wrapText="1"/>
    </xf>
    <xf numFmtId="0" fontId="10" fillId="0" borderId="7" xfId="3" applyFont="1" applyBorder="1" applyAlignment="1">
      <alignment vertical="top" wrapText="1"/>
    </xf>
    <xf numFmtId="0" fontId="3" fillId="0" borderId="7" xfId="1" applyFont="1" applyBorder="1" applyAlignment="1">
      <alignment horizontal="center" vertical="center" wrapText="1"/>
    </xf>
    <xf numFmtId="0" fontId="10" fillId="0" borderId="8" xfId="3" applyFont="1" applyBorder="1" applyAlignment="1">
      <alignment vertical="top" wrapText="1"/>
    </xf>
    <xf numFmtId="0" fontId="3" fillId="0" borderId="8" xfId="1" applyFont="1" applyBorder="1" applyAlignment="1">
      <alignment horizontal="center" vertical="center" wrapText="1"/>
    </xf>
    <xf numFmtId="0" fontId="9" fillId="0" borderId="8" xfId="3" applyFont="1" applyBorder="1" applyAlignment="1">
      <alignment vertical="top" wrapText="1"/>
    </xf>
    <xf numFmtId="0" fontId="11" fillId="0" borderId="2" xfId="3" applyFont="1" applyBorder="1" applyAlignment="1">
      <alignment vertical="top" wrapText="1"/>
    </xf>
    <xf numFmtId="0" fontId="12" fillId="0" borderId="2" xfId="3" applyFont="1" applyBorder="1" applyAlignment="1">
      <alignment vertical="top" wrapText="1"/>
    </xf>
    <xf numFmtId="0" fontId="14" fillId="0" borderId="8" xfId="3" applyFont="1" applyBorder="1" applyAlignment="1">
      <alignment vertical="top" wrapText="1"/>
    </xf>
    <xf numFmtId="0" fontId="14" fillId="0" borderId="2" xfId="3" applyFont="1" applyBorder="1" applyAlignment="1">
      <alignment vertical="top" wrapText="1"/>
    </xf>
    <xf numFmtId="0" fontId="15" fillId="0" borderId="7" xfId="3" applyFont="1" applyBorder="1" applyAlignment="1">
      <alignment vertical="top" wrapText="1"/>
    </xf>
    <xf numFmtId="0" fontId="15" fillId="0" borderId="2" xfId="3" applyFont="1" applyBorder="1" applyAlignment="1">
      <alignment vertical="top" wrapText="1"/>
    </xf>
    <xf numFmtId="0" fontId="9" fillId="0" borderId="7" xfId="0" applyFont="1" applyBorder="1" applyAlignment="1">
      <alignment horizontal="justify" vertical="top"/>
    </xf>
    <xf numFmtId="0" fontId="14" fillId="0" borderId="0" xfId="0" applyFont="1" applyAlignment="1">
      <alignment horizontal="justify" vertical="top"/>
    </xf>
    <xf numFmtId="0" fontId="15" fillId="0" borderId="6" xfId="3" applyFont="1" applyBorder="1" applyAlignment="1">
      <alignment vertical="top" wrapText="1"/>
    </xf>
    <xf numFmtId="0" fontId="15" fillId="0" borderId="8" xfId="3" applyFont="1" applyBorder="1" applyAlignment="1">
      <alignment vertical="top" wrapText="1"/>
    </xf>
    <xf numFmtId="0" fontId="17" fillId="0" borderId="0" xfId="4" applyFont="1" applyAlignment="1">
      <alignment horizontal="left" vertical="center"/>
    </xf>
    <xf numFmtId="0" fontId="19" fillId="0" borderId="0" xfId="4" applyFont="1" applyAlignment="1">
      <alignment vertical="center" textRotation="255" shrinkToFit="1"/>
    </xf>
    <xf numFmtId="0" fontId="20" fillId="0" borderId="0" xfId="4" applyFont="1" applyAlignment="1">
      <alignment horizontal="left" vertical="center"/>
    </xf>
    <xf numFmtId="0" fontId="21" fillId="0" borderId="0" xfId="4" applyFont="1" applyAlignment="1">
      <alignment horizontal="left" vertical="center"/>
    </xf>
    <xf numFmtId="0" fontId="21" fillId="0" borderId="0" xfId="4" applyFont="1">
      <alignment vertical="center"/>
    </xf>
    <xf numFmtId="0" fontId="22" fillId="0" borderId="0" xfId="0" applyFont="1" applyAlignment="1">
      <alignment vertical="center"/>
    </xf>
    <xf numFmtId="0" fontId="21" fillId="0" borderId="0" xfId="4" applyFont="1" applyAlignment="1">
      <alignment horizontal="right" vertical="center"/>
    </xf>
    <xf numFmtId="0" fontId="19" fillId="0" borderId="0" xfId="4" applyFont="1">
      <alignment vertical="center"/>
    </xf>
    <xf numFmtId="0" fontId="21" fillId="0" borderId="0" xfId="4" applyFont="1" applyAlignment="1">
      <alignment horizontal="center" vertical="center"/>
    </xf>
    <xf numFmtId="0" fontId="24" fillId="0" borderId="0" xfId="0" applyFont="1" applyAlignment="1">
      <alignment vertical="center"/>
    </xf>
    <xf numFmtId="0" fontId="23" fillId="0" borderId="0" xfId="0" applyFont="1" applyAlignment="1">
      <alignment vertical="center"/>
    </xf>
    <xf numFmtId="0" fontId="23" fillId="0" borderId="0" xfId="0" applyFont="1" applyAlignment="1">
      <alignment horizontal="right" vertical="center"/>
    </xf>
    <xf numFmtId="0" fontId="23" fillId="3" borderId="2" xfId="0" applyFont="1" applyFill="1" applyBorder="1" applyAlignment="1">
      <alignment vertical="center"/>
    </xf>
    <xf numFmtId="0" fontId="26" fillId="0" borderId="0" xfId="4" applyFont="1" applyAlignment="1">
      <alignment horizontal="center" vertical="center"/>
    </xf>
    <xf numFmtId="176" fontId="26" fillId="0" borderId="2" xfId="4" applyNumberFormat="1" applyFont="1" applyBorder="1">
      <alignment vertical="center"/>
    </xf>
    <xf numFmtId="177" fontId="26" fillId="0" borderId="2" xfId="4" applyNumberFormat="1" applyFont="1" applyBorder="1">
      <alignment vertical="center"/>
    </xf>
    <xf numFmtId="0" fontId="21" fillId="0" borderId="2" xfId="4" applyFont="1" applyBorder="1">
      <alignment vertical="center"/>
    </xf>
    <xf numFmtId="0" fontId="26" fillId="4" borderId="2" xfId="4" applyFont="1" applyFill="1" applyBorder="1" applyAlignment="1">
      <alignment horizontal="left" vertical="center"/>
    </xf>
    <xf numFmtId="0" fontId="26" fillId="3" borderId="3" xfId="4" applyFont="1" applyFill="1" applyBorder="1" applyAlignment="1">
      <alignment horizontal="center" vertical="center"/>
    </xf>
    <xf numFmtId="0" fontId="26" fillId="3" borderId="2" xfId="4" applyFont="1" applyFill="1" applyBorder="1">
      <alignment vertical="center"/>
    </xf>
    <xf numFmtId="0" fontId="26" fillId="3" borderId="3" xfId="4" applyFont="1" applyFill="1" applyBorder="1">
      <alignment vertical="center"/>
    </xf>
    <xf numFmtId="0" fontId="26" fillId="3" borderId="2" xfId="4" applyFont="1" applyFill="1" applyBorder="1" applyAlignment="1">
      <alignment horizontal="right" vertical="center"/>
    </xf>
    <xf numFmtId="0" fontId="26" fillId="0" borderId="12" xfId="4" applyFont="1" applyBorder="1" applyAlignment="1">
      <alignment horizontal="right" vertical="center"/>
    </xf>
    <xf numFmtId="178" fontId="26" fillId="0" borderId="12" xfId="4" applyNumberFormat="1" applyFont="1" applyBorder="1" applyAlignment="1">
      <alignment horizontal="right" vertical="center"/>
    </xf>
    <xf numFmtId="0" fontId="26" fillId="3" borderId="2" xfId="4" applyFont="1" applyFill="1" applyBorder="1" applyAlignment="1">
      <alignment horizontal="left" vertical="center"/>
    </xf>
    <xf numFmtId="0" fontId="26" fillId="0" borderId="5" xfId="4" applyFont="1" applyBorder="1" applyAlignment="1">
      <alignment horizontal="right" vertical="center"/>
    </xf>
    <xf numFmtId="178" fontId="26" fillId="0" borderId="2" xfId="4" applyNumberFormat="1" applyFont="1" applyBorder="1" applyAlignment="1">
      <alignment horizontal="right" vertical="center"/>
    </xf>
    <xf numFmtId="0" fontId="26" fillId="0" borderId="2" xfId="4" applyFont="1" applyBorder="1" applyAlignment="1">
      <alignment horizontal="right" vertical="center"/>
    </xf>
    <xf numFmtId="0" fontId="26" fillId="3" borderId="6" xfId="4" applyFont="1" applyFill="1" applyBorder="1" applyAlignment="1">
      <alignment horizontal="right" vertical="center"/>
    </xf>
    <xf numFmtId="0" fontId="26" fillId="0" borderId="0" xfId="4" applyFont="1">
      <alignment vertical="center"/>
    </xf>
    <xf numFmtId="0" fontId="26" fillId="0" borderId="0" xfId="4" applyFont="1" applyAlignment="1">
      <alignment horizontal="left" vertical="center"/>
    </xf>
    <xf numFmtId="0" fontId="27" fillId="0" borderId="0" xfId="0" applyFont="1" applyAlignment="1">
      <alignment vertical="center"/>
    </xf>
    <xf numFmtId="0" fontId="14" fillId="0" borderId="0" xfId="4" applyFont="1">
      <alignment vertical="center"/>
    </xf>
    <xf numFmtId="0" fontId="21" fillId="0" borderId="1" xfId="4" applyFont="1" applyBorder="1">
      <alignment vertical="center"/>
    </xf>
    <xf numFmtId="0" fontId="29" fillId="0" borderId="0" xfId="4" applyFont="1">
      <alignment vertical="center"/>
    </xf>
    <xf numFmtId="179" fontId="26" fillId="0" borderId="2" xfId="4" applyNumberFormat="1" applyFont="1" applyBorder="1" applyAlignment="1">
      <alignment horizontal="center" vertical="center"/>
    </xf>
    <xf numFmtId="0" fontId="26" fillId="3" borderId="2" xfId="4" applyFont="1" applyFill="1" applyBorder="1" applyAlignment="1">
      <alignment horizontal="center" vertical="center"/>
    </xf>
    <xf numFmtId="0" fontId="26" fillId="0" borderId="5" xfId="4" applyFont="1" applyBorder="1" applyAlignment="1">
      <alignment horizontal="center" vertical="center"/>
    </xf>
    <xf numFmtId="0" fontId="14" fillId="0" borderId="2" xfId="4" applyFont="1" applyBorder="1" applyAlignment="1">
      <alignment horizontal="center" vertical="center"/>
    </xf>
    <xf numFmtId="0" fontId="26" fillId="0" borderId="2" xfId="4" applyFont="1" applyBorder="1" applyAlignment="1">
      <alignment horizontal="center" vertical="center"/>
    </xf>
    <xf numFmtId="0" fontId="14" fillId="0" borderId="5" xfId="4" applyFont="1" applyBorder="1" applyAlignment="1">
      <alignment horizontal="center" vertical="center"/>
    </xf>
    <xf numFmtId="0" fontId="26" fillId="0" borderId="13" xfId="4" applyFont="1" applyBorder="1">
      <alignment vertical="center"/>
    </xf>
    <xf numFmtId="0" fontId="29" fillId="0" borderId="13" xfId="4" applyFont="1" applyBorder="1">
      <alignment vertical="center"/>
    </xf>
    <xf numFmtId="0" fontId="26" fillId="0" borderId="13" xfId="4" applyFont="1" applyBorder="1" applyAlignment="1">
      <alignment vertical="center" wrapText="1"/>
    </xf>
    <xf numFmtId="0" fontId="26" fillId="0" borderId="0" xfId="4" applyFont="1" applyAlignment="1">
      <alignment vertical="center" wrapText="1"/>
    </xf>
    <xf numFmtId="0" fontId="26" fillId="0" borderId="0" xfId="4" applyFont="1" applyAlignment="1">
      <alignment horizontal="center" vertical="center" wrapText="1"/>
    </xf>
    <xf numFmtId="0" fontId="26" fillId="0" borderId="3" xfId="5" applyFont="1" applyBorder="1" applyAlignment="1">
      <alignment horizontal="center" vertical="center"/>
    </xf>
    <xf numFmtId="0" fontId="26" fillId="0" borderId="2" xfId="5" applyFont="1" applyBorder="1" applyAlignment="1">
      <alignment horizontal="center" vertical="center"/>
    </xf>
    <xf numFmtId="0" fontId="26" fillId="0" borderId="0" xfId="5" applyFont="1" applyAlignment="1">
      <alignment horizontal="center" vertical="center"/>
    </xf>
    <xf numFmtId="0" fontId="26" fillId="0" borderId="2" xfId="4" applyFont="1" applyBorder="1" applyAlignment="1">
      <alignment horizontal="center" vertical="center" wrapText="1"/>
    </xf>
    <xf numFmtId="0" fontId="26" fillId="5" borderId="2" xfId="5" applyFont="1" applyFill="1" applyBorder="1" applyAlignment="1">
      <alignment horizontal="center" vertical="center"/>
    </xf>
    <xf numFmtId="0" fontId="32" fillId="0" borderId="0" xfId="5" applyFont="1" applyAlignment="1">
      <alignment horizontal="center" vertical="center"/>
    </xf>
    <xf numFmtId="0" fontId="21" fillId="0" borderId="0" xfId="5" applyFont="1" applyAlignment="1">
      <alignment horizontal="center" vertical="center"/>
    </xf>
    <xf numFmtId="0" fontId="33" fillId="0" borderId="0" xfId="4" applyFont="1" applyAlignment="1">
      <alignment horizontal="center" vertical="center"/>
    </xf>
    <xf numFmtId="0" fontId="33" fillId="0" borderId="0" xfId="5" applyFont="1" applyAlignment="1">
      <alignment horizontal="center" vertical="center"/>
    </xf>
    <xf numFmtId="0" fontId="33" fillId="0" borderId="0" xfId="4" applyFont="1">
      <alignment vertical="center"/>
    </xf>
    <xf numFmtId="0" fontId="32" fillId="0" borderId="0" xfId="4" applyFont="1">
      <alignment vertical="center"/>
    </xf>
    <xf numFmtId="0" fontId="32" fillId="0" borderId="0" xfId="4" applyFont="1" applyAlignment="1">
      <alignment horizontal="center" vertical="center"/>
    </xf>
    <xf numFmtId="0" fontId="26" fillId="0" borderId="0" xfId="4" applyFont="1" applyAlignment="1">
      <alignment vertical="center" textRotation="255" shrinkToFit="1"/>
    </xf>
    <xf numFmtId="0" fontId="26" fillId="0" borderId="2" xfId="4" applyFont="1" applyBorder="1" applyAlignment="1">
      <alignment vertical="center" textRotation="255" shrinkToFit="1"/>
    </xf>
    <xf numFmtId="0" fontId="14" fillId="0" borderId="7" xfId="3" applyFont="1" applyBorder="1" applyAlignment="1">
      <alignment vertical="top" wrapText="1"/>
    </xf>
    <xf numFmtId="0" fontId="14" fillId="0" borderId="6" xfId="3" applyFont="1" applyBorder="1" applyAlignment="1">
      <alignment vertical="top" wrapText="1"/>
    </xf>
    <xf numFmtId="0" fontId="3" fillId="0" borderId="0" xfId="1" applyFont="1" applyAlignment="1">
      <alignment horizontal="center" vertical="center"/>
    </xf>
    <xf numFmtId="0" fontId="3" fillId="0" borderId="1" xfId="1" applyFont="1" applyBorder="1" applyAlignment="1">
      <alignment horizontal="center" vertical="top" wrapText="1"/>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5" xfId="1" applyFont="1" applyBorder="1" applyAlignment="1">
      <alignment horizontal="center" vertical="center"/>
    </xf>
    <xf numFmtId="0" fontId="21" fillId="3" borderId="2" xfId="4" applyFont="1" applyFill="1" applyBorder="1" applyAlignment="1">
      <alignment horizontal="center" vertical="center" wrapText="1"/>
    </xf>
    <xf numFmtId="0" fontId="21" fillId="3" borderId="1" xfId="4" applyFont="1" applyFill="1" applyBorder="1" applyAlignment="1">
      <alignment horizontal="center" vertical="center"/>
    </xf>
    <xf numFmtId="0" fontId="21" fillId="0" borderId="1" xfId="4" applyFont="1" applyBorder="1" applyAlignment="1">
      <alignment horizontal="center" vertical="center"/>
    </xf>
    <xf numFmtId="0" fontId="21" fillId="3" borderId="2" xfId="4" applyFont="1" applyFill="1" applyBorder="1" applyAlignment="1">
      <alignment horizontal="center" vertical="center"/>
    </xf>
    <xf numFmtId="0" fontId="23" fillId="3" borderId="2" xfId="0" applyFont="1" applyFill="1" applyBorder="1" applyAlignment="1">
      <alignment vertical="center"/>
    </xf>
    <xf numFmtId="0" fontId="21" fillId="0" borderId="2" xfId="4" applyFont="1" applyBorder="1">
      <alignment vertical="center"/>
    </xf>
    <xf numFmtId="0" fontId="26" fillId="0" borderId="2" xfId="4" applyFont="1" applyBorder="1" applyAlignment="1">
      <alignment horizontal="center" vertical="center"/>
    </xf>
    <xf numFmtId="0" fontId="26" fillId="0" borderId="9" xfId="4" applyFont="1" applyBorder="1" applyAlignment="1">
      <alignment horizontal="center" vertical="center" wrapText="1"/>
    </xf>
    <xf numFmtId="0" fontId="26" fillId="0" borderId="10" xfId="4" applyFont="1" applyBorder="1" applyAlignment="1">
      <alignment horizontal="center" vertical="center" wrapText="1"/>
    </xf>
    <xf numFmtId="0" fontId="26" fillId="0" borderId="11" xfId="4" applyFont="1" applyBorder="1" applyAlignment="1">
      <alignment horizontal="center" vertical="center" wrapText="1"/>
    </xf>
    <xf numFmtId="0" fontId="26" fillId="0" borderId="3" xfId="4" applyFont="1" applyBorder="1" applyAlignment="1">
      <alignment horizontal="center" vertical="center"/>
    </xf>
    <xf numFmtId="49" fontId="26" fillId="0" borderId="2" xfId="4" applyNumberFormat="1" applyFont="1" applyBorder="1" applyAlignment="1">
      <alignment horizontal="center" vertical="center"/>
    </xf>
    <xf numFmtId="0" fontId="26" fillId="0" borderId="5" xfId="4" applyFont="1" applyBorder="1" applyAlignment="1">
      <alignment horizontal="center" vertical="center" wrapText="1"/>
    </xf>
    <xf numFmtId="0" fontId="21" fillId="3" borderId="2" xfId="4" applyFont="1" applyFill="1" applyBorder="1">
      <alignment vertical="center"/>
    </xf>
    <xf numFmtId="0" fontId="26" fillId="0" borderId="2" xfId="4" applyFont="1" applyBorder="1" applyAlignment="1">
      <alignment horizontal="center" vertical="center" wrapText="1"/>
    </xf>
    <xf numFmtId="0" fontId="21" fillId="0" borderId="2" xfId="4" applyFont="1" applyBorder="1" applyAlignment="1">
      <alignment horizontal="center" vertical="center" wrapText="1"/>
    </xf>
    <xf numFmtId="0" fontId="26" fillId="0" borderId="3" xfId="4" applyFont="1" applyBorder="1" applyAlignment="1">
      <alignment horizontal="left" vertical="center"/>
    </xf>
    <xf numFmtId="0" fontId="26" fillId="0" borderId="4" xfId="4" applyFont="1" applyBorder="1" applyAlignment="1">
      <alignment horizontal="left" vertical="center"/>
    </xf>
    <xf numFmtId="0" fontId="26" fillId="0" borderId="5" xfId="4" applyFont="1" applyBorder="1" applyAlignment="1">
      <alignment horizontal="left" vertical="center"/>
    </xf>
    <xf numFmtId="0" fontId="26" fillId="0" borderId="4" xfId="4" applyFont="1" applyBorder="1" applyAlignment="1">
      <alignment horizontal="center" vertical="center"/>
    </xf>
    <xf numFmtId="0" fontId="26" fillId="0" borderId="3" xfId="4" applyFont="1" applyBorder="1" applyAlignment="1">
      <alignment horizontal="center" vertical="center" wrapText="1"/>
    </xf>
    <xf numFmtId="0" fontId="26" fillId="0" borderId="5" xfId="4" applyFont="1" applyBorder="1" applyAlignment="1">
      <alignment horizontal="center" vertical="center"/>
    </xf>
    <xf numFmtId="0" fontId="19" fillId="0" borderId="2" xfId="4" applyFont="1" applyBorder="1" applyAlignment="1">
      <alignment horizontal="center" vertical="center"/>
    </xf>
    <xf numFmtId="179" fontId="26" fillId="0" borderId="2" xfId="4" applyNumberFormat="1" applyFont="1" applyBorder="1" applyAlignment="1">
      <alignment horizontal="center" vertical="center"/>
    </xf>
    <xf numFmtId="0" fontId="31" fillId="0" borderId="3" xfId="5" applyFont="1" applyBorder="1" applyAlignment="1">
      <alignment horizontal="center" vertical="center"/>
    </xf>
    <xf numFmtId="0" fontId="31" fillId="0" borderId="4" xfId="5" applyFont="1" applyBorder="1" applyAlignment="1">
      <alignment horizontal="center" vertical="center"/>
    </xf>
    <xf numFmtId="0" fontId="31" fillId="0" borderId="5" xfId="5" applyFont="1" applyBorder="1" applyAlignment="1">
      <alignment horizontal="center" vertical="center"/>
    </xf>
    <xf numFmtId="0" fontId="26" fillId="3" borderId="3" xfId="4" applyFont="1" applyFill="1" applyBorder="1" applyAlignment="1">
      <alignment horizontal="center" vertical="center" wrapText="1"/>
    </xf>
    <xf numFmtId="0" fontId="26" fillId="3" borderId="5" xfId="4" applyFont="1" applyFill="1" applyBorder="1" applyAlignment="1">
      <alignment horizontal="center" vertical="center" wrapText="1"/>
    </xf>
    <xf numFmtId="0" fontId="26" fillId="0" borderId="0" xfId="4" applyFont="1" applyAlignment="1">
      <alignment horizontal="left" vertical="center" wrapText="1"/>
    </xf>
    <xf numFmtId="0" fontId="26" fillId="0" borderId="0" xfId="5" applyFont="1" applyAlignment="1">
      <alignment horizontal="center" vertical="center" wrapText="1"/>
    </xf>
    <xf numFmtId="0" fontId="26" fillId="3" borderId="2" xfId="4" applyFont="1" applyFill="1" applyBorder="1" applyAlignment="1">
      <alignment horizontal="center" vertical="center"/>
    </xf>
    <xf numFmtId="0" fontId="26" fillId="3" borderId="7" xfId="4" applyFont="1" applyFill="1" applyBorder="1" applyAlignment="1">
      <alignment horizontal="center" vertical="center" wrapText="1"/>
    </xf>
    <xf numFmtId="0" fontId="26" fillId="3" borderId="8" xfId="4" applyFont="1" applyFill="1" applyBorder="1" applyAlignment="1">
      <alignment horizontal="center" vertical="center" wrapText="1"/>
    </xf>
    <xf numFmtId="0" fontId="26" fillId="3" borderId="6" xfId="4" applyFont="1" applyFill="1" applyBorder="1" applyAlignment="1">
      <alignment horizontal="center" vertical="center" wrapText="1"/>
    </xf>
    <xf numFmtId="0" fontId="26" fillId="0" borderId="13" xfId="4" applyFont="1" applyBorder="1" applyAlignment="1">
      <alignment horizontal="center" vertical="center" wrapText="1"/>
    </xf>
    <xf numFmtId="0" fontId="26" fillId="0" borderId="14" xfId="4" applyFont="1" applyBorder="1" applyAlignment="1">
      <alignment horizontal="center" vertical="center" wrapText="1"/>
    </xf>
    <xf numFmtId="0" fontId="26" fillId="0" borderId="0" xfId="4" applyFont="1" applyAlignment="1">
      <alignment horizontal="center" vertical="center" wrapText="1"/>
    </xf>
    <xf numFmtId="0" fontId="26" fillId="0" borderId="15" xfId="4" applyFont="1" applyBorder="1" applyAlignment="1">
      <alignment horizontal="center" vertical="center" wrapText="1"/>
    </xf>
    <xf numFmtId="0" fontId="26" fillId="0" borderId="1" xfId="4" applyFont="1" applyBorder="1" applyAlignment="1">
      <alignment horizontal="center" vertical="center" wrapText="1"/>
    </xf>
    <xf numFmtId="0" fontId="26" fillId="0" borderId="16" xfId="4" applyFont="1" applyBorder="1" applyAlignment="1">
      <alignment horizontal="center" vertical="center" wrapText="1"/>
    </xf>
    <xf numFmtId="0" fontId="26" fillId="0" borderId="3" xfId="4" applyFont="1" applyBorder="1" applyAlignment="1">
      <alignment horizontal="left" vertical="center" wrapText="1"/>
    </xf>
    <xf numFmtId="0" fontId="26" fillId="0" borderId="4" xfId="4" applyFont="1" applyBorder="1" applyAlignment="1">
      <alignment horizontal="left" vertical="center" wrapText="1"/>
    </xf>
    <xf numFmtId="0" fontId="26" fillId="0" borderId="5" xfId="4" applyFont="1" applyBorder="1" applyAlignment="1">
      <alignment horizontal="left" vertical="center" wrapText="1"/>
    </xf>
    <xf numFmtId="0" fontId="26" fillId="0" borderId="0" xfId="5" applyFont="1" applyAlignment="1">
      <alignment horizontal="center" vertical="center"/>
    </xf>
    <xf numFmtId="0" fontId="26" fillId="0" borderId="3" xfId="5" applyFont="1" applyBorder="1" applyAlignment="1">
      <alignment horizontal="center" vertical="center" wrapText="1"/>
    </xf>
    <xf numFmtId="0" fontId="26" fillId="0" borderId="4" xfId="5" applyFont="1" applyBorder="1" applyAlignment="1">
      <alignment horizontal="center" vertical="center" wrapText="1"/>
    </xf>
    <xf numFmtId="0" fontId="26" fillId="0" borderId="2" xfId="5" applyFont="1" applyBorder="1" applyAlignment="1">
      <alignment horizontal="center" vertical="center" wrapText="1"/>
    </xf>
    <xf numFmtId="0" fontId="26" fillId="0" borderId="5" xfId="5" applyFont="1" applyBorder="1" applyAlignment="1">
      <alignment horizontal="center" vertical="center" wrapText="1"/>
    </xf>
    <xf numFmtId="0" fontId="26" fillId="5" borderId="2" xfId="4" applyFont="1" applyFill="1" applyBorder="1" applyAlignment="1">
      <alignment horizontal="center" vertical="center" wrapText="1"/>
    </xf>
    <xf numFmtId="0" fontId="26" fillId="0" borderId="2" xfId="4" applyFont="1" applyBorder="1">
      <alignment vertical="center"/>
    </xf>
    <xf numFmtId="0" fontId="26" fillId="0" borderId="3" xfId="5" applyFont="1" applyBorder="1" applyAlignment="1">
      <alignment horizontal="center" vertical="center"/>
    </xf>
    <xf numFmtId="0" fontId="26" fillId="0" borderId="4" xfId="5" applyFont="1" applyBorder="1" applyAlignment="1">
      <alignment horizontal="center" vertical="center"/>
    </xf>
    <xf numFmtId="0" fontId="26" fillId="0" borderId="5" xfId="5" applyFont="1" applyBorder="1" applyAlignment="1">
      <alignment horizontal="center" vertical="center"/>
    </xf>
    <xf numFmtId="0" fontId="26" fillId="0" borderId="2" xfId="5" applyFont="1" applyBorder="1" applyAlignment="1">
      <alignment horizontal="center" vertical="center"/>
    </xf>
    <xf numFmtId="0" fontId="26" fillId="5" borderId="3" xfId="5" applyFont="1" applyFill="1" applyBorder="1" applyAlignment="1">
      <alignment horizontal="center" vertical="center"/>
    </xf>
    <xf numFmtId="0" fontId="26" fillId="5" borderId="5" xfId="5" applyFont="1" applyFill="1" applyBorder="1" applyAlignment="1">
      <alignment horizontal="center" vertical="center"/>
    </xf>
  </cellXfs>
  <cellStyles count="6">
    <cellStyle name="標準" xfId="0" builtinId="0"/>
    <cellStyle name="標準 2" xfId="5" xr:uid="{1079DB8D-BA29-452E-8A36-B5D21992AF28}"/>
    <cellStyle name="標準 4" xfId="3" xr:uid="{985F64D2-46C5-403D-BDF4-F2204799D7B7}"/>
    <cellStyle name="標準 5 2" xfId="1" xr:uid="{6E3D72FA-EC80-408C-87C7-6CC10B01B91F}"/>
    <cellStyle name="標準 6" xfId="2" xr:uid="{D116A680-8EF4-49AC-ACC1-8BE1A77B1B43}"/>
    <cellStyle name="標準_③-２加算様式（就労）" xfId="4" xr:uid="{0A110E69-9E76-40F4-8A92-92BDF1B7FE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CF6A1-ED00-487C-9531-F20996BBD594}">
  <dimension ref="A1:J248"/>
  <sheetViews>
    <sheetView tabSelected="1" view="pageBreakPreview" zoomScaleNormal="118" zoomScaleSheetLayoutView="100" workbookViewId="0">
      <selection activeCell="A5" sqref="A5"/>
    </sheetView>
  </sheetViews>
  <sheetFormatPr defaultColWidth="7.75" defaultRowHeight="13"/>
  <cols>
    <col min="1" max="1" width="11" style="6" customWidth="1"/>
    <col min="2" max="2" width="39.83203125" style="6" customWidth="1"/>
    <col min="3" max="3" width="11" style="6" customWidth="1"/>
    <col min="4" max="4" width="5.75" style="6" customWidth="1"/>
    <col min="5" max="5" width="13.58203125" style="6" customWidth="1"/>
    <col min="6" max="6" width="35.58203125" style="6" customWidth="1"/>
    <col min="7" max="16384" width="7.75" style="6"/>
  </cols>
  <sheetData>
    <row r="1" spans="1:10" s="1" customFormat="1" ht="20.149999999999999" customHeight="1">
      <c r="A1" s="91" t="s">
        <v>447</v>
      </c>
      <c r="B1" s="91"/>
      <c r="C1" s="91"/>
      <c r="D1" s="91"/>
      <c r="E1" s="91"/>
    </row>
    <row r="2" spans="1:10" s="1" customFormat="1" ht="15" customHeight="1">
      <c r="A2" s="92" t="s">
        <v>448</v>
      </c>
      <c r="B2" s="92"/>
      <c r="C2" s="92"/>
      <c r="D2" s="92"/>
      <c r="E2" s="92"/>
    </row>
    <row r="3" spans="1:10" s="1" customFormat="1" ht="20.149999999999999" customHeight="1">
      <c r="A3" s="2" t="s">
        <v>0</v>
      </c>
      <c r="B3" s="93"/>
      <c r="C3" s="94"/>
      <c r="D3" s="94"/>
      <c r="E3" s="95"/>
    </row>
    <row r="4" spans="1:10" s="1" customFormat="1" ht="20.149999999999999" customHeight="1">
      <c r="A4" s="2" t="s">
        <v>560</v>
      </c>
      <c r="B4" s="93"/>
      <c r="C4" s="94"/>
      <c r="D4" s="94"/>
      <c r="E4" s="95"/>
    </row>
    <row r="5" spans="1:10" s="1" customFormat="1" ht="20.149999999999999" customHeight="1">
      <c r="A5" s="2" t="s">
        <v>1</v>
      </c>
      <c r="B5" s="2"/>
      <c r="C5" s="2" t="s">
        <v>2</v>
      </c>
      <c r="D5" s="93"/>
      <c r="E5" s="95"/>
    </row>
    <row r="6" spans="1:10" s="1" customFormat="1" ht="10" customHeight="1">
      <c r="A6" s="3"/>
      <c r="B6" s="3"/>
      <c r="C6" s="3"/>
      <c r="D6" s="3"/>
      <c r="E6" s="3"/>
    </row>
    <row r="7" spans="1:10" s="1" customFormat="1" ht="21.75" customHeight="1">
      <c r="A7" s="3" t="s">
        <v>413</v>
      </c>
      <c r="B7" s="3"/>
      <c r="C7" s="3"/>
      <c r="D7" s="3"/>
      <c r="E7" s="3"/>
    </row>
    <row r="8" spans="1:10" ht="26.15" customHeight="1">
      <c r="A8" s="4" t="s">
        <v>3</v>
      </c>
      <c r="B8" s="4" t="s">
        <v>4</v>
      </c>
      <c r="C8" s="4" t="s">
        <v>5</v>
      </c>
      <c r="D8" s="4" t="s">
        <v>6</v>
      </c>
      <c r="E8" s="4" t="s">
        <v>7</v>
      </c>
      <c r="F8" s="5"/>
      <c r="G8" s="5"/>
      <c r="H8" s="5"/>
      <c r="I8" s="5"/>
      <c r="J8" s="5"/>
    </row>
    <row r="9" spans="1:10" ht="41.25" customHeight="1">
      <c r="A9" s="25" t="s">
        <v>68</v>
      </c>
      <c r="B9" s="7"/>
      <c r="C9" s="26" t="s">
        <v>415</v>
      </c>
      <c r="D9" s="9"/>
      <c r="E9" s="8"/>
      <c r="F9" s="5"/>
      <c r="G9" s="5"/>
      <c r="H9" s="5"/>
      <c r="I9" s="5"/>
      <c r="J9" s="5"/>
    </row>
    <row r="10" spans="1:10" ht="59.25" customHeight="1">
      <c r="A10" s="14"/>
      <c r="B10" s="7" t="s">
        <v>341</v>
      </c>
      <c r="C10" s="8" t="s">
        <v>69</v>
      </c>
      <c r="D10" s="9"/>
      <c r="E10" s="8" t="s">
        <v>8</v>
      </c>
      <c r="F10" s="5"/>
      <c r="G10" s="5"/>
      <c r="H10" s="5"/>
      <c r="I10" s="5"/>
      <c r="J10" s="5"/>
    </row>
    <row r="11" spans="1:10" ht="87" customHeight="1">
      <c r="A11" s="16"/>
      <c r="B11" s="7" t="s">
        <v>342</v>
      </c>
      <c r="C11" s="8" t="s">
        <v>70</v>
      </c>
      <c r="D11" s="9"/>
      <c r="E11" s="8" t="s">
        <v>9</v>
      </c>
      <c r="F11" s="5"/>
      <c r="G11" s="5"/>
      <c r="H11" s="5"/>
      <c r="I11" s="5"/>
      <c r="J11" s="5"/>
    </row>
    <row r="12" spans="1:10" ht="81" customHeight="1">
      <c r="A12" s="11"/>
      <c r="B12" s="7" t="s">
        <v>343</v>
      </c>
      <c r="C12" s="8" t="s">
        <v>71</v>
      </c>
      <c r="D12" s="9"/>
      <c r="E12" s="8" t="s">
        <v>8</v>
      </c>
      <c r="F12" s="5"/>
      <c r="G12" s="5"/>
      <c r="H12" s="5"/>
      <c r="I12" s="5"/>
      <c r="J12" s="5"/>
    </row>
    <row r="13" spans="1:10" ht="39.75" customHeight="1">
      <c r="A13" s="7" t="s">
        <v>72</v>
      </c>
      <c r="B13" s="7"/>
      <c r="C13" s="8" t="s">
        <v>73</v>
      </c>
      <c r="D13" s="9"/>
      <c r="E13" s="8"/>
      <c r="F13" s="5"/>
      <c r="G13" s="5"/>
      <c r="H13" s="5"/>
      <c r="I13" s="5"/>
      <c r="J13" s="5"/>
    </row>
    <row r="14" spans="1:10" ht="81.75" customHeight="1">
      <c r="A14" s="7" t="s">
        <v>74</v>
      </c>
      <c r="B14" s="7" t="s">
        <v>75</v>
      </c>
      <c r="C14" s="8" t="s">
        <v>76</v>
      </c>
      <c r="D14" s="9"/>
      <c r="E14" s="8" t="s">
        <v>10</v>
      </c>
      <c r="F14" s="5"/>
      <c r="G14" s="5"/>
      <c r="H14" s="5"/>
      <c r="I14" s="5"/>
      <c r="J14" s="5"/>
    </row>
    <row r="15" spans="1:10" ht="96.75" customHeight="1">
      <c r="A15" s="7" t="s">
        <v>77</v>
      </c>
      <c r="B15" s="7" t="s">
        <v>78</v>
      </c>
      <c r="C15" s="8" t="s">
        <v>79</v>
      </c>
      <c r="D15" s="9"/>
      <c r="E15" s="8" t="s">
        <v>11</v>
      </c>
      <c r="F15" s="5"/>
      <c r="G15" s="5"/>
      <c r="H15" s="5"/>
      <c r="I15" s="5"/>
      <c r="J15" s="5"/>
    </row>
    <row r="16" spans="1:10" ht="94.5" customHeight="1">
      <c r="A16" s="11" t="s">
        <v>80</v>
      </c>
      <c r="B16" s="7" t="s">
        <v>347</v>
      </c>
      <c r="C16" s="8" t="s">
        <v>81</v>
      </c>
      <c r="D16" s="9"/>
      <c r="E16" s="8" t="s">
        <v>12</v>
      </c>
      <c r="F16" s="5"/>
      <c r="G16" s="5"/>
      <c r="H16" s="5"/>
      <c r="I16" s="5"/>
      <c r="J16" s="5"/>
    </row>
    <row r="17" spans="1:10" ht="39.75" customHeight="1">
      <c r="A17" s="27" t="s">
        <v>416</v>
      </c>
      <c r="B17" s="19"/>
      <c r="C17" s="22" t="s">
        <v>417</v>
      </c>
      <c r="D17" s="9"/>
      <c r="E17" s="8"/>
      <c r="F17" s="5"/>
      <c r="G17" s="5"/>
      <c r="H17" s="5"/>
      <c r="I17" s="5"/>
      <c r="J17" s="5"/>
    </row>
    <row r="18" spans="1:10" ht="54.75" customHeight="1">
      <c r="A18" s="8" t="s">
        <v>418</v>
      </c>
      <c r="B18" s="8" t="s">
        <v>82</v>
      </c>
      <c r="C18" s="8" t="s">
        <v>419</v>
      </c>
      <c r="D18" s="9"/>
      <c r="E18" s="8" t="s">
        <v>13</v>
      </c>
      <c r="F18" s="5"/>
      <c r="G18" s="5"/>
      <c r="H18" s="5"/>
      <c r="I18" s="5"/>
      <c r="J18" s="5"/>
    </row>
    <row r="19" spans="1:10" ht="39.75" customHeight="1">
      <c r="A19" s="24" t="s">
        <v>421</v>
      </c>
      <c r="B19" s="8"/>
      <c r="C19" s="22" t="s">
        <v>417</v>
      </c>
      <c r="D19" s="9"/>
      <c r="E19" s="8"/>
      <c r="F19" s="5"/>
      <c r="G19" s="5"/>
      <c r="H19" s="5"/>
      <c r="I19" s="5"/>
      <c r="J19" s="5"/>
    </row>
    <row r="20" spans="1:10" ht="98.25" customHeight="1">
      <c r="A20" s="23" t="s">
        <v>422</v>
      </c>
      <c r="B20" s="7" t="s">
        <v>14</v>
      </c>
      <c r="C20" s="22" t="s">
        <v>423</v>
      </c>
      <c r="D20" s="9"/>
      <c r="E20" s="8" t="s">
        <v>83</v>
      </c>
      <c r="F20" s="5"/>
      <c r="G20" s="5"/>
      <c r="H20" s="5"/>
      <c r="I20" s="5"/>
      <c r="J20" s="5"/>
    </row>
    <row r="21" spans="1:10" ht="57.75" customHeight="1">
      <c r="A21" s="10"/>
      <c r="B21" s="7" t="s">
        <v>15</v>
      </c>
      <c r="C21" s="8" t="s">
        <v>84</v>
      </c>
      <c r="D21" s="9"/>
      <c r="E21" s="8" t="s">
        <v>16</v>
      </c>
      <c r="F21" s="5"/>
      <c r="G21" s="5"/>
      <c r="H21" s="5"/>
      <c r="I21" s="5"/>
      <c r="J21" s="5"/>
    </row>
    <row r="22" spans="1:10" ht="51.75" customHeight="1">
      <c r="A22" s="28" t="s">
        <v>85</v>
      </c>
      <c r="B22" s="7" t="s">
        <v>86</v>
      </c>
      <c r="C22" s="8" t="s">
        <v>87</v>
      </c>
      <c r="D22" s="9"/>
      <c r="E22" s="8" t="s">
        <v>88</v>
      </c>
      <c r="F22" s="5"/>
      <c r="G22" s="5"/>
      <c r="H22" s="5"/>
      <c r="I22" s="5"/>
      <c r="J22" s="5"/>
    </row>
    <row r="23" spans="1:10" ht="41.25" customHeight="1">
      <c r="A23" s="16"/>
      <c r="B23" s="7" t="s">
        <v>91</v>
      </c>
      <c r="C23" s="8" t="s">
        <v>89</v>
      </c>
      <c r="D23" s="9"/>
      <c r="E23" s="8" t="s">
        <v>18</v>
      </c>
      <c r="F23" s="5"/>
      <c r="G23" s="5"/>
      <c r="H23" s="5"/>
      <c r="I23" s="5"/>
      <c r="J23" s="5"/>
    </row>
    <row r="24" spans="1:10" ht="39.75" customHeight="1">
      <c r="A24" s="16"/>
      <c r="B24" s="7" t="s">
        <v>92</v>
      </c>
      <c r="C24" s="8" t="s">
        <v>90</v>
      </c>
      <c r="D24" s="9"/>
      <c r="E24" s="8" t="s">
        <v>19</v>
      </c>
      <c r="F24" s="5"/>
      <c r="G24" s="5"/>
      <c r="H24" s="5"/>
      <c r="I24" s="5"/>
      <c r="J24" s="5"/>
    </row>
    <row r="25" spans="1:10" ht="42" customHeight="1">
      <c r="A25" s="10"/>
      <c r="B25" s="7" t="s">
        <v>93</v>
      </c>
      <c r="C25" s="8" t="s">
        <v>94</v>
      </c>
      <c r="D25" s="9"/>
      <c r="E25" s="8" t="s">
        <v>18</v>
      </c>
      <c r="F25" s="5"/>
      <c r="G25" s="5"/>
      <c r="H25" s="5"/>
      <c r="I25" s="5"/>
      <c r="J25" s="5"/>
    </row>
    <row r="26" spans="1:10" ht="63.75" customHeight="1">
      <c r="A26" s="8" t="s">
        <v>95</v>
      </c>
      <c r="B26" s="8" t="s">
        <v>96</v>
      </c>
      <c r="C26" s="8" t="s">
        <v>97</v>
      </c>
      <c r="D26" s="9"/>
      <c r="E26" s="8" t="s">
        <v>13</v>
      </c>
      <c r="F26" s="5"/>
      <c r="G26" s="5"/>
      <c r="H26" s="5"/>
      <c r="I26" s="5"/>
      <c r="J26" s="5"/>
    </row>
    <row r="27" spans="1:10" ht="45" customHeight="1">
      <c r="A27" s="8" t="s">
        <v>98</v>
      </c>
      <c r="B27" s="8" t="s">
        <v>20</v>
      </c>
      <c r="C27" s="8" t="s">
        <v>99</v>
      </c>
      <c r="D27" s="9"/>
      <c r="E27" s="8" t="s">
        <v>13</v>
      </c>
      <c r="F27" s="5"/>
      <c r="G27" s="5"/>
      <c r="H27" s="5"/>
      <c r="I27" s="5"/>
      <c r="J27" s="5"/>
    </row>
    <row r="28" spans="1:10" ht="55.5" customHeight="1">
      <c r="A28" s="8" t="s">
        <v>100</v>
      </c>
      <c r="B28" s="8" t="s">
        <v>101</v>
      </c>
      <c r="C28" s="8" t="s">
        <v>102</v>
      </c>
      <c r="D28" s="9"/>
      <c r="E28" s="8" t="s">
        <v>13</v>
      </c>
      <c r="F28" s="5"/>
      <c r="G28" s="5"/>
      <c r="H28" s="5"/>
      <c r="I28" s="5"/>
      <c r="J28" s="5"/>
    </row>
    <row r="29" spans="1:10" ht="55.5" customHeight="1">
      <c r="A29" s="7" t="s">
        <v>103</v>
      </c>
      <c r="B29" s="7" t="s">
        <v>104</v>
      </c>
      <c r="C29" s="8" t="s">
        <v>105</v>
      </c>
      <c r="D29" s="9"/>
      <c r="E29" s="8" t="s">
        <v>17</v>
      </c>
      <c r="F29" s="5"/>
      <c r="G29" s="5"/>
      <c r="H29" s="5"/>
      <c r="I29" s="5"/>
      <c r="J29" s="5"/>
    </row>
    <row r="30" spans="1:10" ht="50.25" customHeight="1">
      <c r="A30" s="16" t="s">
        <v>106</v>
      </c>
      <c r="B30" s="8" t="s">
        <v>344</v>
      </c>
      <c r="C30" s="8" t="s">
        <v>107</v>
      </c>
      <c r="D30" s="9"/>
      <c r="E30" s="8" t="s">
        <v>13</v>
      </c>
      <c r="F30" s="5"/>
      <c r="G30" s="5"/>
      <c r="H30" s="5"/>
      <c r="I30" s="5"/>
      <c r="J30" s="5"/>
    </row>
    <row r="31" spans="1:10" ht="63" customHeight="1">
      <c r="A31" s="11"/>
      <c r="B31" s="8" t="s">
        <v>345</v>
      </c>
      <c r="C31" s="8" t="s">
        <v>108</v>
      </c>
      <c r="D31" s="9"/>
      <c r="E31" s="8" t="s">
        <v>13</v>
      </c>
      <c r="F31" s="5"/>
      <c r="G31" s="5"/>
      <c r="H31" s="5"/>
      <c r="I31" s="5"/>
      <c r="J31" s="5"/>
    </row>
    <row r="32" spans="1:10" ht="51" customHeight="1">
      <c r="A32" s="7" t="s">
        <v>109</v>
      </c>
      <c r="B32" s="7" t="s">
        <v>110</v>
      </c>
      <c r="C32" s="8" t="s">
        <v>111</v>
      </c>
      <c r="D32" s="9"/>
      <c r="E32" s="8" t="s">
        <v>21</v>
      </c>
      <c r="F32" s="5"/>
      <c r="G32" s="5"/>
      <c r="H32" s="5"/>
      <c r="I32" s="5"/>
      <c r="J32" s="5"/>
    </row>
    <row r="33" spans="1:10" ht="68.25" customHeight="1">
      <c r="A33" s="18" t="s">
        <v>112</v>
      </c>
      <c r="B33" s="7" t="s">
        <v>346</v>
      </c>
      <c r="C33" s="8" t="s">
        <v>113</v>
      </c>
      <c r="D33" s="9"/>
      <c r="E33" s="8" t="s">
        <v>22</v>
      </c>
      <c r="F33" s="5"/>
      <c r="G33" s="5"/>
      <c r="H33" s="5"/>
      <c r="I33" s="5"/>
      <c r="J33" s="5"/>
    </row>
    <row r="34" spans="1:10" ht="52.5" customHeight="1">
      <c r="A34" s="11"/>
      <c r="B34" s="7" t="s">
        <v>348</v>
      </c>
      <c r="C34" s="8" t="s">
        <v>114</v>
      </c>
      <c r="D34" s="9"/>
      <c r="E34" s="8" t="s">
        <v>22</v>
      </c>
      <c r="F34" s="5"/>
      <c r="G34" s="5"/>
      <c r="H34" s="5"/>
      <c r="I34" s="5"/>
      <c r="J34" s="5"/>
    </row>
    <row r="35" spans="1:10" ht="54" customHeight="1">
      <c r="A35" s="8" t="s">
        <v>115</v>
      </c>
      <c r="B35" s="8" t="s">
        <v>23</v>
      </c>
      <c r="C35" s="8" t="s">
        <v>116</v>
      </c>
      <c r="D35" s="9"/>
      <c r="E35" s="8" t="s">
        <v>13</v>
      </c>
      <c r="F35" s="5"/>
      <c r="G35" s="5"/>
      <c r="H35" s="5"/>
      <c r="I35" s="5"/>
      <c r="J35" s="5"/>
    </row>
    <row r="36" spans="1:10" ht="61.5" customHeight="1">
      <c r="A36" s="18" t="s">
        <v>117</v>
      </c>
      <c r="B36" s="7" t="s">
        <v>349</v>
      </c>
      <c r="C36" s="8" t="s">
        <v>118</v>
      </c>
      <c r="D36" s="9"/>
      <c r="E36" s="8" t="s">
        <v>24</v>
      </c>
      <c r="F36" s="5"/>
      <c r="G36" s="5"/>
      <c r="H36" s="5"/>
      <c r="I36" s="5"/>
      <c r="J36" s="5"/>
    </row>
    <row r="37" spans="1:10" ht="51.75" customHeight="1">
      <c r="A37" s="10"/>
      <c r="B37" s="7" t="s">
        <v>350</v>
      </c>
      <c r="C37" s="8" t="s">
        <v>119</v>
      </c>
      <c r="D37" s="9"/>
      <c r="E37" s="8" t="s">
        <v>24</v>
      </c>
      <c r="F37" s="5"/>
      <c r="G37" s="5"/>
      <c r="H37" s="5"/>
      <c r="I37" s="5"/>
      <c r="J37" s="5"/>
    </row>
    <row r="38" spans="1:10" ht="83.25" customHeight="1">
      <c r="A38" s="16" t="s">
        <v>120</v>
      </c>
      <c r="B38" s="8" t="s">
        <v>25</v>
      </c>
      <c r="C38" s="8" t="s">
        <v>121</v>
      </c>
      <c r="D38" s="9"/>
      <c r="E38" s="8" t="s">
        <v>13</v>
      </c>
      <c r="F38" s="5"/>
      <c r="G38" s="5"/>
      <c r="H38" s="5"/>
      <c r="I38" s="5"/>
      <c r="J38" s="5"/>
    </row>
    <row r="39" spans="1:10" ht="82.5" customHeight="1">
      <c r="A39" s="10"/>
      <c r="B39" s="8" t="s">
        <v>124</v>
      </c>
      <c r="C39" s="8" t="s">
        <v>122</v>
      </c>
      <c r="D39" s="9"/>
      <c r="E39" s="8" t="s">
        <v>13</v>
      </c>
      <c r="F39" s="5"/>
      <c r="G39" s="5"/>
      <c r="H39" s="5"/>
      <c r="I39" s="5"/>
      <c r="J39" s="5"/>
    </row>
    <row r="40" spans="1:10" ht="64.5" customHeight="1">
      <c r="A40" s="18" t="s">
        <v>123</v>
      </c>
      <c r="B40" s="7" t="s">
        <v>351</v>
      </c>
      <c r="C40" s="8" t="s">
        <v>125</v>
      </c>
      <c r="D40" s="9"/>
      <c r="E40" s="8" t="s">
        <v>26</v>
      </c>
      <c r="F40" s="5"/>
      <c r="G40" s="5"/>
      <c r="H40" s="5"/>
      <c r="I40" s="5"/>
      <c r="J40" s="5"/>
    </row>
    <row r="41" spans="1:10" ht="55.5" customHeight="1">
      <c r="A41" s="16"/>
      <c r="B41" s="7" t="s">
        <v>352</v>
      </c>
      <c r="C41" s="8" t="s">
        <v>126</v>
      </c>
      <c r="D41" s="9"/>
      <c r="E41" s="8" t="s">
        <v>26</v>
      </c>
      <c r="F41" s="5"/>
      <c r="G41" s="5"/>
      <c r="H41" s="5"/>
      <c r="I41" s="5"/>
      <c r="J41" s="5"/>
    </row>
    <row r="42" spans="1:10" ht="60" customHeight="1">
      <c r="A42" s="16"/>
      <c r="B42" s="7" t="s">
        <v>127</v>
      </c>
      <c r="C42" s="8" t="s">
        <v>128</v>
      </c>
      <c r="D42" s="9"/>
      <c r="E42" s="8" t="s">
        <v>26</v>
      </c>
      <c r="F42" s="5"/>
      <c r="G42" s="5"/>
      <c r="H42" s="5"/>
      <c r="I42" s="5"/>
      <c r="J42" s="5"/>
    </row>
    <row r="43" spans="1:10" ht="64.5" customHeight="1">
      <c r="A43" s="16"/>
      <c r="B43" s="7" t="s">
        <v>129</v>
      </c>
      <c r="C43" s="8" t="s">
        <v>130</v>
      </c>
      <c r="D43" s="9"/>
      <c r="E43" s="8" t="s">
        <v>27</v>
      </c>
      <c r="F43" s="5"/>
      <c r="G43" s="5"/>
      <c r="H43" s="5"/>
      <c r="I43" s="5"/>
      <c r="J43" s="5"/>
    </row>
    <row r="44" spans="1:10" ht="51.75" customHeight="1">
      <c r="A44" s="18"/>
      <c r="B44" s="7" t="s">
        <v>353</v>
      </c>
      <c r="C44" s="8" t="s">
        <v>131</v>
      </c>
      <c r="D44" s="9"/>
      <c r="E44" s="8" t="s">
        <v>28</v>
      </c>
      <c r="F44" s="5"/>
      <c r="G44" s="5"/>
      <c r="H44" s="5"/>
      <c r="I44" s="5"/>
      <c r="J44" s="5"/>
    </row>
    <row r="45" spans="1:10" ht="168" customHeight="1">
      <c r="A45" s="10" t="s">
        <v>132</v>
      </c>
      <c r="B45" s="8" t="s">
        <v>133</v>
      </c>
      <c r="C45" s="8" t="s">
        <v>134</v>
      </c>
      <c r="D45" s="9"/>
      <c r="E45" s="8" t="s">
        <v>13</v>
      </c>
      <c r="F45" s="5"/>
      <c r="G45" s="5"/>
      <c r="H45" s="5"/>
      <c r="I45" s="5"/>
      <c r="J45" s="5"/>
    </row>
    <row r="46" spans="1:10" ht="54" customHeight="1">
      <c r="A46" s="18" t="s">
        <v>135</v>
      </c>
      <c r="B46" s="7" t="s">
        <v>354</v>
      </c>
      <c r="C46" s="8" t="s">
        <v>136</v>
      </c>
      <c r="D46" s="9"/>
      <c r="E46" s="8" t="s">
        <v>29</v>
      </c>
      <c r="F46" s="5"/>
      <c r="G46" s="5"/>
      <c r="H46" s="5"/>
      <c r="I46" s="5"/>
      <c r="J46" s="5"/>
    </row>
    <row r="47" spans="1:10" ht="67.5" customHeight="1">
      <c r="A47" s="10"/>
      <c r="B47" s="7" t="s">
        <v>30</v>
      </c>
      <c r="C47" s="8" t="s">
        <v>137</v>
      </c>
      <c r="D47" s="9"/>
      <c r="E47" s="8" t="s">
        <v>31</v>
      </c>
      <c r="F47" s="5"/>
      <c r="G47" s="5"/>
      <c r="H47" s="5"/>
      <c r="I47" s="5"/>
      <c r="J47" s="5"/>
    </row>
    <row r="48" spans="1:10" ht="72" customHeight="1">
      <c r="A48" s="16" t="s">
        <v>138</v>
      </c>
      <c r="B48" s="8" t="s">
        <v>139</v>
      </c>
      <c r="C48" s="8" t="s">
        <v>140</v>
      </c>
      <c r="D48" s="9"/>
      <c r="E48" s="8" t="s">
        <v>13</v>
      </c>
      <c r="F48" s="5"/>
      <c r="G48" s="5"/>
      <c r="H48" s="5"/>
      <c r="I48" s="5"/>
      <c r="J48" s="5"/>
    </row>
    <row r="49" spans="1:10" ht="59.25" customHeight="1">
      <c r="A49" s="11"/>
      <c r="B49" s="8" t="s">
        <v>141</v>
      </c>
      <c r="C49" s="8" t="s">
        <v>142</v>
      </c>
      <c r="D49" s="9"/>
      <c r="E49" s="8" t="s">
        <v>13</v>
      </c>
      <c r="F49" s="5"/>
      <c r="G49" s="5"/>
      <c r="H49" s="5"/>
      <c r="I49" s="5"/>
      <c r="J49" s="5"/>
    </row>
    <row r="50" spans="1:10" ht="67.5" customHeight="1">
      <c r="A50" s="16" t="s">
        <v>143</v>
      </c>
      <c r="B50" s="14" t="s">
        <v>424</v>
      </c>
      <c r="C50" s="14" t="s">
        <v>355</v>
      </c>
      <c r="D50" s="15"/>
      <c r="E50" s="14" t="s">
        <v>144</v>
      </c>
      <c r="F50" s="5"/>
      <c r="G50" s="5"/>
      <c r="H50" s="5"/>
      <c r="I50" s="5"/>
      <c r="J50" s="5"/>
    </row>
    <row r="51" spans="1:10" ht="46.5" customHeight="1">
      <c r="A51" s="16"/>
      <c r="B51" s="16" t="s">
        <v>425</v>
      </c>
      <c r="C51" s="16" t="s">
        <v>356</v>
      </c>
      <c r="D51" s="17"/>
      <c r="E51" s="16"/>
      <c r="F51" s="5"/>
      <c r="G51" s="5"/>
      <c r="H51" s="5"/>
      <c r="I51" s="5"/>
      <c r="J51" s="5"/>
    </row>
    <row r="52" spans="1:10" ht="49.5" customHeight="1">
      <c r="A52" s="16"/>
      <c r="B52" s="16" t="s">
        <v>426</v>
      </c>
      <c r="C52" s="16" t="s">
        <v>357</v>
      </c>
      <c r="D52" s="17"/>
      <c r="E52" s="16"/>
      <c r="F52" s="5"/>
      <c r="G52" s="5"/>
      <c r="H52" s="5"/>
      <c r="I52" s="5"/>
      <c r="J52" s="5"/>
    </row>
    <row r="53" spans="1:10" ht="54.75" customHeight="1">
      <c r="A53" s="16"/>
      <c r="B53" s="16" t="s">
        <v>427</v>
      </c>
      <c r="C53" s="16" t="s">
        <v>358</v>
      </c>
      <c r="D53" s="17"/>
      <c r="E53" s="16"/>
      <c r="F53" s="5"/>
      <c r="G53" s="5"/>
      <c r="H53" s="5"/>
      <c r="I53" s="5"/>
      <c r="J53" s="5"/>
    </row>
    <row r="54" spans="1:10" ht="54" customHeight="1">
      <c r="A54" s="10"/>
      <c r="B54" s="10" t="s">
        <v>428</v>
      </c>
      <c r="C54" s="10" t="s">
        <v>359</v>
      </c>
      <c r="D54" s="12"/>
      <c r="E54" s="10"/>
      <c r="F54" s="5"/>
      <c r="G54" s="5"/>
      <c r="H54" s="5"/>
      <c r="I54" s="5"/>
      <c r="J54" s="5"/>
    </row>
    <row r="55" spans="1:10" ht="57.75" customHeight="1">
      <c r="A55" s="18" t="s">
        <v>145</v>
      </c>
      <c r="B55" s="7" t="s">
        <v>407</v>
      </c>
      <c r="C55" s="8" t="s">
        <v>146</v>
      </c>
      <c r="D55" s="9"/>
      <c r="E55" s="8" t="s">
        <v>32</v>
      </c>
      <c r="F55" s="5"/>
      <c r="G55" s="5"/>
      <c r="H55" s="5"/>
      <c r="I55" s="5"/>
      <c r="J55" s="5"/>
    </row>
    <row r="56" spans="1:10" ht="70.5" customHeight="1">
      <c r="A56" s="16"/>
      <c r="B56" s="7" t="s">
        <v>408</v>
      </c>
      <c r="C56" s="8" t="s">
        <v>147</v>
      </c>
      <c r="D56" s="9"/>
      <c r="E56" s="8" t="s">
        <v>33</v>
      </c>
      <c r="F56" s="5"/>
      <c r="G56" s="5"/>
      <c r="H56" s="5"/>
      <c r="I56" s="5"/>
      <c r="J56" s="5"/>
    </row>
    <row r="57" spans="1:10" ht="39.75" customHeight="1">
      <c r="A57" s="16"/>
      <c r="B57" s="7" t="s">
        <v>34</v>
      </c>
      <c r="C57" s="8" t="s">
        <v>148</v>
      </c>
      <c r="D57" s="9"/>
      <c r="E57" s="8" t="s">
        <v>35</v>
      </c>
      <c r="F57" s="5"/>
      <c r="G57" s="5"/>
      <c r="H57" s="5"/>
      <c r="I57" s="5"/>
      <c r="J57" s="5"/>
    </row>
    <row r="58" spans="1:10" ht="50.25" customHeight="1">
      <c r="A58" s="11"/>
      <c r="B58" s="7" t="s">
        <v>36</v>
      </c>
      <c r="C58" s="8" t="s">
        <v>149</v>
      </c>
      <c r="D58" s="9"/>
      <c r="E58" s="8" t="s">
        <v>35</v>
      </c>
      <c r="F58" s="5"/>
      <c r="G58" s="5"/>
      <c r="H58" s="5"/>
      <c r="I58" s="5"/>
      <c r="J58" s="5"/>
    </row>
    <row r="59" spans="1:10" ht="57" customHeight="1">
      <c r="A59" s="8" t="s">
        <v>150</v>
      </c>
      <c r="B59" s="8" t="s">
        <v>151</v>
      </c>
      <c r="C59" s="8" t="s">
        <v>152</v>
      </c>
      <c r="D59" s="9"/>
      <c r="E59" s="8" t="s">
        <v>13</v>
      </c>
      <c r="F59" s="5"/>
      <c r="G59" s="5"/>
      <c r="H59" s="5"/>
      <c r="I59" s="5"/>
      <c r="J59" s="5"/>
    </row>
    <row r="60" spans="1:10" ht="55.5" customHeight="1">
      <c r="A60" s="7" t="s">
        <v>153</v>
      </c>
      <c r="B60" s="7" t="s">
        <v>154</v>
      </c>
      <c r="C60" s="8" t="s">
        <v>155</v>
      </c>
      <c r="D60" s="9"/>
      <c r="E60" s="8" t="s">
        <v>37</v>
      </c>
      <c r="F60" s="5"/>
      <c r="G60" s="5"/>
      <c r="H60" s="5"/>
      <c r="I60" s="5"/>
      <c r="J60" s="5"/>
    </row>
    <row r="61" spans="1:10" ht="51" customHeight="1">
      <c r="A61" s="8" t="s">
        <v>156</v>
      </c>
      <c r="B61" s="8" t="s">
        <v>157</v>
      </c>
      <c r="C61" s="8" t="s">
        <v>158</v>
      </c>
      <c r="D61" s="9"/>
      <c r="E61" s="8" t="s">
        <v>13</v>
      </c>
      <c r="F61" s="5"/>
      <c r="G61" s="5"/>
      <c r="H61" s="5"/>
      <c r="I61" s="5"/>
      <c r="J61" s="5"/>
    </row>
    <row r="62" spans="1:10" ht="72.75" customHeight="1">
      <c r="A62" s="21" t="s">
        <v>446</v>
      </c>
      <c r="B62" s="8" t="s">
        <v>409</v>
      </c>
      <c r="C62" s="8" t="s">
        <v>159</v>
      </c>
      <c r="D62" s="9"/>
      <c r="E62" s="8" t="s">
        <v>13</v>
      </c>
      <c r="F62" s="5"/>
      <c r="G62" s="5"/>
      <c r="H62" s="5"/>
      <c r="I62" s="5"/>
      <c r="J62" s="5"/>
    </row>
    <row r="63" spans="1:10" ht="70.5" customHeight="1">
      <c r="A63" s="18"/>
      <c r="B63" s="8" t="s">
        <v>160</v>
      </c>
      <c r="C63" s="8" t="s">
        <v>161</v>
      </c>
      <c r="D63" s="9"/>
      <c r="E63" s="8" t="s">
        <v>13</v>
      </c>
      <c r="F63" s="5"/>
      <c r="G63" s="5"/>
      <c r="H63" s="5"/>
      <c r="I63" s="5"/>
      <c r="J63" s="5"/>
    </row>
    <row r="64" spans="1:10" ht="75" customHeight="1">
      <c r="A64" s="16"/>
      <c r="B64" s="7" t="s">
        <v>162</v>
      </c>
      <c r="C64" s="8" t="s">
        <v>163</v>
      </c>
      <c r="D64" s="9"/>
      <c r="E64" s="8" t="s">
        <v>38</v>
      </c>
      <c r="F64" s="5"/>
      <c r="G64" s="5"/>
      <c r="H64" s="5"/>
      <c r="I64" s="5"/>
      <c r="J64" s="5"/>
    </row>
    <row r="65" spans="1:10" ht="55.5" customHeight="1">
      <c r="A65" s="11"/>
      <c r="B65" s="8" t="s">
        <v>449</v>
      </c>
      <c r="C65" s="8" t="s">
        <v>164</v>
      </c>
      <c r="D65" s="9"/>
      <c r="E65" s="8" t="s">
        <v>13</v>
      </c>
      <c r="F65" s="5"/>
      <c r="G65" s="5"/>
      <c r="H65" s="5"/>
      <c r="I65" s="5"/>
      <c r="J65" s="5"/>
    </row>
    <row r="66" spans="1:10" ht="56.25" customHeight="1">
      <c r="A66" s="18" t="s">
        <v>165</v>
      </c>
      <c r="B66" s="13" t="s">
        <v>429</v>
      </c>
      <c r="C66" s="14" t="s">
        <v>166</v>
      </c>
      <c r="D66" s="15"/>
      <c r="E66" s="14" t="s">
        <v>39</v>
      </c>
      <c r="F66" s="5"/>
      <c r="G66" s="5"/>
      <c r="H66" s="5"/>
      <c r="I66" s="5"/>
      <c r="J66" s="5"/>
    </row>
    <row r="67" spans="1:10" ht="24.75" customHeight="1">
      <c r="A67" s="18"/>
      <c r="B67" s="18" t="s">
        <v>430</v>
      </c>
      <c r="C67" s="16"/>
      <c r="D67" s="17"/>
      <c r="E67" s="16"/>
      <c r="F67" s="5"/>
      <c r="G67" s="5"/>
      <c r="H67" s="5"/>
      <c r="I67" s="5"/>
      <c r="J67" s="5"/>
    </row>
    <row r="68" spans="1:10" ht="38.25" customHeight="1">
      <c r="A68" s="18"/>
      <c r="B68" s="18" t="s">
        <v>431</v>
      </c>
      <c r="C68" s="16"/>
      <c r="D68" s="17"/>
      <c r="E68" s="16"/>
      <c r="F68" s="5"/>
      <c r="G68" s="5"/>
      <c r="H68" s="5"/>
      <c r="I68" s="5"/>
      <c r="J68" s="5"/>
    </row>
    <row r="69" spans="1:10" ht="39" customHeight="1">
      <c r="A69" s="18"/>
      <c r="B69" s="18" t="s">
        <v>432</v>
      </c>
      <c r="C69" s="16"/>
      <c r="D69" s="17"/>
      <c r="E69" s="16"/>
      <c r="F69" s="5"/>
      <c r="G69" s="5"/>
      <c r="H69" s="5"/>
      <c r="I69" s="5"/>
      <c r="J69" s="5"/>
    </row>
    <row r="70" spans="1:10" ht="36.75" customHeight="1">
      <c r="A70" s="18"/>
      <c r="B70" s="18" t="s">
        <v>433</v>
      </c>
      <c r="C70" s="16"/>
      <c r="D70" s="17"/>
      <c r="E70" s="16"/>
      <c r="F70" s="5"/>
      <c r="G70" s="5"/>
      <c r="H70" s="5"/>
      <c r="I70" s="5"/>
      <c r="J70" s="5"/>
    </row>
    <row r="71" spans="1:10" ht="30.75" customHeight="1">
      <c r="A71" s="18"/>
      <c r="B71" s="18" t="s">
        <v>434</v>
      </c>
      <c r="C71" s="16"/>
      <c r="D71" s="17"/>
      <c r="E71" s="16"/>
      <c r="F71" s="5"/>
      <c r="G71" s="5"/>
      <c r="H71" s="5"/>
      <c r="I71" s="5"/>
      <c r="J71" s="5"/>
    </row>
    <row r="72" spans="1:10" ht="40.5" customHeight="1">
      <c r="A72" s="18"/>
      <c r="B72" s="18" t="s">
        <v>435</v>
      </c>
      <c r="C72" s="16"/>
      <c r="D72" s="17"/>
      <c r="E72" s="16"/>
      <c r="F72" s="5"/>
      <c r="G72" s="5"/>
      <c r="H72" s="5"/>
      <c r="I72" s="5"/>
      <c r="J72" s="5"/>
    </row>
    <row r="73" spans="1:10" ht="29.25" customHeight="1">
      <c r="A73" s="18"/>
      <c r="B73" s="18" t="s">
        <v>436</v>
      </c>
      <c r="C73" s="16"/>
      <c r="D73" s="17"/>
      <c r="E73" s="16"/>
      <c r="F73" s="5"/>
      <c r="G73" s="5"/>
      <c r="H73" s="5"/>
      <c r="I73" s="5"/>
      <c r="J73" s="5"/>
    </row>
    <row r="74" spans="1:10" ht="33" customHeight="1">
      <c r="A74" s="11"/>
      <c r="B74" s="11" t="s">
        <v>437</v>
      </c>
      <c r="C74" s="10"/>
      <c r="D74" s="12"/>
      <c r="E74" s="10"/>
      <c r="F74" s="5"/>
      <c r="G74" s="5"/>
      <c r="H74" s="5"/>
      <c r="I74" s="5"/>
      <c r="J74" s="5"/>
    </row>
    <row r="75" spans="1:10" ht="60" customHeight="1">
      <c r="A75" s="8" t="s">
        <v>167</v>
      </c>
      <c r="B75" s="8" t="s">
        <v>170</v>
      </c>
      <c r="C75" s="8" t="s">
        <v>168</v>
      </c>
      <c r="D75" s="9"/>
      <c r="E75" s="8" t="s">
        <v>13</v>
      </c>
      <c r="F75" s="5"/>
      <c r="G75" s="5"/>
      <c r="H75" s="5"/>
      <c r="I75" s="5"/>
      <c r="J75" s="5"/>
    </row>
    <row r="76" spans="1:10" ht="71.25" customHeight="1">
      <c r="A76" s="18" t="s">
        <v>171</v>
      </c>
      <c r="B76" s="7" t="s">
        <v>169</v>
      </c>
      <c r="C76" s="8" t="s">
        <v>172</v>
      </c>
      <c r="D76" s="9"/>
      <c r="E76" s="8" t="s">
        <v>173</v>
      </c>
      <c r="F76" s="5"/>
      <c r="G76" s="5"/>
      <c r="H76" s="5"/>
      <c r="I76" s="5"/>
      <c r="J76" s="5"/>
    </row>
    <row r="77" spans="1:10" ht="60.75" customHeight="1">
      <c r="A77" s="18"/>
      <c r="B77" s="7" t="s">
        <v>174</v>
      </c>
      <c r="C77" s="8" t="s">
        <v>175</v>
      </c>
      <c r="D77" s="9"/>
      <c r="E77" s="22" t="s">
        <v>420</v>
      </c>
      <c r="F77" s="5"/>
      <c r="G77" s="5"/>
      <c r="H77" s="5"/>
      <c r="I77" s="5"/>
      <c r="J77" s="5"/>
    </row>
    <row r="78" spans="1:10" ht="39.75" customHeight="1">
      <c r="A78" s="16"/>
      <c r="B78" s="7" t="s">
        <v>176</v>
      </c>
      <c r="C78" s="8" t="s">
        <v>177</v>
      </c>
      <c r="D78" s="9"/>
      <c r="E78" s="8" t="s">
        <v>40</v>
      </c>
      <c r="F78" s="5"/>
      <c r="G78" s="5"/>
      <c r="H78" s="5"/>
      <c r="I78" s="5"/>
      <c r="J78" s="5"/>
    </row>
    <row r="79" spans="1:10" ht="76.5" customHeight="1">
      <c r="A79" s="10"/>
      <c r="B79" s="7" t="s">
        <v>178</v>
      </c>
      <c r="C79" s="8" t="s">
        <v>179</v>
      </c>
      <c r="D79" s="9"/>
      <c r="E79" s="8" t="s">
        <v>41</v>
      </c>
      <c r="F79" s="5"/>
      <c r="G79" s="5"/>
      <c r="H79" s="5"/>
      <c r="I79" s="5"/>
      <c r="J79" s="5"/>
    </row>
    <row r="80" spans="1:10" ht="60.75" customHeight="1">
      <c r="A80" s="18" t="s">
        <v>180</v>
      </c>
      <c r="B80" s="7" t="s">
        <v>181</v>
      </c>
      <c r="C80" s="8" t="s">
        <v>182</v>
      </c>
      <c r="D80" s="9"/>
      <c r="E80" s="8" t="s">
        <v>42</v>
      </c>
      <c r="F80" s="5"/>
      <c r="G80" s="5"/>
      <c r="H80" s="5"/>
      <c r="I80" s="5"/>
      <c r="J80" s="5"/>
    </row>
    <row r="81" spans="1:10" ht="40.5" customHeight="1">
      <c r="A81" s="16"/>
      <c r="B81" s="7" t="s">
        <v>183</v>
      </c>
      <c r="C81" s="8" t="s">
        <v>184</v>
      </c>
      <c r="D81" s="9"/>
      <c r="E81" s="8" t="s">
        <v>43</v>
      </c>
      <c r="F81" s="5"/>
      <c r="G81" s="5"/>
      <c r="H81" s="5"/>
      <c r="I81" s="5"/>
      <c r="J81" s="5"/>
    </row>
    <row r="82" spans="1:10" ht="65.25" customHeight="1">
      <c r="A82" s="10"/>
      <c r="B82" s="7" t="s">
        <v>185</v>
      </c>
      <c r="C82" s="8" t="s">
        <v>186</v>
      </c>
      <c r="D82" s="9"/>
      <c r="E82" s="8" t="s">
        <v>44</v>
      </c>
      <c r="F82" s="5"/>
      <c r="G82" s="5"/>
      <c r="H82" s="5"/>
      <c r="I82" s="5"/>
      <c r="J82" s="5"/>
    </row>
    <row r="83" spans="1:10" ht="53.25" customHeight="1">
      <c r="A83" s="16" t="s">
        <v>187</v>
      </c>
      <c r="B83" s="8" t="s">
        <v>188</v>
      </c>
      <c r="C83" s="8" t="s">
        <v>189</v>
      </c>
      <c r="D83" s="9"/>
      <c r="E83" s="8" t="s">
        <v>451</v>
      </c>
      <c r="F83" s="5"/>
      <c r="G83" s="5"/>
      <c r="H83" s="5"/>
      <c r="I83" s="5"/>
      <c r="J83" s="5"/>
    </row>
    <row r="84" spans="1:10" ht="60.75" customHeight="1">
      <c r="A84" s="16"/>
      <c r="B84" s="8" t="s">
        <v>190</v>
      </c>
      <c r="C84" s="8" t="s">
        <v>191</v>
      </c>
      <c r="D84" s="9"/>
      <c r="E84" s="8" t="s">
        <v>451</v>
      </c>
      <c r="F84" s="5"/>
      <c r="G84" s="5"/>
      <c r="H84" s="5"/>
      <c r="I84" s="5"/>
      <c r="J84" s="5"/>
    </row>
    <row r="85" spans="1:10" ht="54" customHeight="1">
      <c r="A85" s="16"/>
      <c r="B85" s="89" t="s">
        <v>360</v>
      </c>
      <c r="C85" s="14" t="s">
        <v>192</v>
      </c>
      <c r="D85" s="15"/>
      <c r="E85" s="14" t="s">
        <v>361</v>
      </c>
      <c r="F85" s="5"/>
      <c r="G85" s="5"/>
      <c r="H85" s="5"/>
      <c r="I85" s="5"/>
      <c r="J85" s="5"/>
    </row>
    <row r="86" spans="1:10" ht="59.25" customHeight="1">
      <c r="A86" s="16"/>
      <c r="B86" s="21" t="s">
        <v>362</v>
      </c>
      <c r="C86" s="16"/>
      <c r="D86" s="17"/>
      <c r="E86" s="16" t="s">
        <v>363</v>
      </c>
      <c r="F86" s="5"/>
      <c r="G86" s="5"/>
      <c r="H86" s="5"/>
      <c r="I86" s="5"/>
      <c r="J86" s="5"/>
    </row>
    <row r="87" spans="1:10" ht="46.5" customHeight="1">
      <c r="A87" s="16"/>
      <c r="B87" s="21" t="s">
        <v>364</v>
      </c>
      <c r="C87" s="16"/>
      <c r="D87" s="17"/>
      <c r="E87" s="16" t="s">
        <v>365</v>
      </c>
      <c r="F87" s="5"/>
      <c r="G87" s="5"/>
      <c r="H87" s="5"/>
      <c r="I87" s="5"/>
      <c r="J87" s="5"/>
    </row>
    <row r="88" spans="1:10" ht="59.25" customHeight="1">
      <c r="A88" s="10"/>
      <c r="B88" s="90" t="s">
        <v>366</v>
      </c>
      <c r="C88" s="10"/>
      <c r="D88" s="12"/>
      <c r="E88" s="10" t="s">
        <v>43</v>
      </c>
      <c r="F88" s="5"/>
      <c r="G88" s="5"/>
      <c r="H88" s="5"/>
      <c r="I88" s="5"/>
      <c r="J88" s="5"/>
    </row>
    <row r="89" spans="1:10" ht="96.75" customHeight="1">
      <c r="A89" s="7" t="s">
        <v>193</v>
      </c>
      <c r="B89" s="7" t="s">
        <v>45</v>
      </c>
      <c r="C89" s="8" t="s">
        <v>194</v>
      </c>
      <c r="D89" s="9"/>
      <c r="E89" s="8" t="s">
        <v>46</v>
      </c>
      <c r="F89" s="5"/>
      <c r="G89" s="5"/>
      <c r="H89" s="5"/>
      <c r="I89" s="5"/>
      <c r="J89" s="5"/>
    </row>
    <row r="90" spans="1:10" ht="63" customHeight="1">
      <c r="A90" s="18" t="s">
        <v>195</v>
      </c>
      <c r="B90" s="7" t="s">
        <v>196</v>
      </c>
      <c r="C90" s="8" t="s">
        <v>197</v>
      </c>
      <c r="D90" s="9"/>
      <c r="E90" s="8" t="s">
        <v>47</v>
      </c>
      <c r="F90" s="5"/>
      <c r="G90" s="5"/>
      <c r="H90" s="5"/>
      <c r="I90" s="5"/>
      <c r="J90" s="5"/>
    </row>
    <row r="91" spans="1:10" ht="75.75" customHeight="1">
      <c r="A91" s="16"/>
      <c r="B91" s="7" t="s">
        <v>48</v>
      </c>
      <c r="C91" s="8" t="s">
        <v>198</v>
      </c>
      <c r="D91" s="9"/>
      <c r="E91" s="8" t="s">
        <v>438</v>
      </c>
      <c r="F91" s="5"/>
      <c r="G91" s="5"/>
      <c r="H91" s="5"/>
      <c r="I91" s="5"/>
      <c r="J91" s="5"/>
    </row>
    <row r="92" spans="1:10" ht="39.75" customHeight="1">
      <c r="A92" s="16"/>
      <c r="B92" s="13" t="s">
        <v>367</v>
      </c>
      <c r="C92" s="14" t="s">
        <v>199</v>
      </c>
      <c r="D92" s="15"/>
      <c r="E92" s="14"/>
      <c r="F92" s="5"/>
      <c r="G92" s="5"/>
      <c r="H92" s="5"/>
      <c r="I92" s="5"/>
      <c r="J92" s="5"/>
    </row>
    <row r="93" spans="1:10" ht="45.75" customHeight="1">
      <c r="A93" s="16"/>
      <c r="B93" s="18" t="s">
        <v>368</v>
      </c>
      <c r="C93" s="16"/>
      <c r="D93" s="17"/>
      <c r="E93" s="16" t="s">
        <v>363</v>
      </c>
      <c r="F93" s="5"/>
      <c r="G93" s="5"/>
      <c r="H93" s="5"/>
      <c r="I93" s="5"/>
      <c r="J93" s="5"/>
    </row>
    <row r="94" spans="1:10" ht="39" customHeight="1">
      <c r="A94" s="16"/>
      <c r="B94" s="18" t="s">
        <v>369</v>
      </c>
      <c r="C94" s="16"/>
      <c r="D94" s="17"/>
      <c r="E94" s="16" t="s">
        <v>370</v>
      </c>
      <c r="F94" s="5"/>
      <c r="G94" s="5"/>
      <c r="H94" s="5"/>
      <c r="I94" s="5"/>
      <c r="J94" s="5"/>
    </row>
    <row r="95" spans="1:10" ht="42.75" customHeight="1">
      <c r="A95" s="10"/>
      <c r="B95" s="11" t="s">
        <v>371</v>
      </c>
      <c r="C95" s="10"/>
      <c r="D95" s="12"/>
      <c r="E95" s="10" t="s">
        <v>372</v>
      </c>
      <c r="F95" s="5"/>
      <c r="G95" s="5"/>
      <c r="H95" s="5"/>
      <c r="I95" s="5"/>
      <c r="J95" s="5"/>
    </row>
    <row r="96" spans="1:10" ht="53.25" customHeight="1">
      <c r="A96" s="18" t="s">
        <v>200</v>
      </c>
      <c r="B96" s="7" t="s">
        <v>202</v>
      </c>
      <c r="C96" s="8" t="s">
        <v>201</v>
      </c>
      <c r="D96" s="9"/>
      <c r="E96" s="8" t="s">
        <v>49</v>
      </c>
      <c r="F96" s="5"/>
      <c r="G96" s="5"/>
      <c r="H96" s="5"/>
      <c r="I96" s="5"/>
      <c r="J96" s="5"/>
    </row>
    <row r="97" spans="1:10" ht="76.5" customHeight="1">
      <c r="A97" s="16"/>
      <c r="B97" s="7" t="s">
        <v>204</v>
      </c>
      <c r="C97" s="8" t="s">
        <v>203</v>
      </c>
      <c r="D97" s="9"/>
      <c r="E97" s="8" t="s">
        <v>50</v>
      </c>
      <c r="F97" s="5"/>
      <c r="G97" s="5"/>
      <c r="H97" s="5"/>
      <c r="I97" s="5"/>
      <c r="J97" s="5"/>
    </row>
    <row r="98" spans="1:10" ht="72" customHeight="1">
      <c r="A98" s="10"/>
      <c r="B98" s="7" t="s">
        <v>51</v>
      </c>
      <c r="C98" s="8" t="s">
        <v>205</v>
      </c>
      <c r="D98" s="9"/>
      <c r="E98" s="8" t="s">
        <v>52</v>
      </c>
      <c r="F98" s="5"/>
      <c r="G98" s="5"/>
      <c r="H98" s="5"/>
      <c r="I98" s="5"/>
      <c r="J98" s="5"/>
    </row>
    <row r="99" spans="1:10" ht="66.75" customHeight="1">
      <c r="A99" s="18" t="s">
        <v>206</v>
      </c>
      <c r="B99" s="7" t="s">
        <v>207</v>
      </c>
      <c r="C99" s="8" t="s">
        <v>208</v>
      </c>
      <c r="D99" s="9"/>
      <c r="E99" s="8" t="s">
        <v>53</v>
      </c>
      <c r="F99" s="5"/>
      <c r="G99" s="5"/>
      <c r="H99" s="5"/>
      <c r="I99" s="5"/>
      <c r="J99" s="5"/>
    </row>
    <row r="100" spans="1:10" ht="54.75" customHeight="1">
      <c r="A100" s="11"/>
      <c r="B100" s="7" t="s">
        <v>211</v>
      </c>
      <c r="C100" s="8" t="s">
        <v>209</v>
      </c>
      <c r="D100" s="9"/>
      <c r="E100" s="8" t="s">
        <v>54</v>
      </c>
      <c r="F100" s="5"/>
      <c r="G100" s="5"/>
      <c r="H100" s="5"/>
      <c r="I100" s="5"/>
      <c r="J100" s="5"/>
    </row>
    <row r="101" spans="1:10" ht="82.5" customHeight="1">
      <c r="A101" s="16" t="s">
        <v>210</v>
      </c>
      <c r="B101" s="8" t="s">
        <v>212</v>
      </c>
      <c r="C101" s="8" t="s">
        <v>213</v>
      </c>
      <c r="D101" s="9"/>
      <c r="E101" s="8" t="s">
        <v>13</v>
      </c>
      <c r="F101" s="5"/>
      <c r="G101" s="5"/>
      <c r="H101" s="5"/>
      <c r="I101" s="5"/>
      <c r="J101" s="5"/>
    </row>
    <row r="102" spans="1:10" ht="75" customHeight="1">
      <c r="A102" s="16"/>
      <c r="B102" s="8" t="s">
        <v>214</v>
      </c>
      <c r="C102" s="8" t="s">
        <v>215</v>
      </c>
      <c r="D102" s="9"/>
      <c r="E102" s="8" t="s">
        <v>13</v>
      </c>
      <c r="F102" s="5"/>
      <c r="G102" s="5"/>
      <c r="H102" s="5"/>
      <c r="I102" s="5"/>
      <c r="J102" s="5"/>
    </row>
    <row r="103" spans="1:10" ht="84" customHeight="1">
      <c r="A103" s="10"/>
      <c r="B103" s="8" t="s">
        <v>557</v>
      </c>
      <c r="C103" s="8"/>
      <c r="D103" s="9"/>
      <c r="E103" s="8" t="s">
        <v>13</v>
      </c>
      <c r="F103" s="5"/>
      <c r="G103" s="5"/>
      <c r="H103" s="5"/>
      <c r="I103" s="5"/>
      <c r="J103" s="5"/>
    </row>
    <row r="104" spans="1:10" ht="63.75" customHeight="1">
      <c r="A104" s="18" t="s">
        <v>216</v>
      </c>
      <c r="B104" s="7" t="s">
        <v>217</v>
      </c>
      <c r="C104" s="8" t="s">
        <v>218</v>
      </c>
      <c r="D104" s="9"/>
      <c r="E104" s="8" t="s">
        <v>439</v>
      </c>
      <c r="F104" s="5"/>
      <c r="G104" s="5"/>
      <c r="H104" s="5"/>
      <c r="I104" s="5"/>
      <c r="J104" s="5"/>
    </row>
    <row r="105" spans="1:10" ht="73.5" customHeight="1">
      <c r="A105" s="16"/>
      <c r="B105" s="7" t="s">
        <v>219</v>
      </c>
      <c r="C105" s="8" t="s">
        <v>220</v>
      </c>
      <c r="D105" s="9"/>
      <c r="E105" s="8" t="s">
        <v>55</v>
      </c>
      <c r="F105" s="5"/>
      <c r="G105" s="5"/>
      <c r="H105" s="5"/>
      <c r="I105" s="5"/>
      <c r="J105" s="5"/>
    </row>
    <row r="106" spans="1:10" ht="96" customHeight="1">
      <c r="A106" s="16"/>
      <c r="B106" s="7" t="s">
        <v>221</v>
      </c>
      <c r="C106" s="8" t="s">
        <v>222</v>
      </c>
      <c r="D106" s="9"/>
      <c r="E106" s="8" t="s">
        <v>56</v>
      </c>
      <c r="F106" s="5"/>
      <c r="G106" s="5"/>
      <c r="H106" s="5"/>
      <c r="I106" s="5"/>
      <c r="J106" s="5"/>
    </row>
    <row r="107" spans="1:10" ht="111" customHeight="1">
      <c r="A107" s="16"/>
      <c r="B107" s="7" t="s">
        <v>373</v>
      </c>
      <c r="C107" s="8" t="s">
        <v>223</v>
      </c>
      <c r="D107" s="9"/>
      <c r="E107" s="8" t="s">
        <v>224</v>
      </c>
      <c r="F107" s="5"/>
      <c r="G107" s="5"/>
      <c r="H107" s="5"/>
      <c r="I107" s="5"/>
      <c r="J107" s="5"/>
    </row>
    <row r="108" spans="1:10" ht="117" customHeight="1">
      <c r="A108" s="18"/>
      <c r="B108" s="7" t="s">
        <v>57</v>
      </c>
      <c r="C108" s="8" t="s">
        <v>225</v>
      </c>
      <c r="D108" s="9"/>
      <c r="E108" s="8" t="s">
        <v>58</v>
      </c>
      <c r="F108" s="5"/>
      <c r="G108" s="5"/>
      <c r="H108" s="5"/>
      <c r="I108" s="5"/>
      <c r="J108" s="5"/>
    </row>
    <row r="109" spans="1:10" ht="56.25" customHeight="1">
      <c r="A109" s="16"/>
      <c r="B109" s="7" t="s">
        <v>226</v>
      </c>
      <c r="C109" s="8" t="s">
        <v>227</v>
      </c>
      <c r="D109" s="9"/>
      <c r="E109" s="8" t="s">
        <v>59</v>
      </c>
      <c r="F109" s="5"/>
      <c r="G109" s="5"/>
      <c r="H109" s="5"/>
      <c r="I109" s="5"/>
      <c r="J109" s="5"/>
    </row>
    <row r="110" spans="1:10" ht="73.5" customHeight="1">
      <c r="A110" s="10"/>
      <c r="B110" s="7" t="s">
        <v>374</v>
      </c>
      <c r="C110" s="8" t="s">
        <v>228</v>
      </c>
      <c r="D110" s="9"/>
      <c r="E110" s="8" t="s">
        <v>60</v>
      </c>
      <c r="F110" s="5"/>
      <c r="G110" s="5"/>
      <c r="H110" s="5"/>
      <c r="I110" s="5"/>
      <c r="J110" s="5"/>
    </row>
    <row r="111" spans="1:10" ht="87" customHeight="1">
      <c r="A111" s="18" t="s">
        <v>229</v>
      </c>
      <c r="B111" s="7" t="s">
        <v>230</v>
      </c>
      <c r="C111" s="8" t="s">
        <v>231</v>
      </c>
      <c r="D111" s="9"/>
      <c r="E111" s="8" t="s">
        <v>61</v>
      </c>
      <c r="F111" s="5"/>
      <c r="G111" s="5"/>
      <c r="H111" s="5"/>
      <c r="I111" s="5"/>
      <c r="J111" s="5"/>
    </row>
    <row r="112" spans="1:10" ht="44.25" customHeight="1">
      <c r="A112" s="18"/>
      <c r="B112" s="7" t="s">
        <v>232</v>
      </c>
      <c r="C112" s="8" t="s">
        <v>233</v>
      </c>
      <c r="D112" s="9"/>
      <c r="E112" s="8" t="s">
        <v>62</v>
      </c>
      <c r="F112" s="5"/>
      <c r="G112" s="5"/>
      <c r="H112" s="5"/>
      <c r="I112" s="5"/>
      <c r="J112" s="5"/>
    </row>
    <row r="113" spans="1:10" ht="73.5" customHeight="1">
      <c r="A113" s="11"/>
      <c r="B113" s="7" t="s">
        <v>375</v>
      </c>
      <c r="C113" s="8" t="s">
        <v>234</v>
      </c>
      <c r="D113" s="9"/>
      <c r="E113" s="8" t="s">
        <v>63</v>
      </c>
      <c r="F113" s="5"/>
      <c r="G113" s="5"/>
      <c r="H113" s="5"/>
      <c r="I113" s="5"/>
      <c r="J113" s="5"/>
    </row>
    <row r="114" spans="1:10" ht="40.5" customHeight="1">
      <c r="A114" s="18" t="s">
        <v>235</v>
      </c>
      <c r="B114" s="13" t="s">
        <v>376</v>
      </c>
      <c r="C114" s="14" t="s">
        <v>236</v>
      </c>
      <c r="D114" s="15"/>
      <c r="E114" s="14"/>
      <c r="F114" s="5"/>
      <c r="G114" s="5"/>
      <c r="H114" s="5"/>
      <c r="I114" s="5"/>
      <c r="J114" s="5"/>
    </row>
    <row r="115" spans="1:10" ht="57.75" customHeight="1">
      <c r="A115" s="18"/>
      <c r="B115" s="18" t="s">
        <v>377</v>
      </c>
      <c r="C115" s="16"/>
      <c r="D115" s="17"/>
      <c r="E115" s="16" t="s">
        <v>378</v>
      </c>
      <c r="F115" s="5"/>
      <c r="G115" s="5"/>
      <c r="H115" s="5"/>
      <c r="I115" s="5"/>
      <c r="J115" s="5"/>
    </row>
    <row r="116" spans="1:10" ht="42" customHeight="1">
      <c r="A116" s="18"/>
      <c r="B116" s="18" t="s">
        <v>379</v>
      </c>
      <c r="C116" s="16"/>
      <c r="D116" s="17"/>
      <c r="E116" s="16" t="s">
        <v>372</v>
      </c>
      <c r="F116" s="5"/>
      <c r="G116" s="5"/>
      <c r="H116" s="5"/>
      <c r="I116" s="5"/>
      <c r="J116" s="5"/>
    </row>
    <row r="117" spans="1:10" ht="49.5" customHeight="1">
      <c r="A117" s="11"/>
      <c r="B117" s="11" t="s">
        <v>380</v>
      </c>
      <c r="C117" s="10"/>
      <c r="D117" s="12"/>
      <c r="E117" s="10" t="s">
        <v>381</v>
      </c>
      <c r="F117" s="5"/>
      <c r="G117" s="5"/>
      <c r="H117" s="5"/>
      <c r="I117" s="5"/>
      <c r="J117" s="5"/>
    </row>
    <row r="118" spans="1:10" ht="69.75" customHeight="1">
      <c r="A118" s="7" t="s">
        <v>237</v>
      </c>
      <c r="B118" s="7" t="s">
        <v>238</v>
      </c>
      <c r="C118" s="8" t="s">
        <v>239</v>
      </c>
      <c r="D118" s="9"/>
      <c r="E118" s="8" t="s">
        <v>64</v>
      </c>
      <c r="F118" s="5"/>
      <c r="G118" s="5"/>
      <c r="H118" s="5"/>
      <c r="I118" s="5"/>
      <c r="J118" s="5"/>
    </row>
    <row r="119" spans="1:10" ht="70.5" customHeight="1">
      <c r="A119" s="18" t="s">
        <v>240</v>
      </c>
      <c r="B119" s="7" t="s">
        <v>241</v>
      </c>
      <c r="C119" s="8" t="s">
        <v>242</v>
      </c>
      <c r="D119" s="9"/>
      <c r="E119" s="8" t="s">
        <v>65</v>
      </c>
      <c r="F119" s="5"/>
      <c r="G119" s="5"/>
      <c r="H119" s="5"/>
      <c r="I119" s="5"/>
      <c r="J119" s="5"/>
    </row>
    <row r="120" spans="1:10" ht="59.25" customHeight="1">
      <c r="A120" s="10"/>
      <c r="B120" s="7" t="s">
        <v>440</v>
      </c>
      <c r="C120" s="8" t="s">
        <v>243</v>
      </c>
      <c r="D120" s="9"/>
      <c r="E120" s="8" t="s">
        <v>66</v>
      </c>
      <c r="F120" s="5"/>
      <c r="G120" s="5"/>
      <c r="H120" s="5"/>
      <c r="I120" s="5"/>
      <c r="J120" s="5"/>
    </row>
    <row r="121" spans="1:10" ht="154.5" customHeight="1">
      <c r="A121" s="16" t="s">
        <v>244</v>
      </c>
      <c r="B121" s="8" t="s">
        <v>245</v>
      </c>
      <c r="C121" s="8" t="s">
        <v>246</v>
      </c>
      <c r="D121" s="9"/>
      <c r="E121" s="8" t="s">
        <v>67</v>
      </c>
      <c r="F121" s="5"/>
      <c r="G121" s="5"/>
      <c r="H121" s="5"/>
      <c r="I121" s="5"/>
      <c r="J121" s="5"/>
    </row>
    <row r="122" spans="1:10" ht="110.25" customHeight="1">
      <c r="A122" s="10"/>
      <c r="B122" s="8" t="s">
        <v>247</v>
      </c>
      <c r="C122" s="8" t="s">
        <v>248</v>
      </c>
      <c r="D122" s="9"/>
      <c r="E122" s="8" t="s">
        <v>13</v>
      </c>
      <c r="F122" s="5"/>
      <c r="G122" s="5"/>
      <c r="H122" s="5"/>
      <c r="I122" s="5"/>
      <c r="J122" s="5"/>
    </row>
    <row r="123" spans="1:10" ht="39.75" customHeight="1">
      <c r="A123" s="7" t="s">
        <v>249</v>
      </c>
      <c r="B123" s="20"/>
      <c r="C123" s="8"/>
      <c r="D123" s="9"/>
      <c r="E123" s="8"/>
      <c r="F123" s="5"/>
      <c r="G123" s="5"/>
      <c r="H123" s="5"/>
      <c r="I123" s="5"/>
      <c r="J123" s="5"/>
    </row>
    <row r="124" spans="1:10" ht="88" customHeight="1">
      <c r="A124" s="14" t="s">
        <v>250</v>
      </c>
      <c r="B124" s="8" t="s">
        <v>445</v>
      </c>
      <c r="C124" s="14" t="s">
        <v>442</v>
      </c>
      <c r="D124" s="9"/>
      <c r="E124" s="8" t="s">
        <v>13</v>
      </c>
      <c r="F124" s="5"/>
      <c r="G124" s="5"/>
      <c r="H124" s="5"/>
      <c r="I124" s="5"/>
      <c r="J124" s="5"/>
    </row>
    <row r="125" spans="1:10" ht="46.5" customHeight="1">
      <c r="A125" s="10"/>
      <c r="B125" s="8" t="s">
        <v>251</v>
      </c>
      <c r="C125" s="10"/>
      <c r="D125" s="9"/>
      <c r="E125" s="8" t="s">
        <v>13</v>
      </c>
      <c r="F125" s="5"/>
      <c r="G125" s="5"/>
      <c r="H125" s="5"/>
      <c r="I125" s="5"/>
      <c r="J125" s="5"/>
    </row>
    <row r="126" spans="1:10" ht="81" customHeight="1">
      <c r="A126" s="7" t="s">
        <v>252</v>
      </c>
      <c r="B126" s="7" t="s">
        <v>441</v>
      </c>
      <c r="C126" s="8" t="s">
        <v>443</v>
      </c>
      <c r="D126" s="9"/>
      <c r="E126" s="8" t="s">
        <v>253</v>
      </c>
      <c r="F126" s="5"/>
      <c r="G126" s="5"/>
      <c r="H126" s="5"/>
      <c r="I126" s="5"/>
      <c r="J126" s="5"/>
    </row>
    <row r="127" spans="1:10" ht="84" customHeight="1">
      <c r="A127" s="14" t="s">
        <v>254</v>
      </c>
      <c r="B127" s="8" t="s">
        <v>255</v>
      </c>
      <c r="C127" s="8" t="s">
        <v>246</v>
      </c>
      <c r="D127" s="9"/>
      <c r="E127" s="8" t="s">
        <v>67</v>
      </c>
      <c r="F127" s="5"/>
      <c r="G127" s="5"/>
      <c r="H127" s="5"/>
      <c r="I127" s="5"/>
      <c r="J127" s="5"/>
    </row>
    <row r="128" spans="1:10" ht="99.75" customHeight="1">
      <c r="A128" s="10"/>
      <c r="B128" s="8" t="s">
        <v>256</v>
      </c>
      <c r="C128" s="8" t="s">
        <v>248</v>
      </c>
      <c r="D128" s="9"/>
      <c r="E128" s="8" t="s">
        <v>13</v>
      </c>
      <c r="F128" s="5"/>
      <c r="G128" s="5"/>
      <c r="H128" s="5"/>
      <c r="I128" s="5"/>
      <c r="J128" s="5"/>
    </row>
    <row r="129" spans="1:10" ht="60.75" customHeight="1">
      <c r="A129" s="7" t="s">
        <v>257</v>
      </c>
      <c r="B129" s="7"/>
      <c r="C129" s="8" t="s">
        <v>258</v>
      </c>
      <c r="D129" s="9"/>
      <c r="E129" s="8"/>
      <c r="F129" s="5"/>
      <c r="G129" s="5"/>
      <c r="H129" s="5"/>
      <c r="I129" s="5"/>
      <c r="J129" s="5"/>
    </row>
    <row r="130" spans="1:10" ht="65.25" customHeight="1">
      <c r="A130" s="13" t="s">
        <v>74</v>
      </c>
      <c r="B130" s="7" t="s">
        <v>259</v>
      </c>
      <c r="C130" s="8" t="s">
        <v>260</v>
      </c>
      <c r="D130" s="9"/>
      <c r="E130" s="8" t="s">
        <v>10</v>
      </c>
      <c r="F130" s="5"/>
      <c r="G130" s="5"/>
      <c r="H130" s="5"/>
      <c r="I130" s="5"/>
      <c r="J130" s="5"/>
    </row>
    <row r="131" spans="1:10" ht="153" customHeight="1">
      <c r="A131" s="16"/>
      <c r="B131" s="7" t="s">
        <v>261</v>
      </c>
      <c r="C131" s="8" t="s">
        <v>262</v>
      </c>
      <c r="D131" s="9"/>
      <c r="E131" s="8" t="s">
        <v>10</v>
      </c>
      <c r="F131" s="5"/>
      <c r="G131" s="5"/>
      <c r="H131" s="5"/>
      <c r="I131" s="5"/>
      <c r="J131" s="5"/>
    </row>
    <row r="132" spans="1:10" ht="102.75" customHeight="1">
      <c r="A132" s="10"/>
      <c r="B132" s="7" t="s">
        <v>263</v>
      </c>
      <c r="C132" s="8" t="s">
        <v>264</v>
      </c>
      <c r="D132" s="9"/>
      <c r="E132" s="8" t="s">
        <v>11</v>
      </c>
      <c r="F132" s="5"/>
      <c r="G132" s="5"/>
      <c r="H132" s="5"/>
      <c r="I132" s="5"/>
      <c r="J132" s="5"/>
    </row>
    <row r="133" spans="1:10" ht="101.25" customHeight="1">
      <c r="A133" s="7" t="s">
        <v>265</v>
      </c>
      <c r="B133" s="7" t="s">
        <v>266</v>
      </c>
      <c r="C133" s="8" t="s">
        <v>267</v>
      </c>
      <c r="D133" s="9"/>
      <c r="E133" s="8" t="s">
        <v>12</v>
      </c>
      <c r="F133" s="5"/>
      <c r="G133" s="5"/>
      <c r="H133" s="5"/>
      <c r="I133" s="5"/>
      <c r="J133" s="5"/>
    </row>
    <row r="134" spans="1:10" ht="58.5" customHeight="1">
      <c r="A134" s="8" t="s">
        <v>268</v>
      </c>
      <c r="B134" s="8" t="s">
        <v>269</v>
      </c>
      <c r="C134" s="8" t="s">
        <v>270</v>
      </c>
      <c r="D134" s="9"/>
      <c r="E134" s="8" t="s">
        <v>13</v>
      </c>
      <c r="F134" s="5"/>
      <c r="G134" s="5"/>
      <c r="H134" s="5"/>
      <c r="I134" s="5"/>
      <c r="J134" s="5"/>
    </row>
    <row r="135" spans="1:10" ht="102" customHeight="1">
      <c r="A135" s="14" t="s">
        <v>271</v>
      </c>
      <c r="B135" s="14" t="s">
        <v>382</v>
      </c>
      <c r="C135" s="14" t="s">
        <v>272</v>
      </c>
      <c r="D135" s="15"/>
      <c r="E135" s="14" t="s">
        <v>13</v>
      </c>
      <c r="F135" s="5"/>
      <c r="G135" s="5"/>
      <c r="H135" s="5"/>
      <c r="I135" s="5"/>
      <c r="J135" s="5"/>
    </row>
    <row r="136" spans="1:10" ht="45.75" customHeight="1">
      <c r="A136" s="16"/>
      <c r="B136" s="16" t="s">
        <v>383</v>
      </c>
      <c r="C136" s="16"/>
      <c r="D136" s="17"/>
      <c r="E136" s="16"/>
      <c r="F136" s="5"/>
      <c r="G136" s="5"/>
      <c r="H136" s="5"/>
      <c r="I136" s="5"/>
      <c r="J136" s="5"/>
    </row>
    <row r="137" spans="1:10" ht="53.25" customHeight="1">
      <c r="A137" s="10"/>
      <c r="B137" s="10" t="s">
        <v>384</v>
      </c>
      <c r="C137" s="10"/>
      <c r="D137" s="12"/>
      <c r="E137" s="10"/>
      <c r="F137" s="5"/>
      <c r="G137" s="5"/>
      <c r="H137" s="5"/>
      <c r="I137" s="5"/>
      <c r="J137" s="5"/>
    </row>
    <row r="138" spans="1:10" ht="66" customHeight="1">
      <c r="A138" s="8"/>
      <c r="B138" s="8" t="s">
        <v>273</v>
      </c>
      <c r="C138" s="8" t="s">
        <v>274</v>
      </c>
      <c r="D138" s="9"/>
      <c r="E138" s="8" t="s">
        <v>13</v>
      </c>
      <c r="F138" s="5"/>
      <c r="G138" s="5"/>
      <c r="H138" s="5"/>
      <c r="I138" s="5"/>
      <c r="J138" s="5"/>
    </row>
    <row r="139" spans="1:10" ht="145.5" customHeight="1">
      <c r="A139" s="7" t="s">
        <v>275</v>
      </c>
      <c r="B139" s="7" t="s">
        <v>385</v>
      </c>
      <c r="C139" s="8" t="s">
        <v>276</v>
      </c>
      <c r="D139" s="9"/>
      <c r="E139" s="8" t="s">
        <v>277</v>
      </c>
      <c r="F139" s="5"/>
      <c r="G139" s="5"/>
      <c r="H139" s="5"/>
      <c r="I139" s="5"/>
      <c r="J139" s="5"/>
    </row>
    <row r="140" spans="1:10" ht="96.75" customHeight="1">
      <c r="A140" s="14" t="s">
        <v>278</v>
      </c>
      <c r="B140" s="8" t="s">
        <v>255</v>
      </c>
      <c r="C140" s="8" t="s">
        <v>246</v>
      </c>
      <c r="D140" s="9"/>
      <c r="E140" s="8" t="s">
        <v>67</v>
      </c>
      <c r="F140" s="5"/>
      <c r="G140" s="5"/>
      <c r="H140" s="5"/>
      <c r="I140" s="5"/>
      <c r="J140" s="5"/>
    </row>
    <row r="141" spans="1:10" ht="78" customHeight="1">
      <c r="A141" s="10"/>
      <c r="B141" s="8" t="s">
        <v>256</v>
      </c>
      <c r="C141" s="8" t="s">
        <v>248</v>
      </c>
      <c r="D141" s="9"/>
      <c r="E141" s="8" t="s">
        <v>13</v>
      </c>
      <c r="F141" s="5"/>
      <c r="G141" s="5"/>
      <c r="H141" s="5"/>
      <c r="I141" s="5"/>
      <c r="J141" s="5"/>
    </row>
    <row r="142" spans="1:10" ht="39.75" customHeight="1">
      <c r="A142" s="16" t="s">
        <v>279</v>
      </c>
      <c r="B142" s="8"/>
      <c r="C142" s="8"/>
      <c r="D142" s="9"/>
      <c r="E142" s="8"/>
      <c r="F142" s="5"/>
      <c r="G142" s="5"/>
      <c r="H142" s="5"/>
      <c r="I142" s="5"/>
      <c r="J142" s="5"/>
    </row>
    <row r="143" spans="1:10" ht="87" customHeight="1">
      <c r="A143" s="14"/>
      <c r="B143" s="8" t="s">
        <v>280</v>
      </c>
      <c r="C143" s="8" t="s">
        <v>281</v>
      </c>
      <c r="D143" s="9"/>
      <c r="E143" s="8" t="s">
        <v>13</v>
      </c>
      <c r="F143" s="5"/>
      <c r="G143" s="5"/>
      <c r="H143" s="5"/>
      <c r="I143" s="5"/>
      <c r="J143" s="5"/>
    </row>
    <row r="144" spans="1:10" ht="74.25" customHeight="1">
      <c r="A144" s="10"/>
      <c r="B144" s="8" t="s">
        <v>282</v>
      </c>
      <c r="C144" s="8" t="s">
        <v>283</v>
      </c>
      <c r="D144" s="9"/>
      <c r="E144" s="8" t="s">
        <v>13</v>
      </c>
      <c r="F144" s="5"/>
      <c r="G144" s="5"/>
      <c r="H144" s="5"/>
      <c r="I144" s="5"/>
      <c r="J144" s="5"/>
    </row>
    <row r="145" spans="1:10" ht="54.75" customHeight="1">
      <c r="A145" s="7" t="s">
        <v>284</v>
      </c>
      <c r="B145" s="7"/>
      <c r="C145" s="8" t="s">
        <v>285</v>
      </c>
      <c r="D145" s="9"/>
      <c r="E145" s="8"/>
      <c r="F145" s="5"/>
      <c r="G145" s="5"/>
      <c r="H145" s="5"/>
      <c r="I145" s="5"/>
      <c r="J145" s="5"/>
    </row>
    <row r="146" spans="1:10" ht="104.25" customHeight="1">
      <c r="A146" s="13" t="s">
        <v>286</v>
      </c>
      <c r="B146" s="7" t="s">
        <v>386</v>
      </c>
      <c r="C146" s="8" t="s">
        <v>288</v>
      </c>
      <c r="D146" s="9"/>
      <c r="E146" s="8" t="s">
        <v>450</v>
      </c>
      <c r="F146" s="5"/>
      <c r="G146" s="5"/>
      <c r="H146" s="5"/>
      <c r="I146" s="5"/>
      <c r="J146" s="5"/>
    </row>
    <row r="147" spans="1:10" ht="82.5" customHeight="1">
      <c r="A147" s="10"/>
      <c r="B147" s="7" t="s">
        <v>289</v>
      </c>
      <c r="C147" s="8" t="s">
        <v>290</v>
      </c>
      <c r="D147" s="9"/>
      <c r="E147" s="8" t="s">
        <v>287</v>
      </c>
      <c r="F147" s="5"/>
      <c r="G147" s="5"/>
      <c r="H147" s="5"/>
      <c r="I147" s="5"/>
      <c r="J147" s="5"/>
    </row>
    <row r="148" spans="1:10" ht="110.25" customHeight="1">
      <c r="A148" s="13" t="s">
        <v>291</v>
      </c>
      <c r="B148" s="7" t="s">
        <v>292</v>
      </c>
      <c r="C148" s="8" t="s">
        <v>293</v>
      </c>
      <c r="D148" s="9"/>
      <c r="E148" s="8" t="s">
        <v>287</v>
      </c>
      <c r="F148" s="5"/>
      <c r="G148" s="5"/>
      <c r="H148" s="5"/>
      <c r="I148" s="5"/>
      <c r="J148" s="5"/>
    </row>
    <row r="149" spans="1:10" ht="84.75" customHeight="1">
      <c r="A149" s="16"/>
      <c r="B149" s="13" t="s">
        <v>388</v>
      </c>
      <c r="C149" s="14" t="s">
        <v>294</v>
      </c>
      <c r="D149" s="15"/>
      <c r="E149" s="14" t="s">
        <v>287</v>
      </c>
      <c r="F149" s="5"/>
      <c r="G149" s="5"/>
      <c r="H149" s="5"/>
      <c r="I149" s="5"/>
      <c r="J149" s="5"/>
    </row>
    <row r="150" spans="1:10" ht="165" customHeight="1">
      <c r="A150" s="16"/>
      <c r="B150" s="11" t="s">
        <v>387</v>
      </c>
      <c r="C150" s="10"/>
      <c r="D150" s="12"/>
      <c r="E150" s="10"/>
      <c r="F150" s="5"/>
      <c r="G150" s="5"/>
      <c r="H150" s="5"/>
      <c r="I150" s="5"/>
      <c r="J150" s="5"/>
    </row>
    <row r="151" spans="1:10" ht="120" customHeight="1">
      <c r="A151" s="16"/>
      <c r="B151" s="7" t="s">
        <v>296</v>
      </c>
      <c r="C151" s="8" t="s">
        <v>295</v>
      </c>
      <c r="D151" s="9"/>
      <c r="E151" s="8" t="s">
        <v>287</v>
      </c>
      <c r="F151" s="5"/>
      <c r="G151" s="5"/>
      <c r="H151" s="5"/>
      <c r="I151" s="5"/>
      <c r="J151" s="5"/>
    </row>
    <row r="152" spans="1:10" ht="81" customHeight="1">
      <c r="A152" s="16"/>
      <c r="B152" s="7" t="s">
        <v>297</v>
      </c>
      <c r="C152" s="8" t="s">
        <v>298</v>
      </c>
      <c r="D152" s="9"/>
      <c r="E152" s="8" t="s">
        <v>287</v>
      </c>
      <c r="F152" s="5"/>
      <c r="G152" s="5"/>
      <c r="H152" s="5"/>
      <c r="I152" s="5"/>
      <c r="J152" s="5"/>
    </row>
    <row r="153" spans="1:10" ht="109.5" customHeight="1">
      <c r="A153" s="16"/>
      <c r="B153" s="13" t="s">
        <v>389</v>
      </c>
      <c r="C153" s="14" t="s">
        <v>390</v>
      </c>
      <c r="D153" s="15"/>
      <c r="E153" s="14" t="s">
        <v>287</v>
      </c>
      <c r="F153" s="5"/>
      <c r="G153" s="5"/>
      <c r="H153" s="5"/>
      <c r="I153" s="5"/>
      <c r="J153" s="5"/>
    </row>
    <row r="154" spans="1:10" ht="72" customHeight="1">
      <c r="A154" s="16"/>
      <c r="B154" s="18" t="s">
        <v>392</v>
      </c>
      <c r="C154" s="16" t="s">
        <v>391</v>
      </c>
      <c r="D154" s="17"/>
      <c r="E154" s="16"/>
      <c r="F154" s="5"/>
      <c r="G154" s="5"/>
      <c r="H154" s="5"/>
      <c r="I154" s="5"/>
      <c r="J154" s="5"/>
    </row>
    <row r="155" spans="1:10" ht="74.25" customHeight="1">
      <c r="A155" s="16"/>
      <c r="B155" s="18" t="s">
        <v>393</v>
      </c>
      <c r="C155" s="16" t="s">
        <v>394</v>
      </c>
      <c r="D155" s="17"/>
      <c r="E155" s="16"/>
      <c r="F155" s="5"/>
      <c r="G155" s="5"/>
      <c r="H155" s="5"/>
      <c r="I155" s="5"/>
      <c r="J155" s="5"/>
    </row>
    <row r="156" spans="1:10" ht="85.5" customHeight="1">
      <c r="A156" s="16"/>
      <c r="B156" s="11" t="s">
        <v>395</v>
      </c>
      <c r="C156" s="10" t="s">
        <v>396</v>
      </c>
      <c r="D156" s="12"/>
      <c r="E156" s="10"/>
      <c r="F156" s="5"/>
      <c r="G156" s="5"/>
      <c r="H156" s="5"/>
      <c r="I156" s="5"/>
      <c r="J156" s="5"/>
    </row>
    <row r="157" spans="1:10" ht="126" customHeight="1">
      <c r="A157" s="16"/>
      <c r="B157" s="13" t="s">
        <v>397</v>
      </c>
      <c r="C157" s="14" t="s">
        <v>398</v>
      </c>
      <c r="D157" s="15"/>
      <c r="E157" s="14" t="s">
        <v>287</v>
      </c>
      <c r="F157" s="5"/>
      <c r="G157" s="5"/>
      <c r="H157" s="5"/>
      <c r="I157" s="5"/>
      <c r="J157" s="5"/>
    </row>
    <row r="158" spans="1:10" ht="69" customHeight="1">
      <c r="A158" s="16"/>
      <c r="B158" s="18" t="s">
        <v>399</v>
      </c>
      <c r="C158" s="16" t="s">
        <v>400</v>
      </c>
      <c r="D158" s="17"/>
      <c r="E158" s="16"/>
      <c r="F158" s="5"/>
      <c r="G158" s="5"/>
      <c r="H158" s="5"/>
      <c r="I158" s="5"/>
      <c r="J158" s="5"/>
    </row>
    <row r="159" spans="1:10" ht="66" customHeight="1">
      <c r="A159" s="16"/>
      <c r="B159" s="18" t="s">
        <v>402</v>
      </c>
      <c r="C159" s="16" t="s">
        <v>401</v>
      </c>
      <c r="D159" s="17"/>
      <c r="E159" s="16"/>
      <c r="F159" s="5"/>
      <c r="G159" s="5"/>
      <c r="H159" s="5"/>
      <c r="I159" s="5"/>
      <c r="J159" s="5"/>
    </row>
    <row r="160" spans="1:10" ht="92.25" customHeight="1">
      <c r="A160" s="16"/>
      <c r="B160" s="11" t="s">
        <v>404</v>
      </c>
      <c r="C160" s="10" t="s">
        <v>403</v>
      </c>
      <c r="D160" s="12"/>
      <c r="E160" s="10"/>
      <c r="F160" s="5"/>
      <c r="G160" s="5"/>
      <c r="H160" s="5"/>
      <c r="I160" s="5"/>
      <c r="J160" s="5"/>
    </row>
    <row r="161" spans="1:10" ht="128.25" customHeight="1">
      <c r="A161" s="16"/>
      <c r="B161" s="7" t="s">
        <v>299</v>
      </c>
      <c r="C161" s="8" t="s">
        <v>300</v>
      </c>
      <c r="D161" s="9"/>
      <c r="E161" s="8" t="s">
        <v>287</v>
      </c>
      <c r="F161" s="5"/>
      <c r="G161" s="5"/>
      <c r="H161" s="5"/>
      <c r="I161" s="5"/>
      <c r="J161" s="5"/>
    </row>
    <row r="162" spans="1:10" ht="144.75" customHeight="1">
      <c r="A162" s="16"/>
      <c r="B162" s="7" t="s">
        <v>444</v>
      </c>
      <c r="C162" s="8" t="s">
        <v>301</v>
      </c>
      <c r="D162" s="9"/>
      <c r="E162" s="8" t="s">
        <v>302</v>
      </c>
      <c r="F162" s="5"/>
      <c r="G162" s="5"/>
      <c r="H162" s="5"/>
      <c r="I162" s="5"/>
      <c r="J162" s="5"/>
    </row>
    <row r="163" spans="1:10" ht="195" customHeight="1">
      <c r="A163" s="16"/>
      <c r="B163" s="7" t="s">
        <v>405</v>
      </c>
      <c r="C163" s="8" t="s">
        <v>303</v>
      </c>
      <c r="D163" s="9"/>
      <c r="E163" s="8" t="s">
        <v>287</v>
      </c>
      <c r="F163" s="5"/>
      <c r="G163" s="5"/>
      <c r="H163" s="5"/>
      <c r="I163" s="5"/>
      <c r="J163" s="5"/>
    </row>
    <row r="164" spans="1:10" ht="137.25" customHeight="1">
      <c r="A164" s="16"/>
      <c r="B164" s="7" t="s">
        <v>304</v>
      </c>
      <c r="C164" s="8" t="s">
        <v>305</v>
      </c>
      <c r="D164" s="9"/>
      <c r="E164" s="8" t="s">
        <v>287</v>
      </c>
      <c r="F164" s="5"/>
      <c r="G164" s="5"/>
      <c r="H164" s="5"/>
      <c r="I164" s="5"/>
      <c r="J164" s="5"/>
    </row>
    <row r="165" spans="1:10" ht="90.75" customHeight="1">
      <c r="A165" s="16"/>
      <c r="B165" s="7" t="s">
        <v>306</v>
      </c>
      <c r="C165" s="8" t="s">
        <v>307</v>
      </c>
      <c r="D165" s="9"/>
      <c r="E165" s="8" t="s">
        <v>287</v>
      </c>
      <c r="F165" s="5"/>
      <c r="G165" s="5"/>
      <c r="H165" s="5"/>
      <c r="I165" s="5"/>
      <c r="J165" s="5"/>
    </row>
    <row r="166" spans="1:10" ht="77.25" customHeight="1">
      <c r="A166" s="16"/>
      <c r="B166" s="7" t="s">
        <v>308</v>
      </c>
      <c r="C166" s="8" t="s">
        <v>309</v>
      </c>
      <c r="D166" s="9"/>
      <c r="E166" s="8" t="s">
        <v>287</v>
      </c>
      <c r="F166" s="5"/>
      <c r="G166" s="5"/>
      <c r="H166" s="5"/>
      <c r="I166" s="5"/>
      <c r="J166" s="5"/>
    </row>
    <row r="167" spans="1:10" ht="218.25" customHeight="1">
      <c r="A167" s="16"/>
      <c r="B167" s="7" t="s">
        <v>406</v>
      </c>
      <c r="C167" s="8" t="s">
        <v>310</v>
      </c>
      <c r="D167" s="9"/>
      <c r="E167" s="8" t="s">
        <v>287</v>
      </c>
      <c r="F167" s="5"/>
      <c r="G167" s="5"/>
      <c r="H167" s="5"/>
      <c r="I167" s="5"/>
      <c r="J167" s="5"/>
    </row>
    <row r="168" spans="1:10" ht="115.5" customHeight="1">
      <c r="A168" s="16"/>
      <c r="B168" s="7" t="s">
        <v>311</v>
      </c>
      <c r="C168" s="8" t="s">
        <v>312</v>
      </c>
      <c r="D168" s="9"/>
      <c r="E168" s="8" t="s">
        <v>287</v>
      </c>
      <c r="F168" s="5"/>
      <c r="G168" s="5"/>
      <c r="H168" s="5"/>
      <c r="I168" s="5"/>
      <c r="J168" s="5"/>
    </row>
    <row r="169" spans="1:10" ht="110.25" customHeight="1">
      <c r="A169" s="18"/>
      <c r="B169" s="7" t="s">
        <v>313</v>
      </c>
      <c r="C169" s="8" t="s">
        <v>314</v>
      </c>
      <c r="D169" s="9"/>
      <c r="E169" s="8" t="s">
        <v>287</v>
      </c>
      <c r="F169" s="5"/>
      <c r="G169" s="5"/>
      <c r="H169" s="5"/>
      <c r="I169" s="5"/>
      <c r="J169" s="5"/>
    </row>
    <row r="170" spans="1:10" ht="85.5" customHeight="1">
      <c r="A170" s="18"/>
      <c r="B170" s="7" t="s">
        <v>315</v>
      </c>
      <c r="C170" s="8" t="s">
        <v>316</v>
      </c>
      <c r="D170" s="9"/>
      <c r="E170" s="8" t="s">
        <v>287</v>
      </c>
      <c r="F170" s="5"/>
      <c r="G170" s="5"/>
      <c r="H170" s="5"/>
      <c r="I170" s="5"/>
      <c r="J170" s="5"/>
    </row>
    <row r="171" spans="1:10" ht="89.25" customHeight="1">
      <c r="A171" s="18"/>
      <c r="B171" s="7" t="s">
        <v>317</v>
      </c>
      <c r="C171" s="8" t="s">
        <v>318</v>
      </c>
      <c r="D171" s="9"/>
      <c r="E171" s="8" t="s">
        <v>287</v>
      </c>
      <c r="F171" s="5"/>
      <c r="G171" s="5"/>
      <c r="H171" s="5"/>
      <c r="I171" s="5"/>
      <c r="J171" s="5"/>
    </row>
    <row r="172" spans="1:10" ht="96.75" customHeight="1">
      <c r="A172" s="18"/>
      <c r="B172" s="7" t="s">
        <v>319</v>
      </c>
      <c r="C172" s="8" t="s">
        <v>320</v>
      </c>
      <c r="D172" s="9"/>
      <c r="E172" s="8" t="s">
        <v>287</v>
      </c>
      <c r="F172" s="5"/>
      <c r="G172" s="5"/>
      <c r="H172" s="5"/>
      <c r="I172" s="5"/>
      <c r="J172" s="5"/>
    </row>
    <row r="173" spans="1:10" ht="101.25" customHeight="1">
      <c r="A173" s="18"/>
      <c r="B173" s="7" t="s">
        <v>321</v>
      </c>
      <c r="C173" s="8" t="s">
        <v>322</v>
      </c>
      <c r="D173" s="9"/>
      <c r="E173" s="8" t="s">
        <v>287</v>
      </c>
      <c r="F173" s="5"/>
      <c r="G173" s="5"/>
      <c r="H173" s="5"/>
      <c r="I173" s="5"/>
      <c r="J173" s="5"/>
    </row>
    <row r="174" spans="1:10" ht="87" customHeight="1">
      <c r="A174" s="18"/>
      <c r="B174" s="7" t="s">
        <v>323</v>
      </c>
      <c r="C174" s="8" t="s">
        <v>324</v>
      </c>
      <c r="D174" s="9"/>
      <c r="E174" s="8" t="s">
        <v>287</v>
      </c>
      <c r="F174" s="5"/>
      <c r="G174" s="5"/>
      <c r="H174" s="5"/>
      <c r="I174" s="5"/>
      <c r="J174" s="5"/>
    </row>
    <row r="175" spans="1:10" ht="101.25" customHeight="1">
      <c r="A175" s="11"/>
      <c r="B175" s="7" t="s">
        <v>325</v>
      </c>
      <c r="C175" s="8" t="s">
        <v>326</v>
      </c>
      <c r="D175" s="9"/>
      <c r="E175" s="8" t="s">
        <v>287</v>
      </c>
      <c r="F175" s="5"/>
      <c r="G175" s="5"/>
      <c r="H175" s="5"/>
      <c r="I175" s="5"/>
      <c r="J175" s="5"/>
    </row>
    <row r="176" spans="1:10" ht="101.25" customHeight="1">
      <c r="A176" s="11" t="s">
        <v>327</v>
      </c>
      <c r="B176" s="7" t="s">
        <v>328</v>
      </c>
      <c r="C176" s="8" t="s">
        <v>329</v>
      </c>
      <c r="D176" s="9"/>
      <c r="E176" s="8" t="s">
        <v>287</v>
      </c>
      <c r="F176" s="5"/>
      <c r="G176" s="5"/>
      <c r="H176" s="5"/>
      <c r="I176" s="5"/>
      <c r="J176" s="5"/>
    </row>
    <row r="177" spans="1:10" ht="101.25" customHeight="1">
      <c r="A177" s="7" t="s">
        <v>330</v>
      </c>
      <c r="B177" s="7" t="s">
        <v>331</v>
      </c>
      <c r="C177" s="8" t="s">
        <v>332</v>
      </c>
      <c r="D177" s="9"/>
      <c r="E177" s="8" t="s">
        <v>287</v>
      </c>
      <c r="F177" s="5"/>
      <c r="G177" s="5"/>
      <c r="H177" s="5"/>
      <c r="I177" s="5"/>
      <c r="J177" s="5"/>
    </row>
    <row r="178" spans="1:10" ht="101.25" customHeight="1">
      <c r="A178" s="7" t="s">
        <v>333</v>
      </c>
      <c r="B178" s="7" t="s">
        <v>334</v>
      </c>
      <c r="C178" s="8" t="s">
        <v>335</v>
      </c>
      <c r="D178" s="9"/>
      <c r="E178" s="8" t="s">
        <v>287</v>
      </c>
      <c r="F178" s="5"/>
      <c r="G178" s="5"/>
      <c r="H178" s="5"/>
      <c r="I178" s="5"/>
      <c r="J178" s="5"/>
    </row>
    <row r="179" spans="1:10" ht="101.25" customHeight="1">
      <c r="A179" s="7" t="s">
        <v>336</v>
      </c>
      <c r="B179" s="7" t="s">
        <v>337</v>
      </c>
      <c r="C179" s="8" t="s">
        <v>338</v>
      </c>
      <c r="D179" s="9"/>
      <c r="E179" s="8" t="s">
        <v>287</v>
      </c>
      <c r="F179" s="5"/>
      <c r="G179" s="5"/>
      <c r="H179" s="5"/>
      <c r="I179" s="5"/>
      <c r="J179" s="5"/>
    </row>
    <row r="180" spans="1:10" ht="228" customHeight="1">
      <c r="A180" s="7" t="s">
        <v>546</v>
      </c>
      <c r="B180" s="7" t="s">
        <v>547</v>
      </c>
      <c r="C180" s="8" t="s">
        <v>548</v>
      </c>
      <c r="D180" s="9"/>
      <c r="E180" s="8" t="s">
        <v>287</v>
      </c>
      <c r="F180" s="5"/>
      <c r="G180" s="5"/>
      <c r="H180" s="5"/>
      <c r="I180" s="5"/>
      <c r="J180" s="5"/>
    </row>
    <row r="181" spans="1:10" ht="158.25" customHeight="1">
      <c r="A181" s="7" t="s">
        <v>549</v>
      </c>
      <c r="B181" s="7" t="s">
        <v>550</v>
      </c>
      <c r="C181" s="8" t="s">
        <v>551</v>
      </c>
      <c r="D181" s="9"/>
      <c r="E181" s="8" t="s">
        <v>552</v>
      </c>
      <c r="F181" s="5"/>
      <c r="G181" s="5"/>
      <c r="H181" s="5"/>
      <c r="I181" s="5"/>
      <c r="J181" s="5"/>
    </row>
    <row r="182" spans="1:10" ht="101.25" customHeight="1">
      <c r="A182" s="7" t="s">
        <v>553</v>
      </c>
      <c r="B182" s="7" t="s">
        <v>554</v>
      </c>
      <c r="C182" s="8" t="s">
        <v>555</v>
      </c>
      <c r="D182" s="9"/>
      <c r="E182" s="8" t="s">
        <v>287</v>
      </c>
      <c r="F182" s="5"/>
      <c r="G182" s="5"/>
      <c r="H182" s="5"/>
      <c r="I182" s="5"/>
      <c r="J182" s="5"/>
    </row>
    <row r="183" spans="1:10" ht="224.25" customHeight="1">
      <c r="A183" s="13" t="s">
        <v>556</v>
      </c>
      <c r="B183" s="7" t="s">
        <v>410</v>
      </c>
      <c r="C183" s="8" t="s">
        <v>339</v>
      </c>
      <c r="D183" s="9"/>
      <c r="E183" s="8" t="s">
        <v>287</v>
      </c>
      <c r="F183" s="5"/>
      <c r="G183" s="5"/>
      <c r="H183" s="5"/>
      <c r="I183" s="5"/>
      <c r="J183" s="5"/>
    </row>
    <row r="184" spans="1:10" ht="98.25" customHeight="1">
      <c r="A184" s="18"/>
      <c r="B184" s="13" t="s">
        <v>411</v>
      </c>
      <c r="C184" s="14" t="s">
        <v>340</v>
      </c>
      <c r="D184" s="15"/>
      <c r="E184" s="14" t="s">
        <v>302</v>
      </c>
      <c r="F184" s="5"/>
      <c r="G184" s="5"/>
      <c r="H184" s="5"/>
      <c r="I184" s="5"/>
      <c r="J184" s="5"/>
    </row>
    <row r="185" spans="1:10" ht="162.75" customHeight="1">
      <c r="A185" s="18"/>
      <c r="B185" s="18" t="s">
        <v>412</v>
      </c>
      <c r="C185" s="16"/>
      <c r="D185" s="17"/>
      <c r="E185" s="16" t="s">
        <v>287</v>
      </c>
      <c r="F185" s="5"/>
      <c r="G185" s="5"/>
      <c r="H185" s="5"/>
      <c r="I185" s="5"/>
      <c r="J185" s="5"/>
    </row>
    <row r="186" spans="1:10" ht="227.25" customHeight="1">
      <c r="A186" s="11"/>
      <c r="B186" s="11" t="s">
        <v>414</v>
      </c>
      <c r="C186" s="10"/>
      <c r="D186" s="12"/>
      <c r="E186" s="10"/>
      <c r="F186" s="5"/>
      <c r="G186" s="5"/>
      <c r="H186" s="5"/>
      <c r="I186" s="5"/>
      <c r="J186" s="5"/>
    </row>
    <row r="187" spans="1:10" ht="18">
      <c r="I187" s="5"/>
      <c r="J187" s="5"/>
    </row>
    <row r="188" spans="1:10" ht="18">
      <c r="I188" s="5"/>
      <c r="J188" s="5"/>
    </row>
    <row r="189" spans="1:10" ht="18">
      <c r="I189" s="5"/>
      <c r="J189" s="5"/>
    </row>
    <row r="190" spans="1:10" ht="18">
      <c r="I190" s="5"/>
      <c r="J190" s="5"/>
    </row>
    <row r="191" spans="1:10" ht="18">
      <c r="I191" s="5"/>
      <c r="J191" s="5"/>
    </row>
    <row r="192" spans="1:10" ht="18">
      <c r="I192" s="5"/>
      <c r="J192" s="5"/>
    </row>
    <row r="193" spans="9:10" ht="18">
      <c r="I193" s="5"/>
      <c r="J193" s="5"/>
    </row>
    <row r="194" spans="9:10" ht="18">
      <c r="I194" s="5"/>
      <c r="J194" s="5"/>
    </row>
    <row r="195" spans="9:10" ht="18">
      <c r="I195" s="5"/>
      <c r="J195" s="5"/>
    </row>
    <row r="196" spans="9:10" ht="18">
      <c r="I196" s="5"/>
      <c r="J196" s="5"/>
    </row>
    <row r="197" spans="9:10" ht="18">
      <c r="I197" s="5"/>
      <c r="J197" s="5"/>
    </row>
    <row r="198" spans="9:10" ht="18">
      <c r="I198" s="5"/>
      <c r="J198" s="5"/>
    </row>
    <row r="199" spans="9:10" ht="18">
      <c r="I199" s="5"/>
      <c r="J199" s="5"/>
    </row>
    <row r="200" spans="9:10" ht="18">
      <c r="I200" s="5"/>
      <c r="J200" s="5"/>
    </row>
    <row r="201" spans="9:10" ht="18">
      <c r="I201" s="5"/>
      <c r="J201" s="5"/>
    </row>
    <row r="202" spans="9:10" ht="18">
      <c r="I202" s="5"/>
      <c r="J202" s="5"/>
    </row>
    <row r="203" spans="9:10" ht="18">
      <c r="I203" s="5"/>
      <c r="J203" s="5"/>
    </row>
    <row r="204" spans="9:10" ht="18">
      <c r="I204" s="5"/>
      <c r="J204" s="5"/>
    </row>
    <row r="205" spans="9:10" ht="18">
      <c r="I205" s="5"/>
      <c r="J205" s="5"/>
    </row>
    <row r="206" spans="9:10" ht="18">
      <c r="I206" s="5"/>
      <c r="J206" s="5"/>
    </row>
    <row r="207" spans="9:10" ht="18">
      <c r="I207" s="5"/>
      <c r="J207" s="5"/>
    </row>
    <row r="208" spans="9:10" ht="18">
      <c r="I208" s="5"/>
      <c r="J208" s="5"/>
    </row>
    <row r="209" spans="9:10" ht="18">
      <c r="I209" s="5"/>
      <c r="J209" s="5"/>
    </row>
    <row r="210" spans="9:10" ht="18">
      <c r="I210" s="5"/>
      <c r="J210" s="5"/>
    </row>
    <row r="211" spans="9:10" ht="18">
      <c r="I211" s="5"/>
      <c r="J211" s="5"/>
    </row>
    <row r="212" spans="9:10" ht="18">
      <c r="I212" s="5"/>
      <c r="J212" s="5"/>
    </row>
    <row r="213" spans="9:10" ht="18">
      <c r="I213" s="5"/>
      <c r="J213" s="5"/>
    </row>
    <row r="214" spans="9:10" ht="18">
      <c r="I214" s="5"/>
      <c r="J214" s="5"/>
    </row>
    <row r="215" spans="9:10" ht="18">
      <c r="I215" s="5"/>
      <c r="J215" s="5"/>
    </row>
    <row r="216" spans="9:10" ht="18">
      <c r="I216" s="5"/>
      <c r="J216" s="5"/>
    </row>
    <row r="217" spans="9:10" ht="18">
      <c r="I217" s="5"/>
      <c r="J217" s="5"/>
    </row>
    <row r="218" spans="9:10" ht="18">
      <c r="I218" s="5"/>
      <c r="J218" s="5"/>
    </row>
    <row r="219" spans="9:10" ht="18">
      <c r="I219" s="5"/>
      <c r="J219" s="5"/>
    </row>
    <row r="220" spans="9:10" ht="18">
      <c r="I220" s="5"/>
      <c r="J220" s="5"/>
    </row>
    <row r="221" spans="9:10" ht="18">
      <c r="J221" s="5"/>
    </row>
    <row r="222" spans="9:10" ht="18">
      <c r="J222" s="5"/>
    </row>
    <row r="223" spans="9:10" ht="18">
      <c r="J223" s="5"/>
    </row>
    <row r="224" spans="9:10" ht="18">
      <c r="J224" s="5"/>
    </row>
    <row r="225" spans="10:10" ht="18">
      <c r="J225" s="5"/>
    </row>
    <row r="226" spans="10:10" ht="18">
      <c r="J226" s="5"/>
    </row>
    <row r="227" spans="10:10" ht="18">
      <c r="J227" s="5"/>
    </row>
    <row r="228" spans="10:10" ht="18">
      <c r="J228" s="5"/>
    </row>
    <row r="229" spans="10:10" ht="18">
      <c r="J229" s="5"/>
    </row>
    <row r="230" spans="10:10" ht="18">
      <c r="J230" s="5"/>
    </row>
    <row r="231" spans="10:10" ht="18">
      <c r="J231" s="5"/>
    </row>
    <row r="232" spans="10:10" ht="18">
      <c r="J232" s="5"/>
    </row>
    <row r="233" spans="10:10" ht="18">
      <c r="J233" s="5"/>
    </row>
    <row r="234" spans="10:10" ht="18">
      <c r="J234" s="5"/>
    </row>
    <row r="235" spans="10:10" ht="18">
      <c r="J235" s="5"/>
    </row>
    <row r="236" spans="10:10" ht="18">
      <c r="J236" s="5"/>
    </row>
    <row r="237" spans="10:10" ht="18">
      <c r="J237" s="5"/>
    </row>
    <row r="238" spans="10:10" ht="18">
      <c r="J238" s="5"/>
    </row>
    <row r="239" spans="10:10" ht="18">
      <c r="J239" s="5"/>
    </row>
    <row r="240" spans="10:10" ht="18">
      <c r="J240" s="5"/>
    </row>
    <row r="241" spans="10:10" ht="18">
      <c r="J241" s="5"/>
    </row>
    <row r="242" spans="10:10" ht="18">
      <c r="J242" s="5"/>
    </row>
    <row r="243" spans="10:10" ht="18">
      <c r="J243" s="5"/>
    </row>
    <row r="244" spans="10:10" ht="18">
      <c r="J244" s="5"/>
    </row>
    <row r="245" spans="10:10" ht="18">
      <c r="J245" s="5"/>
    </row>
    <row r="246" spans="10:10" ht="18">
      <c r="J246" s="5"/>
    </row>
    <row r="247" spans="10:10" ht="18">
      <c r="J247" s="5"/>
    </row>
    <row r="248" spans="10:10" ht="18">
      <c r="J248" s="5"/>
    </row>
  </sheetData>
  <mergeCells count="5">
    <mergeCell ref="A1:E1"/>
    <mergeCell ref="A2:E2"/>
    <mergeCell ref="B3:E3"/>
    <mergeCell ref="D5:E5"/>
    <mergeCell ref="B4:E4"/>
  </mergeCells>
  <phoneticPr fontId="4"/>
  <dataValidations count="1">
    <dataValidation type="list" allowBlank="1" showInputMessage="1" showErrorMessage="1" sqref="D9:D186" xr:uid="{F7783B02-0697-4EE1-8569-3E1C442A4090}">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A72CE-2709-4105-8396-9F51E12E3168}">
  <sheetPr>
    <pageSetUpPr fitToPage="1"/>
  </sheetPr>
  <dimension ref="A1:AQ83"/>
  <sheetViews>
    <sheetView view="pageBreakPreview" topLeftCell="A18" zoomScale="90" zoomScaleNormal="100" zoomScaleSheetLayoutView="90" workbookViewId="0">
      <selection activeCell="A58" sqref="A58"/>
    </sheetView>
  </sheetViews>
  <sheetFormatPr defaultColWidth="8.25" defaultRowHeight="14"/>
  <cols>
    <col min="1" max="1" width="2.58203125" style="36" customWidth="1"/>
    <col min="2" max="2" width="15" style="30" customWidth="1"/>
    <col min="3" max="3" width="7.25" style="36" customWidth="1"/>
    <col min="4" max="5" width="7.58203125" style="36" customWidth="1"/>
    <col min="6" max="36" width="2.58203125" style="36" customWidth="1"/>
    <col min="37" max="37" width="6.58203125" style="36" customWidth="1"/>
    <col min="38" max="39" width="7.58203125" style="36" customWidth="1"/>
    <col min="40" max="40" width="5.58203125" style="36" customWidth="1"/>
    <col min="41" max="16384" width="8.25" style="36"/>
  </cols>
  <sheetData>
    <row r="1" spans="1:40" ht="25" customHeight="1">
      <c r="A1" s="29" t="s">
        <v>452</v>
      </c>
      <c r="C1" s="31"/>
      <c r="D1" s="31"/>
      <c r="E1" s="31"/>
      <c r="F1" s="31"/>
      <c r="G1" s="31"/>
      <c r="H1" s="31"/>
      <c r="I1" s="31"/>
      <c r="J1" s="31"/>
      <c r="K1" s="31"/>
      <c r="L1" s="31"/>
      <c r="M1" s="31"/>
      <c r="N1" s="31"/>
      <c r="O1" s="31"/>
      <c r="P1" s="31"/>
      <c r="Q1" s="31"/>
      <c r="R1" s="31"/>
      <c r="S1" s="31"/>
      <c r="T1" s="31"/>
      <c r="U1" s="31"/>
      <c r="V1" s="31"/>
      <c r="W1" s="31"/>
      <c r="X1" s="32"/>
      <c r="Y1" s="32"/>
      <c r="Z1" s="33"/>
      <c r="AA1" s="33"/>
      <c r="AB1" s="33"/>
      <c r="AC1" s="33"/>
      <c r="AD1" s="34"/>
      <c r="AE1" s="34"/>
      <c r="AF1" s="34"/>
      <c r="AG1" s="34"/>
      <c r="AH1" s="34"/>
      <c r="AI1" s="35" t="s">
        <v>453</v>
      </c>
      <c r="AJ1" s="35"/>
      <c r="AK1" s="96" t="s">
        <v>454</v>
      </c>
      <c r="AL1" s="96"/>
      <c r="AM1" s="96"/>
      <c r="AN1" s="96"/>
    </row>
    <row r="2" spans="1:40" ht="18" customHeight="1">
      <c r="A2" s="33"/>
      <c r="B2" s="37"/>
      <c r="C2" s="37"/>
      <c r="D2" s="37"/>
      <c r="E2" s="37"/>
      <c r="F2" s="37"/>
      <c r="G2" s="37"/>
      <c r="H2" s="37"/>
      <c r="I2" s="37"/>
      <c r="J2" s="37"/>
      <c r="K2" s="37"/>
      <c r="L2" s="37"/>
      <c r="M2" s="97">
        <v>2025</v>
      </c>
      <c r="N2" s="97"/>
      <c r="O2" s="97"/>
      <c r="P2" s="97"/>
      <c r="Q2" s="98" t="s">
        <v>455</v>
      </c>
      <c r="R2" s="98"/>
      <c r="S2" s="97"/>
      <c r="T2" s="97"/>
      <c r="U2" s="98" t="s">
        <v>456</v>
      </c>
      <c r="V2" s="98"/>
      <c r="W2" s="37"/>
      <c r="X2" s="37"/>
      <c r="Y2" s="37"/>
      <c r="Z2" s="33"/>
      <c r="AA2" s="33"/>
      <c r="AC2" s="35"/>
      <c r="AD2" s="37"/>
      <c r="AE2" s="37"/>
      <c r="AF2" s="37"/>
      <c r="AG2" s="37"/>
      <c r="AH2" s="37"/>
      <c r="AI2" s="35" t="s">
        <v>457</v>
      </c>
      <c r="AJ2" s="35"/>
      <c r="AK2" s="99"/>
      <c r="AL2" s="99"/>
      <c r="AM2" s="99"/>
      <c r="AN2" s="99"/>
    </row>
    <row r="3" spans="1:40" ht="18" customHeight="1">
      <c r="A3" s="38"/>
      <c r="B3" s="38"/>
      <c r="C3" s="38"/>
      <c r="D3" s="38"/>
      <c r="E3" s="38"/>
      <c r="F3" s="38"/>
      <c r="G3" s="38"/>
      <c r="H3" s="38"/>
      <c r="I3" s="38"/>
      <c r="J3" s="38"/>
      <c r="K3" s="38"/>
      <c r="L3" s="38"/>
      <c r="M3" s="38"/>
      <c r="N3" s="38"/>
      <c r="O3" s="38"/>
      <c r="P3" s="38"/>
      <c r="Q3" s="38"/>
      <c r="R3" s="38"/>
      <c r="S3" s="38"/>
      <c r="T3" s="38"/>
      <c r="U3" s="38"/>
      <c r="V3" s="38"/>
      <c r="W3" s="38"/>
      <c r="Y3" s="39"/>
      <c r="Z3" s="39"/>
      <c r="AA3" s="39"/>
      <c r="AB3" s="33"/>
      <c r="AC3" s="39"/>
      <c r="AD3" s="39"/>
      <c r="AE3" s="39"/>
      <c r="AF3" s="39"/>
      <c r="AG3" s="39"/>
      <c r="AH3" s="39"/>
      <c r="AI3" s="40" t="s">
        <v>458</v>
      </c>
      <c r="AJ3" s="35"/>
      <c r="AK3" s="99" t="s">
        <v>459</v>
      </c>
      <c r="AL3" s="99"/>
      <c r="AM3" s="99"/>
      <c r="AN3" s="99"/>
    </row>
    <row r="4" spans="1:40" ht="18" customHeight="1">
      <c r="A4" s="38"/>
      <c r="B4" s="38" t="s">
        <v>460</v>
      </c>
      <c r="C4" s="38"/>
      <c r="D4" s="38"/>
      <c r="E4" s="38"/>
      <c r="F4" s="38"/>
      <c r="G4" s="38"/>
      <c r="H4" s="38"/>
      <c r="I4" s="38"/>
      <c r="J4" s="38"/>
      <c r="K4" s="38"/>
      <c r="L4" s="38"/>
      <c r="M4" s="38"/>
      <c r="N4" s="38"/>
      <c r="O4" s="38"/>
      <c r="P4" s="38"/>
      <c r="Q4" s="38"/>
      <c r="R4" s="38"/>
      <c r="S4" s="38"/>
      <c r="T4" s="38"/>
      <c r="U4" s="38"/>
      <c r="V4" s="38"/>
      <c r="W4" s="38"/>
      <c r="Y4" s="39"/>
      <c r="Z4" s="39"/>
      <c r="AA4" s="39"/>
      <c r="AB4" s="33"/>
      <c r="AC4" s="39"/>
      <c r="AD4" s="39"/>
      <c r="AE4" s="39"/>
      <c r="AF4" s="39"/>
      <c r="AG4" s="39"/>
      <c r="AH4" s="39"/>
      <c r="AI4" s="40" t="s">
        <v>558</v>
      </c>
      <c r="AJ4" s="35"/>
      <c r="AK4" s="99" t="s">
        <v>461</v>
      </c>
      <c r="AL4" s="99"/>
      <c r="AM4" s="99"/>
      <c r="AN4" s="99"/>
    </row>
    <row r="5" spans="1:40" ht="18" customHeight="1">
      <c r="A5" s="38"/>
      <c r="B5" s="38"/>
      <c r="C5" s="38"/>
      <c r="D5" s="38"/>
      <c r="E5" s="38"/>
      <c r="F5" s="38"/>
      <c r="G5" s="38"/>
      <c r="H5" s="38"/>
      <c r="I5" s="38"/>
      <c r="J5" s="38"/>
      <c r="K5" s="38"/>
      <c r="L5" s="38"/>
      <c r="M5" s="38"/>
      <c r="N5" s="38"/>
      <c r="O5" s="38"/>
      <c r="P5" s="38"/>
      <c r="Q5" s="38"/>
      <c r="R5" s="38"/>
      <c r="S5" s="38"/>
      <c r="U5" s="38"/>
      <c r="V5" s="38"/>
      <c r="W5" s="38"/>
      <c r="Y5" s="39"/>
      <c r="Z5" s="39"/>
      <c r="AA5" s="39"/>
      <c r="AB5" s="33"/>
      <c r="AC5" s="39"/>
      <c r="AD5" s="39"/>
      <c r="AE5" s="39"/>
      <c r="AF5" s="39"/>
      <c r="AG5" s="40" t="s">
        <v>462</v>
      </c>
      <c r="AH5" s="100"/>
      <c r="AI5" s="100"/>
      <c r="AJ5" s="100"/>
      <c r="AK5" s="39" t="s">
        <v>463</v>
      </c>
      <c r="AL5" s="41"/>
      <c r="AM5" s="39" t="s">
        <v>464</v>
      </c>
      <c r="AN5" s="33"/>
    </row>
    <row r="6" spans="1:40" ht="10" customHeight="1">
      <c r="A6" s="33"/>
      <c r="B6" s="42"/>
      <c r="C6" s="42"/>
      <c r="D6" s="42"/>
      <c r="E6" s="42"/>
      <c r="F6" s="42"/>
      <c r="G6" s="42"/>
      <c r="H6" s="42"/>
      <c r="I6" s="42"/>
      <c r="J6" s="42"/>
      <c r="K6" s="42"/>
      <c r="L6" s="42"/>
      <c r="M6" s="42"/>
      <c r="N6" s="42"/>
      <c r="O6" s="42"/>
      <c r="P6" s="42"/>
      <c r="Q6" s="42"/>
      <c r="R6" s="42"/>
      <c r="S6" s="42"/>
      <c r="T6" s="42"/>
      <c r="U6" s="42"/>
      <c r="V6" s="42"/>
      <c r="W6" s="42"/>
      <c r="X6" s="37"/>
      <c r="Y6" s="37"/>
      <c r="Z6" s="37"/>
      <c r="AA6" s="37"/>
      <c r="AB6" s="37"/>
      <c r="AC6" s="37"/>
      <c r="AD6" s="37"/>
      <c r="AE6" s="37"/>
      <c r="AF6" s="37"/>
      <c r="AG6" s="37"/>
      <c r="AH6" s="37"/>
      <c r="AI6" s="37"/>
      <c r="AJ6" s="37"/>
      <c r="AK6" s="37"/>
      <c r="AL6" s="37"/>
      <c r="AM6" s="33"/>
      <c r="AN6" s="33"/>
    </row>
    <row r="7" spans="1:40" ht="15" customHeight="1">
      <c r="A7" s="101" t="s">
        <v>465</v>
      </c>
      <c r="B7" s="102" t="s">
        <v>466</v>
      </c>
      <c r="C7" s="103" t="s">
        <v>467</v>
      </c>
      <c r="D7" s="102" t="s">
        <v>468</v>
      </c>
      <c r="E7" s="106" t="s">
        <v>469</v>
      </c>
      <c r="F7" s="107" t="s">
        <v>470</v>
      </c>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8" t="s">
        <v>471</v>
      </c>
      <c r="AL7" s="110" t="s">
        <v>472</v>
      </c>
      <c r="AM7" s="111" t="s">
        <v>473</v>
      </c>
      <c r="AN7" s="111"/>
    </row>
    <row r="8" spans="1:40" ht="15" customHeight="1">
      <c r="A8" s="101"/>
      <c r="B8" s="102"/>
      <c r="C8" s="104"/>
      <c r="D8" s="102"/>
      <c r="E8" s="106"/>
      <c r="F8" s="102" t="s">
        <v>474</v>
      </c>
      <c r="G8" s="102"/>
      <c r="H8" s="102"/>
      <c r="I8" s="102"/>
      <c r="J8" s="102"/>
      <c r="K8" s="102"/>
      <c r="L8" s="102"/>
      <c r="M8" s="102" t="s">
        <v>475</v>
      </c>
      <c r="N8" s="102"/>
      <c r="O8" s="102"/>
      <c r="P8" s="102"/>
      <c r="Q8" s="102"/>
      <c r="R8" s="102"/>
      <c r="S8" s="102"/>
      <c r="T8" s="102" t="s">
        <v>476</v>
      </c>
      <c r="U8" s="102"/>
      <c r="V8" s="102"/>
      <c r="W8" s="102"/>
      <c r="X8" s="102"/>
      <c r="Y8" s="102"/>
      <c r="Z8" s="102"/>
      <c r="AA8" s="102" t="s">
        <v>477</v>
      </c>
      <c r="AB8" s="102"/>
      <c r="AC8" s="102"/>
      <c r="AD8" s="102"/>
      <c r="AE8" s="102"/>
      <c r="AF8" s="102"/>
      <c r="AG8" s="102"/>
      <c r="AH8" s="102" t="s">
        <v>478</v>
      </c>
      <c r="AI8" s="102"/>
      <c r="AJ8" s="102"/>
      <c r="AK8" s="108"/>
      <c r="AL8" s="110"/>
      <c r="AM8" s="111"/>
      <c r="AN8" s="111"/>
    </row>
    <row r="9" spans="1:40" ht="15" customHeight="1">
      <c r="A9" s="101"/>
      <c r="B9" s="102"/>
      <c r="C9" s="104"/>
      <c r="D9" s="102"/>
      <c r="E9" s="106"/>
      <c r="F9" s="43">
        <f>DATE($M$2,$S$2,1)</f>
        <v>45627</v>
      </c>
      <c r="G9" s="43">
        <f>DATE($M$2,$S$2,2)</f>
        <v>45628</v>
      </c>
      <c r="H9" s="43">
        <f>DATE($M$2,$S$2,3)</f>
        <v>45629</v>
      </c>
      <c r="I9" s="43">
        <f>DATE($M$2,$S$2,4)</f>
        <v>45630</v>
      </c>
      <c r="J9" s="43">
        <f>DATE($M$2,$S$2,5)</f>
        <v>45631</v>
      </c>
      <c r="K9" s="43">
        <f>DATE($M$2,$S$2,6)</f>
        <v>45632</v>
      </c>
      <c r="L9" s="43">
        <f>DATE($M$2,$S$2,7)</f>
        <v>45633</v>
      </c>
      <c r="M9" s="43">
        <f>DATE($M$2,$S$2,8)</f>
        <v>45634</v>
      </c>
      <c r="N9" s="43">
        <f>DATE($M$2,$S$2,9)</f>
        <v>45635</v>
      </c>
      <c r="O9" s="43">
        <f>DATE($M$2,$S$2,10)</f>
        <v>45636</v>
      </c>
      <c r="P9" s="43">
        <f>DATE($M$2,$S$2,11)</f>
        <v>45637</v>
      </c>
      <c r="Q9" s="43">
        <f>DATE($M$2,$S$2,12)</f>
        <v>45638</v>
      </c>
      <c r="R9" s="43">
        <f>DATE($M$2,$S$2,13)</f>
        <v>45639</v>
      </c>
      <c r="S9" s="43">
        <f>DATE($M$2,$S$2,14)</f>
        <v>45640</v>
      </c>
      <c r="T9" s="43">
        <f>DATE($M$2,$S$2,15)</f>
        <v>45641</v>
      </c>
      <c r="U9" s="43">
        <f>DATE($M$2,$S$2,16)</f>
        <v>45642</v>
      </c>
      <c r="V9" s="43">
        <f>DATE($M$2,$S$2,17)</f>
        <v>45643</v>
      </c>
      <c r="W9" s="43">
        <f>DATE($M$2,$S$2,18)</f>
        <v>45644</v>
      </c>
      <c r="X9" s="43">
        <f>DATE($M$2,$S$2,19)</f>
        <v>45645</v>
      </c>
      <c r="Y9" s="43">
        <f>DATE($M$2,$S$2,20)</f>
        <v>45646</v>
      </c>
      <c r="Z9" s="43">
        <f>DATE($M$2,$S$2,21)</f>
        <v>45647</v>
      </c>
      <c r="AA9" s="43">
        <f>DATE($M$2,$S$2,22)</f>
        <v>45648</v>
      </c>
      <c r="AB9" s="43">
        <f>DATE($M$2,$S$2,23)</f>
        <v>45649</v>
      </c>
      <c r="AC9" s="43">
        <f>DATE($M$2,$S$2,24)</f>
        <v>45650</v>
      </c>
      <c r="AD9" s="43">
        <f>DATE($M$2,$S$2,25)</f>
        <v>45651</v>
      </c>
      <c r="AE9" s="43">
        <f>DATE($M$2,$S$2,26)</f>
        <v>45652</v>
      </c>
      <c r="AF9" s="43">
        <f>DATE($M$2,$S$2,27)</f>
        <v>45653</v>
      </c>
      <c r="AG9" s="43">
        <f>DATE($M$2,$S$2,28)</f>
        <v>45654</v>
      </c>
      <c r="AH9" s="43">
        <f>IF(DAY(EOMONTH(F9,0))&lt;29,"",DATE($M$2,$S$2,29))</f>
        <v>45655</v>
      </c>
      <c r="AI9" s="43">
        <f>IF(DAY(EOMONTH(F9,0))&lt;30,"",DATE($M$2,$S$2,30))</f>
        <v>45656</v>
      </c>
      <c r="AJ9" s="43">
        <f>IF(DAY(EOMONTH(F9,0))&lt;31,"",DATE($M$2,$S$2,31))</f>
        <v>45657</v>
      </c>
      <c r="AK9" s="108"/>
      <c r="AL9" s="110"/>
      <c r="AM9" s="111"/>
      <c r="AN9" s="111"/>
    </row>
    <row r="10" spans="1:40" ht="15" customHeight="1">
      <c r="A10" s="101"/>
      <c r="B10" s="102"/>
      <c r="C10" s="105"/>
      <c r="D10" s="102"/>
      <c r="E10" s="106"/>
      <c r="F10" s="44">
        <f>DATE($M$2,$S$2,1)</f>
        <v>45627</v>
      </c>
      <c r="G10" s="44">
        <f>DATE($M$2,$S$2,2)</f>
        <v>45628</v>
      </c>
      <c r="H10" s="44">
        <f>DATE($M$2,$S$2,3)</f>
        <v>45629</v>
      </c>
      <c r="I10" s="44">
        <f>DATE($M$2,$S$2,4)</f>
        <v>45630</v>
      </c>
      <c r="J10" s="44">
        <f>DATE($M$2,$S$2,5)</f>
        <v>45631</v>
      </c>
      <c r="K10" s="44">
        <f>DATE($M$2,$S$2,6)</f>
        <v>45632</v>
      </c>
      <c r="L10" s="44">
        <f>DATE($M$2,$S$2,7)</f>
        <v>45633</v>
      </c>
      <c r="M10" s="44">
        <f>DATE($M$2,$S$2,8)</f>
        <v>45634</v>
      </c>
      <c r="N10" s="44">
        <f>DATE($M$2,$S$2,9)</f>
        <v>45635</v>
      </c>
      <c r="O10" s="44">
        <f>DATE($M$2,$S$2,10)</f>
        <v>45636</v>
      </c>
      <c r="P10" s="44">
        <f>DATE($M$2,$S$2,11)</f>
        <v>45637</v>
      </c>
      <c r="Q10" s="44">
        <f>DATE($M$2,$S$2,12)</f>
        <v>45638</v>
      </c>
      <c r="R10" s="44">
        <f>DATE($M$2,$S$2,13)</f>
        <v>45639</v>
      </c>
      <c r="S10" s="44">
        <f>DATE($M$2,$S$2,14)</f>
        <v>45640</v>
      </c>
      <c r="T10" s="44">
        <f>DATE($M$2,$S$2,15)</f>
        <v>45641</v>
      </c>
      <c r="U10" s="44">
        <f>DATE($M$2,$S$2,16)</f>
        <v>45642</v>
      </c>
      <c r="V10" s="44">
        <f>DATE($M$2,$S$2,17)</f>
        <v>45643</v>
      </c>
      <c r="W10" s="44">
        <f>DATE($M$2,$S$2,18)</f>
        <v>45644</v>
      </c>
      <c r="X10" s="44">
        <f>DATE($M$2,$S$2,19)</f>
        <v>45645</v>
      </c>
      <c r="Y10" s="44">
        <f>DATE($M$2,$S$2,20)</f>
        <v>45646</v>
      </c>
      <c r="Z10" s="44">
        <f>DATE($M$2,$S$2,21)</f>
        <v>45647</v>
      </c>
      <c r="AA10" s="44">
        <f>DATE($M$2,$S$2,22)</f>
        <v>45648</v>
      </c>
      <c r="AB10" s="44">
        <f>DATE($M$2,$S$2,23)</f>
        <v>45649</v>
      </c>
      <c r="AC10" s="44">
        <f>DATE($M$2,$S$2,24)</f>
        <v>45650</v>
      </c>
      <c r="AD10" s="44">
        <f>DATE($M$2,$S$2,25)</f>
        <v>45651</v>
      </c>
      <c r="AE10" s="44">
        <f>DATE($M$2,$S$2,26)</f>
        <v>45652</v>
      </c>
      <c r="AF10" s="44">
        <f>DATE($M$2,$S$2,27)</f>
        <v>45653</v>
      </c>
      <c r="AG10" s="44">
        <f>DATE($M$2,$S$2,28)</f>
        <v>45654</v>
      </c>
      <c r="AH10" s="44">
        <f>IF(DAY(EOMONTH(F10,0))&lt;29,"",DATE($M$2,$S$2,29))</f>
        <v>45655</v>
      </c>
      <c r="AI10" s="44">
        <f>IF(DAY(EOMONTH(F10,0))&lt;30,"",DATE($M$2,$S$2,30))</f>
        <v>45656</v>
      </c>
      <c r="AJ10" s="44">
        <f>IF(DAY(EOMONTH(F10,0))&lt;31,"",DATE($M$2,$S$2,31))</f>
        <v>45657</v>
      </c>
      <c r="AK10" s="108"/>
      <c r="AL10" s="110"/>
      <c r="AM10" s="111"/>
      <c r="AN10" s="111"/>
    </row>
    <row r="11" spans="1:40" ht="18" customHeight="1">
      <c r="A11" s="45">
        <v>1</v>
      </c>
      <c r="B11" s="46" t="s">
        <v>479</v>
      </c>
      <c r="C11" s="47"/>
      <c r="D11" s="48"/>
      <c r="E11" s="49"/>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1"/>
      <c r="AL11" s="52"/>
      <c r="AM11" s="109"/>
      <c r="AN11" s="109"/>
    </row>
    <row r="12" spans="1:40" ht="18" customHeight="1">
      <c r="A12" s="45">
        <v>2</v>
      </c>
      <c r="B12" s="53"/>
      <c r="C12" s="47"/>
      <c r="D12" s="48"/>
      <c r="E12" s="49"/>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4">
        <f>+SUM(F12:AJ12)</f>
        <v>0</v>
      </c>
      <c r="AL12" s="55">
        <f t="shared" ref="AL12:AL30" si="0">IF($AK$3="４週",AK12/4,AK12/(DAY(EOMONTH($F$9,0))/7))</f>
        <v>0</v>
      </c>
      <c r="AM12" s="109"/>
      <c r="AN12" s="109"/>
    </row>
    <row r="13" spans="1:40" ht="18" customHeight="1">
      <c r="A13" s="45">
        <v>3</v>
      </c>
      <c r="B13" s="53"/>
      <c r="C13" s="47"/>
      <c r="D13" s="48"/>
      <c r="E13" s="49"/>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4">
        <f>+SUM(F13:AJ13)</f>
        <v>0</v>
      </c>
      <c r="AL13" s="55">
        <f t="shared" si="0"/>
        <v>0</v>
      </c>
      <c r="AM13" s="109"/>
      <c r="AN13" s="109"/>
    </row>
    <row r="14" spans="1:40" ht="18" customHeight="1">
      <c r="A14" s="45">
        <v>4</v>
      </c>
      <c r="B14" s="53"/>
      <c r="C14" s="47"/>
      <c r="D14" s="48"/>
      <c r="E14" s="49"/>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4">
        <f t="shared" ref="AK14:AK30" si="1">+SUM(F14:AJ14)</f>
        <v>0</v>
      </c>
      <c r="AL14" s="55">
        <f t="shared" si="0"/>
        <v>0</v>
      </c>
      <c r="AM14" s="109"/>
      <c r="AN14" s="109"/>
    </row>
    <row r="15" spans="1:40" ht="18" customHeight="1">
      <c r="A15" s="45">
        <v>5</v>
      </c>
      <c r="B15" s="53"/>
      <c r="C15" s="47"/>
      <c r="D15" s="48"/>
      <c r="E15" s="49"/>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4">
        <f t="shared" si="1"/>
        <v>0</v>
      </c>
      <c r="AL15" s="55">
        <f t="shared" si="0"/>
        <v>0</v>
      </c>
      <c r="AM15" s="109"/>
      <c r="AN15" s="109"/>
    </row>
    <row r="16" spans="1:40" ht="18" customHeight="1">
      <c r="A16" s="45">
        <v>6</v>
      </c>
      <c r="B16" s="53"/>
      <c r="C16" s="47"/>
      <c r="D16" s="48"/>
      <c r="E16" s="49"/>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4">
        <f t="shared" si="1"/>
        <v>0</v>
      </c>
      <c r="AL16" s="55">
        <f t="shared" si="0"/>
        <v>0</v>
      </c>
      <c r="AM16" s="109"/>
      <c r="AN16" s="109"/>
    </row>
    <row r="17" spans="1:40" ht="18" customHeight="1">
      <c r="A17" s="45">
        <v>7</v>
      </c>
      <c r="B17" s="53"/>
      <c r="C17" s="47"/>
      <c r="D17" s="48"/>
      <c r="E17" s="49"/>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4">
        <f t="shared" si="1"/>
        <v>0</v>
      </c>
      <c r="AL17" s="55">
        <f t="shared" si="0"/>
        <v>0</v>
      </c>
      <c r="AM17" s="109"/>
      <c r="AN17" s="109"/>
    </row>
    <row r="18" spans="1:40" ht="18" customHeight="1">
      <c r="A18" s="45">
        <v>8</v>
      </c>
      <c r="B18" s="53"/>
      <c r="C18" s="47"/>
      <c r="D18" s="48"/>
      <c r="E18" s="49"/>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4">
        <f t="shared" si="1"/>
        <v>0</v>
      </c>
      <c r="AL18" s="55">
        <f t="shared" si="0"/>
        <v>0</v>
      </c>
      <c r="AM18" s="109"/>
      <c r="AN18" s="109"/>
    </row>
    <row r="19" spans="1:40" ht="18" customHeight="1">
      <c r="A19" s="45">
        <v>9</v>
      </c>
      <c r="B19" s="53"/>
      <c r="C19" s="47"/>
      <c r="D19" s="48"/>
      <c r="E19" s="49"/>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4">
        <f t="shared" si="1"/>
        <v>0</v>
      </c>
      <c r="AL19" s="55">
        <f t="shared" si="0"/>
        <v>0</v>
      </c>
      <c r="AM19" s="109"/>
      <c r="AN19" s="109"/>
    </row>
    <row r="20" spans="1:40" ht="18" customHeight="1">
      <c r="A20" s="45">
        <v>10</v>
      </c>
      <c r="B20" s="53"/>
      <c r="C20" s="47"/>
      <c r="D20" s="48"/>
      <c r="E20" s="49"/>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4">
        <f t="shared" si="1"/>
        <v>0</v>
      </c>
      <c r="AL20" s="55">
        <f t="shared" si="0"/>
        <v>0</v>
      </c>
      <c r="AM20" s="109"/>
      <c r="AN20" s="109"/>
    </row>
    <row r="21" spans="1:40" ht="18" customHeight="1">
      <c r="A21" s="45">
        <v>11</v>
      </c>
      <c r="B21" s="53"/>
      <c r="C21" s="47"/>
      <c r="D21" s="48"/>
      <c r="E21" s="49"/>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4">
        <f t="shared" si="1"/>
        <v>0</v>
      </c>
      <c r="AL21" s="55">
        <f t="shared" si="0"/>
        <v>0</v>
      </c>
      <c r="AM21" s="109"/>
      <c r="AN21" s="109"/>
    </row>
    <row r="22" spans="1:40" ht="18" customHeight="1">
      <c r="A22" s="45">
        <v>12</v>
      </c>
      <c r="B22" s="53"/>
      <c r="C22" s="47"/>
      <c r="D22" s="48"/>
      <c r="E22" s="49"/>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4">
        <f t="shared" si="1"/>
        <v>0</v>
      </c>
      <c r="AL22" s="55">
        <f t="shared" si="0"/>
        <v>0</v>
      </c>
      <c r="AM22" s="109"/>
      <c r="AN22" s="109"/>
    </row>
    <row r="23" spans="1:40" ht="18" customHeight="1">
      <c r="A23" s="45">
        <v>13</v>
      </c>
      <c r="B23" s="53"/>
      <c r="C23" s="47"/>
      <c r="D23" s="48"/>
      <c r="E23" s="49"/>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4">
        <f t="shared" si="1"/>
        <v>0</v>
      </c>
      <c r="AL23" s="55">
        <f t="shared" si="0"/>
        <v>0</v>
      </c>
      <c r="AM23" s="109"/>
      <c r="AN23" s="109"/>
    </row>
    <row r="24" spans="1:40" ht="18" customHeight="1">
      <c r="A24" s="45">
        <v>14</v>
      </c>
      <c r="B24" s="53"/>
      <c r="C24" s="47"/>
      <c r="D24" s="48"/>
      <c r="E24" s="49"/>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4">
        <f t="shared" si="1"/>
        <v>0</v>
      </c>
      <c r="AL24" s="55">
        <f t="shared" si="0"/>
        <v>0</v>
      </c>
      <c r="AM24" s="109"/>
      <c r="AN24" s="109"/>
    </row>
    <row r="25" spans="1:40" ht="18" customHeight="1">
      <c r="A25" s="45">
        <v>15</v>
      </c>
      <c r="B25" s="53"/>
      <c r="C25" s="47"/>
      <c r="D25" s="48"/>
      <c r="E25" s="49"/>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4">
        <f t="shared" si="1"/>
        <v>0</v>
      </c>
      <c r="AL25" s="55">
        <f t="shared" si="0"/>
        <v>0</v>
      </c>
      <c r="AM25" s="109"/>
      <c r="AN25" s="109"/>
    </row>
    <row r="26" spans="1:40" ht="18" customHeight="1">
      <c r="A26" s="45">
        <v>16</v>
      </c>
      <c r="B26" s="53"/>
      <c r="C26" s="47"/>
      <c r="D26" s="48"/>
      <c r="E26" s="49"/>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4">
        <f t="shared" si="1"/>
        <v>0</v>
      </c>
      <c r="AL26" s="55">
        <f t="shared" si="0"/>
        <v>0</v>
      </c>
      <c r="AM26" s="109"/>
      <c r="AN26" s="109"/>
    </row>
    <row r="27" spans="1:40" ht="18" customHeight="1">
      <c r="A27" s="45">
        <v>17</v>
      </c>
      <c r="B27" s="53"/>
      <c r="C27" s="47"/>
      <c r="D27" s="48"/>
      <c r="E27" s="49"/>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4">
        <f t="shared" si="1"/>
        <v>0</v>
      </c>
      <c r="AL27" s="55">
        <f t="shared" si="0"/>
        <v>0</v>
      </c>
      <c r="AM27" s="109"/>
      <c r="AN27" s="109"/>
    </row>
    <row r="28" spans="1:40" ht="18" customHeight="1">
      <c r="A28" s="45">
        <v>18</v>
      </c>
      <c r="B28" s="53"/>
      <c r="C28" s="47"/>
      <c r="D28" s="48"/>
      <c r="E28" s="49"/>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4">
        <f t="shared" si="1"/>
        <v>0</v>
      </c>
      <c r="AL28" s="55">
        <f t="shared" si="0"/>
        <v>0</v>
      </c>
      <c r="AM28" s="109"/>
      <c r="AN28" s="109"/>
    </row>
    <row r="29" spans="1:40" ht="18" customHeight="1">
      <c r="A29" s="45">
        <v>19</v>
      </c>
      <c r="B29" s="53"/>
      <c r="C29" s="47"/>
      <c r="D29" s="48"/>
      <c r="E29" s="49"/>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4">
        <f t="shared" si="1"/>
        <v>0</v>
      </c>
      <c r="AL29" s="55">
        <f t="shared" si="0"/>
        <v>0</v>
      </c>
      <c r="AM29" s="109"/>
      <c r="AN29" s="109"/>
    </row>
    <row r="30" spans="1:40" ht="18" customHeight="1">
      <c r="A30" s="45">
        <v>20</v>
      </c>
      <c r="B30" s="53"/>
      <c r="C30" s="47"/>
      <c r="D30" s="48"/>
      <c r="E30" s="49"/>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4">
        <f t="shared" si="1"/>
        <v>0</v>
      </c>
      <c r="AL30" s="55">
        <f t="shared" si="0"/>
        <v>0</v>
      </c>
      <c r="AM30" s="109"/>
      <c r="AN30" s="109"/>
    </row>
    <row r="31" spans="1:40" ht="18" customHeight="1">
      <c r="A31" s="106" t="s">
        <v>480</v>
      </c>
      <c r="B31" s="115"/>
      <c r="C31" s="115"/>
      <c r="D31" s="115"/>
      <c r="E31" s="115"/>
      <c r="F31" s="56">
        <f>+SUM(F11:F30)</f>
        <v>0</v>
      </c>
      <c r="G31" s="56">
        <f t="shared" ref="G31:AJ31" si="2">+SUM(G11:G30)</f>
        <v>0</v>
      </c>
      <c r="H31" s="56">
        <f t="shared" si="2"/>
        <v>0</v>
      </c>
      <c r="I31" s="56">
        <f t="shared" si="2"/>
        <v>0</v>
      </c>
      <c r="J31" s="56">
        <f t="shared" si="2"/>
        <v>0</v>
      </c>
      <c r="K31" s="56">
        <f t="shared" si="2"/>
        <v>0</v>
      </c>
      <c r="L31" s="56">
        <f t="shared" si="2"/>
        <v>0</v>
      </c>
      <c r="M31" s="56">
        <f t="shared" si="2"/>
        <v>0</v>
      </c>
      <c r="N31" s="56">
        <f t="shared" si="2"/>
        <v>0</v>
      </c>
      <c r="O31" s="56">
        <f t="shared" si="2"/>
        <v>0</v>
      </c>
      <c r="P31" s="56">
        <f t="shared" si="2"/>
        <v>0</v>
      </c>
      <c r="Q31" s="56">
        <f t="shared" si="2"/>
        <v>0</v>
      </c>
      <c r="R31" s="56">
        <f t="shared" si="2"/>
        <v>0</v>
      </c>
      <c r="S31" s="56">
        <f t="shared" si="2"/>
        <v>0</v>
      </c>
      <c r="T31" s="56">
        <f t="shared" si="2"/>
        <v>0</v>
      </c>
      <c r="U31" s="56">
        <f t="shared" si="2"/>
        <v>0</v>
      </c>
      <c r="V31" s="56">
        <f t="shared" si="2"/>
        <v>0</v>
      </c>
      <c r="W31" s="56">
        <f t="shared" si="2"/>
        <v>0</v>
      </c>
      <c r="X31" s="56">
        <f t="shared" si="2"/>
        <v>0</v>
      </c>
      <c r="Y31" s="56">
        <f t="shared" si="2"/>
        <v>0</v>
      </c>
      <c r="Z31" s="56">
        <f t="shared" si="2"/>
        <v>0</v>
      </c>
      <c r="AA31" s="56">
        <f t="shared" si="2"/>
        <v>0</v>
      </c>
      <c r="AB31" s="56">
        <f t="shared" si="2"/>
        <v>0</v>
      </c>
      <c r="AC31" s="56">
        <f t="shared" si="2"/>
        <v>0</v>
      </c>
      <c r="AD31" s="56">
        <f t="shared" si="2"/>
        <v>0</v>
      </c>
      <c r="AE31" s="56">
        <f t="shared" si="2"/>
        <v>0</v>
      </c>
      <c r="AF31" s="56">
        <f t="shared" si="2"/>
        <v>0</v>
      </c>
      <c r="AG31" s="56">
        <f t="shared" si="2"/>
        <v>0</v>
      </c>
      <c r="AH31" s="56">
        <f t="shared" si="2"/>
        <v>0</v>
      </c>
      <c r="AI31" s="56">
        <f t="shared" si="2"/>
        <v>0</v>
      </c>
      <c r="AJ31" s="56">
        <f t="shared" si="2"/>
        <v>0</v>
      </c>
      <c r="AK31" s="54">
        <f>+SUM(F31:AJ31)</f>
        <v>0</v>
      </c>
      <c r="AL31" s="55">
        <f>IF($AK$3="４週",AK31/4,AK31/(DAY(EOMONTH($F$9,0))/7))</f>
        <v>0</v>
      </c>
      <c r="AM31" s="101"/>
      <c r="AN31" s="101"/>
    </row>
    <row r="32" spans="1:40" ht="18" customHeight="1">
      <c r="A32" s="115" t="s">
        <v>481</v>
      </c>
      <c r="B32" s="115"/>
      <c r="C32" s="115"/>
      <c r="D32" s="115"/>
      <c r="E32" s="11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6"/>
      <c r="AL32" s="51"/>
      <c r="AM32" s="101"/>
      <c r="AN32" s="101"/>
    </row>
    <row r="33" spans="1:40" ht="15" customHeight="1">
      <c r="A33" s="42"/>
      <c r="B33" s="42"/>
      <c r="C33" s="42"/>
      <c r="D33" s="42"/>
      <c r="E33" s="42"/>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42"/>
      <c r="AL33" s="42"/>
      <c r="AM33" s="33"/>
    </row>
    <row r="34" spans="1:40" ht="5.15" customHeight="1">
      <c r="A34" s="59"/>
      <c r="B34" s="59"/>
      <c r="C34" s="59"/>
      <c r="D34" s="60"/>
      <c r="E34" s="60"/>
      <c r="F34" s="60"/>
      <c r="G34" s="60"/>
      <c r="H34" s="60"/>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61"/>
      <c r="AK34" s="58"/>
      <c r="AL34" s="42"/>
      <c r="AM34" s="42"/>
      <c r="AN34" s="33"/>
    </row>
    <row r="35" spans="1:40" ht="5.15" customHeight="1">
      <c r="A35" s="59"/>
      <c r="B35" s="59"/>
      <c r="C35" s="59"/>
      <c r="D35" s="60"/>
      <c r="E35" s="60"/>
      <c r="F35" s="60"/>
      <c r="G35" s="60"/>
      <c r="H35" s="60"/>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61"/>
      <c r="AK35" s="58"/>
      <c r="AL35" s="42"/>
      <c r="AM35" s="42"/>
      <c r="AN35" s="33"/>
    </row>
    <row r="36" spans="1:40" ht="5.15" customHeight="1">
      <c r="A36" s="59"/>
      <c r="B36" s="59"/>
      <c r="C36" s="59"/>
      <c r="D36" s="60"/>
      <c r="E36" s="60"/>
      <c r="F36" s="60"/>
      <c r="G36" s="60"/>
      <c r="H36" s="60"/>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61"/>
      <c r="AK36" s="58"/>
      <c r="AL36" s="42"/>
      <c r="AM36" s="42"/>
      <c r="AN36" s="33"/>
    </row>
    <row r="37" spans="1:40" ht="18" customHeight="1">
      <c r="A37" s="32" t="s">
        <v>482</v>
      </c>
      <c r="B37" s="58"/>
      <c r="D37" s="58"/>
      <c r="E37" s="58"/>
      <c r="F37" s="58"/>
      <c r="G37" s="58"/>
      <c r="H37" s="58"/>
      <c r="I37" s="58"/>
      <c r="J37" s="58"/>
      <c r="K37" s="58"/>
    </row>
    <row r="38" spans="1:40" ht="18" customHeight="1">
      <c r="A38" s="62" t="s">
        <v>483</v>
      </c>
      <c r="B38" s="62"/>
      <c r="M38" s="32" t="s">
        <v>484</v>
      </c>
      <c r="N38" s="58"/>
      <c r="P38" s="58"/>
      <c r="Q38" s="58"/>
      <c r="R38" s="58"/>
      <c r="S38" s="58"/>
      <c r="T38" s="58"/>
      <c r="U38" s="63" t="str">
        <f>IF(COUNTIF(M40:M43,"○")&gt;1,"いずれか１つを選択してください。","")</f>
        <v/>
      </c>
      <c r="V38" s="58"/>
      <c r="W38" s="58"/>
      <c r="X38" s="58"/>
      <c r="Y38" s="58"/>
      <c r="Z38" s="58"/>
      <c r="AA38" s="58"/>
      <c r="AB38" s="58"/>
      <c r="AC38" s="58"/>
      <c r="AD38" s="58"/>
      <c r="AE38" s="58"/>
      <c r="AF38" s="58"/>
      <c r="AG38" s="58"/>
      <c r="AH38" s="58"/>
      <c r="AI38" s="58"/>
      <c r="AJ38" s="58"/>
      <c r="AK38" s="61"/>
      <c r="AL38" s="58"/>
      <c r="AM38" s="42"/>
      <c r="AN38" s="42"/>
    </row>
    <row r="39" spans="1:40" ht="18.75" customHeight="1">
      <c r="A39" s="118"/>
      <c r="B39" s="118"/>
      <c r="C39" s="118"/>
      <c r="D39" s="64">
        <f>IF(S2=1,10,IF(S2=2,11,IF(S2=3,12,S2-3)))</f>
        <v>-3</v>
      </c>
      <c r="E39" s="64">
        <f>IF(S2=1,11,IF(S2=2,12,S2-2))</f>
        <v>-2</v>
      </c>
      <c r="F39" s="119">
        <f>IF(S2=1,12,S2-1)</f>
        <v>-1</v>
      </c>
      <c r="G39" s="119"/>
      <c r="H39" s="119"/>
      <c r="I39" s="102" t="s">
        <v>485</v>
      </c>
      <c r="J39" s="102"/>
      <c r="K39" s="102"/>
      <c r="M39" s="106" t="s">
        <v>486</v>
      </c>
      <c r="N39" s="115"/>
      <c r="O39" s="115"/>
      <c r="P39" s="115"/>
      <c r="Q39" s="115"/>
      <c r="R39" s="115"/>
      <c r="S39" s="115"/>
      <c r="T39" s="115"/>
      <c r="U39" s="115"/>
      <c r="V39" s="115"/>
      <c r="W39" s="115"/>
      <c r="X39" s="115"/>
      <c r="Y39" s="115"/>
      <c r="Z39" s="115"/>
      <c r="AA39" s="115"/>
      <c r="AB39" s="115"/>
      <c r="AC39" s="115"/>
      <c r="AD39" s="115"/>
      <c r="AE39" s="115"/>
      <c r="AF39" s="115"/>
      <c r="AG39" s="115"/>
      <c r="AH39" s="120" t="s">
        <v>487</v>
      </c>
      <c r="AI39" s="121"/>
      <c r="AJ39" s="121"/>
      <c r="AK39" s="121"/>
      <c r="AL39" s="122"/>
      <c r="AM39" s="110" t="s">
        <v>488</v>
      </c>
      <c r="AN39" s="110"/>
    </row>
    <row r="40" spans="1:40" ht="18" customHeight="1">
      <c r="A40" s="110" t="s">
        <v>489</v>
      </c>
      <c r="B40" s="110"/>
      <c r="C40" s="110"/>
      <c r="D40" s="65"/>
      <c r="E40" s="65"/>
      <c r="F40" s="127"/>
      <c r="G40" s="127"/>
      <c r="H40" s="127"/>
      <c r="I40" s="106">
        <f>SUM(D40:F40)</f>
        <v>0</v>
      </c>
      <c r="J40" s="115"/>
      <c r="K40" s="117"/>
      <c r="M40" s="128" t="s">
        <v>490</v>
      </c>
      <c r="N40" s="103" t="s">
        <v>491</v>
      </c>
      <c r="O40" s="131"/>
      <c r="P40" s="132"/>
      <c r="Q40" s="137" t="s">
        <v>492</v>
      </c>
      <c r="R40" s="138"/>
      <c r="S40" s="138"/>
      <c r="T40" s="138"/>
      <c r="U40" s="138"/>
      <c r="V40" s="138"/>
      <c r="W40" s="138"/>
      <c r="X40" s="138"/>
      <c r="Y40" s="138"/>
      <c r="Z40" s="138"/>
      <c r="AA40" s="138"/>
      <c r="AB40" s="138"/>
      <c r="AC40" s="138"/>
      <c r="AD40" s="138"/>
      <c r="AE40" s="138"/>
      <c r="AF40" s="138"/>
      <c r="AG40" s="139"/>
      <c r="AH40" s="116">
        <f>SUM(F32:AJ32)</f>
        <v>0</v>
      </c>
      <c r="AI40" s="108"/>
      <c r="AJ40" s="66" t="s">
        <v>493</v>
      </c>
      <c r="AK40" s="116">
        <f>ROUNDUP(AH40/450,0)</f>
        <v>0</v>
      </c>
      <c r="AL40" s="108"/>
      <c r="AM40" s="102">
        <f>MIN(AH40:AK42)</f>
        <v>0</v>
      </c>
      <c r="AN40" s="102"/>
    </row>
    <row r="41" spans="1:40" ht="18" customHeight="1">
      <c r="A41" s="110" t="s">
        <v>494</v>
      </c>
      <c r="B41" s="110"/>
      <c r="C41" s="110"/>
      <c r="D41" s="65"/>
      <c r="E41" s="65"/>
      <c r="F41" s="127"/>
      <c r="G41" s="127"/>
      <c r="H41" s="127"/>
      <c r="I41" s="106">
        <f>SUM(D41:H41)*0.1</f>
        <v>0</v>
      </c>
      <c r="J41" s="115"/>
      <c r="K41" s="117"/>
      <c r="M41" s="129"/>
      <c r="N41" s="104"/>
      <c r="O41" s="133"/>
      <c r="P41" s="134"/>
      <c r="Q41" s="112" t="s">
        <v>495</v>
      </c>
      <c r="R41" s="113"/>
      <c r="S41" s="113"/>
      <c r="T41" s="113"/>
      <c r="U41" s="113"/>
      <c r="V41" s="113"/>
      <c r="W41" s="113"/>
      <c r="X41" s="113"/>
      <c r="Y41" s="113"/>
      <c r="Z41" s="113"/>
      <c r="AA41" s="113"/>
      <c r="AB41" s="113"/>
      <c r="AC41" s="113"/>
      <c r="AD41" s="113"/>
      <c r="AE41" s="113"/>
      <c r="AF41" s="113"/>
      <c r="AG41" s="114"/>
      <c r="AH41" s="106">
        <f>COUNTA(B12:B30)</f>
        <v>0</v>
      </c>
      <c r="AI41" s="115"/>
      <c r="AJ41" s="67" t="s">
        <v>496</v>
      </c>
      <c r="AK41" s="116">
        <f>ROUNDUP(AH41/10,0)</f>
        <v>0</v>
      </c>
      <c r="AL41" s="108"/>
      <c r="AM41" s="102"/>
      <c r="AN41" s="102"/>
    </row>
    <row r="42" spans="1:40" ht="18" customHeight="1">
      <c r="A42" s="102" t="s">
        <v>485</v>
      </c>
      <c r="B42" s="102"/>
      <c r="C42" s="102"/>
      <c r="D42" s="68">
        <f>D40+D41*0.1</f>
        <v>0</v>
      </c>
      <c r="E42" s="68">
        <f>E40+E41*0.1</f>
        <v>0</v>
      </c>
      <c r="F42" s="106">
        <f t="shared" ref="F42" si="3">F40+F41*0.1</f>
        <v>0</v>
      </c>
      <c r="G42" s="115"/>
      <c r="H42" s="117"/>
      <c r="I42" s="106">
        <f>SUM(D42:H42)</f>
        <v>0</v>
      </c>
      <c r="J42" s="115"/>
      <c r="K42" s="117"/>
      <c r="M42" s="130"/>
      <c r="N42" s="105"/>
      <c r="O42" s="135"/>
      <c r="P42" s="136"/>
      <c r="Q42" s="112" t="s">
        <v>497</v>
      </c>
      <c r="R42" s="113"/>
      <c r="S42" s="113"/>
      <c r="T42" s="113"/>
      <c r="U42" s="113"/>
      <c r="V42" s="113"/>
      <c r="W42" s="113"/>
      <c r="X42" s="113"/>
      <c r="Y42" s="113"/>
      <c r="Z42" s="113"/>
      <c r="AA42" s="113"/>
      <c r="AB42" s="113"/>
      <c r="AC42" s="113"/>
      <c r="AD42" s="113"/>
      <c r="AE42" s="113"/>
      <c r="AF42" s="113"/>
      <c r="AG42" s="114"/>
      <c r="AH42" s="116">
        <f>ROUNDDOWN(I44,1)</f>
        <v>0</v>
      </c>
      <c r="AI42" s="108"/>
      <c r="AJ42" s="69" t="s">
        <v>496</v>
      </c>
      <c r="AK42" s="116">
        <f>ROUNDUP(IF(X44="",AH42/40,IF(X44="○",AH42/50)),0)</f>
        <v>0</v>
      </c>
      <c r="AL42" s="108"/>
      <c r="AM42" s="102"/>
      <c r="AN42" s="102"/>
    </row>
    <row r="43" spans="1:40" ht="18" customHeight="1">
      <c r="A43" s="33" t="s">
        <v>498</v>
      </c>
      <c r="B43" s="36"/>
      <c r="H43" s="58" t="s">
        <v>499</v>
      </c>
      <c r="M43" s="65"/>
      <c r="N43" s="112" t="s">
        <v>500</v>
      </c>
      <c r="O43" s="113"/>
      <c r="P43" s="113"/>
      <c r="Q43" s="113"/>
      <c r="R43" s="113"/>
      <c r="S43" s="113"/>
      <c r="T43" s="113"/>
      <c r="U43" s="113"/>
      <c r="V43" s="113"/>
      <c r="W43" s="113"/>
      <c r="X43" s="113"/>
      <c r="Y43" s="113"/>
      <c r="Z43" s="113"/>
      <c r="AA43" s="113"/>
      <c r="AB43" s="113"/>
      <c r="AC43" s="113"/>
      <c r="AD43" s="113"/>
      <c r="AE43" s="113"/>
      <c r="AF43" s="113"/>
      <c r="AG43" s="114"/>
      <c r="AH43" s="145"/>
      <c r="AI43" s="145"/>
      <c r="AJ43" s="145"/>
      <c r="AK43" s="145"/>
      <c r="AL43" s="145"/>
      <c r="AM43" s="106" cm="1">
        <f t="array" ref="AM43">ROUNDUP(_xlfn.IFS(AM40&lt;2,1,AND(AM40&lt;=2,AM40&lt;6),AM40-1,AM40&gt;=6,AM40/2*3),1)</f>
        <v>1</v>
      </c>
      <c r="AN43" s="117"/>
    </row>
    <row r="44" spans="1:40" ht="18" customHeight="1">
      <c r="B44" s="33"/>
      <c r="I44" s="102">
        <f>I42/3</f>
        <v>0</v>
      </c>
      <c r="J44" s="102"/>
      <c r="K44" s="102"/>
      <c r="M44" s="70" t="s">
        <v>501</v>
      </c>
      <c r="N44" s="71"/>
      <c r="O44" s="72"/>
      <c r="P44" s="72"/>
      <c r="Q44" s="72"/>
      <c r="R44" s="72"/>
      <c r="S44" s="72"/>
      <c r="T44" s="72"/>
      <c r="U44" s="72"/>
      <c r="V44" s="72"/>
      <c r="W44" s="72"/>
      <c r="X44" s="123"/>
      <c r="Y44" s="124"/>
      <c r="Z44" s="72"/>
      <c r="AA44" s="72"/>
      <c r="AB44" s="72"/>
      <c r="AC44" s="72"/>
      <c r="AD44" s="72"/>
      <c r="AE44" s="72"/>
      <c r="AF44" s="72"/>
      <c r="AG44" s="72"/>
      <c r="AH44" s="72"/>
      <c r="AI44" s="72"/>
      <c r="AJ44" s="72"/>
      <c r="AK44" s="72"/>
      <c r="AL44" s="72"/>
      <c r="AM44" s="72"/>
      <c r="AN44" s="72"/>
    </row>
    <row r="45" spans="1:40" ht="14.25" customHeight="1">
      <c r="B45" s="33"/>
      <c r="I45" s="42"/>
      <c r="J45" s="42"/>
      <c r="K45" s="42"/>
      <c r="M45" s="58" t="s">
        <v>502</v>
      </c>
      <c r="N45" s="63"/>
      <c r="O45" s="73"/>
      <c r="P45" s="73"/>
      <c r="Q45" s="73"/>
      <c r="R45" s="73"/>
      <c r="S45" s="73"/>
      <c r="T45" s="73"/>
      <c r="U45" s="73"/>
      <c r="V45" s="73"/>
      <c r="W45" s="73"/>
      <c r="X45" s="74"/>
      <c r="Y45" s="74"/>
      <c r="Z45" s="73"/>
      <c r="AA45" s="73"/>
      <c r="AB45" s="73"/>
      <c r="AC45" s="73"/>
      <c r="AD45" s="73"/>
      <c r="AE45" s="73"/>
      <c r="AF45" s="73"/>
      <c r="AG45" s="73"/>
      <c r="AH45" s="73"/>
      <c r="AI45" s="73"/>
      <c r="AJ45" s="73"/>
      <c r="AK45" s="73"/>
      <c r="AL45" s="73"/>
      <c r="AM45" s="73"/>
      <c r="AN45" s="73"/>
    </row>
    <row r="46" spans="1:40" ht="13.5" customHeight="1">
      <c r="B46" s="33"/>
      <c r="I46" s="42"/>
      <c r="J46" s="42"/>
      <c r="K46" s="42"/>
      <c r="M46" s="58" t="s">
        <v>503</v>
      </c>
      <c r="N46" s="63"/>
      <c r="O46" s="73"/>
      <c r="P46" s="73"/>
      <c r="Q46" s="73"/>
      <c r="R46" s="73"/>
      <c r="S46" s="73"/>
      <c r="T46" s="73"/>
      <c r="U46" s="73"/>
      <c r="V46" s="73"/>
      <c r="W46" s="73"/>
      <c r="X46" s="74"/>
      <c r="Y46" s="74"/>
      <c r="Z46" s="73"/>
      <c r="AA46" s="73"/>
      <c r="AB46" s="73"/>
      <c r="AC46" s="73"/>
      <c r="AD46" s="73"/>
      <c r="AE46" s="73"/>
      <c r="AF46" s="73"/>
      <c r="AG46" s="73"/>
      <c r="AH46" s="73"/>
      <c r="AI46" s="73"/>
      <c r="AJ46" s="73"/>
      <c r="AK46" s="73"/>
      <c r="AL46" s="73"/>
      <c r="AM46" s="73"/>
      <c r="AN46" s="73"/>
    </row>
    <row r="47" spans="1:40" ht="10.5" customHeight="1">
      <c r="A47" s="59"/>
      <c r="B47" s="59"/>
      <c r="C47" s="59"/>
      <c r="D47" s="59"/>
      <c r="E47" s="59"/>
      <c r="F47" s="59"/>
      <c r="G47" s="59"/>
      <c r="H47" s="59"/>
      <c r="I47" s="59"/>
      <c r="J47" s="58"/>
      <c r="K47" s="58"/>
      <c r="L47" s="58"/>
      <c r="M47" s="125" t="s">
        <v>504</v>
      </c>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row>
    <row r="48" spans="1:40" ht="4.5" customHeight="1">
      <c r="A48" s="59"/>
      <c r="B48" s="59"/>
      <c r="C48" s="59"/>
      <c r="D48" s="59"/>
      <c r="E48" s="59"/>
      <c r="F48" s="59"/>
      <c r="G48" s="59"/>
      <c r="H48" s="59"/>
      <c r="I48" s="59"/>
      <c r="J48" s="58"/>
      <c r="K48" s="58"/>
      <c r="L48" s="58"/>
      <c r="M48" s="61"/>
      <c r="N48" s="58"/>
      <c r="W48" s="42"/>
      <c r="X48" s="58"/>
      <c r="Y48" s="58"/>
      <c r="Z48" s="58"/>
      <c r="AA48" s="58"/>
      <c r="AB48" s="58"/>
      <c r="AC48" s="58"/>
      <c r="AD48" s="58"/>
      <c r="AE48" s="58"/>
      <c r="AF48" s="58"/>
      <c r="AG48" s="58"/>
      <c r="AH48" s="58"/>
      <c r="AI48" s="58"/>
      <c r="AJ48" s="61"/>
      <c r="AK48" s="58"/>
      <c r="AL48" s="42"/>
      <c r="AM48" s="42"/>
      <c r="AN48" s="33"/>
    </row>
    <row r="49" spans="1:43" ht="21" customHeight="1">
      <c r="A49" s="32" t="s">
        <v>505</v>
      </c>
      <c r="B49" s="36"/>
      <c r="C49" s="37"/>
      <c r="D49" s="37"/>
      <c r="E49" s="37"/>
      <c r="F49" s="37"/>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7"/>
      <c r="AM49" s="37"/>
      <c r="AN49" s="33"/>
    </row>
    <row r="50" spans="1:43" ht="15" customHeight="1">
      <c r="A50" s="33"/>
      <c r="B50" s="42"/>
      <c r="C50" s="141" t="s">
        <v>543</v>
      </c>
      <c r="D50" s="142"/>
      <c r="E50" s="143" t="s">
        <v>544</v>
      </c>
      <c r="F50" s="143"/>
      <c r="G50" s="143"/>
      <c r="H50" s="143"/>
      <c r="I50" s="141" t="s">
        <v>545</v>
      </c>
      <c r="J50" s="142"/>
      <c r="K50" s="142"/>
      <c r="L50" s="142"/>
      <c r="M50" s="142"/>
      <c r="N50" s="144"/>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33"/>
      <c r="AO50" s="36" t="s">
        <v>543</v>
      </c>
      <c r="AP50" s="36" t="s">
        <v>544</v>
      </c>
      <c r="AQ50" s="36" t="s">
        <v>545</v>
      </c>
    </row>
    <row r="51" spans="1:43" ht="18" customHeight="1">
      <c r="A51" s="33"/>
      <c r="B51" s="42"/>
      <c r="C51" s="75" t="s">
        <v>506</v>
      </c>
      <c r="D51" s="75" t="s">
        <v>507</v>
      </c>
      <c r="E51" s="76" t="s">
        <v>506</v>
      </c>
      <c r="F51" s="150" t="s">
        <v>507</v>
      </c>
      <c r="G51" s="150"/>
      <c r="H51" s="150"/>
      <c r="I51" s="147" t="s">
        <v>506</v>
      </c>
      <c r="J51" s="148"/>
      <c r="K51" s="149"/>
      <c r="L51" s="147" t="s">
        <v>507</v>
      </c>
      <c r="M51" s="148"/>
      <c r="N51" s="149"/>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77"/>
      <c r="AM51" s="77"/>
      <c r="AN51" s="33"/>
    </row>
    <row r="52" spans="1:43" ht="18" customHeight="1">
      <c r="A52" s="33"/>
      <c r="B52" s="68" t="s">
        <v>508</v>
      </c>
      <c r="C52" s="76">
        <f>COUNTIFS($B$11:$B$30,C$50,$C$11:$C$30,"A",$E$11:$E$30,"*")</f>
        <v>0</v>
      </c>
      <c r="D52" s="76">
        <f>COUNTIFS($B$11:$B$30,C$50,$C$11:$C$30,"B",$E$11:$E$30,"*")</f>
        <v>0</v>
      </c>
      <c r="E52" s="76">
        <f>COUNTIFS($B$11:$B$30,E$50,$C$11:$C$30,"A",$E$11:$E$30,"*")</f>
        <v>0</v>
      </c>
      <c r="F52" s="147">
        <f>COUNTIFS($B$11:$B$30,E$50,$C$11:$C$30,"B",$E$11:$E$30,"*")</f>
        <v>0</v>
      </c>
      <c r="G52" s="148"/>
      <c r="H52" s="149"/>
      <c r="I52" s="147">
        <f>COUNTIFS($B$11:$B$30,I$50,$C$11:$C$30,"A",$E$11:$E$30,"*")</f>
        <v>0</v>
      </c>
      <c r="J52" s="148"/>
      <c r="K52" s="149"/>
      <c r="L52" s="147">
        <f>COUNTIFS($B$11:$B$30,I$50,$C$11:$C$30,"B",$E$11:$E$30,"*")</f>
        <v>0</v>
      </c>
      <c r="M52" s="148"/>
      <c r="N52" s="149"/>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77"/>
      <c r="AM52" s="77"/>
      <c r="AN52" s="33"/>
    </row>
    <row r="53" spans="1:43" ht="18" customHeight="1">
      <c r="A53" s="33"/>
      <c r="B53" s="78" t="s">
        <v>509</v>
      </c>
      <c r="C53" s="79"/>
      <c r="D53" s="79"/>
      <c r="E53" s="76">
        <f>COUNTIFS($B$11:$B$30,E$50,$C$11:$C$30,"C",$E$11:$E$30,"*")</f>
        <v>0</v>
      </c>
      <c r="F53" s="147">
        <f>COUNTIFS($B$11:$B$30,E$50,$C$11:$C$30,"D",$E$11:$E$30,"*")</f>
        <v>0</v>
      </c>
      <c r="G53" s="148"/>
      <c r="H53" s="149"/>
      <c r="I53" s="147">
        <f>COUNTIFS($B$11:$B$30,I$50,$C$11:$C$30,"C",$E$11:$E$30,"*")</f>
        <v>0</v>
      </c>
      <c r="J53" s="148"/>
      <c r="K53" s="149"/>
      <c r="L53" s="147">
        <f>COUNTIFS($B$11:$B$30,I$50,$C$11:$C$30,"D",$E$11:$E$30,"*")</f>
        <v>0</v>
      </c>
      <c r="M53" s="148"/>
      <c r="N53" s="149"/>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77"/>
      <c r="AM53" s="77"/>
      <c r="AN53" s="33"/>
    </row>
    <row r="54" spans="1:43" ht="18" customHeight="1">
      <c r="A54" s="33"/>
      <c r="B54" s="78" t="s">
        <v>510</v>
      </c>
      <c r="C54" s="151"/>
      <c r="D54" s="152"/>
      <c r="E54" s="147" t="e">
        <f>IF($AK$3="４週",SUMIFS($AK$11:$AK$30,$B$11:$B$30,E50)/4/$AH$5,IF($AK$3="歴月",SUMIFS($AK$11:$AK$30,$B$11:$B$30,E50)/$AL$5,"記載する期間を選択してください"))</f>
        <v>#DIV/0!</v>
      </c>
      <c r="F54" s="148"/>
      <c r="G54" s="148"/>
      <c r="H54" s="149"/>
      <c r="I54" s="147" t="e">
        <f>IF($AK$3="４週",SUMIFS($AK$11:$AK$30,$B$11:$B$30,I50)/4/$AH$5,IF($AK$3="歴月",SUMIFS($AK$11:$AK$30,$B$11:$B$30,I50)/$AL$5,"記載する期間を選択してください"))</f>
        <v>#DIV/0!</v>
      </c>
      <c r="J54" s="148"/>
      <c r="K54" s="148"/>
      <c r="L54" s="148"/>
      <c r="M54" s="148"/>
      <c r="N54" s="149"/>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33"/>
    </row>
    <row r="55" spans="1:43" ht="5.15" customHeight="1">
      <c r="A55" s="33"/>
      <c r="B55" s="36"/>
      <c r="C55" s="80">
        <v>2</v>
      </c>
      <c r="D55" s="80"/>
      <c r="E55" s="80">
        <v>3</v>
      </c>
      <c r="F55" s="80"/>
      <c r="G55" s="80"/>
      <c r="H55" s="80"/>
      <c r="I55" s="80">
        <v>4</v>
      </c>
      <c r="J55" s="80"/>
      <c r="K55" s="80"/>
      <c r="L55" s="80"/>
      <c r="M55" s="80"/>
      <c r="N55" s="80"/>
      <c r="O55" s="80">
        <v>5</v>
      </c>
      <c r="P55" s="80"/>
      <c r="Q55" s="80"/>
      <c r="R55" s="80"/>
      <c r="S55" s="80"/>
      <c r="T55" s="80"/>
      <c r="U55" s="80">
        <v>6</v>
      </c>
      <c r="V55" s="80"/>
      <c r="W55" s="80"/>
      <c r="X55" s="80"/>
      <c r="Y55" s="80"/>
      <c r="Z55" s="80"/>
      <c r="AA55" s="80">
        <v>7</v>
      </c>
      <c r="AB55" s="80"/>
      <c r="AC55" s="80"/>
      <c r="AD55" s="80"/>
      <c r="AE55" s="80"/>
      <c r="AF55" s="80"/>
      <c r="AG55" s="80">
        <v>8</v>
      </c>
      <c r="AH55" s="80"/>
      <c r="AI55" s="80"/>
      <c r="AJ55" s="80"/>
      <c r="AK55" s="80"/>
      <c r="AL55" s="80">
        <v>9</v>
      </c>
      <c r="AM55" s="81"/>
      <c r="AN55" s="33"/>
    </row>
    <row r="56" spans="1:43" ht="11" customHeight="1">
      <c r="A56" s="58" t="s">
        <v>511</v>
      </c>
      <c r="B56" s="82"/>
      <c r="C56" s="83"/>
      <c r="D56" s="83"/>
      <c r="E56" s="83"/>
      <c r="F56" s="84"/>
      <c r="G56" s="83"/>
      <c r="H56" s="80"/>
      <c r="I56" s="80"/>
      <c r="J56" s="80"/>
      <c r="K56" s="80"/>
      <c r="L56" s="80"/>
      <c r="M56" s="80"/>
      <c r="N56" s="80"/>
      <c r="O56" s="80"/>
      <c r="P56" s="80"/>
      <c r="Q56" s="80"/>
      <c r="R56" s="80">
        <v>6</v>
      </c>
      <c r="S56" s="80"/>
      <c r="T56" s="80"/>
      <c r="U56" s="80"/>
      <c r="V56" s="80"/>
      <c r="W56" s="80"/>
      <c r="X56" s="80">
        <v>7</v>
      </c>
      <c r="Y56" s="80"/>
      <c r="Z56" s="80"/>
      <c r="AA56" s="80"/>
      <c r="AB56" s="80"/>
      <c r="AC56" s="80"/>
      <c r="AD56" s="80">
        <v>8</v>
      </c>
      <c r="AE56" s="80"/>
      <c r="AF56" s="80"/>
      <c r="AG56" s="85"/>
      <c r="AH56" s="85"/>
      <c r="AI56" s="85"/>
      <c r="AJ56" s="85">
        <v>9</v>
      </c>
      <c r="AK56" s="86"/>
      <c r="AL56" s="86"/>
      <c r="AM56" s="33"/>
    </row>
    <row r="57" spans="1:43" s="58" customFormat="1" ht="15" customHeight="1">
      <c r="A57" s="58" t="s">
        <v>512</v>
      </c>
      <c r="B57" s="59"/>
      <c r="C57" s="59"/>
      <c r="D57" s="59"/>
      <c r="E57" s="59"/>
      <c r="F57" s="59"/>
      <c r="G57" s="59"/>
      <c r="H57" s="32"/>
      <c r="I57" s="32"/>
      <c r="J57" s="32"/>
      <c r="K57" s="32"/>
      <c r="L57" s="32"/>
      <c r="M57" s="32"/>
    </row>
    <row r="58" spans="1:43" s="58" customFormat="1" ht="15" customHeight="1">
      <c r="A58" s="58" t="s">
        <v>559</v>
      </c>
      <c r="B58" s="59"/>
      <c r="C58" s="59"/>
      <c r="D58" s="59"/>
      <c r="E58" s="59"/>
      <c r="F58" s="59"/>
      <c r="G58" s="59"/>
      <c r="H58" s="32"/>
      <c r="I58" s="32"/>
      <c r="J58" s="32"/>
      <c r="K58" s="32"/>
      <c r="L58" s="32"/>
      <c r="M58" s="32"/>
    </row>
    <row r="59" spans="1:43" s="58" customFormat="1" ht="15" customHeight="1">
      <c r="A59" s="58" t="s">
        <v>513</v>
      </c>
      <c r="B59" s="59"/>
      <c r="C59" s="59"/>
      <c r="D59" s="59"/>
      <c r="E59" s="59"/>
      <c r="F59" s="59"/>
      <c r="G59" s="59"/>
      <c r="H59" s="32"/>
      <c r="I59" s="32"/>
      <c r="J59" s="32"/>
      <c r="K59" s="32"/>
      <c r="L59" s="32"/>
      <c r="M59" s="32"/>
    </row>
    <row r="60" spans="1:43" s="58" customFormat="1" ht="15" customHeight="1">
      <c r="A60" s="58" t="s">
        <v>514</v>
      </c>
      <c r="B60" s="59"/>
      <c r="C60" s="59"/>
      <c r="D60" s="59"/>
      <c r="E60" s="59"/>
      <c r="F60" s="59"/>
      <c r="G60" s="59"/>
      <c r="H60" s="32"/>
      <c r="I60" s="32"/>
      <c r="J60" s="32"/>
      <c r="K60" s="32"/>
      <c r="L60" s="32"/>
      <c r="M60" s="32"/>
    </row>
    <row r="61" spans="1:43" ht="15" customHeight="1">
      <c r="A61" s="58" t="s">
        <v>515</v>
      </c>
      <c r="B61" s="87"/>
      <c r="C61" s="58"/>
      <c r="D61" s="58"/>
      <c r="E61" s="58"/>
      <c r="F61" s="58"/>
      <c r="G61" s="58"/>
    </row>
    <row r="62" spans="1:43" ht="15" customHeight="1">
      <c r="A62" s="58" t="s">
        <v>516</v>
      </c>
      <c r="B62" s="87"/>
      <c r="C62" s="58"/>
      <c r="D62" s="58"/>
      <c r="E62" s="58"/>
      <c r="F62" s="58"/>
      <c r="G62" s="58"/>
    </row>
    <row r="63" spans="1:43" ht="15" customHeight="1">
      <c r="A63" s="58"/>
      <c r="B63" s="68" t="s">
        <v>517</v>
      </c>
      <c r="C63" s="102" t="s">
        <v>518</v>
      </c>
      <c r="D63" s="102"/>
      <c r="E63" s="102"/>
      <c r="F63" s="58"/>
      <c r="G63" s="58"/>
    </row>
    <row r="64" spans="1:43" ht="15" customHeight="1">
      <c r="A64" s="58"/>
      <c r="B64" s="88" t="s">
        <v>519</v>
      </c>
      <c r="C64" s="146" t="s">
        <v>520</v>
      </c>
      <c r="D64" s="146"/>
      <c r="E64" s="146"/>
      <c r="F64" s="58"/>
      <c r="G64" s="58"/>
    </row>
    <row r="65" spans="1:7" ht="15" customHeight="1">
      <c r="A65" s="58"/>
      <c r="B65" s="88" t="s">
        <v>521</v>
      </c>
      <c r="C65" s="146" t="s">
        <v>522</v>
      </c>
      <c r="D65" s="146"/>
      <c r="E65" s="146"/>
      <c r="F65" s="58"/>
      <c r="G65" s="58"/>
    </row>
    <row r="66" spans="1:7" ht="15" customHeight="1">
      <c r="A66" s="58"/>
      <c r="B66" s="88" t="s">
        <v>523</v>
      </c>
      <c r="C66" s="146" t="s">
        <v>524</v>
      </c>
      <c r="D66" s="146"/>
      <c r="E66" s="146"/>
      <c r="F66" s="58"/>
      <c r="G66" s="58"/>
    </row>
    <row r="67" spans="1:7" ht="15" customHeight="1">
      <c r="A67" s="58"/>
      <c r="B67" s="88" t="s">
        <v>525</v>
      </c>
      <c r="C67" s="146" t="s">
        <v>526</v>
      </c>
      <c r="D67" s="146"/>
      <c r="E67" s="146"/>
      <c r="F67" s="58"/>
      <c r="G67" s="58"/>
    </row>
    <row r="68" spans="1:7" ht="15" customHeight="1">
      <c r="A68" s="58"/>
      <c r="B68" s="58" t="s">
        <v>527</v>
      </c>
      <c r="C68" s="58"/>
      <c r="D68" s="58"/>
      <c r="E68" s="58"/>
      <c r="F68" s="58"/>
      <c r="G68" s="58"/>
    </row>
    <row r="69" spans="1:7" ht="15" customHeight="1">
      <c r="A69" s="58"/>
      <c r="B69" s="58" t="s">
        <v>528</v>
      </c>
      <c r="C69" s="58"/>
      <c r="D69" s="58"/>
      <c r="E69" s="58"/>
      <c r="F69" s="58"/>
      <c r="G69" s="58"/>
    </row>
    <row r="70" spans="1:7" ht="15" customHeight="1">
      <c r="A70" s="58"/>
      <c r="B70" s="58" t="s">
        <v>529</v>
      </c>
      <c r="C70" s="58"/>
      <c r="D70" s="58"/>
      <c r="E70" s="58"/>
      <c r="F70" s="58"/>
      <c r="G70" s="58"/>
    </row>
    <row r="71" spans="1:7" ht="15" customHeight="1">
      <c r="A71" s="58" t="s">
        <v>530</v>
      </c>
      <c r="B71" s="87"/>
      <c r="C71" s="58"/>
      <c r="D71" s="58"/>
      <c r="E71" s="58"/>
      <c r="F71" s="58"/>
      <c r="G71" s="58"/>
    </row>
    <row r="72" spans="1:7" ht="15" customHeight="1">
      <c r="A72" s="58" t="s">
        <v>531</v>
      </c>
      <c r="B72" s="87"/>
      <c r="C72" s="58"/>
      <c r="D72" s="58"/>
      <c r="E72" s="58"/>
      <c r="F72" s="58"/>
      <c r="G72" s="58"/>
    </row>
    <row r="73" spans="1:7" ht="15" hidden="1" customHeight="1">
      <c r="A73" s="58" t="s">
        <v>532</v>
      </c>
      <c r="B73" s="87"/>
      <c r="C73" s="58"/>
      <c r="D73" s="58"/>
      <c r="E73" s="58"/>
      <c r="F73" s="58"/>
      <c r="G73" s="58"/>
    </row>
    <row r="74" spans="1:7" ht="15" customHeight="1">
      <c r="A74" s="58" t="s">
        <v>533</v>
      </c>
      <c r="B74" s="87"/>
      <c r="C74" s="58"/>
      <c r="D74" s="58"/>
      <c r="E74" s="58"/>
      <c r="F74" s="58"/>
      <c r="G74" s="58"/>
    </row>
    <row r="75" spans="1:7" ht="15" customHeight="1">
      <c r="A75" s="58" t="s">
        <v>534</v>
      </c>
      <c r="B75" s="87"/>
      <c r="C75" s="58"/>
      <c r="D75" s="58"/>
      <c r="E75" s="58"/>
      <c r="F75" s="58"/>
      <c r="G75" s="58"/>
    </row>
    <row r="76" spans="1:7" ht="15" hidden="1" customHeight="1">
      <c r="A76" s="58" t="s">
        <v>535</v>
      </c>
      <c r="B76" s="87"/>
      <c r="C76" s="58"/>
      <c r="D76" s="58"/>
      <c r="E76" s="58"/>
      <c r="F76" s="58"/>
      <c r="G76" s="58"/>
    </row>
    <row r="77" spans="1:7" ht="15" customHeight="1">
      <c r="A77" s="58" t="s">
        <v>536</v>
      </c>
      <c r="B77" s="87"/>
      <c r="C77" s="58"/>
      <c r="D77" s="58"/>
      <c r="E77" s="58"/>
      <c r="F77" s="58"/>
      <c r="G77" s="58"/>
    </row>
    <row r="78" spans="1:7" ht="15" customHeight="1">
      <c r="A78" s="58" t="s">
        <v>537</v>
      </c>
      <c r="B78" s="87"/>
      <c r="C78" s="58"/>
      <c r="D78" s="58"/>
      <c r="E78" s="58"/>
      <c r="F78" s="58"/>
      <c r="G78" s="58"/>
    </row>
    <row r="79" spans="1:7" ht="15" customHeight="1">
      <c r="A79" s="58" t="s">
        <v>538</v>
      </c>
      <c r="B79" s="87"/>
      <c r="C79" s="58"/>
      <c r="D79" s="58"/>
      <c r="E79" s="58"/>
      <c r="F79" s="58"/>
      <c r="G79" s="58"/>
    </row>
    <row r="80" spans="1:7" ht="15" customHeight="1">
      <c r="A80" s="58" t="s">
        <v>539</v>
      </c>
      <c r="B80" s="87"/>
      <c r="C80" s="58"/>
      <c r="D80" s="58"/>
      <c r="E80" s="58"/>
      <c r="F80" s="58"/>
      <c r="G80" s="58"/>
    </row>
    <row r="81" spans="1:7" ht="15" customHeight="1">
      <c r="A81" s="58" t="s">
        <v>540</v>
      </c>
      <c r="B81" s="87"/>
      <c r="C81" s="58"/>
      <c r="D81" s="58"/>
      <c r="E81" s="58"/>
      <c r="F81" s="58"/>
      <c r="G81" s="58"/>
    </row>
    <row r="82" spans="1:7" ht="15" customHeight="1">
      <c r="A82" s="58" t="s">
        <v>541</v>
      </c>
      <c r="B82" s="87"/>
      <c r="C82" s="58"/>
      <c r="D82" s="58"/>
      <c r="E82" s="58"/>
      <c r="F82" s="58"/>
      <c r="G82" s="58"/>
    </row>
    <row r="83" spans="1:7" ht="15" customHeight="1">
      <c r="A83" s="58" t="s">
        <v>542</v>
      </c>
      <c r="B83" s="87"/>
      <c r="C83" s="58"/>
      <c r="D83" s="58"/>
      <c r="E83" s="58"/>
      <c r="F83" s="58"/>
      <c r="G83" s="58"/>
    </row>
  </sheetData>
  <mergeCells count="133">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C66:E66"/>
    <mergeCell ref="C67:E67"/>
    <mergeCell ref="AA54:AF54"/>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1:H51"/>
    <mergeCell ref="I51:K51"/>
    <mergeCell ref="L51:N51"/>
    <mergeCell ref="O51:Q51"/>
    <mergeCell ref="R51:T51"/>
    <mergeCell ref="U51:W51"/>
    <mergeCell ref="X51:Z51"/>
    <mergeCell ref="AA51:AC51"/>
    <mergeCell ref="AD51:AF51"/>
    <mergeCell ref="C50:D50"/>
    <mergeCell ref="E50:H50"/>
    <mergeCell ref="I50:N50"/>
    <mergeCell ref="O50:T50"/>
    <mergeCell ref="U50:Z50"/>
    <mergeCell ref="AA50:AF50"/>
    <mergeCell ref="N43:AG43"/>
    <mergeCell ref="AH43:AL43"/>
    <mergeCell ref="AM43:AN43"/>
    <mergeCell ref="I44:K44"/>
    <mergeCell ref="X44:Y44"/>
    <mergeCell ref="M47:AN47"/>
    <mergeCell ref="AG50:AK50"/>
    <mergeCell ref="AL50:AM50"/>
    <mergeCell ref="A40:C40"/>
    <mergeCell ref="F40:H40"/>
    <mergeCell ref="I40:K40"/>
    <mergeCell ref="M40:M42"/>
    <mergeCell ref="N40:P42"/>
    <mergeCell ref="Q40:AG40"/>
    <mergeCell ref="AH40:AI40"/>
    <mergeCell ref="AK40:AL40"/>
    <mergeCell ref="AM40:AN42"/>
    <mergeCell ref="A42:C42"/>
    <mergeCell ref="F42:H42"/>
    <mergeCell ref="I42:K42"/>
    <mergeCell ref="Q42:AG42"/>
    <mergeCell ref="AH42:AI42"/>
    <mergeCell ref="AK42:AL42"/>
    <mergeCell ref="A41:C41"/>
    <mergeCell ref="F41:H41"/>
    <mergeCell ref="I41:K41"/>
    <mergeCell ref="Q41:AG41"/>
    <mergeCell ref="AH41:AI41"/>
    <mergeCell ref="AK41:AL41"/>
    <mergeCell ref="AM29:AN29"/>
    <mergeCell ref="AM30:AN30"/>
    <mergeCell ref="A31:E31"/>
    <mergeCell ref="AM31:AN32"/>
    <mergeCell ref="A32:E32"/>
    <mergeCell ref="A39:C39"/>
    <mergeCell ref="F39:H39"/>
    <mergeCell ref="I39:K39"/>
    <mergeCell ref="M39:AG39"/>
    <mergeCell ref="AH39:AL39"/>
    <mergeCell ref="AM39:AN3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4"/>
  <dataValidations count="7">
    <dataValidation type="list" allowBlank="1" showInputMessage="1" showErrorMessage="1" sqref="M40:M43 X44:Y44" xr:uid="{EED312DD-7994-4DB8-8E31-64752DACDA52}">
      <formula1>"○"</formula1>
    </dataValidation>
    <dataValidation type="list" allowBlank="1" showInputMessage="1" showErrorMessage="1" sqref="C11:C30" xr:uid="{85B48CED-00EF-4AE4-AECA-2CF602FC94B4}">
      <formula1>"A,B,C,D"</formula1>
    </dataValidation>
    <dataValidation operator="greaterThanOrEqual" allowBlank="1" showInputMessage="1" showErrorMessage="1" sqref="X38 I47:I48 U38 I34:I37 L34:L36 L47:L48" xr:uid="{F3D954C2-B07C-475F-B2CF-7196E3634380}"/>
    <dataValidation type="whole" operator="greaterThanOrEqual" allowBlank="1" showInputMessage="1" showErrorMessage="1" sqref="D40:F41" xr:uid="{B477FF44-A10C-4352-A589-B43F3BCA38BF}">
      <formula1>0</formula1>
    </dataValidation>
    <dataValidation type="list" allowBlank="1" showInputMessage="1" showErrorMessage="1" sqref="AK4:AN4" xr:uid="{5469F60B-3F88-4412-9493-CD88EAD077F8}">
      <formula1>"予定,実績"</formula1>
    </dataValidation>
    <dataValidation type="list" allowBlank="1" showInputMessage="1" showErrorMessage="1" sqref="AK3:AN3" xr:uid="{B039F109-46F0-4A46-812D-FA539936F34D}">
      <formula1>"４週,歴月"</formula1>
    </dataValidation>
    <dataValidation type="list" allowBlank="1" showInputMessage="1" sqref="B12:B30" xr:uid="{7C3FA8D1-6A2F-49BE-B57C-DE8AFDBAB2D9}">
      <formula1>$AO$50:$AQ$50</formula1>
    </dataValidation>
  </dataValidations>
  <pageMargins left="0.7" right="0.7" top="0.75" bottom="0.75" header="0.3" footer="0.3"/>
  <pageSetup paperSize="9" scale="82" fitToHeight="0" orientation="landscape" r:id="rId1"/>
  <ignoredErrors>
    <ignoredError sqref="F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自己点検表（指定居宅介護）</vt:lpstr>
      <vt:lpstr>従業者の勤務の体制及び勤務形態一覧表</vt:lpstr>
      <vt:lpstr>'自己点検表（指定居宅介護）'!Print_Area</vt:lpstr>
      <vt:lpstr>従業者の勤務の体制及び勤務形態一覧表!Print_Area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友常　ゆきえ</cp:lastModifiedBy>
  <cp:lastPrinted>2024-08-15T07:46:39Z</cp:lastPrinted>
  <dcterms:created xsi:type="dcterms:W3CDTF">2015-06-05T18:19:34Z</dcterms:created>
  <dcterms:modified xsi:type="dcterms:W3CDTF">2025-10-06T01:41:31Z</dcterms:modified>
</cp:coreProperties>
</file>