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子育て事業担当（新Lドライブ）\★R7\01_調書見直し\03_認可外保育施設調書\"/>
    </mc:Choice>
  </mc:AlternateContent>
  <xr:revisionPtr revIDLastSave="0" documentId="13_ncr:1_{5156A72B-640C-4E7F-9854-7E609A344676}" xr6:coauthVersionLast="47" xr6:coauthVersionMax="47" xr10:uidLastSave="{00000000-0000-0000-0000-000000000000}"/>
  <bookViews>
    <workbookView xWindow="820" yWindow="-110" windowWidth="18490" windowHeight="12220" tabRatio="703" xr2:uid="{00000000-000D-0000-FFFF-FFFF00000000}"/>
  </bookViews>
  <sheets>
    <sheet name="基本情報" sheetId="51" r:id="rId1"/>
    <sheet name="①" sheetId="43" r:id="rId2"/>
    <sheet name="②" sheetId="57" r:id="rId3"/>
    <sheet name="③" sheetId="63" r:id="rId4"/>
    <sheet name="基礎乳幼児数" sheetId="67" r:id="rId5"/>
    <sheet name="基礎乳幼児数 (例)" sheetId="68" r:id="rId6"/>
    <sheet name="総乳幼児数" sheetId="69" r:id="rId7"/>
    <sheet name="総乳幼児数 (例)" sheetId="70" r:id="rId8"/>
  </sheets>
  <definedNames>
    <definedName name="_xlnm._FilterDatabase" localSheetId="1" hidden="1">①!$A$2:$J$103</definedName>
    <definedName name="_xlnm.Print_Area" localSheetId="1">①!$A$1:$M$103</definedName>
    <definedName name="_xlnm.Print_Area" localSheetId="2">②!$A$1:$K$84</definedName>
    <definedName name="_xlnm.Print_Area" localSheetId="3">③!$A$1:$K$37</definedName>
    <definedName name="_xlnm.Print_Area" localSheetId="4">基礎乳幼児数!$A$1:$V$34</definedName>
    <definedName name="_xlnm.Print_Area" localSheetId="5">'基礎乳幼児数 (例)'!$A$1:$V$34</definedName>
    <definedName name="_xlnm.Print_Area" localSheetId="0">基本情報!$A$1:$G$47</definedName>
    <definedName name="_xlnm.Print_Area" localSheetId="6">総乳幼児数!$A$1:$AC$42</definedName>
    <definedName name="_xlnm.Print_Area" localSheetId="7">'総乳幼児数 (例)'!$A$1:$AC$42</definedName>
    <definedName name="_xlnm.Print_Titles" localSheetId="1">①!$2:$2</definedName>
    <definedName name="_xlnm.Print_Titles" localSheetId="2">②!$2:$2</definedName>
    <definedName name="_xlnm.Print_Titles" localSheetId="3">③!$2:$2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70" l="1"/>
  <c r="F4" i="70"/>
  <c r="D4" i="70"/>
  <c r="AB37" i="69"/>
  <c r="AA37" i="69"/>
  <c r="Z37" i="69"/>
  <c r="Y37" i="69"/>
  <c r="X37" i="69"/>
  <c r="W37" i="69"/>
  <c r="V37" i="69"/>
  <c r="U37" i="69"/>
  <c r="T37" i="69"/>
  <c r="S37" i="69"/>
  <c r="R37" i="69"/>
  <c r="Q37" i="69"/>
  <c r="P37" i="69"/>
  <c r="O37" i="69"/>
  <c r="N37" i="69"/>
  <c r="M37" i="69"/>
  <c r="L37" i="69"/>
  <c r="K37" i="69"/>
  <c r="J37" i="69"/>
  <c r="I37" i="69"/>
  <c r="H37" i="69"/>
  <c r="G37" i="69"/>
  <c r="F37" i="69"/>
  <c r="E37" i="69"/>
  <c r="D37" i="69"/>
  <c r="AB37" i="70"/>
  <c r="AA37" i="70"/>
  <c r="Z37" i="70"/>
  <c r="Y37" i="70"/>
  <c r="X37" i="70"/>
  <c r="W37" i="70"/>
  <c r="V37" i="70"/>
  <c r="U37" i="70"/>
  <c r="T37" i="70"/>
  <c r="S37" i="70"/>
  <c r="R37" i="70"/>
  <c r="Q37" i="70"/>
  <c r="P37" i="70"/>
  <c r="O37" i="70"/>
  <c r="N37" i="70"/>
  <c r="M37" i="70"/>
  <c r="L37" i="70"/>
  <c r="K37" i="70"/>
  <c r="J37" i="70"/>
  <c r="I37" i="70"/>
  <c r="H37" i="70"/>
  <c r="G37" i="70"/>
  <c r="F37" i="70"/>
  <c r="E37" i="70"/>
  <c r="D37" i="70"/>
  <c r="I41" i="70"/>
  <c r="AB41" i="70"/>
  <c r="X41" i="70"/>
  <c r="AA20" i="70"/>
  <c r="AA21" i="70" s="1" a="1"/>
  <c r="AA21" i="70" s="1"/>
  <c r="AB19" i="70"/>
  <c r="AA19" i="70"/>
  <c r="Z19" i="70"/>
  <c r="Y19" i="70"/>
  <c r="X19" i="70"/>
  <c r="W19" i="70"/>
  <c r="V19" i="70"/>
  <c r="U19" i="70"/>
  <c r="T19" i="70"/>
  <c r="S19" i="70"/>
  <c r="S20" i="70" s="1"/>
  <c r="S21" i="70" s="1" a="1"/>
  <c r="S21" i="70" s="1"/>
  <c r="R19" i="70"/>
  <c r="Q19" i="70"/>
  <c r="P19" i="70"/>
  <c r="O19" i="70"/>
  <c r="N19" i="70"/>
  <c r="M19" i="70"/>
  <c r="L19" i="70"/>
  <c r="K19" i="70"/>
  <c r="K20" i="70" s="1"/>
  <c r="K21" i="70" s="1" a="1"/>
  <c r="K21" i="70" s="1"/>
  <c r="J19" i="70"/>
  <c r="I19" i="70"/>
  <c r="H19" i="70"/>
  <c r="G19" i="70"/>
  <c r="F19" i="70"/>
  <c r="E19" i="70"/>
  <c r="D19" i="70"/>
  <c r="AB18" i="70"/>
  <c r="AB20" i="70" s="1"/>
  <c r="AB21" i="70" s="1" a="1"/>
  <c r="AB21" i="70" s="1"/>
  <c r="AA18" i="70"/>
  <c r="Z18" i="70"/>
  <c r="Z20" i="70" s="1"/>
  <c r="Z21" i="70" s="1" a="1"/>
  <c r="Z21" i="70" s="1"/>
  <c r="Y18" i="70"/>
  <c r="Y20" i="70" s="1"/>
  <c r="Y21" i="70" s="1" a="1"/>
  <c r="Y21" i="70" s="1"/>
  <c r="X18" i="70"/>
  <c r="X20" i="70" s="1"/>
  <c r="X21" i="70" s="1" a="1"/>
  <c r="X21" i="70" s="1"/>
  <c r="W18" i="70"/>
  <c r="V18" i="70"/>
  <c r="V20" i="70" s="1"/>
  <c r="V21" i="70" s="1" a="1"/>
  <c r="V21" i="70" s="1"/>
  <c r="U18" i="70"/>
  <c r="T18" i="70"/>
  <c r="T20" i="70" s="1"/>
  <c r="T21" i="70" s="1" a="1"/>
  <c r="T21" i="70" s="1"/>
  <c r="S18" i="70"/>
  <c r="R18" i="70"/>
  <c r="R20" i="70" s="1"/>
  <c r="R21" i="70" s="1" a="1"/>
  <c r="R21" i="70" s="1"/>
  <c r="Q18" i="70"/>
  <c r="Q20" i="70" s="1"/>
  <c r="Q21" i="70" s="1" a="1"/>
  <c r="Q21" i="70" s="1"/>
  <c r="P18" i="70"/>
  <c r="P20" i="70" s="1"/>
  <c r="P21" i="70" s="1" a="1"/>
  <c r="P21" i="70" s="1"/>
  <c r="O18" i="70"/>
  <c r="N18" i="70"/>
  <c r="N20" i="70" s="1"/>
  <c r="N21" i="70" s="1" a="1"/>
  <c r="N21" i="70" s="1"/>
  <c r="M18" i="70"/>
  <c r="L18" i="70"/>
  <c r="L20" i="70" s="1"/>
  <c r="L21" i="70" s="1" a="1"/>
  <c r="L21" i="70" s="1"/>
  <c r="K18" i="70"/>
  <c r="J18" i="70"/>
  <c r="J20" i="70" s="1"/>
  <c r="J21" i="70" s="1" a="1"/>
  <c r="J21" i="70" s="1"/>
  <c r="I18" i="70"/>
  <c r="I20" i="70" s="1"/>
  <c r="I21" i="70" s="1" a="1"/>
  <c r="I21" i="70" s="1"/>
  <c r="H18" i="70"/>
  <c r="G18" i="70"/>
  <c r="G20" i="70" s="1"/>
  <c r="G21" i="70" s="1" a="1"/>
  <c r="G21" i="70" s="1"/>
  <c r="F18" i="70"/>
  <c r="F20" i="70" s="1"/>
  <c r="F21" i="70" s="1" a="1"/>
  <c r="F21" i="70" s="1"/>
  <c r="E18" i="70"/>
  <c r="E20" i="70" s="1"/>
  <c r="E21" i="70" s="1" a="1"/>
  <c r="E21" i="70" s="1"/>
  <c r="D18" i="70"/>
  <c r="D20" i="70" s="1"/>
  <c r="D21" i="70" s="1" a="1"/>
  <c r="D21" i="70" s="1"/>
  <c r="AE4" i="70"/>
  <c r="J4" i="70" s="1"/>
  <c r="M20" i="70" l="1"/>
  <c r="M21" i="70" s="1" a="1"/>
  <c r="M21" i="70" s="1"/>
  <c r="M41" i="70" s="1"/>
  <c r="U20" i="70"/>
  <c r="U21" i="70" s="1" a="1"/>
  <c r="U21" i="70" s="1"/>
  <c r="O20" i="70"/>
  <c r="O21" i="70" s="1" a="1"/>
  <c r="O21" i="70" s="1"/>
  <c r="W20" i="70"/>
  <c r="W21" i="70" s="1" a="1"/>
  <c r="W21" i="70" s="1"/>
  <c r="W41" i="70" s="1"/>
  <c r="P41" i="70"/>
  <c r="T41" i="70"/>
  <c r="H20" i="70"/>
  <c r="H21" i="70" s="1" a="1"/>
  <c r="H21" i="70" s="1"/>
  <c r="H41" i="70" s="1"/>
  <c r="L41" i="70"/>
  <c r="E41" i="70"/>
  <c r="U41" i="70"/>
  <c r="D41" i="70"/>
  <c r="F41" i="70"/>
  <c r="N41" i="70"/>
  <c r="V41" i="70"/>
  <c r="G41" i="70"/>
  <c r="O41" i="70"/>
  <c r="Q41" i="70"/>
  <c r="Y41" i="70"/>
  <c r="J41" i="70"/>
  <c r="R41" i="70"/>
  <c r="Z41" i="70"/>
  <c r="K41" i="70"/>
  <c r="S41" i="70"/>
  <c r="AA41" i="70"/>
  <c r="AE3" i="69"/>
  <c r="AE4" i="69" s="1"/>
  <c r="AA4" i="68"/>
  <c r="AB19" i="69"/>
  <c r="AA19" i="69"/>
  <c r="Z19" i="69"/>
  <c r="Y19" i="69"/>
  <c r="X19" i="69"/>
  <c r="W19" i="69"/>
  <c r="V19" i="69"/>
  <c r="U19" i="69"/>
  <c r="T19" i="69"/>
  <c r="S19" i="69"/>
  <c r="R19" i="69"/>
  <c r="Q19" i="69"/>
  <c r="P19" i="69"/>
  <c r="O19" i="69"/>
  <c r="N19" i="69"/>
  <c r="M19" i="69"/>
  <c r="L19" i="69"/>
  <c r="K19" i="69"/>
  <c r="J19" i="69"/>
  <c r="I19" i="69"/>
  <c r="H19" i="69"/>
  <c r="G19" i="69"/>
  <c r="F19" i="69"/>
  <c r="E19" i="69"/>
  <c r="D19" i="69"/>
  <c r="AB18" i="69"/>
  <c r="AA18" i="69"/>
  <c r="Z18" i="69"/>
  <c r="Y18" i="69"/>
  <c r="X18" i="69"/>
  <c r="W18" i="69"/>
  <c r="V18" i="69"/>
  <c r="U18" i="69"/>
  <c r="T18" i="69"/>
  <c r="S18" i="69"/>
  <c r="R18" i="69"/>
  <c r="Q18" i="69"/>
  <c r="P18" i="69"/>
  <c r="O18" i="69"/>
  <c r="N18" i="69"/>
  <c r="M18" i="69"/>
  <c r="L18" i="69"/>
  <c r="K18" i="69"/>
  <c r="J18" i="69"/>
  <c r="I18" i="69"/>
  <c r="H18" i="69"/>
  <c r="G18" i="69"/>
  <c r="F18" i="69"/>
  <c r="E18" i="69"/>
  <c r="D18" i="69"/>
  <c r="F4" i="69" l="1"/>
  <c r="J4" i="69"/>
  <c r="D4" i="69"/>
  <c r="H4" i="69"/>
  <c r="J20" i="69"/>
  <c r="J21" i="69" s="1" a="1"/>
  <c r="J21" i="69" s="1"/>
  <c r="R20" i="69"/>
  <c r="R21" i="69" s="1" a="1"/>
  <c r="R21" i="69" s="1"/>
  <c r="R41" i="69" s="1"/>
  <c r="Z20" i="69"/>
  <c r="Z21" i="69" s="1" a="1"/>
  <c r="Z21" i="69" s="1"/>
  <c r="I20" i="69"/>
  <c r="I21" i="69" s="1" a="1"/>
  <c r="I21" i="69" s="1"/>
  <c r="I41" i="69" s="1"/>
  <c r="E20" i="69"/>
  <c r="E21" i="69" s="1" a="1"/>
  <c r="E21" i="69" s="1"/>
  <c r="E41" i="69" s="1"/>
  <c r="M20" i="69"/>
  <c r="M21" i="69" s="1" a="1"/>
  <c r="M21" i="69" s="1"/>
  <c r="M41" i="69" s="1"/>
  <c r="U20" i="69"/>
  <c r="U21" i="69" s="1" a="1"/>
  <c r="U21" i="69" s="1"/>
  <c r="U41" i="69" s="1"/>
  <c r="D20" i="69"/>
  <c r="D21" i="69" s="1" a="1"/>
  <c r="D21" i="69" s="1"/>
  <c r="D41" i="69" s="1"/>
  <c r="L20" i="69"/>
  <c r="L21" i="69" s="1" a="1"/>
  <c r="L21" i="69" s="1"/>
  <c r="L41" i="69" s="1"/>
  <c r="F20" i="69"/>
  <c r="F21" i="69" s="1" a="1"/>
  <c r="F21" i="69" s="1"/>
  <c r="F41" i="69" s="1"/>
  <c r="N20" i="69"/>
  <c r="N21" i="69" s="1" a="1"/>
  <c r="N21" i="69" s="1"/>
  <c r="N41" i="69" s="1"/>
  <c r="V20" i="69"/>
  <c r="V21" i="69" s="1" a="1"/>
  <c r="V21" i="69" s="1"/>
  <c r="V41" i="69" s="1"/>
  <c r="G20" i="69"/>
  <c r="G21" i="69" s="1" a="1"/>
  <c r="G21" i="69" s="1"/>
  <c r="G41" i="69" s="1"/>
  <c r="O20" i="69"/>
  <c r="O21" i="69" s="1" a="1"/>
  <c r="O21" i="69" s="1"/>
  <c r="O41" i="69" s="1"/>
  <c r="W20" i="69"/>
  <c r="W21" i="69" s="1" a="1"/>
  <c r="W21" i="69" s="1"/>
  <c r="W41" i="69" s="1"/>
  <c r="T20" i="69"/>
  <c r="T21" i="69" s="1" a="1"/>
  <c r="T21" i="69" s="1"/>
  <c r="T41" i="69" s="1"/>
  <c r="AB20" i="69"/>
  <c r="AB21" i="69" s="1" a="1"/>
  <c r="AB21" i="69" s="1"/>
  <c r="AB41" i="69" s="1"/>
  <c r="P20" i="69"/>
  <c r="P21" i="69" s="1" a="1"/>
  <c r="P21" i="69" s="1"/>
  <c r="P41" i="69" s="1"/>
  <c r="X20" i="69"/>
  <c r="X21" i="69" s="1" a="1"/>
  <c r="X21" i="69" s="1"/>
  <c r="X41" i="69" s="1"/>
  <c r="Q20" i="69"/>
  <c r="Q21" i="69" s="1" a="1"/>
  <c r="Q21" i="69" s="1"/>
  <c r="Q41" i="69" s="1"/>
  <c r="Y20" i="69"/>
  <c r="Y21" i="69" s="1" a="1"/>
  <c r="Y21" i="69" s="1"/>
  <c r="Y41" i="69" s="1"/>
  <c r="H20" i="69"/>
  <c r="H21" i="69" s="1" a="1"/>
  <c r="H21" i="69" s="1"/>
  <c r="H41" i="69" s="1"/>
  <c r="K20" i="69"/>
  <c r="K21" i="69" s="1" a="1"/>
  <c r="K21" i="69" s="1"/>
  <c r="K41" i="69" s="1"/>
  <c r="S20" i="69"/>
  <c r="S21" i="69" s="1" a="1"/>
  <c r="S21" i="69" s="1"/>
  <c r="S41" i="69" s="1"/>
  <c r="AA20" i="69"/>
  <c r="AA21" i="69" s="1" a="1"/>
  <c r="AA21" i="69" s="1"/>
  <c r="AA41" i="69" s="1"/>
  <c r="J41" i="69"/>
  <c r="Z41" i="69"/>
  <c r="H20" i="68" l="1"/>
  <c r="J20" i="68" s="1"/>
  <c r="P26" i="68" s="1"/>
  <c r="L13" i="67"/>
  <c r="J6" i="68"/>
  <c r="N20" i="68"/>
  <c r="P20" i="68" s="1"/>
  <c r="P19" i="68"/>
  <c r="J19" i="68"/>
  <c r="R19" i="68" s="1"/>
  <c r="P18" i="68"/>
  <c r="J18" i="68"/>
  <c r="N13" i="68"/>
  <c r="L13" i="68"/>
  <c r="H13" i="68"/>
  <c r="F13" i="68"/>
  <c r="R10" i="68"/>
  <c r="D29" i="68" s="1"/>
  <c r="L29" i="68" s="1"/>
  <c r="R20" i="68" l="1"/>
  <c r="R18" i="68"/>
  <c r="R12" i="68" a="1"/>
  <c r="R12" i="68" s="1"/>
  <c r="E24" i="68" s="1"/>
  <c r="E26" i="68" l="1"/>
  <c r="K26" i="68" s="1"/>
  <c r="J24" i="68"/>
  <c r="E26" i="67" l="1"/>
  <c r="K26" i="67" s="1"/>
  <c r="N13" i="67"/>
  <c r="AA3" i="67"/>
  <c r="AA4" i="67" s="1"/>
  <c r="N20" i="67"/>
  <c r="P20" i="67" s="1"/>
  <c r="H20" i="67"/>
  <c r="J20" i="67" s="1"/>
  <c r="P26" i="67" s="1"/>
  <c r="P19" i="67"/>
  <c r="J19" i="67"/>
  <c r="P18" i="67"/>
  <c r="J18" i="67"/>
  <c r="H13" i="67"/>
  <c r="F13" i="67"/>
  <c r="R10" i="67"/>
  <c r="J6" i="67" l="1"/>
  <c r="H6" i="67"/>
  <c r="F6" i="67"/>
  <c r="C6" i="67"/>
  <c r="R12" i="67" a="1"/>
  <c r="R12" i="67" s="1"/>
  <c r="E24" i="67" s="1"/>
  <c r="D29" i="67"/>
  <c r="L29" i="67" s="1"/>
  <c r="R19" i="67"/>
  <c r="R18" i="67"/>
  <c r="R20" i="67"/>
  <c r="J24" i="6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橋本　紘平</author>
  </authors>
  <commentList>
    <comment ref="H19" authorId="0" shapeId="0" xr:uid="{1CFFB77B-4B63-4031-8EA5-AFE6446DD950}">
      <text>
        <r>
          <rPr>
            <b/>
            <sz val="9"/>
            <color indexed="81"/>
            <rFont val="MS P ゴシック"/>
            <family val="3"/>
            <charset val="128"/>
          </rPr>
          <t>橋本　紘平:</t>
        </r>
        <r>
          <rPr>
            <sz val="9"/>
            <color indexed="81"/>
            <rFont val="MS P ゴシック"/>
            <family val="3"/>
            <charset val="128"/>
          </rPr>
          <t xml:space="preserve">
２名の勤務時間の合計が８時間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<sst xmlns="http://schemas.openxmlformats.org/spreadsheetml/2006/main" count="1333" uniqueCount="609">
  <si>
    <t>・</t>
    <phoneticPr fontId="3"/>
  </si>
  <si>
    <t>メールアドレス</t>
    <phoneticPr fontId="3"/>
  </si>
  <si>
    <t>○</t>
    <phoneticPr fontId="3"/>
  </si>
  <si>
    <t>・</t>
    <phoneticPr fontId="3"/>
  </si>
  <si>
    <t>※</t>
    <phoneticPr fontId="3"/>
  </si>
  <si>
    <t>a</t>
    <phoneticPr fontId="3"/>
  </si>
  <si>
    <t>ｂ</t>
    <phoneticPr fontId="3"/>
  </si>
  <si>
    <t>ｃ</t>
    <phoneticPr fontId="3"/>
  </si>
  <si>
    <t>B</t>
    <phoneticPr fontId="3"/>
  </si>
  <si>
    <t>C</t>
    <phoneticPr fontId="3"/>
  </si>
  <si>
    <t>－</t>
    <phoneticPr fontId="3"/>
  </si>
  <si>
    <t>保育に従事する者の数</t>
    <rPh sb="0" eb="2">
      <t>ホイク</t>
    </rPh>
    <rPh sb="3" eb="5">
      <t>ジュウジ</t>
    </rPh>
    <rPh sb="7" eb="8">
      <t>モノ</t>
    </rPh>
    <rPh sb="9" eb="10">
      <t>カズ</t>
    </rPh>
    <phoneticPr fontId="3"/>
  </si>
  <si>
    <t>保育に従事する者の有資格者の数</t>
    <rPh sb="0" eb="2">
      <t>ホイク</t>
    </rPh>
    <rPh sb="3" eb="5">
      <t>ジュウジ</t>
    </rPh>
    <rPh sb="7" eb="8">
      <t>モノ</t>
    </rPh>
    <rPh sb="9" eb="13">
      <t>ユウシカクシャ</t>
    </rPh>
    <rPh sb="14" eb="15">
      <t>カズ</t>
    </rPh>
    <phoneticPr fontId="3"/>
  </si>
  <si>
    <t>保育士の名称</t>
    <rPh sb="0" eb="3">
      <t>ホイクシ</t>
    </rPh>
    <rPh sb="4" eb="6">
      <t>メイショウ</t>
    </rPh>
    <phoneticPr fontId="3"/>
  </si>
  <si>
    <t>×</t>
    <phoneticPr fontId="3"/>
  </si>
  <si>
    <t>非該当</t>
    <rPh sb="0" eb="3">
      <t>ヒガイトウ</t>
    </rPh>
    <phoneticPr fontId="3"/>
  </si>
  <si>
    <t>保育室の面積</t>
    <rPh sb="0" eb="3">
      <t>ホイクシツ</t>
    </rPh>
    <rPh sb="4" eb="6">
      <t>メンセキ</t>
    </rPh>
    <phoneticPr fontId="3"/>
  </si>
  <si>
    <t>総乳幼児数についての１人当たりの面積</t>
    <rPh sb="0" eb="1">
      <t>ソウ</t>
    </rPh>
    <rPh sb="1" eb="4">
      <t>ニュウヨウジ</t>
    </rPh>
    <rPh sb="4" eb="5">
      <t>スウ</t>
    </rPh>
    <rPh sb="11" eb="12">
      <t>ニン</t>
    </rPh>
    <rPh sb="12" eb="13">
      <t>ア</t>
    </rPh>
    <rPh sb="16" eb="18">
      <t>メンセキ</t>
    </rPh>
    <phoneticPr fontId="3"/>
  </si>
  <si>
    <t>調理室の有無</t>
    <rPh sb="0" eb="3">
      <t>チョウリシツ</t>
    </rPh>
    <rPh sb="4" eb="6">
      <t>ウム</t>
    </rPh>
    <phoneticPr fontId="3"/>
  </si>
  <si>
    <t>保育室の採光及び換気の確保、安全性の確保</t>
    <rPh sb="0" eb="3">
      <t>ホイクシツ</t>
    </rPh>
    <rPh sb="4" eb="6">
      <t>サイコウ</t>
    </rPh>
    <rPh sb="6" eb="7">
      <t>オヨ</t>
    </rPh>
    <rPh sb="8" eb="10">
      <t>カンキ</t>
    </rPh>
    <rPh sb="11" eb="13">
      <t>カクホ</t>
    </rPh>
    <rPh sb="14" eb="17">
      <t>アンゼンセイ</t>
    </rPh>
    <rPh sb="18" eb="20">
      <t>カクホ</t>
    </rPh>
    <phoneticPr fontId="3"/>
  </si>
  <si>
    <t>採光が確保されているか。</t>
    <rPh sb="0" eb="2">
      <t>サイコウ</t>
    </rPh>
    <rPh sb="3" eb="5">
      <t>カクホ</t>
    </rPh>
    <phoneticPr fontId="3"/>
  </si>
  <si>
    <t>換気が確保されているか。</t>
    <rPh sb="0" eb="2">
      <t>カンキ</t>
    </rPh>
    <rPh sb="3" eb="5">
      <t>カクホ</t>
    </rPh>
    <phoneticPr fontId="3"/>
  </si>
  <si>
    <t>便所</t>
    <rPh sb="0" eb="2">
      <t>ベンジョ</t>
    </rPh>
    <phoneticPr fontId="3"/>
  </si>
  <si>
    <t>基準より便器の数が大きく不足している。</t>
    <rPh sb="0" eb="2">
      <t>キジュン</t>
    </rPh>
    <rPh sb="4" eb="6">
      <t>ベンキ</t>
    </rPh>
    <rPh sb="7" eb="8">
      <t>カズ</t>
    </rPh>
    <rPh sb="9" eb="10">
      <t>オオ</t>
    </rPh>
    <rPh sb="12" eb="14">
      <t>フソク</t>
    </rPh>
    <phoneticPr fontId="3"/>
  </si>
  <si>
    <t>便所は、乳幼児が安全に使用するのに適当なものであるか。</t>
    <rPh sb="0" eb="2">
      <t>ベンジョ</t>
    </rPh>
    <rPh sb="4" eb="7">
      <t>ニュウヨウジ</t>
    </rPh>
    <rPh sb="8" eb="10">
      <t>アンゼン</t>
    </rPh>
    <rPh sb="11" eb="13">
      <t>シヨウ</t>
    </rPh>
    <rPh sb="17" eb="19">
      <t>テキトウ</t>
    </rPh>
    <phoneticPr fontId="3"/>
  </si>
  <si>
    <t>便所が不衛生（十分に清掃がなされていない。）</t>
    <rPh sb="0" eb="2">
      <t>ベンジョ</t>
    </rPh>
    <rPh sb="3" eb="6">
      <t>フエイセイ</t>
    </rPh>
    <rPh sb="7" eb="9">
      <t>ジュウブン</t>
    </rPh>
    <rPh sb="10" eb="12">
      <t>セイソウ</t>
    </rPh>
    <phoneticPr fontId="3"/>
  </si>
  <si>
    <t>便器の数が、おおむね幼児20人につき１以上であるか。</t>
    <rPh sb="0" eb="2">
      <t>ベンキ</t>
    </rPh>
    <rPh sb="3" eb="4">
      <t>カズ</t>
    </rPh>
    <rPh sb="10" eb="12">
      <t>ヨウジ</t>
    </rPh>
    <rPh sb="14" eb="15">
      <t>ニン</t>
    </rPh>
    <rPh sb="19" eb="21">
      <t>イジョウ</t>
    </rPh>
    <phoneticPr fontId="3"/>
  </si>
  <si>
    <t>－</t>
  </si>
  <si>
    <t>○</t>
  </si>
  <si>
    <t>便器の数</t>
    <rPh sb="0" eb="2">
      <t>ベンキ</t>
    </rPh>
    <rPh sb="3" eb="4">
      <t>カズ</t>
    </rPh>
    <phoneticPr fontId="3"/>
  </si>
  <si>
    <t>消火用具の設置</t>
    <rPh sb="0" eb="2">
      <t>ショウカ</t>
    </rPh>
    <rPh sb="2" eb="4">
      <t>ヨウグ</t>
    </rPh>
    <rPh sb="5" eb="7">
      <t>セッチ</t>
    </rPh>
    <phoneticPr fontId="3"/>
  </si>
  <si>
    <t>消火用具が設置されているか。</t>
    <rPh sb="0" eb="2">
      <t>ショウカ</t>
    </rPh>
    <rPh sb="2" eb="4">
      <t>ヨウグ</t>
    </rPh>
    <rPh sb="5" eb="7">
      <t>セッチ</t>
    </rPh>
    <phoneticPr fontId="3"/>
  </si>
  <si>
    <t>b</t>
    <phoneticPr fontId="3"/>
  </si>
  <si>
    <t>非常口の設置</t>
    <rPh sb="0" eb="3">
      <t>ヒジョウグチ</t>
    </rPh>
    <rPh sb="4" eb="6">
      <t>セッチ</t>
    </rPh>
    <phoneticPr fontId="3"/>
  </si>
  <si>
    <t>消火用具の設置場所等につき、周知されていない。</t>
    <rPh sb="0" eb="2">
      <t>ショウカ</t>
    </rPh>
    <rPh sb="2" eb="4">
      <t>ヨウグ</t>
    </rPh>
    <rPh sb="5" eb="7">
      <t>セッチ</t>
    </rPh>
    <rPh sb="7" eb="9">
      <t>バショ</t>
    </rPh>
    <rPh sb="9" eb="10">
      <t>トウ</t>
    </rPh>
    <rPh sb="14" eb="16">
      <t>シュウチ</t>
    </rPh>
    <phoneticPr fontId="3"/>
  </si>
  <si>
    <t>保育室を１階に設けているが、適切な退避用経路がない。</t>
    <rPh sb="0" eb="3">
      <t>ホイクシツ</t>
    </rPh>
    <rPh sb="5" eb="6">
      <t>カイ</t>
    </rPh>
    <rPh sb="7" eb="8">
      <t>モウ</t>
    </rPh>
    <rPh sb="14" eb="16">
      <t>テキセツ</t>
    </rPh>
    <rPh sb="17" eb="19">
      <t>タイヒ</t>
    </rPh>
    <rPh sb="19" eb="20">
      <t>ヨウ</t>
    </rPh>
    <rPh sb="20" eb="22">
      <t>ケイロ</t>
    </rPh>
    <phoneticPr fontId="3"/>
  </si>
  <si>
    <t>消火用具がない又は消火用具の機能失効。</t>
    <rPh sb="0" eb="2">
      <t>ショウカ</t>
    </rPh>
    <rPh sb="2" eb="4">
      <t>ヨウグ</t>
    </rPh>
    <rPh sb="7" eb="8">
      <t>マタ</t>
    </rPh>
    <rPh sb="9" eb="11">
      <t>ショウカ</t>
    </rPh>
    <rPh sb="11" eb="13">
      <t>ヨウグ</t>
    </rPh>
    <rPh sb="14" eb="16">
      <t>キノウ</t>
    </rPh>
    <rPh sb="16" eb="18">
      <t>シッコウ</t>
    </rPh>
    <phoneticPr fontId="3"/>
  </si>
  <si>
    <t>【30人以上の施設】</t>
    <rPh sb="3" eb="4">
      <t>ニン</t>
    </rPh>
    <rPh sb="4" eb="6">
      <t>イジョウ</t>
    </rPh>
    <rPh sb="7" eb="9">
      <t>シセツ</t>
    </rPh>
    <phoneticPr fontId="3"/>
  </si>
  <si>
    <t>【30人未満の施設】</t>
    <rPh sb="3" eb="4">
      <t>ニン</t>
    </rPh>
    <rPh sb="4" eb="6">
      <t>ミマン</t>
    </rPh>
    <rPh sb="7" eb="9">
      <t>シセツ</t>
    </rPh>
    <phoneticPr fontId="3"/>
  </si>
  <si>
    <t>消防計画が作成されている場合は消防計画で可能。</t>
    <rPh sb="0" eb="2">
      <t>ショウボウ</t>
    </rPh>
    <rPh sb="2" eb="4">
      <t>ケイカク</t>
    </rPh>
    <rPh sb="5" eb="7">
      <t>サクセイ</t>
    </rPh>
    <rPh sb="12" eb="14">
      <t>バアイ</t>
    </rPh>
    <rPh sb="15" eb="17">
      <t>ショウボウ</t>
    </rPh>
    <rPh sb="17" eb="19">
      <t>ケイカク</t>
    </rPh>
    <rPh sb="20" eb="22">
      <t>カノウ</t>
    </rPh>
    <phoneticPr fontId="3"/>
  </si>
  <si>
    <t>具体的計画を作成していない。</t>
    <rPh sb="0" eb="3">
      <t>グタイテキ</t>
    </rPh>
    <rPh sb="3" eb="5">
      <t>ケイカク</t>
    </rPh>
    <rPh sb="6" eb="8">
      <t>サクセイ</t>
    </rPh>
    <phoneticPr fontId="3"/>
  </si>
  <si>
    <t>避難消火訓練等の訓練の毎月１回以上の実施</t>
    <rPh sb="0" eb="2">
      <t>ヒナン</t>
    </rPh>
    <rPh sb="2" eb="4">
      <t>ショウカ</t>
    </rPh>
    <rPh sb="4" eb="6">
      <t>クンレン</t>
    </rPh>
    <rPh sb="6" eb="7">
      <t>トウ</t>
    </rPh>
    <rPh sb="8" eb="10">
      <t>クンレン</t>
    </rPh>
    <rPh sb="11" eb="13">
      <t>マイツキ</t>
    </rPh>
    <rPh sb="14" eb="15">
      <t>カイ</t>
    </rPh>
    <rPh sb="15" eb="17">
      <t>イジョウ</t>
    </rPh>
    <rPh sb="18" eb="20">
      <t>ジッシ</t>
    </rPh>
    <phoneticPr fontId="3"/>
  </si>
  <si>
    <t>避難確保計画の作成</t>
    <rPh sb="0" eb="2">
      <t>ヒナン</t>
    </rPh>
    <rPh sb="2" eb="4">
      <t>カクホ</t>
    </rPh>
    <rPh sb="4" eb="6">
      <t>ケイカク</t>
    </rPh>
    <rPh sb="7" eb="9">
      <t>サクセイ</t>
    </rPh>
    <phoneticPr fontId="3"/>
  </si>
  <si>
    <t>保育室が２階の場合の条件</t>
    <rPh sb="0" eb="3">
      <t>ホイクシツ</t>
    </rPh>
    <rPh sb="5" eb="6">
      <t>カイ</t>
    </rPh>
    <rPh sb="7" eb="9">
      <t>バアイ</t>
    </rPh>
    <rPh sb="10" eb="12">
      <t>ジョウケン</t>
    </rPh>
    <phoneticPr fontId="3"/>
  </si>
  <si>
    <t>保育室が３階の場合の条件</t>
    <rPh sb="0" eb="3">
      <t>ホイクシツ</t>
    </rPh>
    <rPh sb="5" eb="6">
      <t>カイ</t>
    </rPh>
    <rPh sb="7" eb="9">
      <t>バアイ</t>
    </rPh>
    <rPh sb="10" eb="12">
      <t>ジョウケン</t>
    </rPh>
    <phoneticPr fontId="3"/>
  </si>
  <si>
    <t>（注）</t>
    <rPh sb="1" eb="2">
      <t>チュウ</t>
    </rPh>
    <phoneticPr fontId="3"/>
  </si>
  <si>
    <t>転落防止設備がない。</t>
    <rPh sb="0" eb="2">
      <t>テンラク</t>
    </rPh>
    <rPh sb="2" eb="4">
      <t>ボウシ</t>
    </rPh>
    <rPh sb="4" eb="6">
      <t>セツビ</t>
    </rPh>
    <phoneticPr fontId="3"/>
  </si>
  <si>
    <t>イ</t>
    <phoneticPr fontId="3"/>
  </si>
  <si>
    <t>ロ</t>
    <phoneticPr fontId="3"/>
  </si>
  <si>
    <t>①</t>
    <phoneticPr fontId="3"/>
  </si>
  <si>
    <t>②</t>
    <phoneticPr fontId="3"/>
  </si>
  <si>
    <t>避難及び消火訓練は毎月定期的に行われているか。</t>
    <rPh sb="0" eb="2">
      <t>ヒナン</t>
    </rPh>
    <rPh sb="2" eb="3">
      <t>オヨ</t>
    </rPh>
    <rPh sb="4" eb="6">
      <t>ショウカ</t>
    </rPh>
    <rPh sb="6" eb="8">
      <t>クンレン</t>
    </rPh>
    <rPh sb="9" eb="11">
      <t>マイツキ</t>
    </rPh>
    <rPh sb="11" eb="14">
      <t>テイキテキ</t>
    </rPh>
    <rPh sb="15" eb="16">
      <t>オコナ</t>
    </rPh>
    <phoneticPr fontId="3"/>
  </si>
  <si>
    <t>訓練がおおむね毎月実施されているか。</t>
    <rPh sb="0" eb="2">
      <t>クンレン</t>
    </rPh>
    <rPh sb="7" eb="9">
      <t>マイツキ</t>
    </rPh>
    <rPh sb="9" eb="11">
      <t>ジッシ</t>
    </rPh>
    <phoneticPr fontId="3"/>
  </si>
  <si>
    <t>必要な面積を確保しているか。</t>
    <rPh sb="0" eb="2">
      <t>ヒツヨウ</t>
    </rPh>
    <rPh sb="3" eb="5">
      <t>メンセキ</t>
    </rPh>
    <rPh sb="6" eb="8">
      <t>カクホ</t>
    </rPh>
    <phoneticPr fontId="3"/>
  </si>
  <si>
    <t>違反していないか。</t>
    <rPh sb="0" eb="2">
      <t>イハン</t>
    </rPh>
    <phoneticPr fontId="3"/>
  </si>
  <si>
    <t>・</t>
    <phoneticPr fontId="3"/>
  </si>
  <si>
    <t>便所用の手洗設備が設けられているか。</t>
    <rPh sb="0" eb="2">
      <t>ベンジョ</t>
    </rPh>
    <rPh sb="2" eb="3">
      <t>ヨウ</t>
    </rPh>
    <rPh sb="4" eb="6">
      <t>テアライ</t>
    </rPh>
    <rPh sb="6" eb="8">
      <t>セツビ</t>
    </rPh>
    <rPh sb="9" eb="10">
      <t>モウ</t>
    </rPh>
    <phoneticPr fontId="3"/>
  </si>
  <si>
    <t>便所を、保育室及び調理室と区画しているか。</t>
    <rPh sb="0" eb="2">
      <t>ベンジョ</t>
    </rPh>
    <rPh sb="4" eb="7">
      <t>ホイクシツ</t>
    </rPh>
    <rPh sb="7" eb="8">
      <t>オヨ</t>
    </rPh>
    <rPh sb="9" eb="12">
      <t>チョウリシツ</t>
    </rPh>
    <rPh sb="13" eb="15">
      <t>クカク</t>
    </rPh>
    <phoneticPr fontId="3"/>
  </si>
  <si>
    <t>消防令第３条の２</t>
    <rPh sb="0" eb="2">
      <t>ショウボウ</t>
    </rPh>
    <rPh sb="2" eb="3">
      <t>レイ</t>
    </rPh>
    <rPh sb="3" eb="4">
      <t>ダイ</t>
    </rPh>
    <rPh sb="5" eb="6">
      <t>ジョウ</t>
    </rPh>
    <phoneticPr fontId="3"/>
  </si>
  <si>
    <t>指導監督基準</t>
    <rPh sb="0" eb="2">
      <t>シドウ</t>
    </rPh>
    <rPh sb="2" eb="4">
      <t>カントク</t>
    </rPh>
    <rPh sb="4" eb="6">
      <t>キジュン</t>
    </rPh>
    <phoneticPr fontId="3"/>
  </si>
  <si>
    <t>30人以上の施設であって選任、届出をしていない。</t>
    <rPh sb="2" eb="3">
      <t>ニン</t>
    </rPh>
    <rPh sb="3" eb="5">
      <t>イジョウ</t>
    </rPh>
    <rPh sb="6" eb="8">
      <t>シセツ</t>
    </rPh>
    <rPh sb="12" eb="14">
      <t>センニン</t>
    </rPh>
    <rPh sb="15" eb="17">
      <t>トドケデ</t>
    </rPh>
    <phoneticPr fontId="3"/>
  </si>
  <si>
    <t>作成、届出の義務がある。</t>
    <rPh sb="0" eb="2">
      <t>サクセイ</t>
    </rPh>
    <rPh sb="3" eb="5">
      <t>トドケデ</t>
    </rPh>
    <rPh sb="6" eb="8">
      <t>ギム</t>
    </rPh>
    <phoneticPr fontId="3"/>
  </si>
  <si>
    <t>消防法第８条</t>
    <rPh sb="0" eb="3">
      <t>ショウボウホウ</t>
    </rPh>
    <rPh sb="3" eb="4">
      <t>ダイ</t>
    </rPh>
    <rPh sb="5" eb="6">
      <t>ジョウ</t>
    </rPh>
    <phoneticPr fontId="3"/>
  </si>
  <si>
    <t>消防令第１条の２</t>
    <rPh sb="0" eb="2">
      <t>ショウボウ</t>
    </rPh>
    <rPh sb="2" eb="3">
      <t>レイ</t>
    </rPh>
    <rPh sb="3" eb="4">
      <t>ダイ</t>
    </rPh>
    <rPh sb="5" eb="6">
      <t>ジョウ</t>
    </rPh>
    <phoneticPr fontId="3"/>
  </si>
  <si>
    <t>非常災害等に対する具体的計画の策定</t>
    <rPh sb="0" eb="2">
      <t>ヒジョウ</t>
    </rPh>
    <rPh sb="2" eb="4">
      <t>サイガイ</t>
    </rPh>
    <rPh sb="4" eb="5">
      <t>トウ</t>
    </rPh>
    <rPh sb="6" eb="7">
      <t>タイ</t>
    </rPh>
    <rPh sb="9" eb="12">
      <t>グタイテキ</t>
    </rPh>
    <rPh sb="12" eb="14">
      <t>ケイカク</t>
    </rPh>
    <rPh sb="15" eb="17">
      <t>サクテイ</t>
    </rPh>
    <phoneticPr fontId="3"/>
  </si>
  <si>
    <t>消防則第３条</t>
    <rPh sb="0" eb="2">
      <t>ショウボウ</t>
    </rPh>
    <rPh sb="2" eb="3">
      <t>ソク</t>
    </rPh>
    <rPh sb="3" eb="4">
      <t>ダイ</t>
    </rPh>
    <rPh sb="5" eb="6">
      <t>ジョウ</t>
    </rPh>
    <phoneticPr fontId="3"/>
  </si>
  <si>
    <t>計画を策定し、市町へ報告しているか。</t>
    <rPh sb="0" eb="2">
      <t>ケイカク</t>
    </rPh>
    <rPh sb="3" eb="5">
      <t>サクテイ</t>
    </rPh>
    <rPh sb="7" eb="9">
      <t>シマチ</t>
    </rPh>
    <rPh sb="10" eb="12">
      <t>ホウコク</t>
    </rPh>
    <phoneticPr fontId="3"/>
  </si>
  <si>
    <t>訓練を実施し、その結果を市町へ報告しているか。</t>
    <rPh sb="0" eb="2">
      <t>クンレン</t>
    </rPh>
    <rPh sb="3" eb="5">
      <t>ジッシ</t>
    </rPh>
    <rPh sb="9" eb="11">
      <t>ケッカ</t>
    </rPh>
    <rPh sb="12" eb="14">
      <t>シマチ</t>
    </rPh>
    <rPh sb="15" eb="17">
      <t>ホウコク</t>
    </rPh>
    <phoneticPr fontId="3"/>
  </si>
  <si>
    <t>訓練が１年以内に１回も実施されていない。</t>
    <rPh sb="0" eb="2">
      <t>クンレン</t>
    </rPh>
    <rPh sb="4" eb="5">
      <t>ネン</t>
    </rPh>
    <rPh sb="5" eb="7">
      <t>イナイ</t>
    </rPh>
    <rPh sb="9" eb="10">
      <t>カイ</t>
    </rPh>
    <rPh sb="11" eb="13">
      <t>ジッシ</t>
    </rPh>
    <phoneticPr fontId="3"/>
  </si>
  <si>
    <t>③</t>
    <phoneticPr fontId="3"/>
  </si>
  <si>
    <t>耐火建築物であるか。</t>
    <rPh sb="0" eb="2">
      <t>タイカ</t>
    </rPh>
    <rPh sb="2" eb="5">
      <t>ケンチクブツ</t>
    </rPh>
    <phoneticPr fontId="3"/>
  </si>
  <si>
    <t>乳幼児の避難に適した構造の施設又は設備があるか。</t>
    <rPh sb="0" eb="3">
      <t>ニュウヨウジ</t>
    </rPh>
    <rPh sb="4" eb="6">
      <t>ヒナン</t>
    </rPh>
    <rPh sb="7" eb="8">
      <t>テキ</t>
    </rPh>
    <rPh sb="10" eb="12">
      <t>コウゾウ</t>
    </rPh>
    <rPh sb="13" eb="15">
      <t>シセツ</t>
    </rPh>
    <rPh sb="15" eb="16">
      <t>マタ</t>
    </rPh>
    <rPh sb="17" eb="19">
      <t>セツビ</t>
    </rPh>
    <phoneticPr fontId="3"/>
  </si>
  <si>
    <t>c</t>
    <phoneticPr fontId="3"/>
  </si>
  <si>
    <t>ｄ</t>
    <phoneticPr fontId="3"/>
  </si>
  <si>
    <t>調理室は床又は壁が耐火構造で戸が防火戸であるか。</t>
    <rPh sb="0" eb="3">
      <t>チョウリシツ</t>
    </rPh>
    <rPh sb="4" eb="5">
      <t>ユカ</t>
    </rPh>
    <rPh sb="5" eb="6">
      <t>マタ</t>
    </rPh>
    <rPh sb="7" eb="8">
      <t>カベ</t>
    </rPh>
    <rPh sb="9" eb="11">
      <t>タイカ</t>
    </rPh>
    <rPh sb="11" eb="13">
      <t>コウゾウ</t>
    </rPh>
    <rPh sb="14" eb="15">
      <t>ト</t>
    </rPh>
    <rPh sb="16" eb="18">
      <t>ボウカ</t>
    </rPh>
    <rPh sb="18" eb="19">
      <t>ト</t>
    </rPh>
    <phoneticPr fontId="3"/>
  </si>
  <si>
    <t>e</t>
    <phoneticPr fontId="3"/>
  </si>
  <si>
    <t>左記eを満たしているか。</t>
    <rPh sb="0" eb="2">
      <t>サキ</t>
    </rPh>
    <rPh sb="4" eb="5">
      <t>ミ</t>
    </rPh>
    <phoneticPr fontId="3"/>
  </si>
  <si>
    <t>f</t>
    <phoneticPr fontId="3"/>
  </si>
  <si>
    <t>転落防止設備を設置しているか。</t>
    <rPh sb="0" eb="2">
      <t>テンラク</t>
    </rPh>
    <rPh sb="2" eb="4">
      <t>ボウシ</t>
    </rPh>
    <rPh sb="4" eb="6">
      <t>セツビ</t>
    </rPh>
    <rPh sb="7" eb="9">
      <t>セッチ</t>
    </rPh>
    <phoneticPr fontId="3"/>
  </si>
  <si>
    <t>ｇ</t>
    <phoneticPr fontId="3"/>
  </si>
  <si>
    <t>左記gを満たしているか。</t>
    <rPh sb="0" eb="2">
      <t>サキ</t>
    </rPh>
    <rPh sb="4" eb="5">
      <t>ミ</t>
    </rPh>
    <phoneticPr fontId="3"/>
  </si>
  <si>
    <t>ｈ</t>
    <phoneticPr fontId="3"/>
  </si>
  <si>
    <t>a</t>
    <phoneticPr fontId="3"/>
  </si>
  <si>
    <t>・</t>
    <phoneticPr fontId="3"/>
  </si>
  <si>
    <t>b</t>
    <phoneticPr fontId="3"/>
  </si>
  <si>
    <t>(a)</t>
    <phoneticPr fontId="3"/>
  </si>
  <si>
    <t>沐浴、外気浴、遊び、運動、睡眠等に配慮しているか。</t>
    <rPh sb="0" eb="2">
      <t>モクヨク</t>
    </rPh>
    <rPh sb="3" eb="6">
      <t>ガイキヨク</t>
    </rPh>
    <rPh sb="7" eb="8">
      <t>アソ</t>
    </rPh>
    <rPh sb="10" eb="12">
      <t>ウンドウ</t>
    </rPh>
    <rPh sb="13" eb="15">
      <t>スイミン</t>
    </rPh>
    <rPh sb="15" eb="16">
      <t>トウ</t>
    </rPh>
    <rPh sb="17" eb="19">
      <t>ハイリョ</t>
    </rPh>
    <phoneticPr fontId="3"/>
  </si>
  <si>
    <t>外遊びなど、戸外で活動できる環境が確保されているか。</t>
    <rPh sb="0" eb="2">
      <t>ソトアソ</t>
    </rPh>
    <rPh sb="6" eb="8">
      <t>コガイ</t>
    </rPh>
    <rPh sb="9" eb="11">
      <t>カツドウ</t>
    </rPh>
    <rPh sb="14" eb="16">
      <t>カンキョウ</t>
    </rPh>
    <rPh sb="17" eb="19">
      <t>カクホ</t>
    </rPh>
    <phoneticPr fontId="3"/>
  </si>
  <si>
    <t>(b)</t>
    <phoneticPr fontId="3"/>
  </si>
  <si>
    <t>(c)</t>
    <phoneticPr fontId="3"/>
  </si>
  <si>
    <t>(d)</t>
    <phoneticPr fontId="3"/>
  </si>
  <si>
    <t>c</t>
    <phoneticPr fontId="3"/>
  </si>
  <si>
    <t>保育室が４階以上の場合の条件</t>
    <rPh sb="0" eb="3">
      <t>ホイクシツ</t>
    </rPh>
    <rPh sb="5" eb="6">
      <t>カイ</t>
    </rPh>
    <rPh sb="6" eb="8">
      <t>イジョウ</t>
    </rPh>
    <rPh sb="9" eb="11">
      <t>バアイ</t>
    </rPh>
    <rPh sb="12" eb="14">
      <t>ジョウケン</t>
    </rPh>
    <phoneticPr fontId="3"/>
  </si>
  <si>
    <t>・</t>
  </si>
  <si>
    <t>d</t>
    <phoneticPr fontId="3"/>
  </si>
  <si>
    <t>調理室は床又は壁が耐火構造で戸が防火戸であるか。</t>
    <rPh sb="0" eb="3">
      <t>チョウリシツ</t>
    </rPh>
    <rPh sb="4" eb="5">
      <t>ユカ</t>
    </rPh>
    <rPh sb="5" eb="6">
      <t>マタ</t>
    </rPh>
    <rPh sb="7" eb="8">
      <t>カベ</t>
    </rPh>
    <rPh sb="9" eb="11">
      <t>タイカ</t>
    </rPh>
    <rPh sb="11" eb="13">
      <t>コウゾウ</t>
    </rPh>
    <rPh sb="14" eb="15">
      <t>ト</t>
    </rPh>
    <rPh sb="16" eb="19">
      <t>ボウカト</t>
    </rPh>
    <phoneticPr fontId="3"/>
  </si>
  <si>
    <t>g</t>
    <phoneticPr fontId="3"/>
  </si>
  <si>
    <t>左記ｈを満たしているか。</t>
    <rPh sb="0" eb="2">
      <t>サキ</t>
    </rPh>
    <rPh sb="4" eb="5">
      <t>ミ</t>
    </rPh>
    <phoneticPr fontId="3"/>
  </si>
  <si>
    <t>※</t>
    <phoneticPr fontId="3"/>
  </si>
  <si>
    <t>非常警報器具：警鐘、携帯用拡声器、手動式サイレン等のこと。</t>
    <rPh sb="0" eb="2">
      <t>ヒジョウ</t>
    </rPh>
    <rPh sb="2" eb="4">
      <t>ケイホウ</t>
    </rPh>
    <rPh sb="4" eb="6">
      <t>キグ</t>
    </rPh>
    <rPh sb="7" eb="9">
      <t>ケイショウ</t>
    </rPh>
    <rPh sb="10" eb="13">
      <t>ケイタイヨウ</t>
    </rPh>
    <rPh sb="13" eb="16">
      <t>カクセイキ</t>
    </rPh>
    <rPh sb="17" eb="20">
      <t>シュドウシキ</t>
    </rPh>
    <rPh sb="24" eb="25">
      <t>トウ</t>
    </rPh>
    <phoneticPr fontId="3"/>
  </si>
  <si>
    <t>非常警報設備：非常ベル、自動式サイレン、放送設備等のこと。</t>
    <rPh sb="0" eb="2">
      <t>ヒジョウ</t>
    </rPh>
    <rPh sb="2" eb="4">
      <t>ケイホウ</t>
    </rPh>
    <rPh sb="4" eb="6">
      <t>セツビ</t>
    </rPh>
    <rPh sb="7" eb="9">
      <t>ヒジョウ</t>
    </rPh>
    <rPh sb="12" eb="15">
      <t>ジドウシキ</t>
    </rPh>
    <rPh sb="20" eb="22">
      <t>ホウソウ</t>
    </rPh>
    <rPh sb="22" eb="24">
      <t>セツビ</t>
    </rPh>
    <rPh sb="24" eb="25">
      <t>トウ</t>
    </rPh>
    <phoneticPr fontId="3"/>
  </si>
  <si>
    <t>・</t>
    <phoneticPr fontId="3"/>
  </si>
  <si>
    <t>左記ｇを満たしているか。</t>
    <rPh sb="0" eb="2">
      <t>サキ</t>
    </rPh>
    <rPh sb="4" eb="5">
      <t>ミ</t>
    </rPh>
    <phoneticPr fontId="3"/>
  </si>
  <si>
    <t>d</t>
    <phoneticPr fontId="3"/>
  </si>
  <si>
    <t>必要な遊具、保育用品等が備えられているか。</t>
    <rPh sb="0" eb="2">
      <t>ヒツヨウ</t>
    </rPh>
    <rPh sb="3" eb="5">
      <t>ユウグ</t>
    </rPh>
    <rPh sb="6" eb="8">
      <t>ホイク</t>
    </rPh>
    <rPh sb="8" eb="10">
      <t>ヨウヒン</t>
    </rPh>
    <rPh sb="10" eb="11">
      <t>トウ</t>
    </rPh>
    <rPh sb="12" eb="13">
      <t>ソナ</t>
    </rPh>
    <phoneticPr fontId="3"/>
  </si>
  <si>
    <t>テレビは含まない。</t>
    <rPh sb="4" eb="5">
      <t>フク</t>
    </rPh>
    <phoneticPr fontId="3"/>
  </si>
  <si>
    <t>保育に従事する者の保育姿勢等</t>
    <rPh sb="0" eb="2">
      <t>ホイク</t>
    </rPh>
    <rPh sb="3" eb="5">
      <t>ジュウジ</t>
    </rPh>
    <rPh sb="7" eb="8">
      <t>モノ</t>
    </rPh>
    <rPh sb="9" eb="11">
      <t>ホイク</t>
    </rPh>
    <rPh sb="11" eb="13">
      <t>シセイ</t>
    </rPh>
    <rPh sb="13" eb="14">
      <t>トウ</t>
    </rPh>
    <phoneticPr fontId="3"/>
  </si>
  <si>
    <t>保育に従事する者の人間性と専門性の向上</t>
    <rPh sb="0" eb="2">
      <t>ホイク</t>
    </rPh>
    <rPh sb="3" eb="5">
      <t>ジュウジ</t>
    </rPh>
    <rPh sb="7" eb="8">
      <t>モノ</t>
    </rPh>
    <rPh sb="9" eb="12">
      <t>ニンゲンセイ</t>
    </rPh>
    <rPh sb="13" eb="16">
      <t>センモンセイ</t>
    </rPh>
    <rPh sb="17" eb="19">
      <t>コウジョウ</t>
    </rPh>
    <phoneticPr fontId="3"/>
  </si>
  <si>
    <t>a</t>
    <phoneticPr fontId="3"/>
  </si>
  <si>
    <t>・</t>
    <phoneticPr fontId="3"/>
  </si>
  <si>
    <t>ｂ</t>
    <phoneticPr fontId="3"/>
  </si>
  <si>
    <t>乳幼児の人権に対する十分な配慮</t>
    <rPh sb="0" eb="3">
      <t>ニュウヨウジ</t>
    </rPh>
    <rPh sb="4" eb="6">
      <t>ジンケン</t>
    </rPh>
    <rPh sb="7" eb="8">
      <t>タイ</t>
    </rPh>
    <rPh sb="10" eb="12">
      <t>ジュウブン</t>
    </rPh>
    <rPh sb="13" eb="15">
      <t>ハイリョ</t>
    </rPh>
    <phoneticPr fontId="3"/>
  </si>
  <si>
    <t>b</t>
    <phoneticPr fontId="3"/>
  </si>
  <si>
    <t>－</t>
    <phoneticPr fontId="3"/>
  </si>
  <si>
    <t>児童相談所等の専門的機関との連携</t>
    <rPh sb="0" eb="2">
      <t>ジドウ</t>
    </rPh>
    <rPh sb="2" eb="5">
      <t>ソウダンショ</t>
    </rPh>
    <rPh sb="5" eb="6">
      <t>トウ</t>
    </rPh>
    <rPh sb="7" eb="10">
      <t>センモンテキ</t>
    </rPh>
    <rPh sb="10" eb="12">
      <t>キカン</t>
    </rPh>
    <rPh sb="14" eb="16">
      <t>レンケイ</t>
    </rPh>
    <phoneticPr fontId="3"/>
  </si>
  <si>
    <t>※</t>
    <phoneticPr fontId="3"/>
  </si>
  <si>
    <t>保護者との連絡等</t>
    <rPh sb="0" eb="3">
      <t>ホゴシャ</t>
    </rPh>
    <rPh sb="5" eb="7">
      <t>レンラク</t>
    </rPh>
    <rPh sb="7" eb="8">
      <t>トウ</t>
    </rPh>
    <phoneticPr fontId="3"/>
  </si>
  <si>
    <t>a</t>
    <phoneticPr fontId="3"/>
  </si>
  <si>
    <t>※</t>
    <phoneticPr fontId="3"/>
  </si>
  <si>
    <t>消防署、病院等の連絡先一覧表等も併せて整備すること。</t>
    <rPh sb="0" eb="3">
      <t>ショウボウショ</t>
    </rPh>
    <rPh sb="4" eb="6">
      <t>ビョウイン</t>
    </rPh>
    <rPh sb="6" eb="7">
      <t>トウ</t>
    </rPh>
    <rPh sb="8" eb="11">
      <t>レンラクサキ</t>
    </rPh>
    <rPh sb="11" eb="14">
      <t>イチランヒョウ</t>
    </rPh>
    <rPh sb="14" eb="15">
      <t>トウ</t>
    </rPh>
    <rPh sb="16" eb="17">
      <t>アワ</t>
    </rPh>
    <rPh sb="19" eb="21">
      <t>セイビ</t>
    </rPh>
    <phoneticPr fontId="3"/>
  </si>
  <si>
    <t>・</t>
    <phoneticPr fontId="3"/>
  </si>
  <si>
    <t>保育所保育指針</t>
    <rPh sb="0" eb="3">
      <t>ホイクショ</t>
    </rPh>
    <rPh sb="3" eb="5">
      <t>ホイク</t>
    </rPh>
    <rPh sb="5" eb="7">
      <t>シシン</t>
    </rPh>
    <phoneticPr fontId="3"/>
  </si>
  <si>
    <t>建基法第28条第１項</t>
    <rPh sb="0" eb="3">
      <t>ケンキホウ</t>
    </rPh>
    <rPh sb="3" eb="4">
      <t>ダイ</t>
    </rPh>
    <rPh sb="6" eb="7">
      <t>ジョウ</t>
    </rPh>
    <rPh sb="7" eb="8">
      <t>ダイ</t>
    </rPh>
    <rPh sb="9" eb="10">
      <t>コウ</t>
    </rPh>
    <phoneticPr fontId="3"/>
  </si>
  <si>
    <t>建基法第28条第２項</t>
    <rPh sb="0" eb="3">
      <t>ケンキホウ</t>
    </rPh>
    <rPh sb="3" eb="4">
      <t>ダイ</t>
    </rPh>
    <rPh sb="6" eb="7">
      <t>ジョウ</t>
    </rPh>
    <rPh sb="7" eb="8">
      <t>ダイ</t>
    </rPh>
    <rPh sb="9" eb="10">
      <t>コウ</t>
    </rPh>
    <phoneticPr fontId="3"/>
  </si>
  <si>
    <t>－</t>
    <phoneticPr fontId="3"/>
  </si>
  <si>
    <t>○</t>
    <phoneticPr fontId="3"/>
  </si>
  <si>
    <t>配慮に欠けている。</t>
    <rPh sb="0" eb="2">
      <t>ハイリョ</t>
    </rPh>
    <rPh sb="3" eb="4">
      <t>カ</t>
    </rPh>
    <phoneticPr fontId="3"/>
  </si>
  <si>
    <t>（例）</t>
    <rPh sb="1" eb="2">
      <t>レイ</t>
    </rPh>
    <phoneticPr fontId="3"/>
  </si>
  <si>
    <t>調理室が清潔に保たれているか。</t>
    <rPh sb="0" eb="3">
      <t>チョウリシツ</t>
    </rPh>
    <rPh sb="4" eb="6">
      <t>セイケツ</t>
    </rPh>
    <rPh sb="7" eb="8">
      <t>タモ</t>
    </rPh>
    <phoneticPr fontId="3"/>
  </si>
  <si>
    <t>調理方法が衛生的であるか。</t>
    <rPh sb="0" eb="2">
      <t>チョウリ</t>
    </rPh>
    <rPh sb="2" eb="4">
      <t>ホウホウ</t>
    </rPh>
    <rPh sb="5" eb="8">
      <t>エイセイテキ</t>
    </rPh>
    <phoneticPr fontId="3"/>
  </si>
  <si>
    <t>配膳が衛生的であるか。</t>
    <rPh sb="0" eb="2">
      <t>ハイゼン</t>
    </rPh>
    <rPh sb="3" eb="6">
      <t>エイセイテキ</t>
    </rPh>
    <phoneticPr fontId="3"/>
  </si>
  <si>
    <t>汚れている。残飯等が放置されている。</t>
    <rPh sb="0" eb="1">
      <t>ヨゴ</t>
    </rPh>
    <rPh sb="6" eb="8">
      <t>ザンパン</t>
    </rPh>
    <rPh sb="8" eb="9">
      <t>トウ</t>
    </rPh>
    <rPh sb="10" eb="12">
      <t>ホウチ</t>
    </rPh>
    <phoneticPr fontId="3"/>
  </si>
  <si>
    <t>不適切な事項がある。</t>
    <rPh sb="0" eb="3">
      <t>フテキセツ</t>
    </rPh>
    <rPh sb="4" eb="6">
      <t>ジコウ</t>
    </rPh>
    <phoneticPr fontId="3"/>
  </si>
  <si>
    <t>（十分な消毒がなされずに）共用されることがある。</t>
    <rPh sb="1" eb="3">
      <t>ジュウブン</t>
    </rPh>
    <rPh sb="4" eb="6">
      <t>ショウドク</t>
    </rPh>
    <rPh sb="13" eb="15">
      <t>キョウヨウ</t>
    </rPh>
    <phoneticPr fontId="3"/>
  </si>
  <si>
    <t>食事内容等の状況</t>
    <rPh sb="0" eb="2">
      <t>ショクジ</t>
    </rPh>
    <rPh sb="2" eb="4">
      <t>ナイヨウ</t>
    </rPh>
    <rPh sb="4" eb="5">
      <t>トウ</t>
    </rPh>
    <rPh sb="6" eb="8">
      <t>ジョウキョウ</t>
    </rPh>
    <phoneticPr fontId="3"/>
  </si>
  <si>
    <t>乳児の食事を幼児の食事と区別して実施しているか。</t>
    <rPh sb="0" eb="2">
      <t>ニュウジ</t>
    </rPh>
    <rPh sb="3" eb="5">
      <t>ショクジ</t>
    </rPh>
    <rPh sb="6" eb="8">
      <t>ヨウジ</t>
    </rPh>
    <rPh sb="9" eb="11">
      <t>ショクジ</t>
    </rPh>
    <rPh sb="12" eb="14">
      <t>クベツ</t>
    </rPh>
    <rPh sb="16" eb="18">
      <t>ジッシ</t>
    </rPh>
    <phoneticPr fontId="3"/>
  </si>
  <si>
    <t>乳児に対する配慮が適切に行われているか。</t>
    <rPh sb="0" eb="2">
      <t>ニュウジ</t>
    </rPh>
    <rPh sb="3" eb="4">
      <t>タイ</t>
    </rPh>
    <rPh sb="6" eb="8">
      <t>ハイリョ</t>
    </rPh>
    <rPh sb="9" eb="11">
      <t>テキセツ</t>
    </rPh>
    <rPh sb="12" eb="13">
      <t>オコナ</t>
    </rPh>
    <phoneticPr fontId="3"/>
  </si>
  <si>
    <t>体温、排便、食事、睡眠、表情、皮膚の異常の有無、機嫌等</t>
    <rPh sb="0" eb="2">
      <t>タイオン</t>
    </rPh>
    <rPh sb="3" eb="5">
      <t>ハイベン</t>
    </rPh>
    <rPh sb="6" eb="8">
      <t>ショクジ</t>
    </rPh>
    <rPh sb="9" eb="11">
      <t>スイミン</t>
    </rPh>
    <rPh sb="12" eb="14">
      <t>ヒョウジョウ</t>
    </rPh>
    <rPh sb="15" eb="17">
      <t>ヒフ</t>
    </rPh>
    <rPh sb="18" eb="20">
      <t>イジョウ</t>
    </rPh>
    <rPh sb="21" eb="23">
      <t>ウム</t>
    </rPh>
    <rPh sb="24" eb="26">
      <t>キゲン</t>
    </rPh>
    <rPh sb="26" eb="27">
      <t>トウ</t>
    </rPh>
    <phoneticPr fontId="3"/>
  </si>
  <si>
    <t>基本的な発育チェックを全く行っていない。</t>
    <rPh sb="0" eb="3">
      <t>キホンテキ</t>
    </rPh>
    <rPh sb="4" eb="6">
      <t>ハツイク</t>
    </rPh>
    <rPh sb="11" eb="12">
      <t>マッタ</t>
    </rPh>
    <rPh sb="13" eb="14">
      <t>オコナ</t>
    </rPh>
    <phoneticPr fontId="3"/>
  </si>
  <si>
    <t>基本的な発育チェックを毎月行っていない。</t>
    <rPh sb="0" eb="3">
      <t>キホンテキ</t>
    </rPh>
    <rPh sb="4" eb="6">
      <t>ハツイク</t>
    </rPh>
    <rPh sb="11" eb="13">
      <t>マイツキ</t>
    </rPh>
    <rPh sb="13" eb="14">
      <t>オコナ</t>
    </rPh>
    <phoneticPr fontId="3"/>
  </si>
  <si>
    <t>乳幼児の発育チェック</t>
    <rPh sb="0" eb="3">
      <t>ニュウヨウジ</t>
    </rPh>
    <rPh sb="4" eb="6">
      <t>ハツイク</t>
    </rPh>
    <phoneticPr fontId="3"/>
  </si>
  <si>
    <t>全く実施されていない。</t>
    <rPh sb="0" eb="1">
      <t>マッタ</t>
    </rPh>
    <rPh sb="2" eb="4">
      <t>ジッシ</t>
    </rPh>
    <phoneticPr fontId="3"/>
  </si>
  <si>
    <t>献立が作成されていない。</t>
    <rPh sb="0" eb="2">
      <t>コンダテ</t>
    </rPh>
    <rPh sb="3" eb="5">
      <t>サクセイ</t>
    </rPh>
    <phoneticPr fontId="3"/>
  </si>
  <si>
    <t>献立に従った調理が適切に行われていない。</t>
    <rPh sb="0" eb="2">
      <t>コンダテ</t>
    </rPh>
    <rPh sb="3" eb="4">
      <t>シタガ</t>
    </rPh>
    <rPh sb="6" eb="8">
      <t>チョウリ</t>
    </rPh>
    <rPh sb="9" eb="11">
      <t>テキセツ</t>
    </rPh>
    <rPh sb="12" eb="13">
      <t>オコナ</t>
    </rPh>
    <phoneticPr fontId="3"/>
  </si>
  <si>
    <t>配慮されていない。</t>
    <rPh sb="0" eb="2">
      <t>ハイリョ</t>
    </rPh>
    <phoneticPr fontId="3"/>
  </si>
  <si>
    <t>デイリープログラム等が作成されていない。</t>
    <rPh sb="9" eb="10">
      <t>トウ</t>
    </rPh>
    <rPh sb="11" eb="13">
      <t>サクセイ</t>
    </rPh>
    <phoneticPr fontId="3"/>
  </si>
  <si>
    <t>屋外遊戯の機会が適切に確保されていない。（幼児）</t>
    <rPh sb="0" eb="2">
      <t>オクガイ</t>
    </rPh>
    <rPh sb="2" eb="4">
      <t>ユウギ</t>
    </rPh>
    <rPh sb="5" eb="7">
      <t>キカイ</t>
    </rPh>
    <rPh sb="8" eb="10">
      <t>テキセツ</t>
    </rPh>
    <rPh sb="11" eb="13">
      <t>カクホ</t>
    </rPh>
    <rPh sb="21" eb="23">
      <t>ヨウジ</t>
    </rPh>
    <phoneticPr fontId="3"/>
  </si>
  <si>
    <t>テレビやビデオを見せ続けている。</t>
    <rPh sb="8" eb="9">
      <t>ミ</t>
    </rPh>
    <rPh sb="10" eb="11">
      <t>ツヅ</t>
    </rPh>
    <phoneticPr fontId="3"/>
  </si>
  <si>
    <t>遊具がない。</t>
    <rPh sb="0" eb="2">
      <t>ユウグ</t>
    </rPh>
    <phoneticPr fontId="3"/>
  </si>
  <si>
    <t>保護者の緊急連絡表が整備されていない。</t>
    <rPh sb="0" eb="3">
      <t>ホゴシャ</t>
    </rPh>
    <rPh sb="4" eb="6">
      <t>キンキュウ</t>
    </rPh>
    <rPh sb="6" eb="8">
      <t>レンラク</t>
    </rPh>
    <rPh sb="8" eb="9">
      <t>ヒョウ</t>
    </rPh>
    <rPh sb="10" eb="12">
      <t>セイビ</t>
    </rPh>
    <phoneticPr fontId="3"/>
  </si>
  <si>
    <t>転落防止設備を設置していない。</t>
    <rPh sb="0" eb="2">
      <t>テンラク</t>
    </rPh>
    <rPh sb="2" eb="4">
      <t>ボウシ</t>
    </rPh>
    <rPh sb="4" eb="6">
      <t>セツビ</t>
    </rPh>
    <rPh sb="7" eb="9">
      <t>セッチ</t>
    </rPh>
    <phoneticPr fontId="3"/>
  </si>
  <si>
    <t>１年に１回しか実施していない。</t>
    <rPh sb="1" eb="2">
      <t>ネン</t>
    </rPh>
    <rPh sb="4" eb="5">
      <t>カイ</t>
    </rPh>
    <rPh sb="7" eb="9">
      <t>ジッシ</t>
    </rPh>
    <phoneticPr fontId="3"/>
  </si>
  <si>
    <t>健康診断の内容が不十分又は記録に不備がある。</t>
    <rPh sb="0" eb="2">
      <t>ケンコウ</t>
    </rPh>
    <rPh sb="2" eb="4">
      <t>シンダン</t>
    </rPh>
    <rPh sb="5" eb="7">
      <t>ナイヨウ</t>
    </rPh>
    <rPh sb="8" eb="11">
      <t>フジュウブン</t>
    </rPh>
    <rPh sb="11" eb="12">
      <t>マタ</t>
    </rPh>
    <rPh sb="13" eb="15">
      <t>キロク</t>
    </rPh>
    <rPh sb="16" eb="18">
      <t>フビ</t>
    </rPh>
    <phoneticPr fontId="3"/>
  </si>
  <si>
    <t>緊急時に備えた保育所付近の病院関係の一覧が未作成。</t>
    <rPh sb="0" eb="3">
      <t>キンキュウジ</t>
    </rPh>
    <rPh sb="4" eb="5">
      <t>ソナ</t>
    </rPh>
    <rPh sb="7" eb="10">
      <t>ホイクショ</t>
    </rPh>
    <rPh sb="10" eb="12">
      <t>フキン</t>
    </rPh>
    <rPh sb="13" eb="15">
      <t>ビョウイン</t>
    </rPh>
    <rPh sb="15" eb="17">
      <t>カンケイ</t>
    </rPh>
    <rPh sb="18" eb="20">
      <t>イチラン</t>
    </rPh>
    <rPh sb="21" eb="24">
      <t>ミサクセイ</t>
    </rPh>
    <phoneticPr fontId="3"/>
  </si>
  <si>
    <t>職員への周知状況の不徹底等対応が不十分。</t>
    <rPh sb="0" eb="2">
      <t>ショクイン</t>
    </rPh>
    <rPh sb="4" eb="6">
      <t>シュウチ</t>
    </rPh>
    <rPh sb="6" eb="8">
      <t>ジョウキョウ</t>
    </rPh>
    <rPh sb="9" eb="12">
      <t>フテッテイ</t>
    </rPh>
    <rPh sb="12" eb="13">
      <t>トウ</t>
    </rPh>
    <rPh sb="13" eb="15">
      <t>タイオウ</t>
    </rPh>
    <rPh sb="16" eb="19">
      <t>フジュウブン</t>
    </rPh>
    <phoneticPr fontId="3"/>
  </si>
  <si>
    <t>職員の健康診断</t>
    <rPh sb="0" eb="2">
      <t>ショクイン</t>
    </rPh>
    <rPh sb="3" eb="5">
      <t>ケンコウ</t>
    </rPh>
    <rPh sb="5" eb="7">
      <t>シンダン</t>
    </rPh>
    <phoneticPr fontId="3"/>
  </si>
  <si>
    <t>実施されていない。</t>
    <rPh sb="0" eb="2">
      <t>ジッシ</t>
    </rPh>
    <phoneticPr fontId="3"/>
  </si>
  <si>
    <t>おおむね月１回の検便が実施されている状況にない。</t>
    <rPh sb="4" eb="5">
      <t>ツキ</t>
    </rPh>
    <rPh sb="6" eb="7">
      <t>カイ</t>
    </rPh>
    <rPh sb="8" eb="10">
      <t>ケンベン</t>
    </rPh>
    <rPh sb="11" eb="13">
      <t>ジッシ</t>
    </rPh>
    <rPh sb="18" eb="20">
      <t>ジョウキョウ</t>
    </rPh>
    <phoneticPr fontId="3"/>
  </si>
  <si>
    <t>医薬品等の整備</t>
    <rPh sb="0" eb="3">
      <t>イヤクヒン</t>
    </rPh>
    <rPh sb="3" eb="4">
      <t>トウ</t>
    </rPh>
    <rPh sb="5" eb="7">
      <t>セイビ</t>
    </rPh>
    <phoneticPr fontId="3"/>
  </si>
  <si>
    <t>必要な医薬品その他医療品が備えられているか。</t>
    <rPh sb="0" eb="2">
      <t>ヒツヨウ</t>
    </rPh>
    <rPh sb="3" eb="6">
      <t>イヤクヒン</t>
    </rPh>
    <rPh sb="8" eb="9">
      <t>タ</t>
    </rPh>
    <rPh sb="9" eb="12">
      <t>イリョウヒン</t>
    </rPh>
    <rPh sb="13" eb="14">
      <t>ソナ</t>
    </rPh>
    <phoneticPr fontId="3"/>
  </si>
  <si>
    <t>左記の最低限必要な医薬品、医療品がない。</t>
    <rPh sb="0" eb="2">
      <t>サキ</t>
    </rPh>
    <rPh sb="3" eb="6">
      <t>サイテイゲン</t>
    </rPh>
    <rPh sb="6" eb="8">
      <t>ヒツヨウ</t>
    </rPh>
    <rPh sb="9" eb="12">
      <t>イヤクヒン</t>
    </rPh>
    <rPh sb="13" eb="16">
      <t>イリョウヒン</t>
    </rPh>
    <phoneticPr fontId="3"/>
  </si>
  <si>
    <t>感染症への対応</t>
    <rPh sb="0" eb="3">
      <t>カンセンショウ</t>
    </rPh>
    <rPh sb="5" eb="7">
      <t>タイオウ</t>
    </rPh>
    <phoneticPr fontId="3"/>
  </si>
  <si>
    <t>対応が適切ではない。</t>
    <rPh sb="0" eb="2">
      <t>タイオウ</t>
    </rPh>
    <rPh sb="3" eb="5">
      <t>テキセツ</t>
    </rPh>
    <phoneticPr fontId="3"/>
  </si>
  <si>
    <t>治療の判断をもっぱら保護者に委ねている。</t>
    <rPh sb="0" eb="2">
      <t>チリョウ</t>
    </rPh>
    <rPh sb="3" eb="5">
      <t>ハンダン</t>
    </rPh>
    <rPh sb="10" eb="13">
      <t>ホゴシャ</t>
    </rPh>
    <rPh sb="14" eb="15">
      <t>ユダ</t>
    </rPh>
    <phoneticPr fontId="3"/>
  </si>
  <si>
    <t>洗浄、洗濯等を行わないまま共用している。</t>
    <rPh sb="0" eb="2">
      <t>センジョウ</t>
    </rPh>
    <rPh sb="3" eb="5">
      <t>センタク</t>
    </rPh>
    <rPh sb="5" eb="6">
      <t>トウ</t>
    </rPh>
    <rPh sb="7" eb="8">
      <t>オコナ</t>
    </rPh>
    <rPh sb="13" eb="15">
      <t>キョウヨウ</t>
    </rPh>
    <phoneticPr fontId="3"/>
  </si>
  <si>
    <t>乳幼児突然死症候群に対する注意</t>
    <rPh sb="0" eb="3">
      <t>ニュウヨウジ</t>
    </rPh>
    <rPh sb="3" eb="6">
      <t>トツゼンシ</t>
    </rPh>
    <rPh sb="6" eb="9">
      <t>ショウコウグン</t>
    </rPh>
    <rPh sb="10" eb="11">
      <t>タイ</t>
    </rPh>
    <rPh sb="13" eb="15">
      <t>チュウイ</t>
    </rPh>
    <phoneticPr fontId="3"/>
  </si>
  <si>
    <t>乳児を寝かせる場合には、仰向けに寝かせているか。</t>
    <rPh sb="0" eb="2">
      <t>ニュウジ</t>
    </rPh>
    <rPh sb="3" eb="4">
      <t>ネ</t>
    </rPh>
    <rPh sb="7" eb="9">
      <t>バアイ</t>
    </rPh>
    <rPh sb="12" eb="14">
      <t>アオム</t>
    </rPh>
    <rPh sb="16" eb="17">
      <t>ネ</t>
    </rPh>
    <phoneticPr fontId="3"/>
  </si>
  <si>
    <t>保育室では禁煙を厳守しているか。</t>
    <rPh sb="0" eb="3">
      <t>ホイクシツ</t>
    </rPh>
    <rPh sb="5" eb="7">
      <t>キンエン</t>
    </rPh>
    <rPh sb="8" eb="10">
      <t>ゲンシュ</t>
    </rPh>
    <phoneticPr fontId="3"/>
  </si>
  <si>
    <t>保育室内で喫煙している。</t>
    <rPh sb="0" eb="3">
      <t>ホイクシツ</t>
    </rPh>
    <rPh sb="3" eb="4">
      <t>ナイ</t>
    </rPh>
    <rPh sb="5" eb="7">
      <t>キツエン</t>
    </rPh>
    <phoneticPr fontId="3"/>
  </si>
  <si>
    <t>乳幼児突然死症候群に対する注意が不足している。</t>
    <rPh sb="0" eb="9">
      <t>ニュウヨウジトツゼンシショウコウグン</t>
    </rPh>
    <rPh sb="10" eb="11">
      <t>タイ</t>
    </rPh>
    <rPh sb="13" eb="15">
      <t>チュウイ</t>
    </rPh>
    <rPh sb="16" eb="18">
      <t>フソク</t>
    </rPh>
    <phoneticPr fontId="3"/>
  </si>
  <si>
    <t>安全計画が策定されていない。</t>
    <rPh sb="0" eb="2">
      <t>アンゼン</t>
    </rPh>
    <rPh sb="2" eb="4">
      <t>ケイカク</t>
    </rPh>
    <rPh sb="5" eb="7">
      <t>サクテイ</t>
    </rPh>
    <phoneticPr fontId="3"/>
  </si>
  <si>
    <t>職員に対し、安全計画について周知されていない。</t>
    <rPh sb="0" eb="2">
      <t>ショクイン</t>
    </rPh>
    <rPh sb="3" eb="4">
      <t>タイ</t>
    </rPh>
    <rPh sb="6" eb="8">
      <t>アンゼン</t>
    </rPh>
    <rPh sb="8" eb="10">
      <t>ケイカク</t>
    </rPh>
    <rPh sb="14" eb="16">
      <t>シュウチ</t>
    </rPh>
    <phoneticPr fontId="3"/>
  </si>
  <si>
    <t>施設内の危険な場所、設備等への囲障の設置がない。</t>
    <rPh sb="0" eb="3">
      <t>シセツナイ</t>
    </rPh>
    <rPh sb="4" eb="6">
      <t>キケン</t>
    </rPh>
    <rPh sb="7" eb="9">
      <t>バショ</t>
    </rPh>
    <rPh sb="10" eb="12">
      <t>セツビ</t>
    </rPh>
    <rPh sb="12" eb="13">
      <t>トウ</t>
    </rPh>
    <rPh sb="15" eb="16">
      <t>カコ</t>
    </rPh>
    <rPh sb="18" eb="20">
      <t>セッチ</t>
    </rPh>
    <phoneticPr fontId="3"/>
  </si>
  <si>
    <t>定期的な点検が行われていない。</t>
    <rPh sb="0" eb="3">
      <t>テイキテキ</t>
    </rPh>
    <rPh sb="4" eb="6">
      <t>テンケン</t>
    </rPh>
    <rPh sb="7" eb="8">
      <t>オコナ</t>
    </rPh>
    <phoneticPr fontId="3"/>
  </si>
  <si>
    <t>h</t>
    <phoneticPr fontId="3"/>
  </si>
  <si>
    <t>囲障はあるが、施錠等が不十分。</t>
    <rPh sb="0" eb="2">
      <t>イショウ</t>
    </rPh>
    <rPh sb="7" eb="9">
      <t>セジョウ</t>
    </rPh>
    <rPh sb="9" eb="10">
      <t>トウ</t>
    </rPh>
    <rPh sb="11" eb="14">
      <t>フジュウブン</t>
    </rPh>
    <phoneticPr fontId="3"/>
  </si>
  <si>
    <t>i</t>
    <phoneticPr fontId="3"/>
  </si>
  <si>
    <t>j</t>
    <phoneticPr fontId="3"/>
  </si>
  <si>
    <t>児童の降車の際の確認にあたり、当該装置を用いていない。</t>
    <rPh sb="0" eb="2">
      <t>ジドウ</t>
    </rPh>
    <rPh sb="3" eb="5">
      <t>コウシャ</t>
    </rPh>
    <rPh sb="6" eb="7">
      <t>サイ</t>
    </rPh>
    <rPh sb="8" eb="10">
      <t>カクニン</t>
    </rPh>
    <rPh sb="15" eb="17">
      <t>トウガイ</t>
    </rPh>
    <rPh sb="17" eb="19">
      <t>ソウチ</t>
    </rPh>
    <rPh sb="20" eb="21">
      <t>モチ</t>
    </rPh>
    <phoneticPr fontId="3"/>
  </si>
  <si>
    <t>定期的な訓練が実施されていない。</t>
    <rPh sb="0" eb="3">
      <t>テイキテキ</t>
    </rPh>
    <rPh sb="4" eb="6">
      <t>クンレン</t>
    </rPh>
    <rPh sb="7" eb="9">
      <t>ジッシ</t>
    </rPh>
    <phoneticPr fontId="3"/>
  </si>
  <si>
    <t>m</t>
    <phoneticPr fontId="3"/>
  </si>
  <si>
    <t>立入調査実施日</t>
    <rPh sb="0" eb="2">
      <t>タチイリ</t>
    </rPh>
    <rPh sb="2" eb="4">
      <t>チョウサ</t>
    </rPh>
    <rPh sb="4" eb="7">
      <t>ジッシビ</t>
    </rPh>
    <phoneticPr fontId="3"/>
  </si>
  <si>
    <t>保護者から報告（連絡帳等の活用を含む。）を受けていない。</t>
    <rPh sb="0" eb="3">
      <t>ホゴシャ</t>
    </rPh>
    <rPh sb="5" eb="7">
      <t>ホウコク</t>
    </rPh>
    <rPh sb="8" eb="11">
      <t>レンラクチョウ</t>
    </rPh>
    <rPh sb="11" eb="12">
      <t>トウ</t>
    </rPh>
    <rPh sb="13" eb="15">
      <t>カツヨウ</t>
    </rPh>
    <rPh sb="16" eb="17">
      <t>フク</t>
    </rPh>
    <rPh sb="21" eb="22">
      <t>ウ</t>
    </rPh>
    <phoneticPr fontId="3"/>
  </si>
  <si>
    <t>十分な観察が行われていない。</t>
    <rPh sb="0" eb="2">
      <t>ジュウブン</t>
    </rPh>
    <rPh sb="3" eb="5">
      <t>カンサツ</t>
    </rPh>
    <rPh sb="6" eb="7">
      <t>オコナ</t>
    </rPh>
    <phoneticPr fontId="3"/>
  </si>
  <si>
    <t>安全確保</t>
    <rPh sb="0" eb="2">
      <t>アンゼン</t>
    </rPh>
    <rPh sb="2" eb="4">
      <t>カクホ</t>
    </rPh>
    <phoneticPr fontId="3"/>
  </si>
  <si>
    <t>施設及びサービスに関する内容の掲示</t>
    <rPh sb="0" eb="2">
      <t>シセツ</t>
    </rPh>
    <rPh sb="2" eb="3">
      <t>オヨ</t>
    </rPh>
    <rPh sb="9" eb="10">
      <t>カン</t>
    </rPh>
    <rPh sb="12" eb="14">
      <t>ナイヨウ</t>
    </rPh>
    <rPh sb="15" eb="17">
      <t>ケイジ</t>
    </rPh>
    <phoneticPr fontId="3"/>
  </si>
  <si>
    <t>建物その他の設備の規模及び構造</t>
    <rPh sb="0" eb="2">
      <t>タテモノ</t>
    </rPh>
    <rPh sb="4" eb="5">
      <t>タ</t>
    </rPh>
    <rPh sb="6" eb="8">
      <t>セツビ</t>
    </rPh>
    <rPh sb="9" eb="11">
      <t>キボ</t>
    </rPh>
    <rPh sb="11" eb="12">
      <t>オヨ</t>
    </rPh>
    <rPh sb="13" eb="15">
      <t>コウゾウ</t>
    </rPh>
    <phoneticPr fontId="3"/>
  </si>
  <si>
    <t>施設の名称及び所在地</t>
    <rPh sb="0" eb="2">
      <t>シセツ</t>
    </rPh>
    <rPh sb="3" eb="5">
      <t>メイショウ</t>
    </rPh>
    <rPh sb="5" eb="6">
      <t>オヨ</t>
    </rPh>
    <rPh sb="7" eb="10">
      <t>ショザイチ</t>
    </rPh>
    <phoneticPr fontId="3"/>
  </si>
  <si>
    <t>事業を開始した年月日</t>
    <rPh sb="0" eb="2">
      <t>ジギョウ</t>
    </rPh>
    <rPh sb="3" eb="5">
      <t>カイシ</t>
    </rPh>
    <rPh sb="7" eb="10">
      <t>ネンガッピ</t>
    </rPh>
    <phoneticPr fontId="3"/>
  </si>
  <si>
    <t>開所している時間</t>
    <rPh sb="0" eb="2">
      <t>カイショ</t>
    </rPh>
    <rPh sb="6" eb="8">
      <t>ジカン</t>
    </rPh>
    <phoneticPr fontId="3"/>
  </si>
  <si>
    <t>入所（利用）定員</t>
    <rPh sb="0" eb="2">
      <t>ニュウショ</t>
    </rPh>
    <rPh sb="3" eb="5">
      <t>リヨウ</t>
    </rPh>
    <rPh sb="6" eb="8">
      <t>テイイン</t>
    </rPh>
    <phoneticPr fontId="3"/>
  </si>
  <si>
    <t>保育士その他の職員の配置数又はその予定</t>
    <rPh sb="0" eb="3">
      <t>ホイクシ</t>
    </rPh>
    <rPh sb="5" eb="6">
      <t>タ</t>
    </rPh>
    <rPh sb="7" eb="9">
      <t>ショクイン</t>
    </rPh>
    <rPh sb="10" eb="13">
      <t>ハイチスウ</t>
    </rPh>
    <rPh sb="13" eb="14">
      <t>マタ</t>
    </rPh>
    <rPh sb="17" eb="19">
      <t>ヨテイ</t>
    </rPh>
    <phoneticPr fontId="3"/>
  </si>
  <si>
    <t>ｊ</t>
    <phoneticPr fontId="3"/>
  </si>
  <si>
    <t>提携している医療機関の名称、所在地及び提携内容</t>
    <rPh sb="0" eb="2">
      <t>テイケイ</t>
    </rPh>
    <rPh sb="6" eb="8">
      <t>イリョウ</t>
    </rPh>
    <rPh sb="8" eb="10">
      <t>キカン</t>
    </rPh>
    <rPh sb="11" eb="13">
      <t>メイショウ</t>
    </rPh>
    <rPh sb="14" eb="17">
      <t>ショザイチ</t>
    </rPh>
    <rPh sb="17" eb="18">
      <t>オヨ</t>
    </rPh>
    <rPh sb="19" eb="21">
      <t>テイケイ</t>
    </rPh>
    <rPh sb="21" eb="23">
      <t>ナイヨウ</t>
    </rPh>
    <phoneticPr fontId="3"/>
  </si>
  <si>
    <t>緊急時等における対応方法</t>
    <rPh sb="0" eb="3">
      <t>キンキュウジ</t>
    </rPh>
    <rPh sb="3" eb="4">
      <t>トウ</t>
    </rPh>
    <rPh sb="8" eb="10">
      <t>タイオウ</t>
    </rPh>
    <rPh sb="10" eb="12">
      <t>ホウホウ</t>
    </rPh>
    <phoneticPr fontId="3"/>
  </si>
  <si>
    <t>k</t>
    <phoneticPr fontId="3"/>
  </si>
  <si>
    <t>l</t>
    <phoneticPr fontId="3"/>
  </si>
  <si>
    <t>非常災害対策</t>
    <rPh sb="0" eb="2">
      <t>ヒジョウ</t>
    </rPh>
    <rPh sb="2" eb="4">
      <t>サイガイ</t>
    </rPh>
    <rPh sb="4" eb="6">
      <t>タイサク</t>
    </rPh>
    <phoneticPr fontId="3"/>
  </si>
  <si>
    <t>虐待の防止のための措置に関する事項</t>
    <rPh sb="0" eb="2">
      <t>ギャクタイ</t>
    </rPh>
    <rPh sb="3" eb="5">
      <t>ボウシ</t>
    </rPh>
    <rPh sb="9" eb="11">
      <t>ソチ</t>
    </rPh>
    <rPh sb="12" eb="13">
      <t>カン</t>
    </rPh>
    <rPh sb="15" eb="17">
      <t>ジコウ</t>
    </rPh>
    <phoneticPr fontId="3"/>
  </si>
  <si>
    <t>m</t>
    <phoneticPr fontId="3"/>
  </si>
  <si>
    <t>・</t>
    <phoneticPr fontId="3"/>
  </si>
  <si>
    <t>左記a～oの事項につき、掲示内容又は掲示の仕方が不十分。</t>
    <rPh sb="0" eb="2">
      <t>サキ</t>
    </rPh>
    <rPh sb="6" eb="8">
      <t>ジコウ</t>
    </rPh>
    <rPh sb="12" eb="14">
      <t>ケイジ</t>
    </rPh>
    <rPh sb="14" eb="16">
      <t>ナイヨウ</t>
    </rPh>
    <rPh sb="16" eb="17">
      <t>マタ</t>
    </rPh>
    <rPh sb="18" eb="20">
      <t>ケイジ</t>
    </rPh>
    <rPh sb="21" eb="23">
      <t>シカタ</t>
    </rPh>
    <rPh sb="24" eb="27">
      <t>フジュウブン</t>
    </rPh>
    <phoneticPr fontId="3"/>
  </si>
  <si>
    <t>ここdeサーチに情報が全く掲載されていない。</t>
    <rPh sb="8" eb="10">
      <t>ジョウホウ</t>
    </rPh>
    <rPh sb="11" eb="12">
      <t>マッタ</t>
    </rPh>
    <rPh sb="13" eb="15">
      <t>ケイサイ</t>
    </rPh>
    <phoneticPr fontId="3"/>
  </si>
  <si>
    <t>○</t>
    <phoneticPr fontId="3"/>
  </si>
  <si>
    <t>－</t>
    <phoneticPr fontId="3"/>
  </si>
  <si>
    <t>サービス利用者に対する契約内容の書面等による交付</t>
    <rPh sb="4" eb="7">
      <t>リヨウシャ</t>
    </rPh>
    <rPh sb="8" eb="9">
      <t>タイ</t>
    </rPh>
    <rPh sb="11" eb="13">
      <t>ケイヤク</t>
    </rPh>
    <rPh sb="13" eb="15">
      <t>ナイヨウ</t>
    </rPh>
    <rPh sb="16" eb="18">
      <t>ショメン</t>
    </rPh>
    <rPh sb="18" eb="19">
      <t>トウ</t>
    </rPh>
    <rPh sb="22" eb="24">
      <t>コウフ</t>
    </rPh>
    <phoneticPr fontId="3"/>
  </si>
  <si>
    <t>以下の事項について、利用者に書面等による交付がされているか。</t>
    <rPh sb="0" eb="2">
      <t>イカ</t>
    </rPh>
    <rPh sb="3" eb="5">
      <t>ジコウ</t>
    </rPh>
    <rPh sb="10" eb="13">
      <t>リヨウシャ</t>
    </rPh>
    <rPh sb="14" eb="16">
      <t>ショメン</t>
    </rPh>
    <rPh sb="16" eb="17">
      <t>トウ</t>
    </rPh>
    <rPh sb="20" eb="22">
      <t>コウフ</t>
    </rPh>
    <phoneticPr fontId="3"/>
  </si>
  <si>
    <t>a</t>
    <phoneticPr fontId="3"/>
  </si>
  <si>
    <t>b</t>
    <phoneticPr fontId="3"/>
  </si>
  <si>
    <t>ｃ</t>
    <phoneticPr fontId="3"/>
  </si>
  <si>
    <t>施設の名称及び所在地</t>
    <rPh sb="0" eb="2">
      <t>シセツ</t>
    </rPh>
    <rPh sb="3" eb="5">
      <t>メイショウ</t>
    </rPh>
    <rPh sb="5" eb="6">
      <t>オヨ</t>
    </rPh>
    <rPh sb="7" eb="10">
      <t>ショザイチ</t>
    </rPh>
    <phoneticPr fontId="3"/>
  </si>
  <si>
    <t>施設の管理者の氏名</t>
    <rPh sb="0" eb="2">
      <t>シセツ</t>
    </rPh>
    <rPh sb="3" eb="6">
      <t>カンリシャ</t>
    </rPh>
    <rPh sb="7" eb="9">
      <t>シメイ</t>
    </rPh>
    <phoneticPr fontId="3"/>
  </si>
  <si>
    <t>当該利用者に対し提供するサービスの内容</t>
    <rPh sb="0" eb="2">
      <t>トウガイ</t>
    </rPh>
    <rPh sb="2" eb="5">
      <t>リヨウシャ</t>
    </rPh>
    <rPh sb="6" eb="7">
      <t>タイ</t>
    </rPh>
    <rPh sb="8" eb="10">
      <t>テイキョウ</t>
    </rPh>
    <rPh sb="17" eb="19">
      <t>ナイヨウ</t>
    </rPh>
    <phoneticPr fontId="3"/>
  </si>
  <si>
    <t>提携する医療機関の名称、所在地及び提携内容</t>
    <rPh sb="0" eb="2">
      <t>テイケイ</t>
    </rPh>
    <rPh sb="4" eb="6">
      <t>イリョウ</t>
    </rPh>
    <rPh sb="6" eb="8">
      <t>キカン</t>
    </rPh>
    <rPh sb="9" eb="11">
      <t>メイショウ</t>
    </rPh>
    <rPh sb="12" eb="15">
      <t>ショザイチ</t>
    </rPh>
    <rPh sb="15" eb="16">
      <t>オヨ</t>
    </rPh>
    <rPh sb="17" eb="19">
      <t>テイケイ</t>
    </rPh>
    <rPh sb="19" eb="21">
      <t>ナイヨウ</t>
    </rPh>
    <phoneticPr fontId="3"/>
  </si>
  <si>
    <t>利用者からの苦情を受け付ける担当職員の氏名及び連絡先</t>
    <rPh sb="0" eb="3">
      <t>リヨウシャ</t>
    </rPh>
    <rPh sb="6" eb="8">
      <t>クジョウ</t>
    </rPh>
    <rPh sb="9" eb="10">
      <t>ウ</t>
    </rPh>
    <rPh sb="11" eb="12">
      <t>ツ</t>
    </rPh>
    <rPh sb="14" eb="16">
      <t>タントウ</t>
    </rPh>
    <rPh sb="16" eb="18">
      <t>ショクイン</t>
    </rPh>
    <rPh sb="19" eb="21">
      <t>シメイ</t>
    </rPh>
    <rPh sb="21" eb="22">
      <t>オヨ</t>
    </rPh>
    <rPh sb="23" eb="26">
      <t>レンラクサキ</t>
    </rPh>
    <phoneticPr fontId="3"/>
  </si>
  <si>
    <t>d</t>
    <phoneticPr fontId="3"/>
  </si>
  <si>
    <t>f</t>
    <phoneticPr fontId="3"/>
  </si>
  <si>
    <t>g</t>
    <phoneticPr fontId="3"/>
  </si>
  <si>
    <t>h</t>
    <phoneticPr fontId="3"/>
  </si>
  <si>
    <t>e</t>
    <phoneticPr fontId="3"/>
  </si>
  <si>
    <t>・</t>
    <phoneticPr fontId="3"/>
  </si>
  <si>
    <t>説明が行われていない。</t>
    <rPh sb="0" eb="2">
      <t>セツメイ</t>
    </rPh>
    <rPh sb="3" eb="4">
      <t>オコナ</t>
    </rPh>
    <phoneticPr fontId="3"/>
  </si>
  <si>
    <t>説明はされているが、内容が不十分。</t>
    <rPh sb="0" eb="2">
      <t>セツメイ</t>
    </rPh>
    <rPh sb="10" eb="12">
      <t>ナイヨウ</t>
    </rPh>
    <rPh sb="13" eb="16">
      <t>フジュウブン</t>
    </rPh>
    <phoneticPr fontId="3"/>
  </si>
  <si>
    <t>書面等により交付されていない。</t>
    <rPh sb="0" eb="2">
      <t>ショメン</t>
    </rPh>
    <rPh sb="2" eb="3">
      <t>トウ</t>
    </rPh>
    <rPh sb="6" eb="8">
      <t>コウフ</t>
    </rPh>
    <phoneticPr fontId="3"/>
  </si>
  <si>
    <t>左記a～hの事項につき、交付内容が不十分。</t>
    <rPh sb="0" eb="2">
      <t>サキ</t>
    </rPh>
    <rPh sb="6" eb="8">
      <t>ジコウ</t>
    </rPh>
    <rPh sb="12" eb="14">
      <t>コウフ</t>
    </rPh>
    <rPh sb="14" eb="16">
      <t>ナイヨウ</t>
    </rPh>
    <rPh sb="17" eb="20">
      <t>フジュウブン</t>
    </rPh>
    <phoneticPr fontId="3"/>
  </si>
  <si>
    <t>○</t>
    <phoneticPr fontId="3"/>
  </si>
  <si>
    <t>職員に関する帳簿等の整備</t>
    <rPh sb="0" eb="2">
      <t>ショクイン</t>
    </rPh>
    <rPh sb="3" eb="4">
      <t>カン</t>
    </rPh>
    <rPh sb="6" eb="8">
      <t>チョウボ</t>
    </rPh>
    <rPh sb="8" eb="9">
      <t>トウ</t>
    </rPh>
    <rPh sb="10" eb="12">
      <t>セイビ</t>
    </rPh>
    <phoneticPr fontId="3"/>
  </si>
  <si>
    <t>在籍（利用）乳幼児に関する帳簿等の整備</t>
    <rPh sb="0" eb="2">
      <t>ザイセキ</t>
    </rPh>
    <rPh sb="3" eb="5">
      <t>リヨウ</t>
    </rPh>
    <rPh sb="6" eb="9">
      <t>ニュウヨウジ</t>
    </rPh>
    <rPh sb="10" eb="11">
      <t>カン</t>
    </rPh>
    <rPh sb="13" eb="15">
      <t>チョウボ</t>
    </rPh>
    <rPh sb="15" eb="16">
      <t>トウ</t>
    </rPh>
    <rPh sb="17" eb="19">
      <t>セイビ</t>
    </rPh>
    <phoneticPr fontId="3"/>
  </si>
  <si>
    <t>確認出来る帳簿等が備えられていない。</t>
    <rPh sb="0" eb="4">
      <t>カクニンデキ</t>
    </rPh>
    <rPh sb="5" eb="7">
      <t>チョウボ</t>
    </rPh>
    <rPh sb="7" eb="8">
      <t>トウ</t>
    </rPh>
    <rPh sb="9" eb="10">
      <t>ソナ</t>
    </rPh>
    <phoneticPr fontId="3"/>
  </si>
  <si>
    <t>整備内容が不十分。</t>
    <rPh sb="0" eb="2">
      <t>セイビ</t>
    </rPh>
    <rPh sb="2" eb="4">
      <t>ナイヨウ</t>
    </rPh>
    <rPh sb="5" eb="8">
      <t>フジュウブン</t>
    </rPh>
    <phoneticPr fontId="3"/>
  </si>
  <si>
    <t>左記の帳簿等の整備状況が不十分。</t>
    <rPh sb="0" eb="2">
      <t>サキ</t>
    </rPh>
    <rPh sb="3" eb="5">
      <t>チョウボ</t>
    </rPh>
    <rPh sb="5" eb="6">
      <t>トウ</t>
    </rPh>
    <rPh sb="7" eb="9">
      <t>セイビ</t>
    </rPh>
    <rPh sb="9" eb="11">
      <t>ジョウキョウ</t>
    </rPh>
    <rPh sb="12" eb="15">
      <t>フジュウブン</t>
    </rPh>
    <phoneticPr fontId="3"/>
  </si>
  <si>
    <t>整備内容が不十分</t>
    <rPh sb="0" eb="2">
      <t>セイビ</t>
    </rPh>
    <rPh sb="2" eb="4">
      <t>ナイヨウ</t>
    </rPh>
    <rPh sb="5" eb="8">
      <t>フジュウブン</t>
    </rPh>
    <phoneticPr fontId="3"/>
  </si>
  <si>
    <r>
      <rPr>
        <sz val="10"/>
        <color theme="1"/>
        <rFont val="ＭＳ Ｐゴシック"/>
        <family val="2"/>
        <charset val="128"/>
      </rPr>
      <t>基準日</t>
    </r>
    <rPh sb="0" eb="3">
      <t>キジュンビ</t>
    </rPh>
    <phoneticPr fontId="14"/>
  </si>
  <si>
    <t>年</t>
    <rPh sb="0" eb="1">
      <t>ネン</t>
    </rPh>
    <phoneticPr fontId="14"/>
  </si>
  <si>
    <r>
      <rPr>
        <sz val="10"/>
        <color theme="1"/>
        <rFont val="ＭＳ Ｐゴシック"/>
        <family val="2"/>
        <charset val="128"/>
      </rPr>
      <t>月</t>
    </r>
    <rPh sb="0" eb="1">
      <t>ガツ</t>
    </rPh>
    <phoneticPr fontId="14"/>
  </si>
  <si>
    <r>
      <rPr>
        <sz val="10"/>
        <color theme="1"/>
        <rFont val="ＭＳ Ｐゴシック"/>
        <family val="2"/>
        <charset val="128"/>
      </rPr>
      <t>日</t>
    </r>
    <rPh sb="0" eb="1">
      <t>ニチ</t>
    </rPh>
    <phoneticPr fontId="14"/>
  </si>
  <si>
    <r>
      <rPr>
        <sz val="10"/>
        <color theme="1"/>
        <rFont val="ＭＳ Ｐゴシック"/>
        <family val="2"/>
        <charset val="128"/>
      </rPr>
      <t>合計</t>
    </r>
    <rPh sb="0" eb="2">
      <t>ゴウケイ</t>
    </rPh>
    <phoneticPr fontId="14"/>
  </si>
  <si>
    <r>
      <rPr>
        <sz val="10"/>
        <color theme="1"/>
        <rFont val="ＭＳ Ｐゴシック"/>
        <family val="2"/>
        <charset val="128"/>
      </rPr>
      <t>（</t>
    </r>
    <r>
      <rPr>
        <sz val="10"/>
        <color theme="1"/>
        <rFont val="Arial"/>
        <family val="2"/>
      </rPr>
      <t>A)</t>
    </r>
    <phoneticPr fontId="14"/>
  </si>
  <si>
    <t>÷</t>
    <phoneticPr fontId="14"/>
  </si>
  <si>
    <r>
      <rPr>
        <sz val="10"/>
        <color theme="1"/>
        <rFont val="ＭＳ Ｐゴシック"/>
        <family val="2"/>
        <charset val="128"/>
      </rPr>
      <t>（</t>
    </r>
    <r>
      <rPr>
        <sz val="10"/>
        <color theme="1"/>
        <rFont val="Arial"/>
        <family val="2"/>
      </rPr>
      <t>B)</t>
    </r>
    <phoneticPr fontId="14"/>
  </si>
  <si>
    <r>
      <rPr>
        <sz val="10"/>
        <color theme="1"/>
        <rFont val="ＭＳ Ｐゴシック"/>
        <family val="2"/>
        <charset val="128"/>
      </rPr>
      <t>無資格者</t>
    </r>
    <rPh sb="0" eb="4">
      <t>ムシカクシャ</t>
    </rPh>
    <phoneticPr fontId="14"/>
  </si>
  <si>
    <r>
      <rPr>
        <sz val="10"/>
        <color theme="1"/>
        <rFont val="ＭＳ Ｐゴシック"/>
        <family val="2"/>
        <charset val="128"/>
      </rPr>
      <t>常勤</t>
    </r>
    <rPh sb="0" eb="2">
      <t>ジョウキン</t>
    </rPh>
    <phoneticPr fontId="14"/>
  </si>
  <si>
    <r>
      <rPr>
        <sz val="10"/>
        <color theme="1"/>
        <rFont val="ＭＳ Ｐゴシック"/>
        <family val="2"/>
        <charset val="128"/>
      </rPr>
      <t>非常勤</t>
    </r>
    <rPh sb="0" eb="3">
      <t>ヒジョウキン</t>
    </rPh>
    <phoneticPr fontId="14"/>
  </si>
  <si>
    <r>
      <rPr>
        <sz val="10"/>
        <color theme="1"/>
        <rFont val="ＭＳ Ｐゴシック"/>
        <family val="2"/>
        <charset val="128"/>
      </rPr>
      <t>小計（</t>
    </r>
    <r>
      <rPr>
        <sz val="10"/>
        <color theme="1"/>
        <rFont val="Arial"/>
        <family val="2"/>
      </rPr>
      <t>E</t>
    </r>
    <r>
      <rPr>
        <sz val="10"/>
        <color theme="1"/>
        <rFont val="ＭＳ Ｐゴシック"/>
        <family val="2"/>
        <charset val="128"/>
      </rPr>
      <t>）</t>
    </r>
    <rPh sb="0" eb="2">
      <t>ショウケイ</t>
    </rPh>
    <phoneticPr fontId="14"/>
  </si>
  <si>
    <r>
      <rPr>
        <sz val="10"/>
        <color theme="1"/>
        <rFont val="ＭＳ Ｐゴシック"/>
        <family val="2"/>
        <charset val="128"/>
      </rPr>
      <t>小計（</t>
    </r>
    <r>
      <rPr>
        <sz val="10"/>
        <color theme="1"/>
        <rFont val="Arial"/>
        <family val="2"/>
      </rPr>
      <t>F</t>
    </r>
    <r>
      <rPr>
        <sz val="10"/>
        <color theme="1"/>
        <rFont val="ＭＳ Ｐゴシック"/>
        <family val="2"/>
        <charset val="128"/>
      </rPr>
      <t>）</t>
    </r>
    <rPh sb="0" eb="2">
      <t>ショウケイ</t>
    </rPh>
    <phoneticPr fontId="14"/>
  </si>
  <si>
    <r>
      <rPr>
        <sz val="10"/>
        <color theme="1"/>
        <rFont val="ＭＳ Ｐゴシック"/>
        <family val="2"/>
        <charset val="128"/>
      </rPr>
      <t>実保育者数</t>
    </r>
    <rPh sb="0" eb="1">
      <t>ジツ</t>
    </rPh>
    <rPh sb="1" eb="4">
      <t>ホイクシャ</t>
    </rPh>
    <rPh sb="4" eb="5">
      <t>スウ</t>
    </rPh>
    <phoneticPr fontId="14"/>
  </si>
  <si>
    <r>
      <rPr>
        <sz val="10"/>
        <color theme="1"/>
        <rFont val="ＭＳ Ｐゴシック"/>
        <family val="2"/>
        <charset val="128"/>
      </rPr>
      <t>常勤換算値</t>
    </r>
    <rPh sb="0" eb="2">
      <t>ジョウキン</t>
    </rPh>
    <rPh sb="2" eb="5">
      <t>カンサンチ</t>
    </rPh>
    <phoneticPr fontId="14"/>
  </si>
  <si>
    <r>
      <rPr>
        <sz val="10"/>
        <color theme="1"/>
        <rFont val="ＭＳ Ｐゴシック"/>
        <family val="2"/>
        <charset val="128"/>
      </rPr>
      <t>３　保育従事者の配置基準</t>
    </r>
    <rPh sb="2" eb="4">
      <t>ホイク</t>
    </rPh>
    <rPh sb="4" eb="7">
      <t>ジュウジシャ</t>
    </rPh>
    <rPh sb="8" eb="10">
      <t>ハイチ</t>
    </rPh>
    <rPh sb="10" eb="12">
      <t>キジュン</t>
    </rPh>
    <phoneticPr fontId="14"/>
  </si>
  <si>
    <r>
      <rPr>
        <sz val="10"/>
        <color theme="1"/>
        <rFont val="ＭＳ Ｐゴシック"/>
        <family val="2"/>
        <charset val="128"/>
      </rPr>
      <t>≦</t>
    </r>
    <phoneticPr fontId="14"/>
  </si>
  <si>
    <r>
      <rPr>
        <sz val="10"/>
        <color theme="1"/>
        <rFont val="ＭＳ Ｐゴシック"/>
        <family val="2"/>
        <charset val="128"/>
      </rPr>
      <t>（</t>
    </r>
    <r>
      <rPr>
        <sz val="10"/>
        <color theme="1"/>
        <rFont val="Arial"/>
        <family val="2"/>
      </rPr>
      <t>E)</t>
    </r>
    <phoneticPr fontId="14"/>
  </si>
  <si>
    <r>
      <rPr>
        <sz val="10"/>
        <color theme="1"/>
        <rFont val="ＭＳ Ｐゴシック"/>
        <family val="2"/>
        <charset val="128"/>
      </rPr>
      <t>（常勤換算値）</t>
    </r>
    <rPh sb="1" eb="3">
      <t>ジョウキン</t>
    </rPh>
    <rPh sb="3" eb="6">
      <t>カンサンチ</t>
    </rPh>
    <phoneticPr fontId="14"/>
  </si>
  <si>
    <r>
      <rPr>
        <sz val="10"/>
        <color theme="1"/>
        <rFont val="ＭＳ Ｐゴシック"/>
        <family val="2"/>
        <charset val="128"/>
      </rPr>
      <t>なら</t>
    </r>
    <r>
      <rPr>
        <sz val="10"/>
        <color theme="1"/>
        <rFont val="Arial"/>
        <family val="2"/>
      </rPr>
      <t>OK</t>
    </r>
    <phoneticPr fontId="14"/>
  </si>
  <si>
    <r>
      <rPr>
        <sz val="10"/>
        <color theme="1"/>
        <rFont val="ＭＳ Ｐゴシック"/>
        <family val="2"/>
        <charset val="128"/>
      </rPr>
      <t>人</t>
    </r>
    <rPh sb="0" eb="1">
      <t>ニン</t>
    </rPh>
    <phoneticPr fontId="14"/>
  </si>
  <si>
    <r>
      <rPr>
        <sz val="10"/>
        <color theme="1"/>
        <rFont val="ＭＳ Ｐゴシック"/>
        <family val="2"/>
        <charset val="128"/>
      </rPr>
      <t>＝</t>
    </r>
    <phoneticPr fontId="14"/>
  </si>
  <si>
    <t>人</t>
    <rPh sb="0" eb="1">
      <t>ニン</t>
    </rPh>
    <phoneticPr fontId="14"/>
  </si>
  <si>
    <r>
      <rPr>
        <sz val="10"/>
        <color theme="1"/>
        <rFont val="ＭＳ Ｐゴシック"/>
        <family val="2"/>
        <charset val="128"/>
      </rPr>
      <t>４　面積基準</t>
    </r>
    <rPh sb="2" eb="4">
      <t>メンセキ</t>
    </rPh>
    <rPh sb="4" eb="6">
      <t>キジュン</t>
    </rPh>
    <phoneticPr fontId="14"/>
  </si>
  <si>
    <t>×</t>
    <phoneticPr fontId="14"/>
  </si>
  <si>
    <r>
      <rPr>
        <sz val="10"/>
        <color theme="1"/>
        <rFont val="ＭＳ Ｐゴシック"/>
        <family val="2"/>
        <charset val="128"/>
      </rPr>
      <t>実面積なら</t>
    </r>
    <r>
      <rPr>
        <sz val="10"/>
        <color theme="1"/>
        <rFont val="Arial"/>
        <family val="2"/>
      </rPr>
      <t>OK</t>
    </r>
    <rPh sb="0" eb="1">
      <t>ジツ</t>
    </rPh>
    <rPh sb="1" eb="3">
      <t>メンセキ</t>
    </rPh>
    <phoneticPr fontId="14"/>
  </si>
  <si>
    <r>
      <rPr>
        <sz val="10"/>
        <color theme="1"/>
        <rFont val="ＭＳ Ｐゴシック"/>
        <family val="2"/>
        <charset val="128"/>
      </rPr>
      <t>㎡</t>
    </r>
    <phoneticPr fontId="14"/>
  </si>
  <si>
    <t>=</t>
    <phoneticPr fontId="14"/>
  </si>
  <si>
    <t>㎡</t>
    <phoneticPr fontId="14"/>
  </si>
  <si>
    <t>(A)</t>
    <phoneticPr fontId="3"/>
  </si>
  <si>
    <t>(E)</t>
    <phoneticPr fontId="14"/>
  </si>
  <si>
    <t>(B)</t>
    <phoneticPr fontId="3"/>
  </si>
  <si>
    <t>１歳</t>
    <rPh sb="1" eb="2">
      <t>サイ</t>
    </rPh>
    <phoneticPr fontId="14"/>
  </si>
  <si>
    <t>０歳</t>
    <rPh sb="1" eb="2">
      <t>サイ</t>
    </rPh>
    <phoneticPr fontId="14"/>
  </si>
  <si>
    <t>２歳</t>
    <rPh sb="1" eb="2">
      <t>サイ</t>
    </rPh>
    <phoneticPr fontId="14"/>
  </si>
  <si>
    <t>３歳</t>
    <rPh sb="0" eb="1">
      <t>サイ</t>
    </rPh>
    <phoneticPr fontId="14"/>
  </si>
  <si>
    <t>４歳</t>
    <rPh sb="1" eb="2">
      <t>サイ</t>
    </rPh>
    <phoneticPr fontId="14"/>
  </si>
  <si>
    <t>５歳</t>
    <rPh sb="1" eb="2">
      <t>サイ</t>
    </rPh>
    <phoneticPr fontId="14"/>
  </si>
  <si>
    <t>・</t>
    <phoneticPr fontId="3"/>
  </si>
  <si>
    <t>保育室を何階に設置しているか。（数字を記入）</t>
    <rPh sb="0" eb="3">
      <t>ホイクシツ</t>
    </rPh>
    <rPh sb="4" eb="6">
      <t>ナンカイ</t>
    </rPh>
    <rPh sb="7" eb="9">
      <t>セッチ</t>
    </rPh>
    <rPh sb="16" eb="18">
      <t>スウジ</t>
    </rPh>
    <rPh sb="19" eb="21">
      <t>キニュウ</t>
    </rPh>
    <phoneticPr fontId="3"/>
  </si>
  <si>
    <t>（２）　有資格者数</t>
    <rPh sb="4" eb="8">
      <t>ユウシカクシャ</t>
    </rPh>
    <rPh sb="8" eb="9">
      <t>スウ</t>
    </rPh>
    <phoneticPr fontId="14"/>
  </si>
  <si>
    <t>(G)</t>
    <phoneticPr fontId="3"/>
  </si>
  <si>
    <t>（１）　従事者数</t>
    <rPh sb="4" eb="7">
      <t>ジュウジシャ</t>
    </rPh>
    <rPh sb="7" eb="8">
      <t>スウ</t>
    </rPh>
    <phoneticPr fontId="14"/>
  </si>
  <si>
    <t>≦</t>
    <phoneticPr fontId="3"/>
  </si>
  <si>
    <t>（G)</t>
    <phoneticPr fontId="3"/>
  </si>
  <si>
    <t>(G)</t>
    <phoneticPr fontId="14"/>
  </si>
  <si>
    <t>÷</t>
    <phoneticPr fontId="3"/>
  </si>
  <si>
    <r>
      <rPr>
        <sz val="10"/>
        <color theme="1"/>
        <rFont val="ＭＳ Ｐゴシック"/>
        <family val="2"/>
        <charset val="128"/>
      </rPr>
      <t>合計（</t>
    </r>
    <r>
      <rPr>
        <sz val="10"/>
        <color theme="1"/>
        <rFont val="Arial"/>
        <family val="2"/>
      </rPr>
      <t>G)</t>
    </r>
    <rPh sb="0" eb="2">
      <t>ゴウケイ</t>
    </rPh>
    <phoneticPr fontId="14"/>
  </si>
  <si>
    <r>
      <rPr>
        <sz val="10"/>
        <color theme="1"/>
        <rFont val="ＭＳ Ｐゴシック"/>
        <family val="2"/>
        <charset val="128"/>
      </rPr>
      <t>（</t>
    </r>
    <r>
      <rPr>
        <sz val="10"/>
        <color theme="1"/>
        <rFont val="Arial"/>
        <family val="2"/>
      </rPr>
      <t>G)</t>
    </r>
    <phoneticPr fontId="14"/>
  </si>
  <si>
    <t>保育従事者の必要数</t>
    <rPh sb="0" eb="2">
      <t>ホイク</t>
    </rPh>
    <rPh sb="2" eb="5">
      <t>ジュウジシャ</t>
    </rPh>
    <rPh sb="6" eb="9">
      <t>ヒツヨウスウ</t>
    </rPh>
    <phoneticPr fontId="14"/>
  </si>
  <si>
    <t>２　保育従事者数</t>
    <rPh sb="2" eb="4">
      <t>ホイク</t>
    </rPh>
    <rPh sb="4" eb="7">
      <t>ジュウジシャ</t>
    </rPh>
    <rPh sb="7" eb="8">
      <t>スウ</t>
    </rPh>
    <phoneticPr fontId="14"/>
  </si>
  <si>
    <t>人</t>
    <rPh sb="0" eb="1">
      <t>ニン</t>
    </rPh>
    <phoneticPr fontId="3"/>
  </si>
  <si>
    <t>・</t>
    <phoneticPr fontId="3"/>
  </si>
  <si>
    <t>ｎ</t>
    <phoneticPr fontId="3"/>
  </si>
  <si>
    <t>・</t>
    <phoneticPr fontId="3"/>
  </si>
  <si>
    <t>事故対応ガイドライン</t>
    <rPh sb="0" eb="4">
      <t>ジコタイオウ</t>
    </rPh>
    <phoneticPr fontId="3"/>
  </si>
  <si>
    <t>事故対応ガイドライン</t>
    <rPh sb="0" eb="2">
      <t>ジコ</t>
    </rPh>
    <rPh sb="2" eb="4">
      <t>タイオウ</t>
    </rPh>
    <phoneticPr fontId="3"/>
  </si>
  <si>
    <t>アレルギー対応ガイドライン</t>
    <rPh sb="5" eb="7">
      <t>タイオウ</t>
    </rPh>
    <phoneticPr fontId="3"/>
  </si>
  <si>
    <t>虐待対応ガイドライン</t>
    <rPh sb="0" eb="2">
      <t>ギャクタイ</t>
    </rPh>
    <rPh sb="2" eb="4">
      <t>タイオウ</t>
    </rPh>
    <phoneticPr fontId="3"/>
  </si>
  <si>
    <t>p</t>
    <phoneticPr fontId="3"/>
  </si>
  <si>
    <t>設置者名</t>
    <rPh sb="0" eb="3">
      <t>セッチシャ</t>
    </rPh>
    <rPh sb="3" eb="4">
      <t>メイ</t>
    </rPh>
    <phoneticPr fontId="3"/>
  </si>
  <si>
    <t>電話番号</t>
    <rPh sb="0" eb="2">
      <t>デンワ</t>
    </rPh>
    <rPh sb="2" eb="4">
      <t>バンゴウ</t>
    </rPh>
    <phoneticPr fontId="3"/>
  </si>
  <si>
    <t>調書作成者</t>
    <rPh sb="0" eb="2">
      <t>チョウショ</t>
    </rPh>
    <rPh sb="2" eb="5">
      <t>サクセイシャ</t>
    </rPh>
    <phoneticPr fontId="3"/>
  </si>
  <si>
    <t>調理に携わる職員には、おおむね月１回検便を実施しているか。</t>
    <rPh sb="0" eb="2">
      <t>チョウリ</t>
    </rPh>
    <rPh sb="3" eb="4">
      <t>タズサ</t>
    </rPh>
    <rPh sb="6" eb="8">
      <t>ショクイン</t>
    </rPh>
    <rPh sb="15" eb="16">
      <t>ツキ</t>
    </rPh>
    <rPh sb="17" eb="18">
      <t>カイ</t>
    </rPh>
    <rPh sb="18" eb="20">
      <t>ケンベン</t>
    </rPh>
    <rPh sb="21" eb="23">
      <t>ジッシ</t>
    </rPh>
    <phoneticPr fontId="3"/>
  </si>
  <si>
    <t>調乳担当や麦茶等を作る職員も検便を実施する必要あり。</t>
    <rPh sb="0" eb="2">
      <t>チョウニュウ</t>
    </rPh>
    <rPh sb="2" eb="4">
      <t>タントウ</t>
    </rPh>
    <rPh sb="5" eb="7">
      <t>ムギチャ</t>
    </rPh>
    <rPh sb="7" eb="8">
      <t>トウ</t>
    </rPh>
    <rPh sb="9" eb="10">
      <t>ツク</t>
    </rPh>
    <rPh sb="11" eb="13">
      <t>ショクイン</t>
    </rPh>
    <rPh sb="14" eb="16">
      <t>ケンベン</t>
    </rPh>
    <rPh sb="17" eb="19">
      <t>ジッシ</t>
    </rPh>
    <rPh sb="21" eb="23">
      <t>ヒツヨウ</t>
    </rPh>
    <phoneticPr fontId="3"/>
  </si>
  <si>
    <t>d</t>
    <phoneticPr fontId="3"/>
  </si>
  <si>
    <t>・</t>
    <phoneticPr fontId="3"/>
  </si>
  <si>
    <t>n</t>
    <phoneticPr fontId="3"/>
  </si>
  <si>
    <t>q</t>
    <phoneticPr fontId="3"/>
  </si>
  <si>
    <t>調査立会者</t>
    <rPh sb="0" eb="2">
      <t>チョウサ</t>
    </rPh>
    <rPh sb="2" eb="3">
      <t>タ</t>
    </rPh>
    <rPh sb="3" eb="4">
      <t>ア</t>
    </rPh>
    <rPh sb="4" eb="5">
      <t>シャ</t>
    </rPh>
    <phoneticPr fontId="3"/>
  </si>
  <si>
    <t>施設所在地</t>
    <phoneticPr fontId="3"/>
  </si>
  <si>
    <t>施設名</t>
    <rPh sb="0" eb="1">
      <t>シ</t>
    </rPh>
    <rPh sb="1" eb="2">
      <t>セツ</t>
    </rPh>
    <phoneticPr fontId="3"/>
  </si>
  <si>
    <t>・</t>
    <phoneticPr fontId="3"/>
  </si>
  <si>
    <t>マニュアルを作成していない。</t>
    <rPh sb="6" eb="8">
      <t>サクセイ</t>
    </rPh>
    <phoneticPr fontId="3"/>
  </si>
  <si>
    <t>設置者の氏名又は名称及び施設の管理者の指名</t>
    <rPh sb="0" eb="3">
      <t>セッチシャ</t>
    </rPh>
    <rPh sb="4" eb="6">
      <t>シメイ</t>
    </rPh>
    <rPh sb="6" eb="7">
      <t>マタ</t>
    </rPh>
    <rPh sb="8" eb="10">
      <t>メイショウ</t>
    </rPh>
    <rPh sb="10" eb="11">
      <t>オヨ</t>
    </rPh>
    <rPh sb="12" eb="14">
      <t>シセツ</t>
    </rPh>
    <rPh sb="15" eb="18">
      <t>カンリシャ</t>
    </rPh>
    <rPh sb="19" eb="21">
      <t>シメイ</t>
    </rPh>
    <phoneticPr fontId="3"/>
  </si>
  <si>
    <t>全く掲示等がされていない。</t>
    <rPh sb="0" eb="1">
      <t>マッタ</t>
    </rPh>
    <rPh sb="2" eb="4">
      <t>ケイジ</t>
    </rPh>
    <rPh sb="4" eb="5">
      <t>トウ</t>
    </rPh>
    <phoneticPr fontId="3"/>
  </si>
  <si>
    <t>設置者の氏名及び住所又は名称及び所在地</t>
    <rPh sb="0" eb="3">
      <t>セッチシャ</t>
    </rPh>
    <rPh sb="4" eb="6">
      <t>シメイ</t>
    </rPh>
    <rPh sb="6" eb="7">
      <t>オヨ</t>
    </rPh>
    <rPh sb="8" eb="10">
      <t>ジュウショ</t>
    </rPh>
    <rPh sb="10" eb="11">
      <t>マタ</t>
    </rPh>
    <rPh sb="12" eb="14">
      <t>メイショウ</t>
    </rPh>
    <rPh sb="14" eb="15">
      <t>オヨ</t>
    </rPh>
    <rPh sb="16" eb="19">
      <t>ショザイチ</t>
    </rPh>
    <phoneticPr fontId="3"/>
  </si>
  <si>
    <t>a</t>
    <phoneticPr fontId="3"/>
  </si>
  <si>
    <t>・</t>
    <phoneticPr fontId="3"/>
  </si>
  <si>
    <t>基礎乳幼児数とそれに対する保育従事者数</t>
    <rPh sb="0" eb="2">
      <t>キソ</t>
    </rPh>
    <rPh sb="2" eb="5">
      <t>ニュウヨウジ</t>
    </rPh>
    <rPh sb="5" eb="6">
      <t>スウ</t>
    </rPh>
    <rPh sb="10" eb="11">
      <t>タイ</t>
    </rPh>
    <rPh sb="13" eb="15">
      <t>ホイク</t>
    </rPh>
    <rPh sb="15" eb="18">
      <t>ジュウジシャ</t>
    </rPh>
    <rPh sb="18" eb="19">
      <t>スウ</t>
    </rPh>
    <phoneticPr fontId="14"/>
  </si>
  <si>
    <t>・</t>
    <phoneticPr fontId="3"/>
  </si>
  <si>
    <t>o</t>
  </si>
  <si>
    <t>労働者名簿</t>
    <rPh sb="0" eb="3">
      <t>ロウドウシャ</t>
    </rPh>
    <rPh sb="3" eb="5">
      <t>メイボ</t>
    </rPh>
    <phoneticPr fontId="3"/>
  </si>
  <si>
    <t>労基法第107条</t>
    <rPh sb="0" eb="3">
      <t>ロウキホウ</t>
    </rPh>
    <rPh sb="3" eb="4">
      <t>ダイ</t>
    </rPh>
    <rPh sb="7" eb="8">
      <t>ジョウ</t>
    </rPh>
    <phoneticPr fontId="3"/>
  </si>
  <si>
    <t>労基法第108条</t>
    <rPh sb="0" eb="3">
      <t>ロウキホウ</t>
    </rPh>
    <rPh sb="3" eb="4">
      <t>ダイ</t>
    </rPh>
    <rPh sb="7" eb="8">
      <t>ジョウ</t>
    </rPh>
    <phoneticPr fontId="3"/>
  </si>
  <si>
    <t>労基法第109条</t>
    <rPh sb="0" eb="3">
      <t>ロウキホウ</t>
    </rPh>
    <rPh sb="3" eb="4">
      <t>ダイ</t>
    </rPh>
    <rPh sb="7" eb="8">
      <t>ジョウ</t>
    </rPh>
    <phoneticPr fontId="3"/>
  </si>
  <si>
    <t>賃金台帳</t>
    <rPh sb="0" eb="2">
      <t>チンギン</t>
    </rPh>
    <rPh sb="2" eb="4">
      <t>ダイチョウ</t>
    </rPh>
    <phoneticPr fontId="3"/>
  </si>
  <si>
    <t>法第59条の２の２</t>
    <rPh sb="0" eb="1">
      <t>ホウ</t>
    </rPh>
    <rPh sb="1" eb="2">
      <t>ダイ</t>
    </rPh>
    <rPh sb="4" eb="5">
      <t>ジョウ</t>
    </rPh>
    <phoneticPr fontId="3"/>
  </si>
  <si>
    <t>規則第49条の５</t>
    <rPh sb="0" eb="2">
      <t>キソク</t>
    </rPh>
    <rPh sb="1" eb="2">
      <t>ノリ</t>
    </rPh>
    <rPh sb="2" eb="3">
      <t>ダイ</t>
    </rPh>
    <rPh sb="5" eb="6">
      <t>ジョウ</t>
    </rPh>
    <phoneticPr fontId="3"/>
  </si>
  <si>
    <t>規則第49条の６</t>
    <rPh sb="0" eb="2">
      <t>キソク</t>
    </rPh>
    <rPh sb="2" eb="3">
      <t>ダイ</t>
    </rPh>
    <rPh sb="5" eb="6">
      <t>ジョウ</t>
    </rPh>
    <phoneticPr fontId="3"/>
  </si>
  <si>
    <t>保育に従事する者の必要数の算出</t>
    <rPh sb="0" eb="2">
      <t>ホイク</t>
    </rPh>
    <rPh sb="3" eb="5">
      <t>ジュウジ</t>
    </rPh>
    <rPh sb="7" eb="8">
      <t>モノ</t>
    </rPh>
    <rPh sb="9" eb="11">
      <t>ヒツヨウ</t>
    </rPh>
    <rPh sb="11" eb="12">
      <t>スウ</t>
    </rPh>
    <rPh sb="13" eb="15">
      <t>サンシュツ</t>
    </rPh>
    <phoneticPr fontId="3"/>
  </si>
  <si>
    <t>令和７（2025）年度認可外保育施設（1日に保育する乳幼児の数が6人以上の施設）　立入調査　調書</t>
    <rPh sb="9" eb="11">
      <t>ネンド</t>
    </rPh>
    <rPh sb="11" eb="14">
      <t>ニンカガイ</t>
    </rPh>
    <rPh sb="14" eb="16">
      <t>ホイク</t>
    </rPh>
    <rPh sb="16" eb="18">
      <t>シセツ</t>
    </rPh>
    <rPh sb="20" eb="21">
      <t>ニチ</t>
    </rPh>
    <rPh sb="22" eb="24">
      <t>ホイク</t>
    </rPh>
    <rPh sb="26" eb="29">
      <t>ニュウヨウジ</t>
    </rPh>
    <rPh sb="30" eb="31">
      <t>カズ</t>
    </rPh>
    <rPh sb="33" eb="36">
      <t>ニンイジョウ</t>
    </rPh>
    <rPh sb="37" eb="39">
      <t>シセツ</t>
    </rPh>
    <phoneticPr fontId="3"/>
  </si>
  <si>
    <t>幼児</t>
    <rPh sb="0" eb="2">
      <t>ヨウジ</t>
    </rPh>
    <phoneticPr fontId="3"/>
  </si>
  <si>
    <t>基礎乳幼児数に対する保育従事者数は必要数を満たしているか。</t>
    <rPh sb="0" eb="2">
      <t>キソ</t>
    </rPh>
    <rPh sb="2" eb="5">
      <t>ニュウヨウジ</t>
    </rPh>
    <rPh sb="5" eb="6">
      <t>スウ</t>
    </rPh>
    <rPh sb="7" eb="8">
      <t>タイ</t>
    </rPh>
    <rPh sb="10" eb="12">
      <t>ホイク</t>
    </rPh>
    <rPh sb="12" eb="15">
      <t>ジュウジシャ</t>
    </rPh>
    <rPh sb="15" eb="16">
      <t>スウ</t>
    </rPh>
    <rPh sb="17" eb="20">
      <t>ヒツヨウスウ</t>
    </rPh>
    <rPh sb="21" eb="22">
      <t>ミ</t>
    </rPh>
    <phoneticPr fontId="3"/>
  </si>
  <si>
    <t>総乳幼児数に対する保育従事者数は必要数を満たしているか。</t>
    <rPh sb="0" eb="1">
      <t>ソウ</t>
    </rPh>
    <rPh sb="1" eb="4">
      <t>ニュウヨウジ</t>
    </rPh>
    <rPh sb="4" eb="5">
      <t>スウ</t>
    </rPh>
    <rPh sb="6" eb="7">
      <t>タイ</t>
    </rPh>
    <rPh sb="9" eb="11">
      <t>ホイク</t>
    </rPh>
    <rPh sb="11" eb="14">
      <t>ジュウジシャ</t>
    </rPh>
    <rPh sb="14" eb="15">
      <t>スウ</t>
    </rPh>
    <rPh sb="16" eb="19">
      <t>ヒツヨウスウ</t>
    </rPh>
    <rPh sb="20" eb="21">
      <t>ミ</t>
    </rPh>
    <phoneticPr fontId="3"/>
  </si>
  <si>
    <t>職員が消火用具の設置場所及びその使用方法を把握しているか。</t>
    <rPh sb="0" eb="2">
      <t>ショクイン</t>
    </rPh>
    <rPh sb="3" eb="5">
      <t>ショウカ</t>
    </rPh>
    <rPh sb="5" eb="7">
      <t>ヨウグ</t>
    </rPh>
    <rPh sb="8" eb="10">
      <t>セッチ</t>
    </rPh>
    <rPh sb="10" eb="12">
      <t>バショ</t>
    </rPh>
    <rPh sb="12" eb="13">
      <t>オヨ</t>
    </rPh>
    <rPh sb="16" eb="18">
      <t>シヨウ</t>
    </rPh>
    <rPh sb="18" eb="20">
      <t>ホウホウ</t>
    </rPh>
    <phoneticPr fontId="3"/>
  </si>
  <si>
    <t>２階以上の施設については、指導基準第４により評価を行うものとする。</t>
    <rPh sb="1" eb="2">
      <t>カイ</t>
    </rPh>
    <rPh sb="2" eb="4">
      <t>イジョウ</t>
    </rPh>
    <rPh sb="5" eb="7">
      <t>シセツ</t>
    </rPh>
    <rPh sb="13" eb="15">
      <t>シドウ</t>
    </rPh>
    <rPh sb="15" eb="17">
      <t>キジュン</t>
    </rPh>
    <rPh sb="17" eb="18">
      <t>ダイ</t>
    </rPh>
    <rPh sb="22" eb="24">
      <t>ヒョウカ</t>
    </rPh>
    <phoneticPr fontId="3"/>
  </si>
  <si>
    <t>具体的計画＝消防計画が適正に作成され届出が行われているか。</t>
    <rPh sb="0" eb="3">
      <t>グタイテキ</t>
    </rPh>
    <rPh sb="3" eb="5">
      <t>ケイカク</t>
    </rPh>
    <rPh sb="6" eb="8">
      <t>ショウボウ</t>
    </rPh>
    <rPh sb="8" eb="10">
      <t>ケイカク</t>
    </rPh>
    <rPh sb="11" eb="13">
      <t>テキセイ</t>
    </rPh>
    <rPh sb="14" eb="16">
      <t>サクセイ</t>
    </rPh>
    <rPh sb="18" eb="20">
      <t>トドケデ</t>
    </rPh>
    <rPh sb="21" eb="22">
      <t>オコナ</t>
    </rPh>
    <phoneticPr fontId="3"/>
  </si>
  <si>
    <t>訓練内容は消火活動、通報連絡及び避難誘導灯の実地訓練を原則とする。</t>
    <rPh sb="0" eb="2">
      <t>クンレン</t>
    </rPh>
    <rPh sb="2" eb="4">
      <t>ナイヨウ</t>
    </rPh>
    <rPh sb="5" eb="7">
      <t>ショウカ</t>
    </rPh>
    <rPh sb="7" eb="9">
      <t>カツドウ</t>
    </rPh>
    <rPh sb="10" eb="12">
      <t>ツウホウ</t>
    </rPh>
    <rPh sb="12" eb="14">
      <t>レンラク</t>
    </rPh>
    <rPh sb="14" eb="15">
      <t>オヨ</t>
    </rPh>
    <rPh sb="16" eb="18">
      <t>ヒナン</t>
    </rPh>
    <rPh sb="18" eb="21">
      <t>ユウドウトウ</t>
    </rPh>
    <phoneticPr fontId="3"/>
  </si>
  <si>
    <t>避難確保計画に基づいた避難訓練を実施し、市町に報告しているか。</t>
    <rPh sb="0" eb="2">
      <t>ヒナン</t>
    </rPh>
    <rPh sb="2" eb="4">
      <t>カクホ</t>
    </rPh>
    <rPh sb="4" eb="6">
      <t>ケイカク</t>
    </rPh>
    <rPh sb="7" eb="8">
      <t>モト</t>
    </rPh>
    <rPh sb="11" eb="13">
      <t>ヒナン</t>
    </rPh>
    <rPh sb="13" eb="15">
      <t>クンレン</t>
    </rPh>
    <rPh sb="16" eb="18">
      <t>ジッシ</t>
    </rPh>
    <rPh sb="20" eb="22">
      <t>シマチ</t>
    </rPh>
    <phoneticPr fontId="3"/>
  </si>
  <si>
    <t>カーテン、敷物、建具等で可燃性のものについて防炎処理されているか。</t>
    <rPh sb="5" eb="7">
      <t>シキモノ</t>
    </rPh>
    <rPh sb="8" eb="10">
      <t>タテグ</t>
    </rPh>
    <rPh sb="10" eb="11">
      <t>トウ</t>
    </rPh>
    <rPh sb="12" eb="15">
      <t>カネンセイ</t>
    </rPh>
    <rPh sb="22" eb="24">
      <t>ボウエン</t>
    </rPh>
    <rPh sb="24" eb="26">
      <t>ショリ</t>
    </rPh>
    <phoneticPr fontId="3"/>
  </si>
  <si>
    <t>カーテン、敷物、建具等で可燃性のものについて防炎処理されているか。</t>
    <rPh sb="5" eb="7">
      <t>シキモノ</t>
    </rPh>
    <rPh sb="8" eb="10">
      <t>タテグ</t>
    </rPh>
    <rPh sb="10" eb="11">
      <t>トウ</t>
    </rPh>
    <rPh sb="12" eb="15">
      <t>カネンセイ</t>
    </rPh>
    <phoneticPr fontId="3"/>
  </si>
  <si>
    <t>b</t>
    <phoneticPr fontId="3"/>
  </si>
  <si>
    <t>具体的計画（消防計画）を作成し、届出をしていない。</t>
    <rPh sb="0" eb="2">
      <t>グタイ</t>
    </rPh>
    <rPh sb="2" eb="3">
      <t>テキ</t>
    </rPh>
    <rPh sb="3" eb="5">
      <t>ケイカク</t>
    </rPh>
    <rPh sb="6" eb="8">
      <t>ショウボウ</t>
    </rPh>
    <rPh sb="8" eb="10">
      <t>ケイカク</t>
    </rPh>
    <rPh sb="12" eb="14">
      <t>サクセイ</t>
    </rPh>
    <rPh sb="16" eb="17">
      <t>トド</t>
    </rPh>
    <rPh sb="17" eb="18">
      <t>デ</t>
    </rPh>
    <phoneticPr fontId="3"/>
  </si>
  <si>
    <t>健康状態（アレルギー疾患等を含む。）等に配慮した食事内容であるか。</t>
    <rPh sb="0" eb="2">
      <t>ケンコウ</t>
    </rPh>
    <rPh sb="2" eb="4">
      <t>ジョウタイ</t>
    </rPh>
    <rPh sb="10" eb="12">
      <t>シッカン</t>
    </rPh>
    <rPh sb="12" eb="13">
      <t>トウ</t>
    </rPh>
    <rPh sb="14" eb="15">
      <t>フク</t>
    </rPh>
    <rPh sb="18" eb="19">
      <t>トウ</t>
    </rPh>
    <rPh sb="20" eb="22">
      <t>ハイリョ</t>
    </rPh>
    <rPh sb="24" eb="26">
      <t>ショクジ</t>
    </rPh>
    <rPh sb="26" eb="28">
      <t>ナイヨウ</t>
    </rPh>
    <phoneticPr fontId="3"/>
  </si>
  <si>
    <t>当該サービスの提供につき利用者が支払うべき額に関する事項</t>
    <rPh sb="0" eb="2">
      <t>トウガイ</t>
    </rPh>
    <rPh sb="7" eb="9">
      <t>テイキョウ</t>
    </rPh>
    <rPh sb="12" eb="15">
      <t>リヨウシャ</t>
    </rPh>
    <rPh sb="16" eb="18">
      <t>シハラ</t>
    </rPh>
    <rPh sb="21" eb="22">
      <t>ガク</t>
    </rPh>
    <rPh sb="23" eb="24">
      <t>カン</t>
    </rPh>
    <phoneticPr fontId="3"/>
  </si>
  <si>
    <t>睡眠中の乳幼児の顔色や呼吸の状態をきめ細かく観察しているか。</t>
    <rPh sb="0" eb="3">
      <t>スイミンチュウ</t>
    </rPh>
    <rPh sb="4" eb="7">
      <t>ニュウヨウジ</t>
    </rPh>
    <rPh sb="8" eb="10">
      <t>カオイロ</t>
    </rPh>
    <rPh sb="11" eb="13">
      <t>コキュウ</t>
    </rPh>
    <rPh sb="14" eb="16">
      <t>ジョウタイ</t>
    </rPh>
    <rPh sb="19" eb="20">
      <t>コマ</t>
    </rPh>
    <rPh sb="22" eb="24">
      <t>カンサツ</t>
    </rPh>
    <phoneticPr fontId="3"/>
  </si>
  <si>
    <t>保護者に対し、安全計画に基づく取組の内容等について周知されているか。</t>
    <rPh sb="0" eb="3">
      <t>ホゴシャ</t>
    </rPh>
    <rPh sb="4" eb="5">
      <t>タイ</t>
    </rPh>
    <rPh sb="7" eb="9">
      <t>アンゼン</t>
    </rPh>
    <rPh sb="9" eb="11">
      <t>ケイカク</t>
    </rPh>
    <rPh sb="12" eb="13">
      <t>モト</t>
    </rPh>
    <rPh sb="15" eb="17">
      <t>トリクミ</t>
    </rPh>
    <rPh sb="18" eb="20">
      <t>ナイヨウ</t>
    </rPh>
    <rPh sb="20" eb="21">
      <t>トウ</t>
    </rPh>
    <phoneticPr fontId="3"/>
  </si>
  <si>
    <t>事故発生時の職員の対応等についてマニュアルを作成しているか。</t>
    <rPh sb="0" eb="2">
      <t>ジコ</t>
    </rPh>
    <rPh sb="2" eb="5">
      <t>ハッセイジ</t>
    </rPh>
    <rPh sb="6" eb="8">
      <t>ショクイン</t>
    </rPh>
    <rPh sb="9" eb="11">
      <t>タイオウ</t>
    </rPh>
    <rPh sb="11" eb="12">
      <t>トウ</t>
    </rPh>
    <phoneticPr fontId="3"/>
  </si>
  <si>
    <t>賠償責任保険に加入するなど、保育中の万が一の事故に備えているか。</t>
    <rPh sb="0" eb="2">
      <t>バイショウ</t>
    </rPh>
    <rPh sb="2" eb="4">
      <t>セキニン</t>
    </rPh>
    <rPh sb="4" eb="6">
      <t>ホケン</t>
    </rPh>
    <rPh sb="7" eb="9">
      <t>カニュウ</t>
    </rPh>
    <rPh sb="14" eb="17">
      <t>ホイクチュウ</t>
    </rPh>
    <rPh sb="18" eb="19">
      <t>マン</t>
    </rPh>
    <rPh sb="20" eb="21">
      <t>イチ</t>
    </rPh>
    <rPh sb="22" eb="24">
      <t>ジコ</t>
    </rPh>
    <phoneticPr fontId="3"/>
  </si>
  <si>
    <t>事故発生時には速やかに当該事実を都道府県知事等に報告しているか。</t>
    <rPh sb="0" eb="2">
      <t>ジコ</t>
    </rPh>
    <rPh sb="2" eb="5">
      <t>ハッセイジ</t>
    </rPh>
    <rPh sb="7" eb="8">
      <t>スミ</t>
    </rPh>
    <rPh sb="11" eb="13">
      <t>トウガイ</t>
    </rPh>
    <rPh sb="13" eb="15">
      <t>ジジツ</t>
    </rPh>
    <rPh sb="16" eb="20">
      <t>トドウフケン</t>
    </rPh>
    <rPh sb="20" eb="22">
      <t>チジ</t>
    </rPh>
    <rPh sb="22" eb="23">
      <t>トウ</t>
    </rPh>
    <phoneticPr fontId="3"/>
  </si>
  <si>
    <t>事故の状況及び事故に際して採った処置について記録しているか。</t>
    <rPh sb="0" eb="2">
      <t>ジコ</t>
    </rPh>
    <rPh sb="3" eb="5">
      <t>ジョウキョウ</t>
    </rPh>
    <rPh sb="5" eb="6">
      <t>オヨ</t>
    </rPh>
    <rPh sb="7" eb="9">
      <t>ジコ</t>
    </rPh>
    <rPh sb="10" eb="11">
      <t>サイ</t>
    </rPh>
    <rPh sb="13" eb="14">
      <t>ト</t>
    </rPh>
    <rPh sb="16" eb="18">
      <t>ショチ</t>
    </rPh>
    <rPh sb="22" eb="24">
      <t>キロク</t>
    </rPh>
    <phoneticPr fontId="3"/>
  </si>
  <si>
    <t>収容人数は職員の人数＋利用者の人数</t>
    <rPh sb="0" eb="2">
      <t>シュウヨウ</t>
    </rPh>
    <rPh sb="2" eb="4">
      <t>ニンズウ</t>
    </rPh>
    <rPh sb="5" eb="7">
      <t>ショクイン</t>
    </rPh>
    <rPh sb="8" eb="10">
      <t>ニンズウ</t>
    </rPh>
    <rPh sb="11" eb="14">
      <t>リヨウシャ</t>
    </rPh>
    <rPh sb="15" eb="17">
      <t>ニンズウ</t>
    </rPh>
    <phoneticPr fontId="3"/>
  </si>
  <si>
    <t>・</t>
    <phoneticPr fontId="3"/>
  </si>
  <si>
    <t>法第18条の23</t>
    <rPh sb="0" eb="1">
      <t>ホウ</t>
    </rPh>
    <rPh sb="1" eb="2">
      <t>ダイ</t>
    </rPh>
    <rPh sb="4" eb="5">
      <t>ジョウ</t>
    </rPh>
    <phoneticPr fontId="3"/>
  </si>
  <si>
    <t>（実面積）</t>
    <rPh sb="1" eb="2">
      <t>ジツ</t>
    </rPh>
    <rPh sb="2" eb="4">
      <t>メンセキ</t>
    </rPh>
    <phoneticPr fontId="3"/>
  </si>
  <si>
    <t>法第59条の２の４</t>
    <rPh sb="0" eb="1">
      <t>ホウ</t>
    </rPh>
    <rPh sb="1" eb="2">
      <t>ダイ</t>
    </rPh>
    <rPh sb="4" eb="5">
      <t>ジョウ</t>
    </rPh>
    <phoneticPr fontId="3"/>
  </si>
  <si>
    <t>法第59条の２の３</t>
    <rPh sb="0" eb="1">
      <t>ホウ</t>
    </rPh>
    <rPh sb="1" eb="2">
      <t>ダイ</t>
    </rPh>
    <rPh sb="4" eb="5">
      <t>ジョウ</t>
    </rPh>
    <phoneticPr fontId="3"/>
  </si>
  <si>
    <t>５歳以上</t>
    <rPh sb="1" eb="2">
      <t>サイ</t>
    </rPh>
    <rPh sb="2" eb="4">
      <t>イジョウ</t>
    </rPh>
    <phoneticPr fontId="13"/>
  </si>
  <si>
    <t>３～５歳児</t>
    <rPh sb="3" eb="5">
      <t>サイジ</t>
    </rPh>
    <phoneticPr fontId="13"/>
  </si>
  <si>
    <t>保育士等の配置状況確認調書</t>
    <rPh sb="0" eb="3">
      <t>ホイクシ</t>
    </rPh>
    <phoneticPr fontId="13"/>
  </si>
  <si>
    <t>年</t>
    <rPh sb="0" eb="1">
      <t>ネン</t>
    </rPh>
    <phoneticPr fontId="3"/>
  </si>
  <si>
    <t>月</t>
    <rPh sb="0" eb="1">
      <t>ガツ</t>
    </rPh>
    <phoneticPr fontId="3"/>
  </si>
  <si>
    <t>日</t>
    <rPh sb="0" eb="1">
      <t>ニチ</t>
    </rPh>
    <phoneticPr fontId="3"/>
  </si>
  <si>
    <t>曜日</t>
    <rPh sb="0" eb="2">
      <t>ヨウビ</t>
    </rPh>
    <phoneticPr fontId="3"/>
  </si>
  <si>
    <t>区分</t>
    <rPh sb="0" eb="2">
      <t>クブン</t>
    </rPh>
    <phoneticPr fontId="13"/>
  </si>
  <si>
    <t>０歳</t>
    <rPh sb="1" eb="2">
      <t>サイ</t>
    </rPh>
    <phoneticPr fontId="13"/>
  </si>
  <si>
    <t>１歳</t>
    <rPh sb="1" eb="2">
      <t>サイ</t>
    </rPh>
    <phoneticPr fontId="13"/>
  </si>
  <si>
    <t>２歳</t>
    <rPh sb="1" eb="2">
      <t>サイ</t>
    </rPh>
    <phoneticPr fontId="13"/>
  </si>
  <si>
    <t>３歳</t>
    <rPh sb="1" eb="2">
      <t>サイ</t>
    </rPh>
    <phoneticPr fontId="13"/>
  </si>
  <si>
    <t>４歳</t>
    <rPh sb="1" eb="2">
      <t>サイ</t>
    </rPh>
    <phoneticPr fontId="13"/>
  </si>
  <si>
    <t>２　配置が必要な保育士等の数の状況　</t>
    <rPh sb="2" eb="4">
      <t>ハイチ</t>
    </rPh>
    <rPh sb="5" eb="7">
      <t>ヒツヨウ</t>
    </rPh>
    <rPh sb="8" eb="10">
      <t>ホイク</t>
    </rPh>
    <rPh sb="10" eb="11">
      <t>シ</t>
    </rPh>
    <rPh sb="11" eb="12">
      <t>トウ</t>
    </rPh>
    <rPh sb="13" eb="14">
      <t>スウ</t>
    </rPh>
    <rPh sb="15" eb="17">
      <t>ジョウキョウ</t>
    </rPh>
    <phoneticPr fontId="13"/>
  </si>
  <si>
    <t>　←　自動入力</t>
  </si>
  <si>
    <t>０～２歳児</t>
    <rPh sb="3" eb="5">
      <t>サイジ</t>
    </rPh>
    <phoneticPr fontId="13"/>
  </si>
  <si>
    <t>合計</t>
    <rPh sb="0" eb="2">
      <t>ゴウケイ</t>
    </rPh>
    <phoneticPr fontId="13"/>
  </si>
  <si>
    <t>必要数</t>
    <rPh sb="0" eb="3">
      <t>ヒツヨウスウ</t>
    </rPh>
    <phoneticPr fontId="13"/>
  </si>
  <si>
    <t>３　保育士等の勤務状況</t>
    <rPh sb="2" eb="4">
      <t>ホイク</t>
    </rPh>
    <rPh sb="4" eb="5">
      <t>シ</t>
    </rPh>
    <rPh sb="5" eb="6">
      <t>トウ</t>
    </rPh>
    <rPh sb="7" eb="9">
      <t>キンム</t>
    </rPh>
    <rPh sb="9" eb="11">
      <t>ジョウキョウ</t>
    </rPh>
    <phoneticPr fontId="13"/>
  </si>
  <si>
    <t>・保育に直接従事している時間帯に「〇」、ノンコンタクトによる休息時間帯に「▲」、事務等の保育以外の勤務時間帯に「■」を記入すること。</t>
    <rPh sb="1" eb="3">
      <t>ホイク</t>
    </rPh>
    <rPh sb="4" eb="6">
      <t>チョクセツ</t>
    </rPh>
    <rPh sb="6" eb="8">
      <t>ジュウジ</t>
    </rPh>
    <rPh sb="12" eb="15">
      <t>ジカンタイ</t>
    </rPh>
    <rPh sb="30" eb="32">
      <t>キュウソク</t>
    </rPh>
    <rPh sb="32" eb="35">
      <t>ジカンタイ</t>
    </rPh>
    <rPh sb="40" eb="43">
      <t>ジムトウ</t>
    </rPh>
    <rPh sb="44" eb="48">
      <t>ホイクイガイ</t>
    </rPh>
    <rPh sb="49" eb="54">
      <t>キンムジカンタイ</t>
    </rPh>
    <rPh sb="59" eb="61">
      <t>キニュウ</t>
    </rPh>
    <phoneticPr fontId="13"/>
  </si>
  <si>
    <t>氏名</t>
    <rPh sb="0" eb="2">
      <t>シメイ</t>
    </rPh>
    <phoneticPr fontId="13"/>
  </si>
  <si>
    <t>栃木　花子</t>
    <rPh sb="0" eb="2">
      <t>トチギ</t>
    </rPh>
    <rPh sb="3" eb="5">
      <t>ハナコ</t>
    </rPh>
    <phoneticPr fontId="13"/>
  </si>
  <si>
    <t>▲</t>
  </si>
  <si>
    <t>▲</t>
    <phoneticPr fontId="3"/>
  </si>
  <si>
    <t>■</t>
    <phoneticPr fontId="3"/>
  </si>
  <si>
    <t>保育士</t>
    <rPh sb="0" eb="3">
      <t>ホイクシ</t>
    </rPh>
    <phoneticPr fontId="13"/>
  </si>
  <si>
    <t>4　職員配置の適合状況</t>
    <phoneticPr fontId="13"/>
  </si>
  <si>
    <t>←自動入力</t>
    <rPh sb="1" eb="3">
      <t>ジドウ</t>
    </rPh>
    <rPh sb="3" eb="5">
      <t>ニュウリョク</t>
    </rPh>
    <phoneticPr fontId="13"/>
  </si>
  <si>
    <t>※「適否」欄がマイナス表記の時間帯は、配置基準を満たしていません。</t>
    <rPh sb="2" eb="4">
      <t>テキヒ</t>
    </rPh>
    <rPh sb="5" eb="6">
      <t>ラン</t>
    </rPh>
    <rPh sb="11" eb="13">
      <t>ヒョウキ</t>
    </rPh>
    <rPh sb="14" eb="17">
      <t>ジカンタイ</t>
    </rPh>
    <rPh sb="19" eb="21">
      <t>ハイチ</t>
    </rPh>
    <rPh sb="21" eb="23">
      <t>キジュン</t>
    </rPh>
    <rPh sb="24" eb="25">
      <t>ミ</t>
    </rPh>
    <phoneticPr fontId="13"/>
  </si>
  <si>
    <t>適否</t>
    <rPh sb="0" eb="2">
      <t>テキヒ</t>
    </rPh>
    <phoneticPr fontId="13"/>
  </si>
  <si>
    <t>資格</t>
    <rPh sb="0" eb="2">
      <t>シカク</t>
    </rPh>
    <phoneticPr fontId="3"/>
  </si>
  <si>
    <t>保育士</t>
    <rPh sb="0" eb="3">
      <t>ホイクシ</t>
    </rPh>
    <phoneticPr fontId="3"/>
  </si>
  <si>
    <t>看護師</t>
    <rPh sb="0" eb="3">
      <t>カンゴシ</t>
    </rPh>
    <phoneticPr fontId="3"/>
  </si>
  <si>
    <t>准看護師</t>
    <rPh sb="0" eb="4">
      <t>ジュンカンゴシ</t>
    </rPh>
    <phoneticPr fontId="3"/>
  </si>
  <si>
    <t>・資格はリストから選択。</t>
    <rPh sb="1" eb="3">
      <t>シカク</t>
    </rPh>
    <rPh sb="9" eb="11">
      <t>センタク</t>
    </rPh>
    <phoneticPr fontId="13"/>
  </si>
  <si>
    <r>
      <t>・保育に直接従事している者</t>
    </r>
    <r>
      <rPr>
        <sz val="11"/>
        <rFont val="ＭＳ Ｐゴシック"/>
        <family val="3"/>
        <charset val="128"/>
        <scheme val="minor"/>
      </rPr>
      <t>の氏名を記入すること。</t>
    </r>
    <rPh sb="1" eb="3">
      <t>ホイク</t>
    </rPh>
    <rPh sb="4" eb="6">
      <t>チョクセツ</t>
    </rPh>
    <rPh sb="6" eb="8">
      <t>ジュウジ</t>
    </rPh>
    <rPh sb="12" eb="13">
      <t>シャ</t>
    </rPh>
    <rPh sb="14" eb="16">
      <t>シメイ</t>
    </rPh>
    <rPh sb="17" eb="19">
      <t>キニュウ</t>
    </rPh>
    <phoneticPr fontId="13"/>
  </si>
  <si>
    <r>
      <rPr>
        <u/>
        <sz val="10"/>
        <color theme="1"/>
        <rFont val="Segoe UI Symbol"/>
        <family val="2"/>
      </rPr>
      <t>●</t>
    </r>
    <r>
      <rPr>
        <u/>
        <sz val="10"/>
        <color theme="1"/>
        <rFont val="ＭＳ Ｐゴシック"/>
        <family val="2"/>
        <charset val="128"/>
      </rPr>
      <t>黄色のセルに数字を記入してください。青色のセルは自動計算になっているため、記入しないでください。</t>
    </r>
    <rPh sb="1" eb="3">
      <t>キイロ</t>
    </rPh>
    <rPh sb="7" eb="9">
      <t>スウジ</t>
    </rPh>
    <rPh sb="10" eb="12">
      <t>キニュウ</t>
    </rPh>
    <rPh sb="19" eb="20">
      <t>アオ</t>
    </rPh>
    <rPh sb="20" eb="21">
      <t>イロ</t>
    </rPh>
    <rPh sb="25" eb="27">
      <t>ジドウ</t>
    </rPh>
    <rPh sb="27" eb="29">
      <t>ケイサン</t>
    </rPh>
    <rPh sb="38" eb="40">
      <t>キニュウ</t>
    </rPh>
    <phoneticPr fontId="14"/>
  </si>
  <si>
    <t>基準日</t>
    <rPh sb="0" eb="3">
      <t>キジュンビ</t>
    </rPh>
    <phoneticPr fontId="3"/>
  </si>
  <si>
    <t>年</t>
    <rPh sb="0" eb="1">
      <t>ネン</t>
    </rPh>
    <phoneticPr fontId="3"/>
  </si>
  <si>
    <t>月</t>
    <rPh sb="0" eb="1">
      <t>ガツ</t>
    </rPh>
    <phoneticPr fontId="3"/>
  </si>
  <si>
    <t>日</t>
    <rPh sb="0" eb="1">
      <t>ヒ</t>
    </rPh>
    <phoneticPr fontId="3"/>
  </si>
  <si>
    <t>曜日</t>
    <rPh sb="0" eb="2">
      <t>ヨウビ</t>
    </rPh>
    <phoneticPr fontId="3"/>
  </si>
  <si>
    <t>資格なし</t>
    <rPh sb="0" eb="2">
      <t>シカク</t>
    </rPh>
    <phoneticPr fontId="3"/>
  </si>
  <si>
    <t>・年齢は基準日又は対象日時点の満年齢で記入すること。</t>
    <rPh sb="1" eb="3">
      <t>ネンレイ</t>
    </rPh>
    <rPh sb="4" eb="7">
      <t>キジュンビ</t>
    </rPh>
    <rPh sb="7" eb="8">
      <t>マタ</t>
    </rPh>
    <rPh sb="9" eb="11">
      <t>タイショウ</t>
    </rPh>
    <rPh sb="11" eb="12">
      <t>ニチ</t>
    </rPh>
    <rPh sb="12" eb="14">
      <t>ジテン</t>
    </rPh>
    <rPh sb="15" eb="18">
      <t>マンネンレイ</t>
    </rPh>
    <rPh sb="19" eb="21">
      <t>キニュウ</t>
    </rPh>
    <phoneticPr fontId="13"/>
  </si>
  <si>
    <t>宇都宮　よし子</t>
    <rPh sb="0" eb="3">
      <t>ウツノミヤ</t>
    </rPh>
    <rPh sb="6" eb="7">
      <t>コ</t>
    </rPh>
    <phoneticPr fontId="3"/>
  </si>
  <si>
    <t>大田原　次子</t>
    <rPh sb="0" eb="3">
      <t>オオタワラ</t>
    </rPh>
    <rPh sb="4" eb="6">
      <t>ツギコ</t>
    </rPh>
    <phoneticPr fontId="3"/>
  </si>
  <si>
    <t>以下、乳児及び幼児を総称する場合は、「乳幼児」とする。</t>
    <rPh sb="0" eb="2">
      <t>イカ</t>
    </rPh>
    <rPh sb="3" eb="5">
      <t>ニュウジ</t>
    </rPh>
    <rPh sb="5" eb="6">
      <t>オヨ</t>
    </rPh>
    <rPh sb="7" eb="9">
      <t>ヨウジ</t>
    </rPh>
    <rPh sb="10" eb="12">
      <t>ソウショウ</t>
    </rPh>
    <rPh sb="14" eb="16">
      <t>バアイ</t>
    </rPh>
    <rPh sb="19" eb="22">
      <t>ニュウヨウジ</t>
    </rPh>
    <phoneticPr fontId="3"/>
  </si>
  <si>
    <t>基準日は監査実施前月の初日。基準日に乳幼児が不在だった場合は、基準日の直前で乳幼児を預かっていた日で記入すること。</t>
    <rPh sb="0" eb="3">
      <t>キジュンビ</t>
    </rPh>
    <rPh sb="4" eb="6">
      <t>カンサ</t>
    </rPh>
    <rPh sb="6" eb="8">
      <t>ジッシ</t>
    </rPh>
    <rPh sb="8" eb="10">
      <t>ゼンゲツ</t>
    </rPh>
    <rPh sb="11" eb="13">
      <t>ショニチ</t>
    </rPh>
    <rPh sb="14" eb="17">
      <t>キジュンビ</t>
    </rPh>
    <rPh sb="22" eb="24">
      <t>フザイ</t>
    </rPh>
    <rPh sb="27" eb="29">
      <t>バアイ</t>
    </rPh>
    <rPh sb="31" eb="34">
      <t>キジュンビ</t>
    </rPh>
    <rPh sb="35" eb="37">
      <t>チョクゼン</t>
    </rPh>
    <rPh sb="42" eb="43">
      <t>アズ</t>
    </rPh>
    <rPh sb="48" eb="49">
      <t>ヒ</t>
    </rPh>
    <rPh sb="50" eb="52">
      <t>キニュウ</t>
    </rPh>
    <phoneticPr fontId="3"/>
  </si>
  <si>
    <t>対象日（基準日に乳幼児が不在だった場合）</t>
    <rPh sb="0" eb="2">
      <t>タイショウ</t>
    </rPh>
    <rPh sb="2" eb="3">
      <t>ビ</t>
    </rPh>
    <rPh sb="4" eb="7">
      <t>キジュンビ</t>
    </rPh>
    <rPh sb="12" eb="14">
      <t>フザイ</t>
    </rPh>
    <rPh sb="17" eb="19">
      <t>バアイ</t>
    </rPh>
    <phoneticPr fontId="3"/>
  </si>
  <si>
    <t>１　乳幼児の状況</t>
    <rPh sb="6" eb="8">
      <t>ジョウキョウ</t>
    </rPh>
    <phoneticPr fontId="13"/>
  </si>
  <si>
    <t>基礎乳幼児数に対する有資格者数は基準を満たしているか。</t>
    <rPh sb="16" eb="18">
      <t>キジュン</t>
    </rPh>
    <rPh sb="19" eb="20">
      <t>ミ</t>
    </rPh>
    <phoneticPr fontId="3"/>
  </si>
  <si>
    <t>総乳幼児数に対する有資格者数は基準を満たしているか。</t>
    <rPh sb="0" eb="1">
      <t>ソウ</t>
    </rPh>
    <rPh sb="1" eb="4">
      <t>ニュウヨウジ</t>
    </rPh>
    <rPh sb="4" eb="5">
      <t>スウ</t>
    </rPh>
    <rPh sb="6" eb="7">
      <t>タイ</t>
    </rPh>
    <rPh sb="9" eb="13">
      <t>ユウシカクシャ</t>
    </rPh>
    <rPh sb="13" eb="14">
      <t>カズ</t>
    </rPh>
    <rPh sb="15" eb="17">
      <t>キジュン</t>
    </rPh>
    <rPh sb="18" eb="19">
      <t>ミ</t>
    </rPh>
    <phoneticPr fontId="3"/>
  </si>
  <si>
    <t>基礎乳幼児数のについての１人当たりの面積</t>
    <rPh sb="0" eb="2">
      <t>キソ</t>
    </rPh>
    <rPh sb="2" eb="5">
      <t>ニュウヨウジ</t>
    </rPh>
    <rPh sb="5" eb="6">
      <t>スウ</t>
    </rPh>
    <rPh sb="13" eb="14">
      <t>ニン</t>
    </rPh>
    <rPh sb="14" eb="15">
      <t>ア</t>
    </rPh>
    <rPh sb="18" eb="20">
      <t>メンセキ</t>
    </rPh>
    <phoneticPr fontId="3"/>
  </si>
  <si>
    <t>【収容人数が30人以上の施設の場合】</t>
    <rPh sb="1" eb="3">
      <t>シュウヨウ</t>
    </rPh>
    <rPh sb="3" eb="5">
      <t>ニンズウ</t>
    </rPh>
    <rPh sb="8" eb="9">
      <t>ニン</t>
    </rPh>
    <rPh sb="9" eb="11">
      <t>イジョウ</t>
    </rPh>
    <rPh sb="12" eb="14">
      <t>シセツ</t>
    </rPh>
    <rPh sb="15" eb="17">
      <t>バアイ</t>
    </rPh>
    <phoneticPr fontId="3"/>
  </si>
  <si>
    <t>【収容人数が30人未満の施設の場合】</t>
    <rPh sb="1" eb="3">
      <t>シュウヨウ</t>
    </rPh>
    <rPh sb="3" eb="5">
      <t>ニンズウ</t>
    </rPh>
    <rPh sb="8" eb="9">
      <t>ニン</t>
    </rPh>
    <rPh sb="9" eb="11">
      <t>ミマン</t>
    </rPh>
    <rPh sb="12" eb="14">
      <t>シセツ</t>
    </rPh>
    <rPh sb="15" eb="17">
      <t>バアイ</t>
    </rPh>
    <phoneticPr fontId="3"/>
  </si>
  <si>
    <t>保育施設の壁及び天井の施設は不燃材料で仕上げているか。</t>
    <rPh sb="0" eb="2">
      <t>ホイク</t>
    </rPh>
    <rPh sb="2" eb="4">
      <t>シセツ</t>
    </rPh>
    <rPh sb="5" eb="6">
      <t>カベ</t>
    </rPh>
    <rPh sb="6" eb="7">
      <t>オヨ</t>
    </rPh>
    <rPh sb="8" eb="10">
      <t>テンジョウ</t>
    </rPh>
    <rPh sb="11" eb="13">
      <t>シセツ</t>
    </rPh>
    <rPh sb="14" eb="16">
      <t>フネン</t>
    </rPh>
    <rPh sb="16" eb="18">
      <t>ザイリョウ</t>
    </rPh>
    <rPh sb="19" eb="21">
      <t>シア</t>
    </rPh>
    <phoneticPr fontId="3"/>
  </si>
  <si>
    <t>月極契約
乳幼児数</t>
    <rPh sb="0" eb="1">
      <t>ツキ</t>
    </rPh>
    <rPh sb="1" eb="2">
      <t>キ</t>
    </rPh>
    <rPh sb="2" eb="4">
      <t>ケイヤク</t>
    </rPh>
    <phoneticPr fontId="14"/>
  </si>
  <si>
    <t>月極契約
児童数</t>
    <rPh sb="0" eb="1">
      <t>ツキ</t>
    </rPh>
    <rPh sb="1" eb="2">
      <t>キ</t>
    </rPh>
    <rPh sb="2" eb="4">
      <t>ケイヤク</t>
    </rPh>
    <rPh sb="5" eb="8">
      <t>ジドウスウ</t>
    </rPh>
    <phoneticPr fontId="14"/>
  </si>
  <si>
    <t>消防計画の内容に変更の必要がある場合は、変更届の提出を行うものとする。</t>
  </si>
  <si>
    <t>30人未満の施設であっても乳幼児の安全確保の観点から届出が望ましい。</t>
  </si>
  <si>
    <t>する設備が設けられているか。</t>
  </si>
  <si>
    <t>登園の際、健康状態の観察及び保護者からの乳幼児の報告を受けているか。</t>
  </si>
  <si>
    <t>保育する乳幼児に関して契約している保険の種類、保険事故及び保険金額</t>
  </si>
  <si>
    <t>保育室その他乳幼児が出入りし、又は通行する場所に、乳幼児の転落防止</t>
  </si>
  <si>
    <t>非常警報器具又は非常警報設備及び消防機関への通報設備（電話で可）が</t>
  </si>
  <si>
    <t>あるか。</t>
  </si>
  <si>
    <t>転落防止設備が活用されていない等運用面で注意を要する</t>
  </si>
  <si>
    <t>事項はないか。</t>
  </si>
  <si>
    <t>カリキュラムが、乳幼児の日々の生活リズムに沿って設定されているか。</t>
  </si>
  <si>
    <t>調査日の属する月の前月を基準月とし、月極の利用契約乳幼児数を基礎とする（以下「基礎乳幼児数」という。）</t>
    <phoneticPr fontId="3"/>
  </si>
  <si>
    <t>以下、必要数の算出は年齢別に少数点１桁（少数点２桁以下切り捨て）目までを算出し、その合計の端数（少数点１桁）を四捨五入する。
【基礎乳幼児数】、【総乳幼児数】に記入</t>
    <phoneticPr fontId="3"/>
  </si>
  <si>
    <t>主たる開所時間において、月極契約乳幼児数に対して保育に従事する者を必要数配置しているか。</t>
    <phoneticPr fontId="3"/>
  </si>
  <si>
    <t>満１歳以上満３歳未満児
おおむね６人に１人以上</t>
    <rPh sb="0" eb="1">
      <t>マン</t>
    </rPh>
    <rPh sb="2" eb="3">
      <t>サイ</t>
    </rPh>
    <rPh sb="3" eb="5">
      <t>イジョウ</t>
    </rPh>
    <rPh sb="5" eb="6">
      <t>マン</t>
    </rPh>
    <rPh sb="7" eb="8">
      <t>サイ</t>
    </rPh>
    <rPh sb="8" eb="10">
      <t>ミマン</t>
    </rPh>
    <rPh sb="10" eb="11">
      <t>ジ</t>
    </rPh>
    <rPh sb="17" eb="18">
      <t>ニン</t>
    </rPh>
    <rPh sb="20" eb="21">
      <t>ニン</t>
    </rPh>
    <rPh sb="21" eb="23">
      <t>イジョウ</t>
    </rPh>
    <phoneticPr fontId="3"/>
  </si>
  <si>
    <t>乳児（満１歳未満児）
おおむね３人に１人以上</t>
    <rPh sb="0" eb="2">
      <t>ニュウジ</t>
    </rPh>
    <rPh sb="3" eb="4">
      <t>マン</t>
    </rPh>
    <rPh sb="5" eb="6">
      <t>サイ</t>
    </rPh>
    <rPh sb="6" eb="8">
      <t>ミマン</t>
    </rPh>
    <rPh sb="8" eb="9">
      <t>ジ</t>
    </rPh>
    <rPh sb="16" eb="17">
      <t>ニン</t>
    </rPh>
    <rPh sb="19" eb="20">
      <t>ニン</t>
    </rPh>
    <rPh sb="20" eb="22">
      <t>イジョウ</t>
    </rPh>
    <phoneticPr fontId="3"/>
  </si>
  <si>
    <t>満３歳児
おおむね20人に１人以上</t>
    <rPh sb="0" eb="1">
      <t>マン</t>
    </rPh>
    <rPh sb="2" eb="4">
      <t>サイジ</t>
    </rPh>
    <phoneticPr fontId="3"/>
  </si>
  <si>
    <t>時間預かり（一時預かり）がある場合は、基礎乳幼児数に時間預かりの乳幼児数を加えること。（以下「総乳幼児数」という。）</t>
    <phoneticPr fontId="3"/>
  </si>
  <si>
    <t>満４歳以上児
概ね30人につき１人以上</t>
    <rPh sb="0" eb="1">
      <t>マン</t>
    </rPh>
    <rPh sb="2" eb="3">
      <t>サイ</t>
    </rPh>
    <rPh sb="3" eb="5">
      <t>イジョウ</t>
    </rPh>
    <rPh sb="5" eb="6">
      <t>ジ</t>
    </rPh>
    <phoneticPr fontId="3"/>
  </si>
  <si>
    <t>常時、保育に従事する者が、複数配置されているか。また、主たる開所時間を超える時間帯については、現に保育されている乳幼児が１人である場合を除き、常時２人以上の保育に従事する者を配置しているか。</t>
    <phoneticPr fontId="3"/>
  </si>
  <si>
    <t>〔考え方〕
ここでいう保育に従事する者は、その勤務時間を勤務職員に換算（有資格者、その他の職員別にそれぞれの勤務延べ時間数の合計を８時間で除して常勤職員数とみなす。）として上記の人数を確保する。</t>
    <rPh sb="1" eb="2">
      <t>カンガ</t>
    </rPh>
    <rPh sb="3" eb="4">
      <t>カタ</t>
    </rPh>
    <phoneticPr fontId="3"/>
  </si>
  <si>
    <t>契約乳幼児の在籍時間帯に保育に従事する者が１人勤務の時間帯はないか。ただし主たる開所時間を超える時間帯について現に保育されている乳幼児が１人である場合を除く。
また、１日に保育する乳幼児の数が６人以上19人以下の施設については、複数の乳児を保育する時間帯や夜間午睡の時間帯を除き、保育に従事する者が１人となる時間帯を最小限とすることや、他の職員を配置するなど安全面に配慮するなど安全面に配慮することにより常時、２人以上の保育に従事する者を配置しないことができる。</t>
    <phoneticPr fontId="3"/>
  </si>
  <si>
    <t>主たる開所時間において、総契約乳幼児数に対して保育に従事する者を必要数配置しているか。（保育に従事する者が不足するような場合には乳幼児の受け入れを断っているか。）</t>
    <phoneticPr fontId="3"/>
  </si>
  <si>
    <t>○</t>
    <phoneticPr fontId="3"/>
  </si>
  <si>
    <t>月極契約乳幼児数に対する保育に従事する者の数について、有資格者を必要数配置しているか。</t>
    <phoneticPr fontId="3"/>
  </si>
  <si>
    <t>〔考え方〕
ここでいう有資格者数は、保育士（国家戦略特別区域法第12条の５第５項に規定する事業実施区域内にある施設にあっては、保育士又は当該事業実施区域に係る国家戦略特別区域限定保育士。以下同じ。）又は看護師（准看護師を含む。以下同じ。）の資格を有する者をいう。</t>
    <rPh sb="1" eb="2">
      <t>カンガ</t>
    </rPh>
    <rPh sb="3" eb="4">
      <t>カタ</t>
    </rPh>
    <phoneticPr fontId="3"/>
  </si>
  <si>
    <t>有資格者数の数が保育に従事する者の必要数の３分の１（保育に従事する者が２人の施設又は１のｃにより１人が配置されている時間帯については１人）以上いるか。
有資格者の算出に当たっては、少数点１桁を四捨五入</t>
    <phoneticPr fontId="3"/>
  </si>
  <si>
    <t>※</t>
    <phoneticPr fontId="3"/>
  </si>
  <si>
    <t>総乳幼児数に対する保育に従事する者の数について、有資格者を必要数配置しているか。（有資格者が不足するような場合には乳幼児の受け入れを断っているか。）</t>
    <phoneticPr fontId="3"/>
  </si>
  <si>
    <t>保育士でない者を保育士又は保母、保父等これに紛らわしい名称で使用していないか。（していない場合は○）</t>
    <phoneticPr fontId="3"/>
  </si>
  <si>
    <t>保育室の面積は、おおむね入所乳幼児１人あたり1.65㎡以上確保されているか。</t>
    <rPh sb="0" eb="3">
      <t>ホイクシツ</t>
    </rPh>
    <rPh sb="4" eb="6">
      <t>メンセキ</t>
    </rPh>
    <rPh sb="12" eb="14">
      <t>ニュウショ</t>
    </rPh>
    <rPh sb="14" eb="17">
      <t>ニュウヨウジ</t>
    </rPh>
    <rPh sb="18" eb="19">
      <t>ニン</t>
    </rPh>
    <rPh sb="27" eb="29">
      <t>イジョウ</t>
    </rPh>
    <phoneticPr fontId="3"/>
  </si>
  <si>
    <t>〔考え方〕
保育室面積当該保育施設において、保育室として使用している部屋の面積。調理室や便所、浴室等は含まない。</t>
    <rPh sb="6" eb="9">
      <t>ホイクシツ</t>
    </rPh>
    <rPh sb="9" eb="11">
      <t>メンセキ</t>
    </rPh>
    <phoneticPr fontId="3"/>
  </si>
  <si>
    <t>必要な面積を確保しているか。（総乳幼児数に対して保育室面積が不足するような場合には、乳幼児の受け入れを断っているか。）</t>
    <rPh sb="0" eb="2">
      <t>ヒツヨウ</t>
    </rPh>
    <rPh sb="3" eb="5">
      <t>メンセキ</t>
    </rPh>
    <rPh sb="6" eb="8">
      <t>カクホ</t>
    </rPh>
    <phoneticPr fontId="3"/>
  </si>
  <si>
    <t>調理室は、当該施設内にあって専用のものであるか。又は、施設外共同使用であるが、必要な時に利用できるか。</t>
    <rPh sb="0" eb="3">
      <t>チョウリシツ</t>
    </rPh>
    <rPh sb="5" eb="7">
      <t>トウガイ</t>
    </rPh>
    <rPh sb="7" eb="10">
      <t>シセツナイ</t>
    </rPh>
    <rPh sb="14" eb="16">
      <t>センヨウ</t>
    </rPh>
    <phoneticPr fontId="3"/>
  </si>
  <si>
    <t>調理室（施設外調理等の場合にあっては必要な調理機能）があるか。</t>
    <rPh sb="0" eb="3">
      <t>チョウリシツ</t>
    </rPh>
    <rPh sb="4" eb="6">
      <t>シセツ</t>
    </rPh>
    <rPh sb="6" eb="7">
      <t>ガイ</t>
    </rPh>
    <rPh sb="7" eb="9">
      <t>チョウリ</t>
    </rPh>
    <rPh sb="9" eb="10">
      <t>トウ</t>
    </rPh>
    <rPh sb="11" eb="13">
      <t>バアイ</t>
    </rPh>
    <rPh sb="18" eb="20">
      <t>ヒツヨウ</t>
    </rPh>
    <rPh sb="21" eb="23">
      <t>チョウリ</t>
    </rPh>
    <rPh sb="23" eb="25">
      <t>キノウ</t>
    </rPh>
    <phoneticPr fontId="3"/>
  </si>
  <si>
    <t>〔考え方〕
給食を施設外で調理している場合、家庭からの弁当の持参を行っている場合等は、加熱、保存、配膳等のために必要な調理機能を有していることが求められる。</t>
    <phoneticPr fontId="3"/>
  </si>
  <si>
    <t>調理室が、乳幼児が保育つから簡単に立ち入ることができないよう区画等されている状態にない。調理機能のみを有している場合にあっても、衛生や乳幼児の安全が十分確保される状態となっていること。</t>
    <phoneticPr fontId="3"/>
  </si>
  <si>
    <t>おおむね１歳未満児とその他の幼児の保育場所が区画されかつ安全性が確保</t>
    <phoneticPr fontId="3"/>
  </si>
  <si>
    <t>おおむね１歳未満児の保育を行う場所とその他の幼児の保育を行う場所は、分けているか。別の部屋であることが望ましいが、部屋を別にできない場合は、ベビーフェンス、ベビーベッド等で区画すること。</t>
    <phoneticPr fontId="3"/>
  </si>
  <si>
    <t>区画はあるが、扉を閉められていない等運用面の注意を要する事項はないか。</t>
    <phoneticPr fontId="3"/>
  </si>
  <si>
    <t>衛生的な状態が保たれているか。
原則としてC判定区分とするが、清掃方法の見直し等、軽微な改善指導に浮いては、B判定区分としてよい。</t>
    <rPh sb="0" eb="2">
      <t>エイセイ</t>
    </rPh>
    <rPh sb="2" eb="3">
      <t>テキ</t>
    </rPh>
    <rPh sb="4" eb="6">
      <t>ジョウタイ</t>
    </rPh>
    <rPh sb="7" eb="8">
      <t>タモ</t>
    </rPh>
    <phoneticPr fontId="3"/>
  </si>
  <si>
    <t>区画しているか。（保育場所が別の部屋であるか。又は、ベビーフェンス、ベビーベッド等で区画しているか。）</t>
    <rPh sb="0" eb="2">
      <t>クカク</t>
    </rPh>
    <rPh sb="9" eb="11">
      <t>ホイク</t>
    </rPh>
    <rPh sb="11" eb="13">
      <t>バショ</t>
    </rPh>
    <rPh sb="14" eb="15">
      <t>ベツ</t>
    </rPh>
    <rPh sb="16" eb="18">
      <t>ヘヤ</t>
    </rPh>
    <phoneticPr fontId="3"/>
  </si>
  <si>
    <t>区画が不十分ではないか。（ベビーフェンス、ベビーベッド等があっても十分活用されていない。）</t>
    <phoneticPr fontId="3"/>
  </si>
  <si>
    <t>窓等採光に有効な開口部を設けているか。（建築基準法第28条第１項及び建築基準法施行令第19条の規定（認可保育所の保育室の採光）に準じ、窓等採光に有効な開口部の面積が床面積の５分の１以上であることが望ましい。）</t>
    <rPh sb="0" eb="1">
      <t>マド</t>
    </rPh>
    <rPh sb="1" eb="2">
      <t>トウ</t>
    </rPh>
    <rPh sb="2" eb="4">
      <t>サイコウ</t>
    </rPh>
    <rPh sb="5" eb="7">
      <t>ユウコウ</t>
    </rPh>
    <rPh sb="8" eb="11">
      <t>カイコウブ</t>
    </rPh>
    <rPh sb="12" eb="13">
      <t>モウ</t>
    </rPh>
    <phoneticPr fontId="3"/>
  </si>
  <si>
    <t>窓等換気に有効な開口部を設けているか。（建築基準法第28条第２項の規定（居室の換気）に準じ、窓等換気に有効な開口部の面積が床面積の20分の１以上であるか、これに相当する換気設備があることが望ましい。）</t>
    <rPh sb="0" eb="1">
      <t>マド</t>
    </rPh>
    <rPh sb="1" eb="2">
      <t>トウ</t>
    </rPh>
    <rPh sb="2" eb="4">
      <t>カンキ</t>
    </rPh>
    <rPh sb="5" eb="7">
      <t>ユウコウ</t>
    </rPh>
    <rPh sb="8" eb="11">
      <t>カイコウブ</t>
    </rPh>
    <rPh sb="12" eb="13">
      <t>モウ</t>
    </rPh>
    <phoneticPr fontId="3"/>
  </si>
  <si>
    <t>乳幼児用ベッドの使用に当たっては、同一の乳幼児用ベッドに２人以上の乳幼児を寝かせていないか。</t>
    <phoneticPr fontId="3"/>
  </si>
  <si>
    <t>同一の乳幼児用ベッドに２人以上の乳幼児を寝かせることがある。</t>
    <rPh sb="0" eb="2">
      <t>ドウイツ</t>
    </rPh>
    <rPh sb="3" eb="7">
      <t>ニュウヨウジヨウ</t>
    </rPh>
    <rPh sb="12" eb="15">
      <t>ニンイジョウ</t>
    </rPh>
    <rPh sb="16" eb="19">
      <t>ニュウヨウジ</t>
    </rPh>
    <rPh sb="20" eb="21">
      <t>ネ</t>
    </rPh>
    <phoneticPr fontId="3"/>
  </si>
  <si>
    <t>便所用の手洗設備が設けられているだけでなく、衛生的に管理されているか。</t>
    <rPh sb="0" eb="2">
      <t>ベンジョ</t>
    </rPh>
    <rPh sb="2" eb="3">
      <t>ヨウ</t>
    </rPh>
    <rPh sb="4" eb="6">
      <t>テアラ</t>
    </rPh>
    <rPh sb="6" eb="8">
      <t>セツビ</t>
    </rPh>
    <rPh sb="9" eb="10">
      <t>モウ</t>
    </rPh>
    <rPh sb="22" eb="25">
      <t>エイセイテキ</t>
    </rPh>
    <rPh sb="26" eb="28">
      <t>カンリ</t>
    </rPh>
    <phoneticPr fontId="3"/>
  </si>
  <si>
    <t>手洗設備が不衛生ではないか。（十分に清掃をしているか。石けん等を置いているか。）</t>
    <rPh sb="0" eb="4">
      <t>テアライセツビ</t>
    </rPh>
    <rPh sb="5" eb="8">
      <t>フエイセイ</t>
    </rPh>
    <phoneticPr fontId="3"/>
  </si>
  <si>
    <t>便所の手洗設備
便所と保育室及び調理室との区画
便所の安全な使用の確保</t>
    <rPh sb="0" eb="2">
      <t>ベンジョ</t>
    </rPh>
    <rPh sb="3" eb="5">
      <t>テアラ</t>
    </rPh>
    <rPh sb="5" eb="7">
      <t>セツビ</t>
    </rPh>
    <phoneticPr fontId="3"/>
  </si>
  <si>
    <t>便所は保育室及び調理室等と区画するなど、衛生上の問題に配慮しているか。</t>
    <rPh sb="0" eb="2">
      <t>ベンジョ</t>
    </rPh>
    <rPh sb="3" eb="6">
      <t>ホイクシツ</t>
    </rPh>
    <rPh sb="6" eb="7">
      <t>オヨ</t>
    </rPh>
    <rPh sb="8" eb="11">
      <t>チョウリシツ</t>
    </rPh>
    <rPh sb="11" eb="12">
      <t>トウ</t>
    </rPh>
    <rPh sb="13" eb="15">
      <t>クカク</t>
    </rPh>
    <rPh sb="20" eb="23">
      <t>エイセイジョウ</t>
    </rPh>
    <rPh sb="24" eb="26">
      <t>モンダイ</t>
    </rPh>
    <rPh sb="27" eb="29">
      <t>ハイリョ</t>
    </rPh>
    <phoneticPr fontId="3"/>
  </si>
  <si>
    <t>特に支障が無い場合
便所が同一階にあり、共同使用しても必要数を確保でき、衛生上問題ないこと。</t>
    <rPh sb="0" eb="1">
      <t>トク</t>
    </rPh>
    <rPh sb="2" eb="4">
      <t>シショウ</t>
    </rPh>
    <rPh sb="5" eb="6">
      <t>ナ</t>
    </rPh>
    <rPh sb="7" eb="9">
      <t>バアイ</t>
    </rPh>
    <phoneticPr fontId="3"/>
  </si>
  <si>
    <t>非常口（玄関とは別の勝手口など）は、火災等非常時に入所（利用）乳幼児の避難に有効な位置に、適切に設置されているか。</t>
    <phoneticPr fontId="3"/>
  </si>
  <si>
    <t>収容人数が30人以上の場合、防火管理者の選任、届出が行われているか。</t>
    <rPh sb="0" eb="2">
      <t>シュウヨウ</t>
    </rPh>
    <rPh sb="2" eb="4">
      <t>ニンズウ</t>
    </rPh>
    <rPh sb="7" eb="8">
      <t>ニン</t>
    </rPh>
    <rPh sb="8" eb="10">
      <t>イジョウ</t>
    </rPh>
    <rPh sb="11" eb="13">
      <t>バアイ</t>
    </rPh>
    <rPh sb="14" eb="16">
      <t>ボウカ</t>
    </rPh>
    <rPh sb="16" eb="19">
      <t>カンリシャ</t>
    </rPh>
    <rPh sb="20" eb="22">
      <t>センニン</t>
    </rPh>
    <rPh sb="23" eb="25">
      <t>トドケデ</t>
    </rPh>
    <phoneticPr fontId="3"/>
  </si>
  <si>
    <t>消防計画又はそれに準ずる計画が策定されているか。施設の収容人数に応じて回答すること。</t>
    <phoneticPr fontId="3"/>
  </si>
  <si>
    <t>災害の発生に備え、緊急時の対応の具体的内容及び職員の役割分担等が記された計画が策定されているか。</t>
    <phoneticPr fontId="3"/>
  </si>
  <si>
    <t>地震や火災及び風水害等の非常災害に対処するための緊急時の対応や職員の役割分担等、具体的な対応に関するマニュアルを作成しているか。</t>
    <phoneticPr fontId="3"/>
  </si>
  <si>
    <t>児童福祉施設等における利用者の安全確保及び非常災害時の体制整備の強化・徹底について（平成28年雇児総発0909第２号）</t>
    <phoneticPr fontId="3"/>
  </si>
  <si>
    <t>水防法第15条の３第１項、第２項、第５項</t>
    <rPh sb="0" eb="2">
      <t>スイボウ</t>
    </rPh>
    <rPh sb="2" eb="3">
      <t>ホウ</t>
    </rPh>
    <rPh sb="3" eb="4">
      <t>ダイ</t>
    </rPh>
    <rPh sb="6" eb="7">
      <t>ジョウ</t>
    </rPh>
    <phoneticPr fontId="3"/>
  </si>
  <si>
    <t>市町が作成する地域防災計画上洪水や雨水出水又は土砂災害発生時に、円滑かつ迅速な避難確保を図る必要がある施設として指定されている場合、避難確保計画を策定し市町に報告しているか。</t>
    <phoneticPr fontId="3"/>
  </si>
  <si>
    <t>土砂災害防止法第８条の２第１項、第２項、第５項</t>
    <rPh sb="0" eb="2">
      <t>ドシャ</t>
    </rPh>
    <rPh sb="2" eb="4">
      <t>サイガイ</t>
    </rPh>
    <rPh sb="4" eb="7">
      <t>ボウシホウ</t>
    </rPh>
    <rPh sb="7" eb="8">
      <t>ダイ</t>
    </rPh>
    <rPh sb="9" eb="10">
      <t>ジョウ</t>
    </rPh>
    <phoneticPr fontId="3"/>
  </si>
  <si>
    <t>保育室その他乳幼児が出入りし又は通行する場所に、乳幼児の転落事故を防止する設備を備えているか。</t>
    <rPh sb="0" eb="3">
      <t>ホイクシツ</t>
    </rPh>
    <rPh sb="5" eb="6">
      <t>タ</t>
    </rPh>
    <rPh sb="6" eb="9">
      <t>ニュウヨウジ</t>
    </rPh>
    <rPh sb="10" eb="12">
      <t>デイ</t>
    </rPh>
    <rPh sb="14" eb="15">
      <t>マタ</t>
    </rPh>
    <rPh sb="16" eb="18">
      <t>ツウコウ</t>
    </rPh>
    <rPh sb="20" eb="22">
      <t>バショ</t>
    </rPh>
    <rPh sb="24" eb="27">
      <t>ニュウヨウジ</t>
    </rPh>
    <phoneticPr fontId="3"/>
  </si>
  <si>
    <t>耐火建築物若しくは準耐火建築物又は乳幼児の避難に適した構造の施設若しくは設備のいずれかを満たしているか。なお、保育室を２階に設ける建物が右記イ及びロのいずれも満たさない場合においては、指導基準第3に規定する設備の設置(注)及び訓練の実施に特に留意すること。</t>
    <phoneticPr fontId="3"/>
  </si>
  <si>
    <t>下表のイ及びロのいずれも満たしておらず、かつ、指導基準第３に規定する設備の設置及び訓練の実施がなされていない。</t>
    <phoneticPr fontId="3"/>
  </si>
  <si>
    <t>建築基準法第２条第９号の２に規定する耐火建築物又は同条第９号の３に規定する準耐火建築物（同号ロに該当する者を除く。）であること。</t>
    <phoneticPr fontId="3"/>
  </si>
  <si>
    <t>下表の左欄に掲げる区分ごとに、右欄に掲げる施設又は設備（乳幼児の避難に適した構造のものに限る。）がそれぞれ１以上設けられていること。</t>
    <phoneticPr fontId="3"/>
  </si>
  <si>
    <t>「指導基準第３とに規定する設備とは、非常口（玄関とは別の勝手口など）消火用具を指し、その両方が原則２階にあるかどうかで判断すること。</t>
    <rPh sb="1" eb="3">
      <t>シドウ</t>
    </rPh>
    <rPh sb="3" eb="5">
      <t>キジュン</t>
    </rPh>
    <rPh sb="5" eb="6">
      <t>ダイ</t>
    </rPh>
    <rPh sb="9" eb="11">
      <t>キテイ</t>
    </rPh>
    <rPh sb="13" eb="15">
      <t>セツビ</t>
    </rPh>
    <rPh sb="18" eb="21">
      <t>ヒジョウグチ</t>
    </rPh>
    <phoneticPr fontId="3"/>
  </si>
  <si>
    <t>保育室等の室内面の材質確認は、外観では判別が難しいので、建築図面等で確認すること。</t>
    <phoneticPr fontId="3"/>
  </si>
  <si>
    <t>－</t>
    <phoneticPr fontId="3"/>
  </si>
  <si>
    <t>避難に適した構造の施設又は設備は保育室の各部分から歩行距離30m以内にあるか。</t>
    <phoneticPr fontId="3"/>
  </si>
  <si>
    <t>避難に適した構造の施設又は設備は保育室の各部分から歩行距離30m以内にない。</t>
    <phoneticPr fontId="3"/>
  </si>
  <si>
    <t>以下に掲げる施設又は設備の内該当するものが一つ以上あるか。</t>
    <phoneticPr fontId="3"/>
  </si>
  <si>
    <t>ダンパー：ボイラーなどの煙道や空調装置の空気通路に設けて、煙の排出量、空気の流量を調節するための装置のこと。</t>
    <rPh sb="12" eb="14">
      <t>エンドウ</t>
    </rPh>
    <rPh sb="15" eb="17">
      <t>クウチョウ</t>
    </rPh>
    <rPh sb="17" eb="19">
      <t>ソウチ</t>
    </rPh>
    <rPh sb="20" eb="22">
      <t>クウキ</t>
    </rPh>
    <rPh sb="22" eb="24">
      <t>ツウロ</t>
    </rPh>
    <phoneticPr fontId="3"/>
  </si>
  <si>
    <t>建築基準法第２条第９号の２に規定する耐火建築物であること。（準耐火建築物は不可）</t>
    <phoneticPr fontId="3"/>
  </si>
  <si>
    <t>保育施設の調理室以外の部分と調理室を建築基準法第２条第７号に規定する耐火構造の床若しくは壁又は建築基準法施行令第112条第１項に規定する特定防火設備で区画し、換気、暖房又は冷房の設備の風道が、当該床若しくは壁を貫通する部分又はこれに近接する部分に防火上有効にダンパーが設けられている。</t>
    <phoneticPr fontId="3"/>
  </si>
  <si>
    <t>調理室にスプリンクラー設備その他これに類するもので自動式のものが設けられている。</t>
    <phoneticPr fontId="3"/>
  </si>
  <si>
    <t>調理室において調理器具の種類に応じ有効な自動消火装置が設けられ、かつ、当該調理室の外部への延焼を防止するために必要な措置が講じられている。</t>
    <phoneticPr fontId="3"/>
  </si>
  <si>
    <t>認可外保育施設も消防法上の児童福祉施設とみなされるため、収容人数が30人以上の施設は、防火管理者の選任、届出を行わなければならない。30人未満の施設であっても乳幼児の安全確保の観点から届出を行うことが望ましい。</t>
    <phoneticPr fontId="3"/>
  </si>
  <si>
    <t>避難に適した構造の施設又は設備は保育室の各部分から歩行距離30m以内にない。</t>
    <phoneticPr fontId="3"/>
  </si>
  <si>
    <t>避難に適した構造の施設又は設備は保育室の各部分から歩行距離30m以内にあるか。</t>
    <phoneticPr fontId="3"/>
  </si>
  <si>
    <t>建築基準法第２条第９号の２に規定する耐火建築物であること。（準耐火建築物は不可）</t>
    <phoneticPr fontId="3"/>
  </si>
  <si>
    <t>下表の左欄に掲げる区分ごとに、右欄に掲げる施設又は設備（乳幼児の避難に適した構造のものに限る。）がそれぞれ１以上設けられているか。</t>
    <phoneticPr fontId="3"/>
  </si>
  <si>
    <t>以下に掲げる施設又は設備のうち該当するものが一つ以上あるか。</t>
    <phoneticPr fontId="3"/>
  </si>
  <si>
    <t>保育施設の調理室以外の部分と調理室を建築基準法第２条第７号に規定する耐火構造の床若しくは壁又は建築基準法施行令第112条</t>
    <phoneticPr fontId="3"/>
  </si>
  <si>
    <t>調理室において調理用器具の種類に応じ有効な自動消火装置が設けられ、かつ、当該調理室の外部への延焼を防止するために必要な措置が講じられている。</t>
    <phoneticPr fontId="3"/>
  </si>
  <si>
    <t>非常警報器具又は非常警報設備及び消防機関への通報設備（電話で可）があるか。</t>
    <phoneticPr fontId="3"/>
  </si>
  <si>
    <t>保育室その他乳幼児が出入りし、又は通行する場所に、乳幼児の転落事故を防止する設備が設けられているか。</t>
    <phoneticPr fontId="3"/>
  </si>
  <si>
    <t>転落防止設備が活用されていない等運用面で注意を要する事項はないか。</t>
    <phoneticPr fontId="3"/>
  </si>
  <si>
    <t>左記hを満たしているか。防炎物品の表示にも努めること。</t>
    <rPh sb="0" eb="2">
      <t>サキ</t>
    </rPh>
    <rPh sb="4" eb="5">
      <t>ミ</t>
    </rPh>
    <phoneticPr fontId="3"/>
  </si>
  <si>
    <t>乳幼児一人一人の心身の発育や発達の状況を把握し、保育内容を工夫しているか。以下のb～dに回答</t>
    <phoneticPr fontId="3"/>
  </si>
  <si>
    <t>左記b～dの事項を満たしていること。（実際の指導等は、b～dの事項について、それぞれ実施する。）</t>
    <rPh sb="0" eb="2">
      <t>サキ</t>
    </rPh>
    <rPh sb="6" eb="8">
      <t>ジコウ</t>
    </rPh>
    <rPh sb="9" eb="10">
      <t>ミ</t>
    </rPh>
    <phoneticPr fontId="3"/>
  </si>
  <si>
    <t>乳幼児が安全で清潔な環境の中で、遊び、運動、睡眠等がバランスよく組み合わされた健康的な生活リズムが保たれるように、十分に配慮がなされた保育の計画を定め実行しているか。以下の(a)～(d)に回答</t>
    <phoneticPr fontId="3"/>
  </si>
  <si>
    <t>必要に応じ入所（利用）乳幼児に入浴又は清拭をし、身体の清潔が保たれているか。</t>
    <phoneticPr fontId="3"/>
  </si>
  <si>
    <t>汚れたときの処置が不適当（特に注意を要するものについては文書指導となる。）</t>
    <rPh sb="0" eb="1">
      <t>ヨゴ</t>
    </rPh>
    <rPh sb="6" eb="8">
      <t>ショチ</t>
    </rPh>
    <rPh sb="9" eb="12">
      <t>フテキトウ</t>
    </rPh>
    <phoneticPr fontId="3"/>
  </si>
  <si>
    <t>外気浴の機会を適切に確保していない。（乳児）（特に注意を要するものについては文書指導となる。）</t>
    <rPh sb="0" eb="3">
      <t>ガイキヨク</t>
    </rPh>
    <rPh sb="4" eb="6">
      <t>キカイ</t>
    </rPh>
    <rPh sb="7" eb="9">
      <t>テキセツ</t>
    </rPh>
    <rPh sb="10" eb="12">
      <t>カクホ</t>
    </rPh>
    <rPh sb="19" eb="21">
      <t>ニュウジ</t>
    </rPh>
    <phoneticPr fontId="3"/>
  </si>
  <si>
    <t>漫然と乳幼児にテレビを見せ続けるなど、乳幼児への関わりが少ない「放任的」な保育ではなく、一人一人の乳幼児に対してきめ細かい保育を提供しているか。</t>
    <phoneticPr fontId="3"/>
  </si>
  <si>
    <t>一人一人の乳幼児に対してきめ細かくかつ相互応答的に関わっていない。（特に注意を要するものについては文書指導となる。）</t>
    <phoneticPr fontId="3"/>
  </si>
  <si>
    <t>遊具につき、改善を要する点がないか。(年齢に応じた玩具が備えられていない、衛生面に問題がある等）</t>
    <rPh sb="0" eb="2">
      <t>ユウグ</t>
    </rPh>
    <rPh sb="6" eb="8">
      <t>カイゼン</t>
    </rPh>
    <rPh sb="9" eb="10">
      <t>ヨウ</t>
    </rPh>
    <rPh sb="12" eb="13">
      <t>テン</t>
    </rPh>
    <phoneticPr fontId="3"/>
  </si>
  <si>
    <t>大型遊具を備える場合にあっては、その安全性に問題がないか。</t>
    <phoneticPr fontId="3"/>
  </si>
  <si>
    <t>乳幼児の最善の利益を考慮し、保育サービスを実施する者として、適切な姿勢であるか。特に、施設の運営管理の任にあたる施設長については、その職責にかんがみ、資質の向上、適格性の確保が求められること。</t>
    <phoneticPr fontId="3"/>
  </si>
  <si>
    <t>施設内の研修の機会を設けるなど、保育に従事する者の質の向上に努めていない。</t>
    <rPh sb="0" eb="3">
      <t>シセツナイ</t>
    </rPh>
    <rPh sb="4" eb="6">
      <t>ケンシュウ</t>
    </rPh>
    <rPh sb="7" eb="9">
      <t>キカイ</t>
    </rPh>
    <rPh sb="10" eb="11">
      <t>モウ</t>
    </rPh>
    <rPh sb="16" eb="18">
      <t>ホイク</t>
    </rPh>
    <rPh sb="19" eb="21">
      <t>ジュウジ</t>
    </rPh>
    <rPh sb="23" eb="24">
      <t>モノ</t>
    </rPh>
    <phoneticPr fontId="3"/>
  </si>
  <si>
    <t>保育所保育指針を理解する機会を設けるなど、保育に従事する者の人間性と専門性の向上を図るよう努めているか。</t>
    <phoneticPr fontId="3"/>
  </si>
  <si>
    <t>乳幼児に身体的苦痛を与えることや、人格を辱めることがないなど、乳幼児の人権に十分配慮がなされているか。</t>
    <phoneticPr fontId="3"/>
  </si>
  <si>
    <t>しつけと証するか否かを問わず乳幼児に身体的苦痛を与えている。いわゆるネグレクトや差別的処理、言葉の暴力が見られる等。</t>
    <phoneticPr fontId="3"/>
  </si>
  <si>
    <t>乳幼児の人権の擁護、虐待やその心身に有害な影響を与える行為の防止及び発生時の対応等のため、責任者の設置、職員に研修を受講させる等の必要な措置を講じているか。</t>
    <phoneticPr fontId="3"/>
  </si>
  <si>
    <t>いわゆる不適切保育に該当する行為を防止するために、左記のような措置を講じているか。</t>
    <phoneticPr fontId="3"/>
  </si>
  <si>
    <t>入所（利用）乳幼児について、虐待等不適切な養育が疑われる場合に、児童相談所等の専門的機関と連携する等の体制がとられているか。</t>
    <phoneticPr fontId="3"/>
  </si>
  <si>
    <t>虐待等不適切な養育が疑われる場合に専門的機関への通告等が行われていない。</t>
    <phoneticPr fontId="3"/>
  </si>
  <si>
    <t>学校、保育所、認定こども園及び認可外保育施設等から市町村又は児童相談所への定期的な情報提供について（平成31年府子本第190号子発0228第３号）</t>
    <phoneticPr fontId="3"/>
  </si>
  <si>
    <t>虐待が疑われる場合だけでなく、心身の発達に遅れが見られる場合、社会的援助が必要な家庭状況である場合等においても専門的機関に対し、適切な連絡に努めること。</t>
    <phoneticPr fontId="3"/>
  </si>
  <si>
    <t>連絡帳又はこれに代わる方法により、保護者からは家庭での乳幼児の様子を、施設からは施設での乳幼児の様子を、連絡しているか。</t>
    <phoneticPr fontId="3"/>
  </si>
  <si>
    <t>可能な限り、保護者と密接な連絡を取ることに心がけているか。</t>
    <phoneticPr fontId="3"/>
  </si>
  <si>
    <t>緊急時に保護者へ早急に連絡出来るよう緊急連絡表が整備され、全ての保育に従事する者が容易にわかるようにされているか。</t>
    <phoneticPr fontId="3"/>
  </si>
  <si>
    <t>保護者や利用希望者等から乳幼児の保育の様子や施設の状況を確認する要望があった場合には、乳幼児の安全確保等に配慮をしつつ、保育室などの見学が行えるよう適切に対応しているか。</t>
    <phoneticPr fontId="3"/>
  </si>
  <si>
    <t>保護者等からの要望があった場合に、乳幼児の安全確保、保育の実施等に支障のない範囲であっても、これらの要望に適切に対応していない。</t>
    <phoneticPr fontId="3"/>
  </si>
  <si>
    <t>食器類やふきん、まな板、なべ等は十分に殺菌したものを使用しているか。また、哺乳ビンは使用するごとによく洗い、滅菌しているか。</t>
    <rPh sb="0" eb="3">
      <t>ショッキルイ</t>
    </rPh>
    <rPh sb="10" eb="11">
      <t>イタ</t>
    </rPh>
    <rPh sb="14" eb="15">
      <t>トウ</t>
    </rPh>
    <rPh sb="16" eb="18">
      <t>ジュウブン</t>
    </rPh>
    <rPh sb="19" eb="21">
      <t>サッキン</t>
    </rPh>
    <phoneticPr fontId="3"/>
  </si>
  <si>
    <t>使用するごとによく洗っていない。十分な殺菌又は滅菌が行われていない。</t>
    <rPh sb="0" eb="2">
      <t>シヨウ</t>
    </rPh>
    <rPh sb="9" eb="10">
      <t>アラ</t>
    </rPh>
    <phoneticPr fontId="3"/>
  </si>
  <si>
    <t>保育の内容
保育所保育指針を踏まえた適切な保育が行われているか。</t>
    <rPh sb="0" eb="2">
      <t>ホイク</t>
    </rPh>
    <rPh sb="3" eb="5">
      <t>ナイヨウ</t>
    </rPh>
    <phoneticPr fontId="3"/>
  </si>
  <si>
    <t>保育室の見学</t>
    <phoneticPr fontId="3"/>
  </si>
  <si>
    <t>保護者との緊急時の連絡体制</t>
    <phoneticPr fontId="3"/>
  </si>
  <si>
    <t>保護者との密接な連絡を取り、その意向を考慮した保育の実施</t>
    <phoneticPr fontId="3"/>
  </si>
  <si>
    <t>衛生管理の状況
調理室、調理、配膳、食器等の適切な衛生管理</t>
    <rPh sb="0" eb="2">
      <t>エイセイ</t>
    </rPh>
    <rPh sb="2" eb="4">
      <t>カンリ</t>
    </rPh>
    <rPh sb="5" eb="7">
      <t>ジョウキョウ</t>
    </rPh>
    <phoneticPr fontId="3"/>
  </si>
  <si>
    <t>食事時、食器類や哺乳瓶は、乳幼児や保育に従事する者の間で共用されているか。</t>
    <phoneticPr fontId="3"/>
  </si>
  <si>
    <t>原材料、調理済み食品（持参による弁当、仕出し弁当、離乳食を含む。）について腐敗、変質しないよう冷凍又は冷蔵設備等を利用する等適当な措置を講じているか。</t>
    <phoneticPr fontId="3"/>
  </si>
  <si>
    <t>冷凍・冷蔵設備がない。その他、食品の保全に関し、不適切な事項がある。</t>
    <phoneticPr fontId="3"/>
  </si>
  <si>
    <t>乳幼児の年齢や発達、健康状態（アレルギー疾患等を含む。）等に配慮した食事内容</t>
    <phoneticPr fontId="3"/>
  </si>
  <si>
    <t>【市販の弁当の場合】
乳幼児に適した内容であるか。</t>
    <rPh sb="1" eb="3">
      <t>シハン</t>
    </rPh>
    <rPh sb="4" eb="6">
      <t>ベントウ</t>
    </rPh>
    <rPh sb="7" eb="9">
      <t>バアイ</t>
    </rPh>
    <phoneticPr fontId="3"/>
  </si>
  <si>
    <t>乳児にミルクを与えた場合は、ゲップをさせるなどの授乳後の処置が行われているか。また、離乳摂取後の乳児についても食事後の状況に注意が払われているか。</t>
    <phoneticPr fontId="3"/>
  </si>
  <si>
    <t>食事摂取基準、乳幼児の嗜好を踏まえ変化のある献立により、一定期間の献立表を作成し、この献立に基づき調理がされているか。</t>
    <phoneticPr fontId="3"/>
  </si>
  <si>
    <t>乳幼児の健康状態の観察
登園、降園の際、乳幼児一人一人の健康状態の観察</t>
    <rPh sb="0" eb="3">
      <t>ニュウヨウジ</t>
    </rPh>
    <rPh sb="4" eb="6">
      <t>ケンコウ</t>
    </rPh>
    <rPh sb="6" eb="8">
      <t>ジョウタイ</t>
    </rPh>
    <rPh sb="9" eb="11">
      <t>カンサツ</t>
    </rPh>
    <phoneticPr fontId="3"/>
  </si>
  <si>
    <t>降園の際、登園時と同様の健康状態の観察が行われているか。
保護者へ乳幼児の状態を報告しているか。</t>
    <rPh sb="0" eb="2">
      <t>コウエン</t>
    </rPh>
    <rPh sb="3" eb="4">
      <t>サイ</t>
    </rPh>
    <rPh sb="5" eb="7">
      <t>トウエン</t>
    </rPh>
    <rPh sb="7" eb="8">
      <t>トキ</t>
    </rPh>
    <rPh sb="9" eb="11">
      <t>ドウヨウ</t>
    </rPh>
    <rPh sb="12" eb="14">
      <t>ケンコウ</t>
    </rPh>
    <rPh sb="14" eb="16">
      <t>ジョウタイ</t>
    </rPh>
    <rPh sb="17" eb="19">
      <t>カンサツ</t>
    </rPh>
    <rPh sb="20" eb="21">
      <t>オコナ</t>
    </rPh>
    <phoneticPr fontId="3"/>
  </si>
  <si>
    <t>注意が必要な場合において保護者等にその旨を報告していない。</t>
    <rPh sb="0" eb="2">
      <t>チュウイ</t>
    </rPh>
    <rPh sb="3" eb="5">
      <t>ヒツヨウ</t>
    </rPh>
    <rPh sb="6" eb="8">
      <t>バアイ</t>
    </rPh>
    <rPh sb="12" eb="15">
      <t>ホゴシャ</t>
    </rPh>
    <rPh sb="15" eb="16">
      <t>トウ</t>
    </rPh>
    <rPh sb="19" eb="20">
      <t>ムネ</t>
    </rPh>
    <rPh sb="21" eb="23">
      <t>ホウコク</t>
    </rPh>
    <phoneticPr fontId="3"/>
  </si>
  <si>
    <t>身長や体重の測定など、基本的な発育チェックを毎月定期的に行っているか。</t>
    <phoneticPr fontId="3"/>
  </si>
  <si>
    <t>乳幼児の健康状態の確認のため、入所（利用）児の健康診断はなるべく入所（利用）決定前に実施し、未実施の場合は入所（利用開始）後直ちに行っているか。</t>
    <phoneticPr fontId="3"/>
  </si>
  <si>
    <t>乳幼児の健康診断
継続して保育している乳幼児の健康診断を入所（利用開始）時及び１年に２回、学校保健安全法に規定する健康診断に準じて実施</t>
    <rPh sb="0" eb="3">
      <t>ニュウヨウジ</t>
    </rPh>
    <rPh sb="4" eb="6">
      <t>ケンコウ</t>
    </rPh>
    <rPh sb="6" eb="8">
      <t>シンダン</t>
    </rPh>
    <phoneticPr fontId="3"/>
  </si>
  <si>
    <t>入所（利用開始）時に実施されていない。ただし、保護者からの健康診断結果の提出がある場合等は、これにより入所（利用開始）時の健康診断がなされたものとみなしてよい。</t>
    <rPh sb="0" eb="2">
      <t>ニュウショ</t>
    </rPh>
    <rPh sb="3" eb="5">
      <t>リヨウ</t>
    </rPh>
    <rPh sb="5" eb="7">
      <t>カイシ</t>
    </rPh>
    <rPh sb="8" eb="9">
      <t>ジ</t>
    </rPh>
    <rPh sb="10" eb="12">
      <t>ジッシ</t>
    </rPh>
    <phoneticPr fontId="3"/>
  </si>
  <si>
    <t>学校保健安全法施行規則第５条、第６条</t>
    <rPh sb="0" eb="2">
      <t>ガッコウ</t>
    </rPh>
    <rPh sb="2" eb="4">
      <t>ホケン</t>
    </rPh>
    <rPh sb="4" eb="7">
      <t>アンゼンホウ</t>
    </rPh>
    <rPh sb="7" eb="9">
      <t>シコウ</t>
    </rPh>
    <rPh sb="9" eb="11">
      <t>キソク</t>
    </rPh>
    <phoneticPr fontId="3"/>
  </si>
  <si>
    <t>１年に２回の健康診断が実施されているか。（おおむね６月毎に実施）</t>
    <rPh sb="1" eb="2">
      <t>ネン</t>
    </rPh>
    <rPh sb="4" eb="5">
      <t>カイ</t>
    </rPh>
    <rPh sb="6" eb="8">
      <t>ケンコウ</t>
    </rPh>
    <rPh sb="8" eb="10">
      <t>シンダン</t>
    </rPh>
    <rPh sb="11" eb="13">
      <t>ジッシ</t>
    </rPh>
    <phoneticPr fontId="3"/>
  </si>
  <si>
    <t>施設において直接実施出来ない場合は、保護者から健康診断書又は母子健康手帳の写しの提出を受けること。</t>
    <phoneticPr fontId="3"/>
  </si>
  <si>
    <t>〔考え方〕
3a,bについては在籍児童全員が実施していることを求めるものであるが、各施設の状況を鑑みて在籍児童に対しておおむね実施されている状況をもって「適」と自治体が判断することも可。</t>
    <rPh sb="1" eb="2">
      <t>カンガ</t>
    </rPh>
    <rPh sb="3" eb="4">
      <t>カタ</t>
    </rPh>
    <phoneticPr fontId="3"/>
  </si>
  <si>
    <t>入所（利用開始）後の乳幼児の体質、かかりつけ医の確認、緊急時に備えた保育施設付近の病院関係の一覧を作成し、全ての保育に従事する者への周知が行われているか。</t>
    <phoneticPr fontId="3"/>
  </si>
  <si>
    <t>最低限必要なもの
体温計、みずまくら、消毒薬、絆創膏類等</t>
    <rPh sb="0" eb="3">
      <t>サイテイゲン</t>
    </rPh>
    <rPh sb="3" eb="5">
      <t>ヒツヨウ</t>
    </rPh>
    <phoneticPr fontId="3"/>
  </si>
  <si>
    <t>感染症にかかっていることがわかった乳幼児及び感染症の疑いがある乳幼児については、かかりつけ医の指示に従うよう保護者に指示しているか。</t>
    <rPh sb="0" eb="3">
      <t>カンセンショウ</t>
    </rPh>
    <rPh sb="17" eb="20">
      <t>ニュウヨウジ</t>
    </rPh>
    <rPh sb="20" eb="21">
      <t>オヨ</t>
    </rPh>
    <rPh sb="22" eb="25">
      <t>カンセンショウ</t>
    </rPh>
    <phoneticPr fontId="3"/>
  </si>
  <si>
    <t>参考
感染症対策ガイドライン</t>
    <rPh sb="0" eb="2">
      <t>サンコウ</t>
    </rPh>
    <phoneticPr fontId="3"/>
  </si>
  <si>
    <t>再登園時には、かかりつけ医とのやりとりを記載した書面等の提出などについて、保護者の理解と協力を求めているか。</t>
    <phoneticPr fontId="3"/>
  </si>
  <si>
    <t>歯ブラシ、コップ、タオル、ハンカチなどは、一人一人のものが準備されているか。</t>
    <phoneticPr fontId="3"/>
  </si>
  <si>
    <t>保育室に職員が在室していないなど、乳幼児突然死症候群に対する注意を払っていない。</t>
    <rPh sb="0" eb="3">
      <t>ホイクシツ</t>
    </rPh>
    <rPh sb="4" eb="6">
      <t>ショクイン</t>
    </rPh>
    <rPh sb="7" eb="9">
      <t>ザイシツ</t>
    </rPh>
    <rPh sb="17" eb="26">
      <t>ニュウヨウジトツゼンシショウコウグン</t>
    </rPh>
    <phoneticPr fontId="3"/>
  </si>
  <si>
    <t>職員の健康診断を労衛法に基づく労衛則に基づき採用時及び１年に１回実施しているか。</t>
    <phoneticPr fontId="3"/>
  </si>
  <si>
    <t>労衛法第66条第１項、第５項
労衛則第43条、第44条</t>
    <rPh sb="0" eb="1">
      <t>ロウ</t>
    </rPh>
    <rPh sb="1" eb="2">
      <t>マモル</t>
    </rPh>
    <rPh sb="2" eb="3">
      <t>ホウ</t>
    </rPh>
    <rPh sb="3" eb="4">
      <t>ダイ</t>
    </rPh>
    <rPh sb="6" eb="7">
      <t>ジョウ</t>
    </rPh>
    <rPh sb="7" eb="8">
      <t>ダイ</t>
    </rPh>
    <rPh sb="9" eb="10">
      <t>コウ</t>
    </rPh>
    <rPh sb="11" eb="12">
      <t>ダイ</t>
    </rPh>
    <rPh sb="13" eb="14">
      <t>コウ</t>
    </rPh>
    <phoneticPr fontId="3"/>
  </si>
  <si>
    <t>窒息リスク除去の観点から、医学的な理由で医師からうつぶせ寝をすすめられている場合以外は、乳児の顔が見える仰向けに寝かせることが重要である。</t>
    <phoneticPr fontId="3"/>
  </si>
  <si>
    <t>安全計画に定める研修及び訓練が定期的に実施されていない。</t>
    <rPh sb="0" eb="2">
      <t>アンゼン</t>
    </rPh>
    <rPh sb="2" eb="4">
      <t>ケイカク</t>
    </rPh>
    <rPh sb="5" eb="6">
      <t>サダ</t>
    </rPh>
    <rPh sb="8" eb="10">
      <t>ケンシュウ</t>
    </rPh>
    <rPh sb="10" eb="11">
      <t>オヨ</t>
    </rPh>
    <rPh sb="12" eb="14">
      <t>クンレン</t>
    </rPh>
    <rPh sb="15" eb="18">
      <t>テイキテキ</t>
    </rPh>
    <rPh sb="19" eb="21">
      <t>ジッシ</t>
    </rPh>
    <phoneticPr fontId="3"/>
  </si>
  <si>
    <t>施設の設備の安全点検、職員、児童等に対する施設外での活動、取組等を含めた施設での生活その他の日常生活における安全に関する指導、職員の研修及び訓練その他施設における安全に関する事項についての計画（以下「安全計画」という。）を策定し、当該安全計画に従い、乳幼児の安全の確保に配慮した保育が実施されているか。</t>
    <phoneticPr fontId="3"/>
  </si>
  <si>
    <t>認可外保育施設における安全計画の策定に関する留意事項について（令和４年事務連絡）</t>
    <phoneticPr fontId="3"/>
  </si>
  <si>
    <t>保育室だけでなく、乳幼児の出入りする場所には危険物防止に対する十分な配慮がなされていない。</t>
    <phoneticPr fontId="3"/>
  </si>
  <si>
    <t>職員に対し、安全計画について周知されているとともに、安全計画に定める研修及び訓練が定期的に実施されているか。</t>
    <phoneticPr fontId="3"/>
  </si>
  <si>
    <t>保護者に対し、安全計画に基づく取組の内容等について周知されていない。</t>
    <rPh sb="0" eb="3">
      <t>ホゴシャ</t>
    </rPh>
    <rPh sb="4" eb="5">
      <t>タイ</t>
    </rPh>
    <rPh sb="7" eb="9">
      <t>アンゼン</t>
    </rPh>
    <rPh sb="9" eb="11">
      <t>ケイカク</t>
    </rPh>
    <rPh sb="12" eb="13">
      <t>モト</t>
    </rPh>
    <rPh sb="15" eb="17">
      <t>トリクミ</t>
    </rPh>
    <rPh sb="18" eb="20">
      <t>ナイヨウ</t>
    </rPh>
    <rPh sb="20" eb="21">
      <t>トウ</t>
    </rPh>
    <phoneticPr fontId="3"/>
  </si>
  <si>
    <t>感染症や非常災害の発生時において、入所児童に対する支援の提供を継続的に実施する、または可能な限り短期間で復旧させるための方針、体制、手順等を示した事業継続計画（BCP)を策定しているか。</t>
    <phoneticPr fontId="3"/>
  </si>
  <si>
    <t>認可外保育施設における業務継続計画等について（令和４年事務連絡）</t>
    <phoneticPr fontId="3"/>
  </si>
  <si>
    <t>教育・保育施設等においてプール活動・水遊びを行う場合の事故の防止について（令和４年府子本679号）</t>
    <phoneticPr fontId="3"/>
  </si>
  <si>
    <t>プール活動や水遊びを行う場合は、監視体制の空白が生じないよう、専ら監視を行う者とプール指導等を行う者を分けて配置し、その役割分担を明確にしているか。</t>
    <phoneticPr fontId="3"/>
  </si>
  <si>
    <t>専ら監視を行う者とプール指導等を行う者を分けて配置していない。</t>
    <rPh sb="0" eb="1">
      <t>モッパ</t>
    </rPh>
    <rPh sb="2" eb="4">
      <t>カンシ</t>
    </rPh>
    <rPh sb="5" eb="6">
      <t>オコナ</t>
    </rPh>
    <rPh sb="7" eb="8">
      <t>モノ</t>
    </rPh>
    <rPh sb="12" eb="14">
      <t>シドウ</t>
    </rPh>
    <rPh sb="14" eb="15">
      <t>トウ</t>
    </rPh>
    <rPh sb="16" eb="17">
      <t>オコナ</t>
    </rPh>
    <rPh sb="18" eb="19">
      <t>モノ</t>
    </rPh>
    <rPh sb="20" eb="21">
      <t>ワ</t>
    </rPh>
    <rPh sb="23" eb="25">
      <t>ハイチ</t>
    </rPh>
    <phoneticPr fontId="3"/>
  </si>
  <si>
    <t>業務継続計画を策定していない。（努力義務）</t>
    <rPh sb="0" eb="2">
      <t>ギョウム</t>
    </rPh>
    <rPh sb="2" eb="4">
      <t>ケイゾク</t>
    </rPh>
    <rPh sb="4" eb="6">
      <t>ケイカク</t>
    </rPh>
    <rPh sb="7" eb="9">
      <t>サクテイ</t>
    </rPh>
    <rPh sb="16" eb="18">
      <t>ドリョク</t>
    </rPh>
    <rPh sb="18" eb="20">
      <t>ギム</t>
    </rPh>
    <phoneticPr fontId="3"/>
  </si>
  <si>
    <t>事故防止の観点から、その施設内の危険な場所、設備等に対して適切な安全管理を図っているか。</t>
    <phoneticPr fontId="3"/>
  </si>
  <si>
    <t>児童の食事に関する情報や当日の子どもの健康状態を把握し、誤嚥等による窒息のリスクとなるものを除去すること、また、食物アレルギーのある子どもについては生活管理指導表等に基づいて対応しているか。</t>
    <phoneticPr fontId="3"/>
  </si>
  <si>
    <t>誤嚥等による窒息のリスクとなるものを除去することや、食物アレルギーのある子どもに配慮した食事の提供を行っていない。</t>
    <phoneticPr fontId="3"/>
  </si>
  <si>
    <t>窒息の可能性のある玩具、小物等が不用意に保育環境下に置かれていないかなどについて、保育室内及び園庭内の点検を定期的に実施しているか。</t>
    <phoneticPr fontId="3"/>
  </si>
  <si>
    <t>不審者の立入防止などの対策や緊急時における乳幼児の安全を確保する体制を整備しているか。</t>
    <phoneticPr fontId="3"/>
  </si>
  <si>
    <t>児童の施設外での活動、取組等のための移動その他の児童の移動のために自動車を運行するときは、児童の乗車及び降車の際に、点呼その他の児童の所在を確実に把握することができる方法により、児童の所在を確認しているか。</t>
    <phoneticPr fontId="3"/>
  </si>
  <si>
    <t>点呼その他の児童の所在を確実に把握することができる方法により、児童の所在が確認されていない。</t>
    <phoneticPr fontId="3"/>
  </si>
  <si>
    <t>当該自動車にブザーその他の車内の児童の見落としを防止する装置が備えられていない。</t>
    <rPh sb="0" eb="2">
      <t>トウガイ</t>
    </rPh>
    <rPh sb="2" eb="5">
      <t>ジドウシャ</t>
    </rPh>
    <rPh sb="11" eb="12">
      <t>タ</t>
    </rPh>
    <rPh sb="13" eb="15">
      <t>シャナイ</t>
    </rPh>
    <rPh sb="16" eb="18">
      <t>ジドウ</t>
    </rPh>
    <rPh sb="19" eb="21">
      <t>ミオ</t>
    </rPh>
    <rPh sb="24" eb="26">
      <t>ボウシ</t>
    </rPh>
    <phoneticPr fontId="3"/>
  </si>
  <si>
    <t>児童の送迎を目的とした自動車（運転車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を日常的に運行するときは、当該自動車にブザーその他の車内の児童の見落としを防止する装置を備え、これを用いてiに定める所在の確認（児童の降車の際に限る。）を行っているか。</t>
    <phoneticPr fontId="3"/>
  </si>
  <si>
    <t>バス送迎に当たっての安全管理の徹底に関する緊急対策「子どものバス送迎・安全徹底プラン」について（令和４年事務連絡）</t>
    <phoneticPr fontId="3"/>
  </si>
  <si>
    <t>事故発生時に適切な救急救命処置が可能となるよう、訓練を実施しているか。</t>
    <rPh sb="0" eb="2">
      <t>ジコ</t>
    </rPh>
    <rPh sb="2" eb="5">
      <t>ハッセイジ</t>
    </rPh>
    <rPh sb="6" eb="8">
      <t>テキセツ</t>
    </rPh>
    <rPh sb="9" eb="11">
      <t>キュウキュウ</t>
    </rPh>
    <rPh sb="11" eb="13">
      <t>キュウメイ</t>
    </rPh>
    <rPh sb="13" eb="15">
      <t>ショチ</t>
    </rPh>
    <rPh sb="16" eb="18">
      <t>カノウ</t>
    </rPh>
    <phoneticPr fontId="3"/>
  </si>
  <si>
    <t>賠償すべき事故が発生した場合に、損害賠償を速やかに行うことが出来るよう備えられていない。</t>
    <phoneticPr fontId="3"/>
  </si>
  <si>
    <t>教育・保育施設等における事故の報告等について（令和５年こ成安第142号通知）に基づく報告が行われていない。</t>
    <phoneticPr fontId="3"/>
  </si>
  <si>
    <t>教育・保育施設等における事故の報告等について（令和７年こ成安第44号通知）</t>
    <rPh sb="0" eb="2">
      <t>キョウイク</t>
    </rPh>
    <rPh sb="3" eb="5">
      <t>ホイク</t>
    </rPh>
    <rPh sb="5" eb="7">
      <t>シセツ</t>
    </rPh>
    <rPh sb="7" eb="8">
      <t>トウ</t>
    </rPh>
    <phoneticPr fontId="3"/>
  </si>
  <si>
    <t>事故が発生した施設において、当該事故の状況及び当該事故に際して採った処置について記録していない。</t>
    <phoneticPr fontId="3"/>
  </si>
  <si>
    <t>死亡事故等の重大事故が発生した施設については、当該事故と同様の事故の再発防止策及び事故後の検証結果を踏まえた措置をとっているか。</t>
    <phoneticPr fontId="3"/>
  </si>
  <si>
    <t>死亡事故等の重大事故が発生した施設において、当該事故と同様の事故の再発防止策及び事故後の検証結果を踏まえた措置がとられていない。</t>
    <phoneticPr fontId="3"/>
  </si>
  <si>
    <t>以下の事項について、施設のサービスを利用しようとする者が見やすい場所に掲示されているか。</t>
    <phoneticPr fontId="3"/>
  </si>
  <si>
    <t>提供するサービス内容及び当該サービスの提供につき利用者が支払うべき額に関する事項並びにこれらの事項に変更を生じたことがある場合にあっては当該変更のうち直近のものの内容及びその理由</t>
    <phoneticPr fontId="3"/>
  </si>
  <si>
    <t>設置者が過去に事業停止命令又は施設閉鎖命令を受けたか否かの別（受けたことがある場合には、その命令の内容を含む。）</t>
    <rPh sb="0" eb="3">
      <t>セッチシャ</t>
    </rPh>
    <rPh sb="4" eb="6">
      <t>カコ</t>
    </rPh>
    <rPh sb="7" eb="9">
      <t>ジギョウ</t>
    </rPh>
    <rPh sb="9" eb="11">
      <t>テイシ</t>
    </rPh>
    <rPh sb="11" eb="13">
      <t>メイレイ</t>
    </rPh>
    <rPh sb="13" eb="14">
      <t>マタ</t>
    </rPh>
    <rPh sb="15" eb="17">
      <t>シセツ</t>
    </rPh>
    <rPh sb="17" eb="19">
      <t>ヘイサ</t>
    </rPh>
    <rPh sb="19" eb="21">
      <t>メイレイ</t>
    </rPh>
    <rPh sb="22" eb="23">
      <t>ウ</t>
    </rPh>
    <phoneticPr fontId="3"/>
  </si>
  <si>
    <t>当該サービスを利用するための契約の内容及びその履行に関する事項について、適切に説明が行われているか。</t>
    <phoneticPr fontId="3"/>
  </si>
  <si>
    <t>サービス利用予定者から申込があった場合の契約内容等の説明</t>
    <rPh sb="4" eb="6">
      <t>リヨウ</t>
    </rPh>
    <rPh sb="6" eb="9">
      <t>ヨテイシャ</t>
    </rPh>
    <rPh sb="11" eb="13">
      <t>モウシコミ</t>
    </rPh>
    <rPh sb="17" eb="19">
      <t>バアイ</t>
    </rPh>
    <rPh sb="20" eb="22">
      <t>ケイヤク</t>
    </rPh>
    <rPh sb="22" eb="24">
      <t>ナイヨウ</t>
    </rPh>
    <rPh sb="24" eb="25">
      <t>トウ</t>
    </rPh>
    <phoneticPr fontId="3"/>
  </si>
  <si>
    <t>職員の氏名、連絡先職員の資格を証明する書類（写）、採用年月日等が記載された帳簿等があるか。</t>
    <phoneticPr fontId="3"/>
  </si>
  <si>
    <t>労働基準法等の他法令に基づき、各事業場ごとに備え付けが義務づけられている帳簿等があるか。</t>
    <phoneticPr fontId="3"/>
  </si>
  <si>
    <t>雇入、解雇、災害補償、賃金その他労働関係に関する重要な書類の保存義務</t>
    <phoneticPr fontId="3"/>
  </si>
  <si>
    <t>在籍（利用）乳幼児及び保護者の氏名、乳幼児の生年月日及び健康状態、保護者の連絡先、乳幼児の在籍（利用）記録並びに契約内容等が確認出来る帳簿等があるか。</t>
    <phoneticPr fontId="3"/>
  </si>
  <si>
    <t>ここdeサーチに左記a～oの事項につき、掲載がない項目がある。</t>
    <phoneticPr fontId="3"/>
  </si>
  <si>
    <t>判定区分</t>
    <rPh sb="0" eb="2">
      <t>ハンテイ</t>
    </rPh>
    <rPh sb="2" eb="4">
      <t>クブン</t>
    </rPh>
    <phoneticPr fontId="3"/>
  </si>
  <si>
    <t>判定区分</t>
    <rPh sb="0" eb="2">
      <t>ハンテイ</t>
    </rPh>
    <rPh sb="2" eb="4">
      <t>クブン</t>
    </rPh>
    <phoneticPr fontId="3"/>
  </si>
  <si>
    <t>・保育に直接従事している者の氏名を記入すること。</t>
    <rPh sb="1" eb="3">
      <t>ホイク</t>
    </rPh>
    <rPh sb="4" eb="6">
      <t>チョクセツ</t>
    </rPh>
    <rPh sb="6" eb="8">
      <t>ジュウジ</t>
    </rPh>
    <rPh sb="12" eb="13">
      <t>シャ</t>
    </rPh>
    <rPh sb="14" eb="16">
      <t>シメイ</t>
    </rPh>
    <rPh sb="17" eb="19">
      <t>キニュウ</t>
    </rPh>
    <phoneticPr fontId="13"/>
  </si>
  <si>
    <t>　※２　保育士又は看護師（准看護師を含む。）の資格を有する者</t>
    <rPh sb="4" eb="7">
      <t>ホイクシ</t>
    </rPh>
    <rPh sb="7" eb="8">
      <t>マタ</t>
    </rPh>
    <rPh sb="9" eb="12">
      <t>カンゴシ</t>
    </rPh>
    <rPh sb="13" eb="17">
      <t>ジュンカンゴシ</t>
    </rPh>
    <rPh sb="18" eb="19">
      <t>フク</t>
    </rPh>
    <rPh sb="23" eb="25">
      <t>シカク</t>
    </rPh>
    <rPh sb="26" eb="27">
      <t>ユウ</t>
    </rPh>
    <rPh sb="29" eb="30">
      <t>モノ</t>
    </rPh>
    <phoneticPr fontId="14"/>
  </si>
  <si>
    <t>　※３　上段に実保育者数を、下段に常勤換算値を記入</t>
    <rPh sb="4" eb="6">
      <t>ジョウダン</t>
    </rPh>
    <rPh sb="7" eb="8">
      <t>ジツ</t>
    </rPh>
    <rPh sb="8" eb="11">
      <t>ホイクシャ</t>
    </rPh>
    <rPh sb="11" eb="12">
      <t>スウ</t>
    </rPh>
    <rPh sb="14" eb="16">
      <t>ゲダン</t>
    </rPh>
    <rPh sb="17" eb="19">
      <t>ジョウキン</t>
    </rPh>
    <rPh sb="19" eb="22">
      <t>カンサンチ</t>
    </rPh>
    <rPh sb="23" eb="25">
      <t>キニュウ</t>
    </rPh>
    <phoneticPr fontId="14"/>
  </si>
  <si>
    <t>　※１　基準日時点での月極契約の乳幼児数を記入してください。</t>
    <rPh sb="4" eb="7">
      <t>キジュンビ</t>
    </rPh>
    <rPh sb="7" eb="9">
      <t>ジテン</t>
    </rPh>
    <rPh sb="11" eb="13">
      <t>ツキギメ</t>
    </rPh>
    <rPh sb="13" eb="15">
      <t>ケイヤク</t>
    </rPh>
    <rPh sb="16" eb="19">
      <t>ニュウヨウジ</t>
    </rPh>
    <rPh sb="19" eb="20">
      <t>スウ</t>
    </rPh>
    <rPh sb="21" eb="23">
      <t>キニュウ</t>
    </rPh>
    <phoneticPr fontId="3"/>
  </si>
  <si>
    <r>
      <t>　　　　　</t>
    </r>
    <r>
      <rPr>
        <sz val="8"/>
        <color theme="1"/>
        <rFont val="ＭＳ Ｐゴシック"/>
        <family val="2"/>
        <charset val="128"/>
      </rPr>
      <t>延べ勤務時間には、１日の非常勤職員全員の勤務時間の合計を記入。</t>
    </r>
    <rPh sb="5" eb="6">
      <t>ノ</t>
    </rPh>
    <rPh sb="7" eb="9">
      <t>キンム</t>
    </rPh>
    <rPh sb="9" eb="11">
      <t>ジカン</t>
    </rPh>
    <rPh sb="15" eb="16">
      <t>ニチ</t>
    </rPh>
    <rPh sb="17" eb="20">
      <t>ヒジョウキン</t>
    </rPh>
    <rPh sb="20" eb="22">
      <t>ショクイン</t>
    </rPh>
    <rPh sb="22" eb="24">
      <t>ゼンイン</t>
    </rPh>
    <rPh sb="25" eb="27">
      <t>キンム</t>
    </rPh>
    <rPh sb="27" eb="29">
      <t>ジカン</t>
    </rPh>
    <rPh sb="30" eb="32">
      <t>ゴウケイ</t>
    </rPh>
    <rPh sb="33" eb="35">
      <t>キニュウ</t>
    </rPh>
    <phoneticPr fontId="14"/>
  </si>
  <si>
    <r>
      <t>　　　　　</t>
    </r>
    <r>
      <rPr>
        <sz val="8"/>
        <color theme="1"/>
        <rFont val="ＭＳ Ｐゴシック"/>
        <family val="2"/>
        <charset val="128"/>
      </rPr>
      <t>延べ勤務時間には</t>
    </r>
    <r>
      <rPr>
        <sz val="8"/>
        <color theme="1"/>
        <rFont val="ＭＳ Ｐゴシック"/>
        <family val="3"/>
        <charset val="128"/>
      </rPr>
      <t>、１日の非常勤職員全員の勤務時間</t>
    </r>
    <r>
      <rPr>
        <b/>
        <sz val="8"/>
        <color theme="1"/>
        <rFont val="ＭＳ Ｐゴシック"/>
        <family val="3"/>
        <charset val="128"/>
      </rPr>
      <t>の合計</t>
    </r>
    <r>
      <rPr>
        <sz val="8"/>
        <color theme="1"/>
        <rFont val="ＭＳ Ｐゴシック"/>
        <family val="2"/>
        <charset val="128"/>
      </rPr>
      <t>を記入。</t>
    </r>
    <rPh sb="5" eb="6">
      <t>ノ</t>
    </rPh>
    <rPh sb="7" eb="9">
      <t>キンム</t>
    </rPh>
    <rPh sb="9" eb="11">
      <t>ジカン</t>
    </rPh>
    <rPh sb="15" eb="16">
      <t>ニチ</t>
    </rPh>
    <rPh sb="17" eb="20">
      <t>ヒジョウキン</t>
    </rPh>
    <rPh sb="20" eb="22">
      <t>ショクイン</t>
    </rPh>
    <rPh sb="22" eb="24">
      <t>ゼンイン</t>
    </rPh>
    <rPh sb="25" eb="27">
      <t>キンム</t>
    </rPh>
    <rPh sb="27" eb="29">
      <t>ジカン</t>
    </rPh>
    <rPh sb="30" eb="32">
      <t>ゴウケイ</t>
    </rPh>
    <rPh sb="33" eb="35">
      <t>キニュウ</t>
    </rPh>
    <phoneticPr fontId="14"/>
  </si>
  <si>
    <r>
      <t>延べ勤務時間</t>
    </r>
    <r>
      <rPr>
        <sz val="10"/>
        <color theme="1"/>
        <rFont val="ＭＳ Ｐゴシック"/>
        <family val="3"/>
        <charset val="128"/>
      </rPr>
      <t>（ｈ）</t>
    </r>
    <r>
      <rPr>
        <vertAlign val="subscript"/>
        <sz val="10"/>
        <color theme="1"/>
        <rFont val="ＭＳ Ｐゴシック"/>
        <family val="3"/>
        <charset val="128"/>
      </rPr>
      <t>※3</t>
    </r>
    <rPh sb="0" eb="1">
      <t>ノ</t>
    </rPh>
    <rPh sb="2" eb="4">
      <t>キンム</t>
    </rPh>
    <rPh sb="4" eb="6">
      <t>ジカン</t>
    </rPh>
    <phoneticPr fontId="14"/>
  </si>
  <si>
    <r>
      <t>有資格者</t>
    </r>
    <r>
      <rPr>
        <vertAlign val="subscript"/>
        <sz val="10"/>
        <color theme="1"/>
        <rFont val="ＭＳ Ｐゴシック"/>
        <family val="3"/>
        <charset val="128"/>
      </rPr>
      <t>※2</t>
    </r>
    <rPh sb="0" eb="4">
      <t>ユウシカクシャ</t>
    </rPh>
    <phoneticPr fontId="14"/>
  </si>
  <si>
    <r>
      <rPr>
        <sz val="10"/>
        <color theme="1"/>
        <rFont val="ＭＳ Ｐゴシック"/>
        <family val="2"/>
        <charset val="128"/>
      </rPr>
      <t>１　児童数及び保育従事者数の必要数</t>
    </r>
    <r>
      <rPr>
        <vertAlign val="subscript"/>
        <sz val="10"/>
        <color theme="1"/>
        <rFont val="MS UI Gothic"/>
        <family val="3"/>
        <charset val="128"/>
      </rPr>
      <t>※1</t>
    </r>
    <rPh sb="2" eb="5">
      <t>ジドウスウ</t>
    </rPh>
    <rPh sb="5" eb="6">
      <t>オヨ</t>
    </rPh>
    <rPh sb="7" eb="9">
      <t>ホイク</t>
    </rPh>
    <rPh sb="9" eb="12">
      <t>ジュウジシャ</t>
    </rPh>
    <rPh sb="12" eb="13">
      <t>スウ</t>
    </rPh>
    <rPh sb="14" eb="17">
      <t>ヒツヨウスウ</t>
    </rPh>
    <phoneticPr fontId="14"/>
  </si>
  <si>
    <r>
      <rPr>
        <sz val="10"/>
        <color theme="1"/>
        <rFont val="ＭＳ ゴシック"/>
        <family val="3"/>
        <charset val="128"/>
      </rPr>
      <t>１　乳幼児数及び保育従事者数の必要数</t>
    </r>
    <r>
      <rPr>
        <vertAlign val="subscript"/>
        <sz val="10"/>
        <color theme="1"/>
        <rFont val="MS UI Gothic"/>
        <family val="3"/>
        <charset val="128"/>
      </rPr>
      <t>※1</t>
    </r>
    <rPh sb="6" eb="7">
      <t>オヨ</t>
    </rPh>
    <rPh sb="8" eb="10">
      <t>ホイク</t>
    </rPh>
    <rPh sb="10" eb="13">
      <t>ジュウジシャ</t>
    </rPh>
    <rPh sb="13" eb="14">
      <t>スウ</t>
    </rPh>
    <rPh sb="15" eb="18">
      <t>ヒツヨウスウ</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</si>
</sst>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0\)"/>
    <numFmt numFmtId="177" formatCode="0.0_ "/>
    <numFmt numFmtId="178" formatCode="0_);[Red]\(0\)"/>
    <numFmt numFmtId="179" formatCode="ggge&quot;年&quot;m&quot;月&quot;d&quot;日&quot;\(aaa\)"/>
  </numFmts>
  <fonts count="50">
    <font>
      <sz val="11"/>
      <color theme="1"/>
      <name val="ＭＳ Ｐゴシック"/>
      <family val="3"/>
      <charset val="128"/>
    </font>
    <font>
      <sz val="11"/>
      <color theme="1"/>
      <name val="Arial"/>
      <family val="2"/>
      <charset val="128"/>
    </font>
    <font>
      <sz val="11"/>
      <color theme="1"/>
      <name val="Arial"/>
      <family val="2"/>
      <charset val="128"/>
    </font>
    <font>
      <sz val="6"/>
      <name val="ＭＳ Ｐゴシック"/>
      <family val="3"/>
      <charset val="128"/>
    </font>
    <font>
      <sz val="11"/>
      <color theme="1"/>
      <name val="ＭＳ Ｐゴシック"/>
      <family val="3"/>
      <charset val="128"/>
      <scheme val="minor"/>
    </font>
    <font>
      <sz val="12"/>
      <name val="HGPｺﾞｼｯｸM"/>
      <family val="3"/>
      <charset val="128"/>
    </font>
    <font>
      <sz val="16"/>
      <color theme="1"/>
      <name val="ＭＳ Ｐゴシック"/>
      <family val="3"/>
      <charset val="128"/>
    </font>
    <font>
      <sz val="18"/>
      <color theme="1"/>
      <name val="ＭＳ Ｐゴシック"/>
      <family val="3"/>
      <charset val="128"/>
    </font>
    <font>
      <sz val="12"/>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6"/>
      <name val="ＭＳ Ｐゴシック"/>
      <family val="3"/>
      <charset val="128"/>
      <scheme val="minor"/>
    </font>
    <font>
      <sz val="11"/>
      <color theme="1"/>
      <name val="ＭＳ Ｐゴシック"/>
      <family val="2"/>
      <charset val="128"/>
      <scheme val="minor"/>
    </font>
    <font>
      <sz val="6"/>
      <name val="ＭＳ Ｐゴシック"/>
      <family val="2"/>
      <charset val="128"/>
      <scheme val="minor"/>
    </font>
    <font>
      <sz val="6"/>
      <name val="Arial"/>
      <family val="2"/>
      <charset val="128"/>
    </font>
    <font>
      <sz val="12"/>
      <color theme="1"/>
      <name val="Arial"/>
      <family val="2"/>
    </font>
    <font>
      <sz val="12"/>
      <color theme="1"/>
      <name val="ＭＳ Ｐゴシック"/>
      <family val="2"/>
      <charset val="128"/>
    </font>
    <font>
      <sz val="10"/>
      <color theme="1"/>
      <name val="Arial"/>
      <family val="2"/>
    </font>
    <font>
      <sz val="10"/>
      <color theme="1"/>
      <name val="ＭＳ Ｐゴシック"/>
      <family val="2"/>
      <charset val="128"/>
    </font>
    <font>
      <u/>
      <sz val="10"/>
      <color theme="1"/>
      <name val="Arial"/>
      <family val="2"/>
    </font>
    <font>
      <u/>
      <sz val="10"/>
      <color theme="1"/>
      <name val="Segoe UI Symbol"/>
      <family val="2"/>
    </font>
    <font>
      <u/>
      <sz val="10"/>
      <color theme="1"/>
      <name val="ＭＳ Ｐゴシック"/>
      <family val="2"/>
      <charset val="128"/>
    </font>
    <font>
      <sz val="8"/>
      <color theme="1"/>
      <name val="Arial"/>
      <family val="2"/>
    </font>
    <font>
      <sz val="8"/>
      <color theme="1"/>
      <name val="ＭＳ Ｐゴシック"/>
      <family val="2"/>
      <charset val="128"/>
    </font>
    <font>
      <sz val="8"/>
      <color theme="1"/>
      <name val="ＭＳ Ｐゴシック"/>
      <family val="3"/>
      <charset val="128"/>
    </font>
    <font>
      <sz val="10"/>
      <color theme="1"/>
      <name val="ＭＳ Ｐゴシック"/>
      <family val="3"/>
      <charset val="128"/>
    </font>
    <font>
      <sz val="10"/>
      <color theme="1"/>
      <name val="Arial"/>
      <family val="2"/>
      <charset val="128"/>
    </font>
    <font>
      <vertAlign val="subscript"/>
      <sz val="10"/>
      <color theme="1"/>
      <name val="ＭＳ Ｐゴシック"/>
      <family val="3"/>
      <charset val="128"/>
    </font>
    <font>
      <b/>
      <sz val="8"/>
      <color theme="1"/>
      <name val="ＭＳ Ｐゴシック"/>
      <family val="3"/>
      <charset val="128"/>
    </font>
    <font>
      <sz val="9"/>
      <color indexed="81"/>
      <name val="MS P ゴシック"/>
      <family val="3"/>
      <charset val="128"/>
    </font>
    <font>
      <b/>
      <sz val="9"/>
      <color indexed="81"/>
      <name val="MS P ゴシック"/>
      <family val="3"/>
      <charset val="128"/>
    </font>
    <font>
      <b/>
      <sz val="12"/>
      <color theme="1"/>
      <name val="ＭＳ Ｐゴシック"/>
      <family val="3"/>
      <charset val="128"/>
      <scheme val="minor"/>
    </font>
    <font>
      <sz val="11"/>
      <color theme="1"/>
      <name val="Arial"/>
      <family val="2"/>
    </font>
    <font>
      <sz val="16"/>
      <color theme="1"/>
      <name val="ＭＳ Ｐゴシック"/>
      <family val="2"/>
      <charset val="128"/>
      <scheme val="minor"/>
    </font>
    <font>
      <sz val="14"/>
      <color theme="1"/>
      <name val="ＭＳ Ｐゴシック"/>
      <family val="2"/>
      <charset val="128"/>
      <scheme val="minor"/>
    </font>
    <font>
      <sz val="12"/>
      <color theme="1"/>
      <name val="ＭＳ Ｐゴシック"/>
      <family val="2"/>
      <charset val="128"/>
      <scheme val="minor"/>
    </font>
    <font>
      <sz val="11"/>
      <color rgb="FFFF0000"/>
      <name val="ＭＳ Ｐゴシック"/>
      <family val="2"/>
      <charset val="128"/>
      <scheme val="minor"/>
    </font>
    <font>
      <sz val="11"/>
      <name val="ＭＳ Ｐゴシック"/>
      <family val="2"/>
      <charset val="128"/>
      <scheme val="minor"/>
    </font>
    <font>
      <sz val="11"/>
      <name val="ＭＳ Ｐゴシック"/>
      <family val="3"/>
      <charset val="128"/>
    </font>
    <font>
      <sz val="16"/>
      <name val="ＭＳ Ｐゴシック"/>
      <family val="3"/>
      <charset val="128"/>
    </font>
    <font>
      <sz val="10"/>
      <name val="ＭＳ Ｐゴシック"/>
      <family val="3"/>
      <charset val="128"/>
      <scheme val="minor"/>
    </font>
    <font>
      <sz val="14"/>
      <name val="ＭＳ Ｐゴシック"/>
      <family val="3"/>
      <charset val="128"/>
      <scheme val="minor"/>
    </font>
    <font>
      <b/>
      <sz val="12"/>
      <name val="ＭＳ Ｐゴシック"/>
      <family val="3"/>
      <charset val="128"/>
      <scheme val="minor"/>
    </font>
    <font>
      <sz val="16"/>
      <name val="ＭＳ Ｐゴシック"/>
      <family val="2"/>
      <charset val="128"/>
      <scheme val="minor"/>
    </font>
    <font>
      <sz val="14"/>
      <name val="ＭＳ Ｐゴシック"/>
      <family val="2"/>
      <charset val="128"/>
      <scheme val="minor"/>
    </font>
    <font>
      <sz val="12"/>
      <name val="ＭＳ Ｐゴシック"/>
      <family val="2"/>
      <charset val="128"/>
      <scheme val="minor"/>
    </font>
    <font>
      <sz val="11"/>
      <name val="Arial"/>
      <family val="2"/>
    </font>
    <font>
      <vertAlign val="subscript"/>
      <sz val="10"/>
      <color theme="1"/>
      <name val="MS UI Gothic"/>
      <family val="3"/>
      <charset val="128"/>
    </font>
    <font>
      <sz val="10"/>
      <color theme="1"/>
      <name val="ＭＳ ゴシック"/>
      <family val="3"/>
      <charset val="128"/>
    </font>
    <font>
      <sz val="10"/>
      <color theme="1"/>
      <name val="Arial"/>
      <family val="3"/>
      <charset val="128"/>
    </font>
  </fonts>
  <fills count="10">
    <fill>
      <patternFill patternType="none"/>
    </fill>
    <fill>
      <patternFill patternType="gray125"/>
    </fill>
    <fill>
      <patternFill patternType="solid">
        <fgColor theme="6" tint="0.59999389629810485"/>
        <bgColor indexed="64"/>
      </patternFill>
    </fill>
    <fill>
      <patternFill patternType="solid">
        <fgColor rgb="FFD8E4BC"/>
        <bgColor indexed="64"/>
      </patternFill>
    </fill>
    <fill>
      <patternFill patternType="solid">
        <fgColor rgb="FFFFCCCC"/>
        <bgColor indexed="64"/>
      </patternFill>
    </fill>
    <fill>
      <patternFill patternType="solid">
        <fgColor rgb="FFFFFFCC"/>
        <bgColor indexed="64"/>
      </patternFill>
    </fill>
    <fill>
      <patternFill patternType="solid">
        <fgColor theme="0" tint="-0.499984740745262"/>
        <bgColor indexed="64"/>
      </patternFill>
    </fill>
    <fill>
      <patternFill patternType="solid">
        <fgColor rgb="FFCCECFF"/>
        <bgColor indexed="64"/>
      </patternFill>
    </fill>
    <fill>
      <patternFill patternType="solid">
        <fgColor theme="8" tint="0.79998168889431442"/>
        <bgColor indexed="64"/>
      </patternFill>
    </fill>
    <fill>
      <patternFill patternType="solid">
        <fgColor theme="8" tint="0.39997558519241921"/>
        <bgColor indexed="64"/>
      </patternFill>
    </fill>
  </fills>
  <borders count="7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auto="1"/>
      </left>
      <right style="double">
        <color auto="1"/>
      </right>
      <top style="double">
        <color auto="1"/>
      </top>
      <bottom style="double">
        <color auto="1"/>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right/>
      <top style="dott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DotDot">
        <color indexed="64"/>
      </top>
      <bottom/>
      <diagonal/>
    </border>
    <border>
      <left/>
      <right/>
      <top style="dashDotDot">
        <color indexed="64"/>
      </top>
      <bottom/>
      <diagonal/>
    </border>
    <border>
      <left/>
      <right style="thin">
        <color indexed="64"/>
      </right>
      <top style="dashDotDot">
        <color indexed="64"/>
      </top>
      <bottom/>
      <diagonal/>
    </border>
    <border>
      <left style="thin">
        <color indexed="64"/>
      </left>
      <right style="thin">
        <color indexed="64"/>
      </right>
      <top style="dashDotDot">
        <color indexed="64"/>
      </top>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style="thin">
        <color indexed="64"/>
      </left>
      <right style="thin">
        <color indexed="64"/>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right style="thin">
        <color indexed="64"/>
      </right>
      <top/>
      <bottom style="dashDotDot">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double">
        <color indexed="64"/>
      </bottom>
      <diagonal/>
    </border>
    <border diagonalDown="1">
      <left style="thin">
        <color indexed="64"/>
      </left>
      <right style="thin">
        <color indexed="64"/>
      </right>
      <top style="thin">
        <color indexed="64"/>
      </top>
      <bottom style="thin">
        <color indexed="64"/>
      </bottom>
      <diagonal style="thin">
        <color auto="1"/>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double">
        <color auto="1"/>
      </bottom>
      <diagonal/>
    </border>
    <border>
      <left style="double">
        <color indexed="64"/>
      </left>
      <right/>
      <top style="thin">
        <color indexed="64"/>
      </top>
      <bottom/>
      <diagonal/>
    </border>
    <border>
      <left style="double">
        <color indexed="64"/>
      </left>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6">
    <xf numFmtId="0" fontId="0" fillId="0" borderId="0">
      <alignment vertical="center"/>
    </xf>
    <xf numFmtId="0" fontId="4" fillId="0" borderId="0">
      <alignment vertical="center"/>
    </xf>
    <xf numFmtId="0" fontId="12" fillId="0" borderId="0">
      <alignment vertical="center"/>
    </xf>
    <xf numFmtId="0" fontId="2" fillId="0" borderId="0">
      <alignment vertical="center"/>
    </xf>
    <xf numFmtId="0" fontId="1" fillId="0" borderId="0">
      <alignment vertical="center"/>
    </xf>
    <xf numFmtId="0" fontId="12" fillId="0" borderId="0">
      <alignment vertical="center"/>
    </xf>
  </cellStyleXfs>
  <cellXfs count="718">
    <xf numFmtId="0" fontId="0" fillId="0" borderId="0" xfId="0">
      <alignment vertical="center"/>
    </xf>
    <xf numFmtId="0" fontId="6" fillId="0" borderId="0" xfId="0" applyFont="1" applyAlignment="1">
      <alignment horizontal="center" vertical="center"/>
    </xf>
    <xf numFmtId="0" fontId="0" fillId="0" borderId="0" xfId="0" applyFont="1" applyAlignment="1">
      <alignment horizontal="center" vertical="center"/>
    </xf>
    <xf numFmtId="0" fontId="0" fillId="0" borderId="0" xfId="0" applyFont="1" applyAlignment="1">
      <alignment vertical="center"/>
    </xf>
    <xf numFmtId="49" fontId="0" fillId="0" borderId="0" xfId="0" applyNumberFormat="1">
      <alignment vertical="center"/>
    </xf>
    <xf numFmtId="0" fontId="0" fillId="0" borderId="0" xfId="0" applyBorder="1">
      <alignment vertical="center"/>
    </xf>
    <xf numFmtId="49" fontId="0" fillId="0" borderId="0" xfId="0" applyNumberFormat="1" applyBorder="1">
      <alignment vertical="center"/>
    </xf>
    <xf numFmtId="0" fontId="0" fillId="0" borderId="0" xfId="0" applyBorder="1" applyAlignment="1">
      <alignment horizontal="right" vertical="center"/>
    </xf>
    <xf numFmtId="0" fontId="8" fillId="0" borderId="0" xfId="1" applyFont="1" applyFill="1" applyAlignment="1">
      <alignment vertical="top"/>
    </xf>
    <xf numFmtId="0" fontId="8" fillId="0" borderId="0" xfId="1" applyFont="1" applyFill="1">
      <alignment vertical="center"/>
    </xf>
    <xf numFmtId="0" fontId="8" fillId="0" borderId="0" xfId="1" applyFont="1" applyFill="1" applyBorder="1">
      <alignment vertical="center"/>
    </xf>
    <xf numFmtId="0" fontId="8" fillId="0" borderId="0" xfId="1" applyFont="1" applyFill="1" applyBorder="1" applyAlignment="1">
      <alignment horizontal="left" vertical="top" wrapText="1"/>
    </xf>
    <xf numFmtId="0" fontId="8" fillId="0" borderId="0" xfId="1" applyFont="1" applyFill="1" applyBorder="1" applyAlignment="1"/>
    <xf numFmtId="0" fontId="8" fillId="0" borderId="0" xfId="1" applyFont="1" applyFill="1" applyBorder="1" applyAlignment="1">
      <alignment vertical="top"/>
    </xf>
    <xf numFmtId="0" fontId="8" fillId="0" borderId="1" xfId="1" applyFont="1" applyFill="1" applyBorder="1" applyAlignment="1">
      <alignment horizontal="left" vertical="top"/>
    </xf>
    <xf numFmtId="0" fontId="9" fillId="0" borderId="1" xfId="0" applyFont="1" applyBorder="1">
      <alignment vertical="center"/>
    </xf>
    <xf numFmtId="0" fontId="8" fillId="0" borderId="0" xfId="1" applyFont="1" applyFill="1" applyAlignment="1">
      <alignment horizontal="left" vertical="top"/>
    </xf>
    <xf numFmtId="0" fontId="8" fillId="0" borderId="12" xfId="1" applyFont="1" applyFill="1" applyBorder="1" applyAlignment="1">
      <alignment horizontal="center" vertical="center"/>
    </xf>
    <xf numFmtId="0" fontId="8" fillId="0" borderId="6" xfId="1" applyFont="1" applyFill="1" applyBorder="1" applyAlignment="1">
      <alignment horizontal="left" vertical="top"/>
    </xf>
    <xf numFmtId="0" fontId="5" fillId="0" borderId="1" xfId="1" applyFont="1" applyFill="1" applyBorder="1" applyAlignment="1">
      <alignment horizontal="left" vertical="top"/>
    </xf>
    <xf numFmtId="176" fontId="8" fillId="0" borderId="0" xfId="1" applyNumberFormat="1" applyFont="1" applyFill="1" applyBorder="1" applyAlignment="1">
      <alignment vertical="top"/>
    </xf>
    <xf numFmtId="176" fontId="8" fillId="0" borderId="0" xfId="1" applyNumberFormat="1" applyFont="1" applyFill="1" applyAlignment="1">
      <alignment vertical="top"/>
    </xf>
    <xf numFmtId="0" fontId="9" fillId="0" borderId="0" xfId="1" applyFont="1" applyFill="1" applyBorder="1" applyAlignment="1">
      <alignment vertical="top"/>
    </xf>
    <xf numFmtId="0" fontId="9" fillId="0" borderId="0" xfId="0" applyFont="1" applyBorder="1">
      <alignment vertical="center"/>
    </xf>
    <xf numFmtId="0" fontId="9" fillId="0" borderId="2" xfId="0" applyFont="1" applyBorder="1">
      <alignment vertical="center"/>
    </xf>
    <xf numFmtId="0" fontId="9" fillId="0" borderId="12" xfId="0" applyFont="1" applyBorder="1">
      <alignment vertical="center"/>
    </xf>
    <xf numFmtId="0" fontId="9" fillId="0" borderId="0" xfId="0" applyFont="1">
      <alignment vertical="center"/>
    </xf>
    <xf numFmtId="0" fontId="9" fillId="0" borderId="1" xfId="0" applyFont="1" applyFill="1" applyBorder="1">
      <alignment vertical="center"/>
    </xf>
    <xf numFmtId="0" fontId="9" fillId="0" borderId="7" xfId="0" applyFont="1" applyBorder="1">
      <alignment vertical="center"/>
    </xf>
    <xf numFmtId="0" fontId="9" fillId="0" borderId="10" xfId="0" applyFont="1" applyBorder="1">
      <alignment vertical="center"/>
    </xf>
    <xf numFmtId="0" fontId="9" fillId="0" borderId="25" xfId="0" applyFont="1" applyBorder="1">
      <alignment vertical="center"/>
    </xf>
    <xf numFmtId="0" fontId="9" fillId="0" borderId="26" xfId="0" applyFont="1" applyBorder="1">
      <alignment vertical="center"/>
    </xf>
    <xf numFmtId="0" fontId="9" fillId="0" borderId="27" xfId="0" applyFont="1" applyBorder="1">
      <alignment vertical="center"/>
    </xf>
    <xf numFmtId="0" fontId="9" fillId="0" borderId="43" xfId="0" applyFont="1" applyBorder="1">
      <alignment vertical="center"/>
    </xf>
    <xf numFmtId="0" fontId="9" fillId="0" borderId="44" xfId="0" applyFont="1" applyBorder="1">
      <alignment vertical="center"/>
    </xf>
    <xf numFmtId="0" fontId="9" fillId="0" borderId="1" xfId="1" applyFont="1" applyFill="1" applyBorder="1" applyAlignment="1">
      <alignment horizontal="left" vertical="top"/>
    </xf>
    <xf numFmtId="0" fontId="9" fillId="0" borderId="0" xfId="1" applyFont="1" applyFill="1" applyAlignment="1">
      <alignment vertical="top"/>
    </xf>
    <xf numFmtId="0" fontId="9" fillId="0" borderId="0" xfId="1" applyFont="1" applyFill="1" applyAlignment="1">
      <alignment horizontal="left" vertical="top"/>
    </xf>
    <xf numFmtId="176" fontId="9" fillId="0" borderId="0" xfId="1" applyNumberFormat="1" applyFont="1" applyFill="1" applyBorder="1" applyAlignment="1">
      <alignment vertical="top"/>
    </xf>
    <xf numFmtId="0" fontId="9" fillId="0" borderId="0" xfId="1" applyFont="1" applyFill="1" applyBorder="1">
      <alignment vertical="center"/>
    </xf>
    <xf numFmtId="176" fontId="9" fillId="0" borderId="0" xfId="1" applyNumberFormat="1" applyFont="1" applyFill="1" applyAlignment="1">
      <alignment vertical="top"/>
    </xf>
    <xf numFmtId="0" fontId="9" fillId="0" borderId="0" xfId="1" applyFont="1" applyFill="1">
      <alignment vertical="center"/>
    </xf>
    <xf numFmtId="0" fontId="9" fillId="0" borderId="0" xfId="1" applyFont="1" applyFill="1" applyBorder="1" applyAlignment="1">
      <alignment horizontal="left" vertical="top" wrapText="1"/>
    </xf>
    <xf numFmtId="14" fontId="12" fillId="0" borderId="0" xfId="2" applyNumberFormat="1">
      <alignment vertical="center"/>
    </xf>
    <xf numFmtId="0" fontId="9" fillId="0" borderId="0" xfId="1" applyFont="1" applyFill="1" applyBorder="1" applyAlignment="1">
      <alignment horizontal="left" vertical="top"/>
    </xf>
    <xf numFmtId="0" fontId="15" fillId="0" borderId="0" xfId="4" applyFont="1" applyAlignment="1">
      <alignment horizontal="centerContinuous" vertical="center"/>
    </xf>
    <xf numFmtId="0" fontId="17" fillId="0" borderId="0" xfId="4" applyFont="1">
      <alignment vertical="center"/>
    </xf>
    <xf numFmtId="0" fontId="22" fillId="0" borderId="0" xfId="4" applyFont="1">
      <alignment vertical="center"/>
    </xf>
    <xf numFmtId="0" fontId="18" fillId="0" borderId="0" xfId="4" applyFont="1">
      <alignment vertical="center"/>
    </xf>
    <xf numFmtId="0" fontId="17" fillId="0" borderId="22" xfId="4" applyFont="1" applyBorder="1" applyAlignment="1">
      <alignment horizontal="center" vertical="center"/>
    </xf>
    <xf numFmtId="0" fontId="17" fillId="0" borderId="24" xfId="4" applyFont="1" applyBorder="1" applyAlignment="1">
      <alignment horizontal="center" vertical="center"/>
    </xf>
    <xf numFmtId="0" fontId="18" fillId="0" borderId="0" xfId="4" applyFont="1" applyAlignment="1">
      <alignment horizontal="center" vertical="center"/>
    </xf>
    <xf numFmtId="0" fontId="17" fillId="0" borderId="0" xfId="4" applyFont="1" applyFill="1">
      <alignment vertical="center"/>
    </xf>
    <xf numFmtId="0" fontId="17" fillId="0" borderId="0" xfId="4" applyFont="1" applyAlignment="1">
      <alignment horizontal="center" vertical="center"/>
    </xf>
    <xf numFmtId="0" fontId="26" fillId="0" borderId="0" xfId="4" applyFont="1">
      <alignment vertical="center"/>
    </xf>
    <xf numFmtId="0" fontId="22" fillId="0" borderId="0" xfId="4" applyFont="1" applyBorder="1">
      <alignment vertical="center"/>
    </xf>
    <xf numFmtId="0" fontId="17" fillId="0" borderId="0" xfId="4" applyFont="1" applyBorder="1">
      <alignment vertical="center"/>
    </xf>
    <xf numFmtId="0" fontId="17" fillId="0" borderId="0" xfId="4" applyFont="1" applyFill="1" applyBorder="1" applyAlignment="1">
      <alignment horizontal="right" vertical="center"/>
    </xf>
    <xf numFmtId="0" fontId="8" fillId="0" borderId="2" xfId="1" applyFont="1" applyFill="1" applyBorder="1">
      <alignment vertical="center"/>
    </xf>
    <xf numFmtId="0" fontId="17" fillId="0" borderId="0" xfId="4" applyFont="1" applyAlignment="1">
      <alignment horizontal="center" vertical="center"/>
    </xf>
    <xf numFmtId="0" fontId="17" fillId="0" borderId="22" xfId="4" applyFont="1" applyBorder="1" applyAlignment="1">
      <alignment horizontal="center" vertical="center"/>
    </xf>
    <xf numFmtId="0" fontId="17" fillId="0" borderId="24" xfId="4" applyFont="1" applyBorder="1" applyAlignment="1">
      <alignment horizontal="center" vertical="center"/>
    </xf>
    <xf numFmtId="0" fontId="17" fillId="0" borderId="0" xfId="4" applyFont="1" applyFill="1" applyBorder="1" applyAlignment="1">
      <alignment horizontal="right" vertical="center"/>
    </xf>
    <xf numFmtId="0" fontId="17" fillId="7" borderId="0" xfId="4" applyFont="1" applyFill="1">
      <alignment vertical="center"/>
    </xf>
    <xf numFmtId="0" fontId="17" fillId="7" borderId="0" xfId="4" applyFont="1" applyFill="1" applyBorder="1">
      <alignment vertical="center"/>
    </xf>
    <xf numFmtId="0" fontId="16" fillId="0" borderId="0" xfId="4" applyFont="1" applyAlignment="1">
      <alignment horizontal="centerContinuous" vertical="center"/>
    </xf>
    <xf numFmtId="0" fontId="8" fillId="0" borderId="9" xfId="1" applyFont="1" applyFill="1" applyBorder="1" applyAlignment="1">
      <alignment horizontal="center" vertical="center"/>
    </xf>
    <xf numFmtId="0" fontId="8" fillId="0" borderId="0" xfId="1" applyFont="1" applyFill="1" applyBorder="1" applyAlignment="1">
      <alignment horizontal="left" vertical="top"/>
    </xf>
    <xf numFmtId="178" fontId="32" fillId="7" borderId="0" xfId="2" applyNumberFormat="1" applyFont="1" applyFill="1" applyAlignment="1">
      <alignment horizontal="center" vertical="center"/>
    </xf>
    <xf numFmtId="0" fontId="33" fillId="0" borderId="0" xfId="5" applyFont="1">
      <alignment vertical="center"/>
    </xf>
    <xf numFmtId="0" fontId="12" fillId="0" borderId="0" xfId="5">
      <alignment vertical="center"/>
    </xf>
    <xf numFmtId="0" fontId="12" fillId="0" borderId="0" xfId="5" applyAlignment="1">
      <alignment horizontal="center" vertical="center"/>
    </xf>
    <xf numFmtId="0" fontId="12" fillId="0" borderId="0" xfId="5" applyAlignment="1">
      <alignment vertical="center" shrinkToFit="1"/>
    </xf>
    <xf numFmtId="0" fontId="34" fillId="0" borderId="0" xfId="5" applyFont="1">
      <alignment vertical="center"/>
    </xf>
    <xf numFmtId="0" fontId="35" fillId="0" borderId="0" xfId="5" applyFont="1" applyAlignment="1">
      <alignment horizontal="centerContinuous" vertical="center"/>
    </xf>
    <xf numFmtId="0" fontId="12" fillId="0" borderId="0" xfId="5" applyAlignment="1">
      <alignment horizontal="centerContinuous" vertical="center"/>
    </xf>
    <xf numFmtId="0" fontId="12" fillId="0" borderId="0" xfId="2">
      <alignment vertical="center"/>
    </xf>
    <xf numFmtId="0" fontId="12" fillId="0" borderId="0" xfId="2" applyAlignment="1">
      <alignment horizontal="right" vertical="center"/>
    </xf>
    <xf numFmtId="0" fontId="0" fillId="0" borderId="0" xfId="5" applyFont="1">
      <alignment vertical="center"/>
    </xf>
    <xf numFmtId="0" fontId="36" fillId="0" borderId="0" xfId="5" applyFont="1" applyAlignment="1">
      <alignment horizontal="left" vertical="center"/>
    </xf>
    <xf numFmtId="0" fontId="12" fillId="0" borderId="29" xfId="5" applyBorder="1" applyAlignment="1">
      <alignment horizontal="center" vertical="center"/>
    </xf>
    <xf numFmtId="20" fontId="12" fillId="0" borderId="29" xfId="5" applyNumberFormat="1" applyBorder="1" applyAlignment="1">
      <alignment horizontal="center" vertical="center" shrinkToFit="1"/>
    </xf>
    <xf numFmtId="0" fontId="12" fillId="0" borderId="11" xfId="5" applyBorder="1" applyAlignment="1">
      <alignment horizontal="center" vertical="center"/>
    </xf>
    <xf numFmtId="0" fontId="12" fillId="5" borderId="11" xfId="5" applyFill="1" applyBorder="1" applyProtection="1">
      <alignment vertical="center"/>
      <protection locked="0"/>
    </xf>
    <xf numFmtId="0" fontId="12" fillId="0" borderId="8" xfId="5" applyBorder="1" applyAlignment="1">
      <alignment horizontal="center" vertical="center"/>
    </xf>
    <xf numFmtId="0" fontId="12" fillId="5" borderId="8" xfId="5" applyFill="1" applyBorder="1" applyProtection="1">
      <alignment vertical="center"/>
      <protection locked="0"/>
    </xf>
    <xf numFmtId="0" fontId="10" fillId="0" borderId="8" xfId="5" applyFont="1" applyBorder="1" applyAlignment="1">
      <alignment horizontal="center" vertical="center"/>
    </xf>
    <xf numFmtId="0" fontId="12" fillId="0" borderId="11" xfId="5" applyBorder="1" applyAlignment="1">
      <alignment horizontal="center" vertical="center" shrinkToFit="1"/>
    </xf>
    <xf numFmtId="177" fontId="12" fillId="8" borderId="11" xfId="5" applyNumberFormat="1" applyFill="1" applyBorder="1">
      <alignment vertical="center"/>
    </xf>
    <xf numFmtId="0" fontId="12" fillId="0" borderId="8" xfId="5" applyBorder="1" applyAlignment="1">
      <alignment horizontal="center" vertical="center" shrinkToFit="1"/>
    </xf>
    <xf numFmtId="177" fontId="12" fillId="8" borderId="8" xfId="5" applyNumberFormat="1" applyFill="1" applyBorder="1">
      <alignment vertical="center"/>
    </xf>
    <xf numFmtId="0" fontId="12" fillId="0" borderId="9" xfId="5" applyBorder="1" applyAlignment="1">
      <alignment horizontal="center" vertical="center"/>
    </xf>
    <xf numFmtId="177" fontId="12" fillId="8" borderId="9" xfId="5" applyNumberFormat="1" applyFill="1" applyBorder="1">
      <alignment vertical="center"/>
    </xf>
    <xf numFmtId="0" fontId="12" fillId="9" borderId="62" xfId="5" applyFill="1" applyBorder="1" applyAlignment="1">
      <alignment horizontal="center" vertical="center"/>
    </xf>
    <xf numFmtId="177" fontId="12" fillId="9" borderId="63" xfId="5" applyNumberFormat="1" applyFill="1" applyBorder="1">
      <alignment vertical="center"/>
    </xf>
    <xf numFmtId="0" fontId="10" fillId="0" borderId="0" xfId="5" applyFont="1">
      <alignment vertical="center"/>
    </xf>
    <xf numFmtId="0" fontId="12" fillId="0" borderId="39" xfId="5" applyBorder="1" applyAlignment="1">
      <alignment horizontal="center" vertical="center"/>
    </xf>
    <xf numFmtId="0" fontId="0" fillId="0" borderId="29" xfId="5" applyFont="1" applyBorder="1" applyAlignment="1">
      <alignment horizontal="center" vertical="center" shrinkToFit="1"/>
    </xf>
    <xf numFmtId="0" fontId="0" fillId="5" borderId="36" xfId="5" applyFont="1" applyFill="1" applyBorder="1" applyAlignment="1" applyProtection="1">
      <alignment horizontal="center" vertical="center"/>
      <protection locked="0"/>
    </xf>
    <xf numFmtId="0" fontId="12" fillId="5" borderId="11" xfId="5" applyFill="1" applyBorder="1" applyAlignment="1" applyProtection="1">
      <alignment vertical="center" shrinkToFit="1"/>
      <protection locked="0"/>
    </xf>
    <xf numFmtId="0" fontId="12" fillId="5" borderId="11" xfId="5" applyFill="1" applyBorder="1" applyAlignment="1" applyProtection="1">
      <alignment horizontal="center" vertical="center"/>
      <protection locked="0"/>
    </xf>
    <xf numFmtId="0" fontId="12" fillId="5" borderId="6" xfId="5" applyFill="1" applyBorder="1" applyAlignment="1" applyProtection="1">
      <alignment horizontal="center" vertical="center"/>
      <protection locked="0"/>
    </xf>
    <xf numFmtId="0" fontId="12" fillId="5" borderId="22" xfId="5" applyFill="1" applyBorder="1" applyAlignment="1" applyProtection="1">
      <alignment horizontal="center" vertical="center"/>
      <protection locked="0"/>
    </xf>
    <xf numFmtId="0" fontId="12" fillId="5" borderId="3" xfId="5" applyFill="1" applyBorder="1" applyAlignment="1" applyProtection="1">
      <alignment horizontal="center" vertical="center"/>
      <protection locked="0"/>
    </xf>
    <xf numFmtId="0" fontId="37" fillId="8" borderId="64" xfId="5" applyFont="1" applyFill="1" applyBorder="1" applyAlignment="1">
      <alignment horizontal="centerContinuous" vertical="center"/>
    </xf>
    <xf numFmtId="0" fontId="37" fillId="8" borderId="65" xfId="5" applyFont="1" applyFill="1" applyBorder="1" applyAlignment="1">
      <alignment horizontal="centerContinuous" vertical="center"/>
    </xf>
    <xf numFmtId="0" fontId="9" fillId="8" borderId="63" xfId="5" applyFont="1" applyFill="1" applyBorder="1">
      <alignment vertical="center"/>
    </xf>
    <xf numFmtId="0" fontId="37" fillId="0" borderId="0" xfId="5" applyFont="1" applyAlignment="1">
      <alignment horizontal="center" vertical="center"/>
    </xf>
    <xf numFmtId="0" fontId="9" fillId="0" borderId="0" xfId="5" applyFont="1" applyAlignment="1">
      <alignment vertical="center" shrinkToFit="1"/>
    </xf>
    <xf numFmtId="0" fontId="9" fillId="0" borderId="0" xfId="5" applyFont="1">
      <alignment vertical="center"/>
    </xf>
    <xf numFmtId="0" fontId="9" fillId="0" borderId="0" xfId="5" applyFont="1" applyAlignment="1">
      <alignment horizontal="center" vertical="center"/>
    </xf>
    <xf numFmtId="0" fontId="37" fillId="0" borderId="0" xfId="5" applyFont="1" applyAlignment="1">
      <alignment horizontal="left" vertical="center"/>
    </xf>
    <xf numFmtId="20" fontId="12" fillId="0" borderId="9" xfId="5" applyNumberFormat="1" applyBorder="1" applyAlignment="1">
      <alignment horizontal="center" vertical="center" shrinkToFit="1"/>
    </xf>
    <xf numFmtId="177" fontId="12" fillId="9" borderId="63" xfId="5" applyNumberFormat="1" applyFill="1" applyBorder="1" applyAlignment="1">
      <alignment vertical="center" shrinkToFit="1"/>
    </xf>
    <xf numFmtId="177" fontId="12" fillId="9" borderId="66" xfId="5" applyNumberFormat="1" applyFill="1" applyBorder="1" applyAlignment="1">
      <alignment vertical="center" shrinkToFit="1"/>
    </xf>
    <xf numFmtId="177" fontId="12" fillId="0" borderId="0" xfId="5" applyNumberFormat="1">
      <alignment vertical="center"/>
    </xf>
    <xf numFmtId="0" fontId="0" fillId="0" borderId="8" xfId="0" applyFont="1" applyBorder="1" applyAlignment="1">
      <alignment horizontal="centerContinuous" vertical="center"/>
    </xf>
    <xf numFmtId="0" fontId="0" fillId="0" borderId="22" xfId="0" applyFont="1" applyBorder="1" applyAlignment="1">
      <alignment horizontal="centerContinuous" vertical="center"/>
    </xf>
    <xf numFmtId="0" fontId="0" fillId="0" borderId="24" xfId="0" applyFont="1" applyBorder="1" applyAlignment="1">
      <alignment horizontal="centerContinuous" vertical="center"/>
    </xf>
    <xf numFmtId="0" fontId="0" fillId="5" borderId="8" xfId="0" applyFont="1" applyFill="1" applyBorder="1" applyAlignment="1">
      <alignment horizontal="center" vertical="center"/>
    </xf>
    <xf numFmtId="0" fontId="0" fillId="0" borderId="23" xfId="0" applyFont="1" applyBorder="1" applyAlignment="1">
      <alignment horizontal="centerContinuous" vertical="center"/>
    </xf>
    <xf numFmtId="179" fontId="0" fillId="5" borderId="8" xfId="0" applyNumberFormat="1" applyFont="1" applyFill="1" applyBorder="1" applyAlignment="1">
      <alignment horizontal="center" vertical="center"/>
    </xf>
    <xf numFmtId="0" fontId="31" fillId="0" borderId="0" xfId="5" applyFont="1">
      <alignment vertical="center"/>
    </xf>
    <xf numFmtId="0" fontId="12" fillId="7" borderId="0" xfId="2" applyFill="1" applyAlignment="1">
      <alignment horizontal="centerContinuous" vertical="center"/>
    </xf>
    <xf numFmtId="0" fontId="12" fillId="7" borderId="0" xfId="2" applyFill="1">
      <alignment vertical="center"/>
    </xf>
    <xf numFmtId="0" fontId="12" fillId="7" borderId="0" xfId="5" applyFill="1">
      <alignment vertical="center"/>
    </xf>
    <xf numFmtId="0" fontId="0" fillId="5" borderId="0" xfId="0" applyFill="1">
      <alignment vertical="center"/>
    </xf>
    <xf numFmtId="0" fontId="12" fillId="5" borderId="0" xfId="5" applyFill="1">
      <alignment vertical="center"/>
    </xf>
    <xf numFmtId="0" fontId="7" fillId="0" borderId="0" xfId="0" applyFont="1" applyAlignment="1">
      <alignment horizontal="center" vertical="center"/>
    </xf>
    <xf numFmtId="0" fontId="8" fillId="0" borderId="9" xfId="1" applyFont="1" applyFill="1" applyBorder="1" applyAlignment="1">
      <alignment horizontal="center" vertical="center" wrapText="1"/>
    </xf>
    <xf numFmtId="0" fontId="8" fillId="0" borderId="12" xfId="1" applyFont="1" applyFill="1" applyBorder="1" applyAlignment="1">
      <alignment horizontal="center" vertical="center" wrapText="1"/>
    </xf>
    <xf numFmtId="0" fontId="7" fillId="0" borderId="0" xfId="0" applyFont="1" applyAlignment="1">
      <alignment horizontal="centerContinuous" vertical="center" wrapText="1"/>
    </xf>
    <xf numFmtId="0" fontId="9" fillId="0" borderId="17" xfId="0" applyFont="1" applyBorder="1">
      <alignment vertical="center"/>
    </xf>
    <xf numFmtId="0" fontId="9" fillId="0" borderId="18" xfId="0" applyFont="1" applyBorder="1">
      <alignment vertical="center"/>
    </xf>
    <xf numFmtId="0" fontId="9" fillId="0" borderId="21" xfId="0" applyFont="1" applyBorder="1">
      <alignment vertical="center"/>
    </xf>
    <xf numFmtId="0" fontId="9" fillId="0" borderId="20" xfId="0" applyFont="1" applyBorder="1">
      <alignment vertical="center"/>
    </xf>
    <xf numFmtId="0" fontId="9" fillId="0" borderId="19" xfId="0" applyFont="1" applyBorder="1">
      <alignment vertical="center"/>
    </xf>
    <xf numFmtId="0" fontId="9" fillId="0" borderId="16" xfId="0" applyFont="1" applyBorder="1">
      <alignment vertical="center"/>
    </xf>
    <xf numFmtId="0" fontId="9" fillId="0" borderId="3" xfId="0" applyFont="1" applyFill="1" applyBorder="1">
      <alignment vertical="center"/>
    </xf>
    <xf numFmtId="0" fontId="9" fillId="0" borderId="11" xfId="0" applyFont="1" applyBorder="1">
      <alignment vertical="center"/>
    </xf>
    <xf numFmtId="0" fontId="9" fillId="0" borderId="9" xfId="0" applyFont="1" applyBorder="1">
      <alignment vertical="center"/>
    </xf>
    <xf numFmtId="0" fontId="9" fillId="0" borderId="6" xfId="0" applyFont="1" applyFill="1" applyBorder="1">
      <alignment vertical="center"/>
    </xf>
    <xf numFmtId="0" fontId="9" fillId="0" borderId="10" xfId="0" applyFont="1" applyFill="1" applyBorder="1">
      <alignment vertical="center"/>
    </xf>
    <xf numFmtId="0" fontId="9" fillId="0" borderId="2" xfId="0" applyFont="1" applyFill="1" applyBorder="1">
      <alignment vertical="center"/>
    </xf>
    <xf numFmtId="0" fontId="9" fillId="0" borderId="5" xfId="0" applyFont="1" applyFill="1" applyBorder="1">
      <alignment vertical="center"/>
    </xf>
    <xf numFmtId="0" fontId="9" fillId="0" borderId="10" xfId="0" applyFont="1" applyBorder="1" applyAlignment="1">
      <alignment horizontal="left" vertical="top" wrapText="1"/>
    </xf>
    <xf numFmtId="0" fontId="9" fillId="0" borderId="2" xfId="0" applyFont="1" applyBorder="1" applyAlignment="1">
      <alignment horizontal="left" vertical="top" wrapText="1"/>
    </xf>
    <xf numFmtId="0" fontId="9" fillId="0" borderId="2" xfId="0" applyFont="1" applyBorder="1" applyAlignment="1">
      <alignment vertical="center" wrapText="1"/>
    </xf>
    <xf numFmtId="0" fontId="9" fillId="0" borderId="19" xfId="0" applyFont="1" applyFill="1" applyBorder="1">
      <alignment vertical="center"/>
    </xf>
    <xf numFmtId="0" fontId="9" fillId="0" borderId="26" xfId="0" applyFont="1" applyFill="1" applyBorder="1">
      <alignment vertical="center"/>
    </xf>
    <xf numFmtId="0" fontId="9" fillId="0" borderId="28" xfId="0" applyFont="1" applyBorder="1">
      <alignment vertical="center"/>
    </xf>
    <xf numFmtId="0" fontId="38" fillId="0" borderId="9" xfId="0" applyFont="1" applyBorder="1">
      <alignment vertical="center"/>
    </xf>
    <xf numFmtId="0" fontId="38" fillId="0" borderId="1" xfId="0" applyFont="1" applyBorder="1">
      <alignment vertical="center"/>
    </xf>
    <xf numFmtId="0" fontId="38" fillId="0" borderId="0" xfId="0" applyFont="1" applyBorder="1">
      <alignment vertical="center"/>
    </xf>
    <xf numFmtId="0" fontId="38" fillId="0" borderId="2" xfId="0" applyFont="1" applyBorder="1">
      <alignment vertical="center"/>
    </xf>
    <xf numFmtId="0" fontId="38" fillId="0" borderId="14" xfId="0" applyFont="1" applyBorder="1">
      <alignment vertical="center"/>
    </xf>
    <xf numFmtId="0" fontId="38" fillId="0" borderId="15" xfId="0" applyFont="1" applyBorder="1">
      <alignment vertical="center"/>
    </xf>
    <xf numFmtId="0" fontId="38" fillId="0" borderId="12" xfId="0" applyFont="1" applyBorder="1">
      <alignment vertical="center"/>
    </xf>
    <xf numFmtId="0" fontId="38" fillId="0" borderId="17" xfId="0" applyFont="1" applyBorder="1">
      <alignment vertical="center"/>
    </xf>
    <xf numFmtId="0" fontId="38" fillId="0" borderId="4" xfId="0" applyFont="1" applyBorder="1">
      <alignment vertical="center"/>
    </xf>
    <xf numFmtId="0" fontId="38" fillId="0" borderId="21" xfId="0" applyFont="1" applyBorder="1">
      <alignment vertical="center"/>
    </xf>
    <xf numFmtId="0" fontId="38" fillId="0" borderId="3" xfId="0" applyFont="1" applyBorder="1">
      <alignment vertical="center"/>
    </xf>
    <xf numFmtId="0" fontId="38" fillId="0" borderId="11" xfId="0" applyFont="1" applyBorder="1">
      <alignment vertical="center"/>
    </xf>
    <xf numFmtId="0" fontId="38" fillId="0" borderId="20" xfId="0" applyFont="1" applyBorder="1">
      <alignment vertical="center"/>
    </xf>
    <xf numFmtId="0" fontId="38" fillId="0" borderId="18" xfId="0" applyFont="1" applyBorder="1">
      <alignment vertical="center"/>
    </xf>
    <xf numFmtId="0" fontId="9" fillId="0" borderId="48" xfId="0" applyFont="1" applyBorder="1">
      <alignment vertical="center"/>
    </xf>
    <xf numFmtId="0" fontId="9" fillId="0" borderId="0" xfId="0" applyFont="1" applyFill="1" applyBorder="1" applyAlignment="1">
      <alignment horizontal="left" vertical="center"/>
    </xf>
    <xf numFmtId="0" fontId="9" fillId="0" borderId="7" xfId="0" applyFont="1" applyFill="1" applyBorder="1" applyAlignment="1">
      <alignment horizontal="left" vertical="center"/>
    </xf>
    <xf numFmtId="0" fontId="9" fillId="0" borderId="4" xfId="0" applyFont="1" applyFill="1" applyBorder="1" applyAlignment="1">
      <alignment horizontal="left" vertical="center"/>
    </xf>
    <xf numFmtId="176" fontId="9" fillId="0" borderId="7" xfId="0" applyNumberFormat="1" applyFont="1" applyFill="1" applyBorder="1">
      <alignment vertical="center"/>
    </xf>
    <xf numFmtId="0" fontId="9" fillId="6" borderId="9" xfId="0" applyFont="1" applyFill="1" applyBorder="1" applyAlignment="1">
      <alignment horizontal="center" vertical="center" shrinkToFit="1"/>
    </xf>
    <xf numFmtId="0" fontId="9" fillId="0" borderId="6" xfId="0" applyFont="1" applyFill="1" applyBorder="1" applyAlignment="1">
      <alignment horizontal="left" vertical="center"/>
    </xf>
    <xf numFmtId="0" fontId="9" fillId="0" borderId="9" xfId="0" applyFont="1" applyFill="1" applyBorder="1">
      <alignment vertical="center"/>
    </xf>
    <xf numFmtId="176" fontId="9" fillId="0" borderId="0" xfId="0" applyNumberFormat="1" applyFont="1" applyFill="1" applyBorder="1">
      <alignment vertical="center"/>
    </xf>
    <xf numFmtId="0" fontId="9" fillId="6" borderId="12" xfId="0" applyFont="1" applyFill="1" applyBorder="1" applyAlignment="1">
      <alignment horizontal="center" vertical="center" shrinkToFit="1"/>
    </xf>
    <xf numFmtId="0" fontId="9" fillId="0" borderId="1" xfId="0" applyFont="1" applyFill="1" applyBorder="1" applyAlignment="1">
      <alignment horizontal="left" vertical="center"/>
    </xf>
    <xf numFmtId="0" fontId="9" fillId="0" borderId="12" xfId="0" applyFont="1" applyFill="1" applyBorder="1">
      <alignment vertical="center"/>
    </xf>
    <xf numFmtId="0" fontId="9" fillId="0" borderId="3" xfId="0" applyFont="1" applyFill="1" applyBorder="1" applyAlignment="1">
      <alignment horizontal="left" vertical="center"/>
    </xf>
    <xf numFmtId="0" fontId="9" fillId="0" borderId="11" xfId="0" applyFont="1" applyFill="1" applyBorder="1">
      <alignment vertical="center"/>
    </xf>
    <xf numFmtId="176" fontId="9" fillId="0" borderId="4" xfId="0" applyNumberFormat="1" applyFont="1" applyFill="1" applyBorder="1">
      <alignment vertical="center"/>
    </xf>
    <xf numFmtId="0" fontId="9" fillId="0" borderId="18" xfId="0" applyFont="1" applyFill="1" applyBorder="1" applyAlignment="1">
      <alignment horizontal="left" vertical="center"/>
    </xf>
    <xf numFmtId="0" fontId="9" fillId="0" borderId="20" xfId="0" applyFont="1" applyFill="1" applyBorder="1">
      <alignment vertical="center"/>
    </xf>
    <xf numFmtId="0" fontId="5" fillId="0" borderId="2" xfId="1" applyFont="1" applyFill="1" applyBorder="1" applyAlignment="1">
      <alignment vertical="top"/>
    </xf>
    <xf numFmtId="0" fontId="9" fillId="0" borderId="2" xfId="1" applyFont="1" applyFill="1" applyBorder="1" applyAlignment="1">
      <alignment vertical="top"/>
    </xf>
    <xf numFmtId="0" fontId="9" fillId="0" borderId="9" xfId="0" applyFont="1" applyBorder="1" applyAlignment="1">
      <alignment horizontal="center" vertical="center"/>
    </xf>
    <xf numFmtId="0" fontId="9" fillId="0" borderId="20" xfId="0" applyFont="1" applyBorder="1" applyAlignment="1">
      <alignment horizontal="center" vertical="center"/>
    </xf>
    <xf numFmtId="0" fontId="41" fillId="0" borderId="0" xfId="1" applyFont="1" applyFill="1" applyBorder="1" applyAlignment="1">
      <alignment horizontal="center" vertical="center"/>
    </xf>
    <xf numFmtId="0" fontId="8" fillId="0" borderId="13" xfId="0" applyFont="1" applyBorder="1" applyAlignment="1">
      <alignment horizontal="center" vertical="center"/>
    </xf>
    <xf numFmtId="0" fontId="8" fillId="0" borderId="13"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18" xfId="1" applyFont="1" applyFill="1" applyBorder="1" applyAlignment="1">
      <alignment horizontal="left" vertical="top"/>
    </xf>
    <xf numFmtId="0" fontId="9" fillId="0" borderId="19" xfId="1" applyFont="1" applyFill="1" applyBorder="1" applyAlignment="1">
      <alignment vertical="top"/>
    </xf>
    <xf numFmtId="0" fontId="9" fillId="0" borderId="6" xfId="1" applyFont="1" applyFill="1" applyBorder="1" applyAlignment="1">
      <alignment horizontal="left" vertical="top"/>
    </xf>
    <xf numFmtId="0" fontId="9" fillId="0" borderId="0" xfId="1" applyFont="1" applyFill="1" applyBorder="1" applyAlignment="1">
      <alignment horizontal="left" vertical="center"/>
    </xf>
    <xf numFmtId="0" fontId="11" fillId="0" borderId="0" xfId="1" applyFont="1" applyFill="1" applyAlignment="1">
      <alignment horizontal="center" vertical="center"/>
    </xf>
    <xf numFmtId="0" fontId="41" fillId="0" borderId="0" xfId="1" applyFont="1" applyFill="1" applyAlignment="1">
      <alignment horizontal="center" vertical="center"/>
    </xf>
    <xf numFmtId="0" fontId="41" fillId="0" borderId="0" xfId="1" applyFont="1" applyFill="1" applyBorder="1" applyAlignment="1">
      <alignment horizontal="left" vertical="center"/>
    </xf>
    <xf numFmtId="0" fontId="9" fillId="0" borderId="0" xfId="1" applyFont="1" applyFill="1" applyBorder="1" applyAlignment="1">
      <alignment horizontal="center" vertical="center"/>
    </xf>
    <xf numFmtId="0" fontId="9" fillId="0" borderId="21" xfId="1" applyFont="1" applyFill="1" applyBorder="1" applyAlignment="1">
      <alignment vertical="top"/>
    </xf>
    <xf numFmtId="0" fontId="9" fillId="0" borderId="0" xfId="1" applyFont="1" applyFill="1" applyAlignment="1">
      <alignment horizontal="center" vertical="center"/>
    </xf>
    <xf numFmtId="0" fontId="9" fillId="0" borderId="0" xfId="1" applyFont="1" applyFill="1" applyAlignment="1">
      <alignment horizontal="left" vertical="center"/>
    </xf>
    <xf numFmtId="0" fontId="41" fillId="0" borderId="0" xfId="1" applyFont="1" applyFill="1" applyAlignment="1">
      <alignment horizontal="left" vertical="center"/>
    </xf>
    <xf numFmtId="0" fontId="41" fillId="0" borderId="0" xfId="1" applyFont="1" applyFill="1" applyBorder="1" applyAlignment="1">
      <alignment horizontal="center" vertical="center" shrinkToFit="1"/>
    </xf>
    <xf numFmtId="0" fontId="8" fillId="0" borderId="49" xfId="1" applyFont="1" applyFill="1" applyBorder="1" applyAlignment="1">
      <alignment vertical="top"/>
    </xf>
    <xf numFmtId="0" fontId="41" fillId="0" borderId="0" xfId="1" applyFont="1" applyFill="1" applyAlignment="1">
      <alignment horizontal="center" vertical="center" shrinkToFit="1"/>
    </xf>
    <xf numFmtId="0" fontId="39" fillId="5" borderId="20" xfId="0" applyFont="1" applyFill="1" applyBorder="1" applyAlignment="1">
      <alignment horizontal="center" vertical="center" shrinkToFit="1"/>
    </xf>
    <xf numFmtId="0" fontId="39" fillId="5" borderId="17" xfId="0" applyFont="1" applyFill="1" applyBorder="1" applyAlignment="1">
      <alignment horizontal="center" vertical="center" shrinkToFit="1"/>
    </xf>
    <xf numFmtId="0" fontId="39" fillId="5" borderId="12" xfId="0" applyFont="1" applyFill="1" applyBorder="1" applyAlignment="1">
      <alignment horizontal="center" vertical="center" shrinkToFit="1"/>
    </xf>
    <xf numFmtId="0" fontId="9" fillId="0" borderId="28" xfId="0" applyFont="1" applyBorder="1" applyAlignment="1">
      <alignment horizontal="center" vertical="center"/>
    </xf>
    <xf numFmtId="0" fontId="9" fillId="0" borderId="12" xfId="0" applyFont="1" applyBorder="1" applyAlignment="1">
      <alignment horizontal="center" vertical="center"/>
    </xf>
    <xf numFmtId="0" fontId="11" fillId="5" borderId="9" xfId="0" applyFont="1" applyFill="1" applyBorder="1" applyAlignment="1">
      <alignment horizontal="center" vertical="center" shrinkToFit="1"/>
    </xf>
    <xf numFmtId="0" fontId="11" fillId="5" borderId="12" xfId="0" applyFont="1" applyFill="1" applyBorder="1" applyAlignment="1">
      <alignment horizontal="center" vertical="center" shrinkToFit="1"/>
    </xf>
    <xf numFmtId="0" fontId="11" fillId="5" borderId="17" xfId="0" applyFont="1" applyFill="1" applyBorder="1" applyAlignment="1">
      <alignment horizontal="center" vertical="center" shrinkToFit="1"/>
    </xf>
    <xf numFmtId="0" fontId="9" fillId="0" borderId="9" xfId="0" applyFont="1" applyBorder="1" applyAlignment="1">
      <alignment horizontal="center" vertical="center"/>
    </xf>
    <xf numFmtId="0" fontId="9" fillId="0" borderId="17" xfId="0" applyFont="1" applyBorder="1" applyAlignment="1">
      <alignment horizontal="center" vertical="center"/>
    </xf>
    <xf numFmtId="0" fontId="11" fillId="5" borderId="20" xfId="0" applyFont="1" applyFill="1" applyBorder="1" applyAlignment="1">
      <alignment horizontal="center" vertical="center" shrinkToFit="1"/>
    </xf>
    <xf numFmtId="0" fontId="9" fillId="0" borderId="20" xfId="0" applyFont="1" applyBorder="1" applyAlignment="1">
      <alignment horizontal="center" vertical="center"/>
    </xf>
    <xf numFmtId="0" fontId="38" fillId="5" borderId="20" xfId="0" applyFont="1" applyFill="1" applyBorder="1" applyAlignment="1">
      <alignment horizontal="center" vertical="center" shrinkToFit="1"/>
    </xf>
    <xf numFmtId="0" fontId="11" fillId="5" borderId="11" xfId="0" applyFont="1" applyFill="1" applyBorder="1" applyAlignment="1">
      <alignment horizontal="center" vertical="center" shrinkToFit="1"/>
    </xf>
    <xf numFmtId="0" fontId="38" fillId="5" borderId="9" xfId="0" applyFont="1" applyFill="1" applyBorder="1" applyAlignment="1">
      <alignment horizontal="center" vertical="center" shrinkToFit="1"/>
    </xf>
    <xf numFmtId="0" fontId="39" fillId="5" borderId="11" xfId="0" applyFont="1" applyFill="1" applyBorder="1" applyAlignment="1">
      <alignment horizontal="center" vertical="center" shrinkToFit="1"/>
    </xf>
    <xf numFmtId="0" fontId="11" fillId="5" borderId="1" xfId="0" applyFont="1" applyFill="1" applyBorder="1" applyAlignment="1">
      <alignment horizontal="center" vertical="center" shrinkToFit="1"/>
    </xf>
    <xf numFmtId="0" fontId="11" fillId="5" borderId="28" xfId="0" applyFont="1" applyFill="1" applyBorder="1" applyAlignment="1">
      <alignment horizontal="center" vertical="center" shrinkToFit="1"/>
    </xf>
    <xf numFmtId="0" fontId="11" fillId="5" borderId="18" xfId="0" applyFont="1" applyFill="1" applyBorder="1" applyAlignment="1">
      <alignment horizontal="center" vertical="center" shrinkToFit="1"/>
    </xf>
    <xf numFmtId="0" fontId="11" fillId="5" borderId="6" xfId="0" applyFont="1" applyFill="1" applyBorder="1" applyAlignment="1">
      <alignment horizontal="center" vertical="center" shrinkToFit="1"/>
    </xf>
    <xf numFmtId="0" fontId="11" fillId="6" borderId="9" xfId="0" applyFont="1" applyFill="1" applyBorder="1" applyAlignment="1">
      <alignment horizontal="center" vertical="center" shrinkToFit="1"/>
    </xf>
    <xf numFmtId="0" fontId="11" fillId="6" borderId="12" xfId="0" applyFont="1" applyFill="1" applyBorder="1" applyAlignment="1">
      <alignment horizontal="center" vertical="center" shrinkToFit="1"/>
    </xf>
    <xf numFmtId="0" fontId="8" fillId="6" borderId="9" xfId="1" applyFont="1" applyFill="1" applyBorder="1" applyAlignment="1">
      <alignment horizontal="center" vertical="center" shrinkToFit="1"/>
    </xf>
    <xf numFmtId="0" fontId="8" fillId="6" borderId="12" xfId="1" applyFont="1" applyFill="1" applyBorder="1" applyAlignment="1">
      <alignment horizontal="center" vertical="center" shrinkToFit="1"/>
    </xf>
    <xf numFmtId="0" fontId="11" fillId="6" borderId="20" xfId="0" applyFont="1" applyFill="1" applyBorder="1" applyAlignment="1">
      <alignment horizontal="center" vertical="center" shrinkToFit="1"/>
    </xf>
    <xf numFmtId="0" fontId="9" fillId="0" borderId="1" xfId="0" applyFont="1" applyBorder="1" applyAlignment="1">
      <alignment vertical="top"/>
    </xf>
    <xf numFmtId="0" fontId="11" fillId="6" borderId="1" xfId="0" applyFont="1" applyFill="1" applyBorder="1" applyAlignment="1">
      <alignment horizontal="center" vertical="center" shrinkToFit="1"/>
    </xf>
    <xf numFmtId="0" fontId="9" fillId="0" borderId="2" xfId="0" applyFont="1" applyBorder="1" applyAlignment="1">
      <alignment vertical="top" wrapText="1"/>
    </xf>
    <xf numFmtId="0" fontId="41" fillId="0" borderId="0" xfId="1" applyFont="1" applyFill="1" applyBorder="1" applyAlignment="1">
      <alignment horizontal="center" vertical="top"/>
    </xf>
    <xf numFmtId="0" fontId="8" fillId="0" borderId="6" xfId="1" applyFont="1" applyFill="1" applyBorder="1" applyAlignment="1">
      <alignment horizontal="center" vertical="top" shrinkToFit="1"/>
    </xf>
    <xf numFmtId="0" fontId="8" fillId="0" borderId="1" xfId="1" applyFont="1" applyFill="1" applyBorder="1" applyAlignment="1">
      <alignment horizontal="center" vertical="top" shrinkToFit="1"/>
    </xf>
    <xf numFmtId="0" fontId="9" fillId="0" borderId="0" xfId="0" applyFont="1" applyAlignment="1">
      <alignment vertical="top"/>
    </xf>
    <xf numFmtId="0" fontId="9" fillId="0" borderId="18" xfId="0" applyFont="1" applyBorder="1" applyAlignment="1">
      <alignment vertical="top"/>
    </xf>
    <xf numFmtId="0" fontId="9" fillId="0" borderId="14" xfId="0" applyFont="1" applyBorder="1" applyAlignment="1">
      <alignment vertical="top"/>
    </xf>
    <xf numFmtId="0" fontId="9" fillId="0" borderId="3" xfId="0" applyFont="1" applyBorder="1" applyAlignment="1">
      <alignment vertical="top"/>
    </xf>
    <xf numFmtId="0" fontId="41" fillId="0" borderId="1" xfId="1" applyFont="1" applyFill="1" applyBorder="1" applyAlignment="1">
      <alignment horizontal="center" vertical="top"/>
    </xf>
    <xf numFmtId="0" fontId="9" fillId="0" borderId="6" xfId="0" applyFont="1" applyBorder="1" applyAlignment="1">
      <alignment vertical="top"/>
    </xf>
    <xf numFmtId="0" fontId="9" fillId="0" borderId="25" xfId="0" applyFont="1" applyFill="1" applyBorder="1" applyAlignment="1">
      <alignment vertical="top"/>
    </xf>
    <xf numFmtId="0" fontId="9" fillId="0" borderId="25" xfId="0" applyFont="1" applyBorder="1" applyAlignment="1">
      <alignment vertical="top"/>
    </xf>
    <xf numFmtId="0" fontId="38" fillId="0" borderId="6" xfId="0" applyFont="1" applyBorder="1" applyAlignment="1">
      <alignment vertical="top"/>
    </xf>
    <xf numFmtId="0" fontId="38" fillId="0" borderId="1" xfId="0" applyFont="1" applyBorder="1" applyAlignment="1">
      <alignment vertical="top"/>
    </xf>
    <xf numFmtId="0" fontId="38" fillId="0" borderId="14" xfId="0" applyFont="1" applyBorder="1" applyAlignment="1">
      <alignment vertical="top"/>
    </xf>
    <xf numFmtId="0" fontId="38" fillId="0" borderId="14" xfId="0" applyFont="1" applyBorder="1" applyAlignment="1">
      <alignment horizontal="center" vertical="top"/>
    </xf>
    <xf numFmtId="0" fontId="38" fillId="0" borderId="18" xfId="0" applyFont="1" applyBorder="1" applyAlignment="1">
      <alignment vertical="top"/>
    </xf>
    <xf numFmtId="0" fontId="38" fillId="0" borderId="3" xfId="0" applyFont="1" applyBorder="1" applyAlignment="1">
      <alignment vertical="top"/>
    </xf>
    <xf numFmtId="0" fontId="41" fillId="0" borderId="0" xfId="1" applyFont="1" applyFill="1" applyAlignment="1">
      <alignment horizontal="center" vertical="top"/>
    </xf>
    <xf numFmtId="0" fontId="8" fillId="0" borderId="7" xfId="1" applyFont="1" applyFill="1" applyBorder="1" applyAlignment="1">
      <alignment horizontal="center" vertical="top" shrinkToFit="1"/>
    </xf>
    <xf numFmtId="0" fontId="8" fillId="0" borderId="0" xfId="1" applyFont="1" applyFill="1" applyBorder="1" applyAlignment="1">
      <alignment horizontal="center" vertical="top" shrinkToFit="1"/>
    </xf>
    <xf numFmtId="0" fontId="9" fillId="0" borderId="19" xfId="0" applyFont="1" applyBorder="1" applyAlignment="1">
      <alignment vertical="top"/>
    </xf>
    <xf numFmtId="0" fontId="9" fillId="0" borderId="2" xfId="0" applyFont="1" applyBorder="1" applyAlignment="1">
      <alignment vertical="top"/>
    </xf>
    <xf numFmtId="0" fontId="9" fillId="0" borderId="16" xfId="0" applyFont="1" applyBorder="1" applyAlignment="1">
      <alignment vertical="top"/>
    </xf>
    <xf numFmtId="0" fontId="9" fillId="0" borderId="0" xfId="0" applyFont="1" applyBorder="1" applyAlignment="1">
      <alignment vertical="top"/>
    </xf>
    <xf numFmtId="0" fontId="9" fillId="0" borderId="4" xfId="0" applyFont="1" applyBorder="1" applyAlignment="1">
      <alignment vertical="top"/>
    </xf>
    <xf numFmtId="0" fontId="9" fillId="0" borderId="21" xfId="0" applyFont="1" applyBorder="1" applyAlignment="1">
      <alignment vertical="top"/>
    </xf>
    <xf numFmtId="0" fontId="9" fillId="0" borderId="7" xfId="0" applyFont="1" applyBorder="1" applyAlignment="1">
      <alignment vertical="top"/>
    </xf>
    <xf numFmtId="0" fontId="9" fillId="0" borderId="15" xfId="0" applyFont="1" applyBorder="1" applyAlignment="1">
      <alignment vertical="top"/>
    </xf>
    <xf numFmtId="0" fontId="9" fillId="0" borderId="21" xfId="0" applyFont="1" applyFill="1" applyBorder="1" applyAlignment="1">
      <alignment vertical="top"/>
    </xf>
    <xf numFmtId="0" fontId="9" fillId="0" borderId="26" xfId="0" applyFont="1" applyFill="1" applyBorder="1" applyAlignment="1">
      <alignment vertical="top"/>
    </xf>
    <xf numFmtId="0" fontId="9" fillId="0" borderId="26" xfId="0" applyFont="1" applyBorder="1" applyAlignment="1">
      <alignment vertical="top"/>
    </xf>
    <xf numFmtId="0" fontId="8" fillId="0" borderId="0" xfId="0" applyFont="1" applyBorder="1" applyAlignment="1">
      <alignment vertical="top"/>
    </xf>
    <xf numFmtId="0" fontId="38" fillId="0" borderId="0" xfId="0" applyFont="1" applyBorder="1" applyAlignment="1">
      <alignment vertical="top"/>
    </xf>
    <xf numFmtId="0" fontId="38" fillId="0" borderId="15" xfId="0" applyFont="1" applyBorder="1" applyAlignment="1">
      <alignment vertical="top"/>
    </xf>
    <xf numFmtId="0" fontId="38" fillId="0" borderId="15" xfId="0" applyFont="1" applyBorder="1" applyAlignment="1">
      <alignment horizontal="center" vertical="top"/>
    </xf>
    <xf numFmtId="0" fontId="38" fillId="0" borderId="21" xfId="0" applyFont="1" applyFill="1" applyBorder="1" applyAlignment="1">
      <alignment vertical="top"/>
    </xf>
    <xf numFmtId="0" fontId="38" fillId="0" borderId="21" xfId="0" applyFont="1" applyBorder="1" applyAlignment="1">
      <alignment vertical="top"/>
    </xf>
    <xf numFmtId="0" fontId="38" fillId="0" borderId="4" xfId="0" applyFont="1" applyBorder="1" applyAlignment="1">
      <alignment vertical="top"/>
    </xf>
    <xf numFmtId="0" fontId="9" fillId="0" borderId="0" xfId="0" applyFont="1" applyBorder="1" applyAlignment="1">
      <alignment vertical="top" wrapText="1"/>
    </xf>
    <xf numFmtId="176" fontId="9" fillId="0" borderId="0" xfId="0" applyNumberFormat="1" applyFont="1" applyBorder="1" applyAlignment="1">
      <alignment vertical="top"/>
    </xf>
    <xf numFmtId="176" fontId="9" fillId="0" borderId="26" xfId="0" applyNumberFormat="1" applyFont="1" applyBorder="1" applyAlignment="1">
      <alignment vertical="top"/>
    </xf>
    <xf numFmtId="176" fontId="38" fillId="0" borderId="7" xfId="0" applyNumberFormat="1" applyFont="1" applyBorder="1" applyAlignment="1">
      <alignment vertical="top"/>
    </xf>
    <xf numFmtId="176" fontId="38" fillId="0" borderId="0" xfId="0" applyNumberFormat="1" applyFont="1" applyBorder="1" applyAlignment="1">
      <alignment vertical="top"/>
    </xf>
    <xf numFmtId="176" fontId="38" fillId="0" borderId="4" xfId="0" applyNumberFormat="1" applyFont="1" applyBorder="1" applyAlignment="1">
      <alignment vertical="top"/>
    </xf>
    <xf numFmtId="0" fontId="9" fillId="0" borderId="1" xfId="0" applyFont="1" applyBorder="1" applyAlignment="1">
      <alignment horizontal="center" vertical="top"/>
    </xf>
    <xf numFmtId="0" fontId="9" fillId="0" borderId="6" xfId="0" applyFont="1" applyBorder="1" applyAlignment="1">
      <alignment horizontal="center" vertical="top"/>
    </xf>
    <xf numFmtId="0" fontId="9" fillId="0" borderId="3" xfId="0" applyFont="1" applyBorder="1" applyAlignment="1">
      <alignment horizontal="center" vertical="top"/>
    </xf>
    <xf numFmtId="0" fontId="9" fillId="0" borderId="25" xfId="0" applyFont="1" applyBorder="1" applyAlignment="1">
      <alignment horizontal="center" vertical="top"/>
    </xf>
    <xf numFmtId="0" fontId="9" fillId="0" borderId="0" xfId="0" applyFont="1" applyAlignment="1">
      <alignment horizontal="left" vertical="top"/>
    </xf>
    <xf numFmtId="0" fontId="9" fillId="0" borderId="7" xfId="0" applyFont="1" applyBorder="1" applyAlignment="1">
      <alignment horizontal="left" vertical="top"/>
    </xf>
    <xf numFmtId="0" fontId="9" fillId="0" borderId="0" xfId="0" applyFont="1" applyBorder="1" applyAlignment="1">
      <alignment horizontal="left" vertical="top"/>
    </xf>
    <xf numFmtId="0" fontId="9" fillId="0" borderId="1" xfId="0" applyFont="1" applyBorder="1" applyAlignment="1">
      <alignment horizontal="left" vertical="top"/>
    </xf>
    <xf numFmtId="0" fontId="9" fillId="0" borderId="6" xfId="0" applyFont="1" applyBorder="1" applyAlignment="1">
      <alignment horizontal="left" vertical="top"/>
    </xf>
    <xf numFmtId="0" fontId="9" fillId="0" borderId="3" xfId="0" applyFont="1" applyBorder="1" applyAlignment="1">
      <alignment horizontal="left" vertical="top"/>
    </xf>
    <xf numFmtId="0" fontId="38" fillId="0" borderId="6" xfId="0" applyFont="1" applyBorder="1" applyAlignment="1">
      <alignment horizontal="left" vertical="top"/>
    </xf>
    <xf numFmtId="0" fontId="38" fillId="0" borderId="1" xfId="0" applyFont="1" applyBorder="1" applyAlignment="1">
      <alignment horizontal="left" vertical="top"/>
    </xf>
    <xf numFmtId="0" fontId="38" fillId="0" borderId="3" xfId="0" applyFont="1" applyBorder="1" applyAlignment="1">
      <alignment horizontal="left" vertical="top"/>
    </xf>
    <xf numFmtId="0" fontId="38" fillId="0" borderId="0" xfId="0" applyFont="1" applyBorder="1" applyAlignment="1">
      <alignment horizontal="left" vertical="top"/>
    </xf>
    <xf numFmtId="0" fontId="38" fillId="0" borderId="4" xfId="0" applyFont="1" applyBorder="1" applyAlignment="1">
      <alignment horizontal="left" vertical="top"/>
    </xf>
    <xf numFmtId="0" fontId="9" fillId="0" borderId="0" xfId="0" applyFont="1" applyAlignment="1">
      <alignment vertical="top" wrapText="1"/>
    </xf>
    <xf numFmtId="0" fontId="9" fillId="0" borderId="21" xfId="0" applyFont="1" applyBorder="1" applyAlignment="1">
      <alignment vertical="top" wrapText="1"/>
    </xf>
    <xf numFmtId="0" fontId="9" fillId="0" borderId="1" xfId="0" applyFont="1" applyFill="1" applyBorder="1" applyAlignment="1">
      <alignment vertical="top"/>
    </xf>
    <xf numFmtId="0" fontId="9" fillId="0" borderId="46" xfId="0" applyFont="1" applyBorder="1" applyAlignment="1">
      <alignment vertical="top"/>
    </xf>
    <xf numFmtId="0" fontId="38" fillId="0" borderId="1" xfId="0" applyFont="1" applyFill="1" applyBorder="1" applyAlignment="1">
      <alignment vertical="top"/>
    </xf>
    <xf numFmtId="0" fontId="8" fillId="0" borderId="10" xfId="1" applyFont="1" applyFill="1" applyBorder="1" applyAlignment="1">
      <alignment horizontal="center" vertical="top" wrapText="1"/>
    </xf>
    <xf numFmtId="0" fontId="9" fillId="0" borderId="2" xfId="0" applyFont="1" applyFill="1" applyBorder="1" applyAlignment="1">
      <alignment vertical="top"/>
    </xf>
    <xf numFmtId="0" fontId="9" fillId="0" borderId="19" xfId="0" applyFont="1" applyBorder="1" applyAlignment="1">
      <alignment vertical="top" wrapText="1"/>
    </xf>
    <xf numFmtId="0" fontId="9" fillId="0" borderId="5" xfId="0" applyFont="1" applyBorder="1" applyAlignment="1">
      <alignment vertical="top"/>
    </xf>
    <xf numFmtId="0" fontId="9" fillId="0" borderId="10" xfId="0" applyFont="1" applyBorder="1" applyAlignment="1">
      <alignment vertical="top"/>
    </xf>
    <xf numFmtId="0" fontId="9" fillId="0" borderId="10" xfId="0" applyFont="1" applyFill="1" applyBorder="1" applyAlignment="1">
      <alignment vertical="top"/>
    </xf>
    <xf numFmtId="0" fontId="9" fillId="0" borderId="27" xfId="0" applyFont="1" applyFill="1" applyBorder="1" applyAlignment="1">
      <alignment vertical="top"/>
    </xf>
    <xf numFmtId="0" fontId="9" fillId="0" borderId="27" xfId="0" applyFont="1" applyBorder="1" applyAlignment="1">
      <alignment vertical="top"/>
    </xf>
    <xf numFmtId="0" fontId="8" fillId="0" borderId="2" xfId="0" applyFont="1" applyBorder="1" applyAlignment="1">
      <alignment vertical="top"/>
    </xf>
    <xf numFmtId="0" fontId="38" fillId="0" borderId="10" xfId="0" applyFont="1" applyBorder="1" applyAlignment="1">
      <alignment vertical="top"/>
    </xf>
    <xf numFmtId="0" fontId="38" fillId="0" borderId="16" xfId="0" applyFont="1" applyBorder="1" applyAlignment="1">
      <alignment vertical="top"/>
    </xf>
    <xf numFmtId="0" fontId="38" fillId="0" borderId="2" xfId="0" applyFont="1" applyBorder="1" applyAlignment="1">
      <alignment vertical="top"/>
    </xf>
    <xf numFmtId="0" fontId="38" fillId="0" borderId="5" xfId="0" applyFont="1" applyBorder="1" applyAlignment="1">
      <alignment vertical="top"/>
    </xf>
    <xf numFmtId="0" fontId="38" fillId="0" borderId="19" xfId="0" applyFont="1" applyBorder="1" applyAlignment="1">
      <alignment vertical="top"/>
    </xf>
    <xf numFmtId="0" fontId="38" fillId="0" borderId="16" xfId="0" applyFont="1" applyFill="1" applyBorder="1" applyAlignment="1">
      <alignment vertical="top"/>
    </xf>
    <xf numFmtId="0" fontId="38" fillId="0" borderId="2" xfId="0" applyFont="1" applyFill="1" applyBorder="1" applyAlignment="1">
      <alignment vertical="top"/>
    </xf>
    <xf numFmtId="0" fontId="38" fillId="0" borderId="5" xfId="0" applyFont="1" applyFill="1" applyBorder="1" applyAlignment="1">
      <alignment vertical="top"/>
    </xf>
    <xf numFmtId="0" fontId="38" fillId="0" borderId="10" xfId="0" applyFont="1" applyFill="1" applyBorder="1" applyAlignment="1">
      <alignment vertical="top"/>
    </xf>
    <xf numFmtId="0" fontId="38" fillId="0" borderId="19" xfId="0" applyFont="1" applyFill="1" applyBorder="1" applyAlignment="1">
      <alignment vertical="top"/>
    </xf>
    <xf numFmtId="0" fontId="9" fillId="0" borderId="67" xfId="0" applyFont="1" applyBorder="1" applyAlignment="1">
      <alignment vertical="top"/>
    </xf>
    <xf numFmtId="0" fontId="9" fillId="0" borderId="68" xfId="0" applyFont="1" applyBorder="1" applyAlignment="1">
      <alignment vertical="top" wrapText="1"/>
    </xf>
    <xf numFmtId="0" fontId="9" fillId="0" borderId="15" xfId="0" applyFont="1" applyBorder="1" applyAlignment="1">
      <alignment vertical="top" wrapText="1"/>
    </xf>
    <xf numFmtId="0" fontId="9" fillId="0" borderId="51" xfId="0" applyFont="1" applyBorder="1">
      <alignment vertical="center"/>
    </xf>
    <xf numFmtId="0" fontId="9" fillId="0" borderId="16" xfId="0" applyFont="1" applyBorder="1" applyAlignment="1">
      <alignment vertical="top" wrapText="1"/>
    </xf>
    <xf numFmtId="0" fontId="11" fillId="6" borderId="14" xfId="0" applyFont="1" applyFill="1" applyBorder="1" applyAlignment="1">
      <alignment horizontal="center" vertical="center" shrinkToFit="1"/>
    </xf>
    <xf numFmtId="0" fontId="9" fillId="0" borderId="10" xfId="0" applyFont="1" applyBorder="1" applyAlignment="1">
      <alignment vertical="top" wrapText="1"/>
    </xf>
    <xf numFmtId="0" fontId="9" fillId="0" borderId="70" xfId="0" applyFont="1" applyBorder="1" applyAlignment="1">
      <alignment vertical="top"/>
    </xf>
    <xf numFmtId="0" fontId="9" fillId="0" borderId="69" xfId="0" applyFont="1" applyBorder="1" applyAlignment="1">
      <alignment vertical="top"/>
    </xf>
    <xf numFmtId="0" fontId="11" fillId="5" borderId="51" xfId="0" applyFont="1" applyFill="1" applyBorder="1" applyAlignment="1">
      <alignment horizontal="center" vertical="center" shrinkToFit="1"/>
    </xf>
    <xf numFmtId="0" fontId="9" fillId="0" borderId="71" xfId="0" applyFont="1" applyBorder="1" applyAlignment="1">
      <alignment vertical="top" wrapText="1"/>
    </xf>
    <xf numFmtId="0" fontId="9" fillId="0" borderId="51" xfId="0" applyFont="1" applyBorder="1" applyAlignment="1">
      <alignment horizontal="center" vertical="center"/>
    </xf>
    <xf numFmtId="0" fontId="8" fillId="0" borderId="6" xfId="1" applyFont="1" applyFill="1" applyBorder="1" applyAlignment="1">
      <alignment horizontal="center" vertical="top" wrapText="1" shrinkToFit="1"/>
    </xf>
    <xf numFmtId="0" fontId="8" fillId="0" borderId="10" xfId="1" applyFont="1" applyFill="1" applyBorder="1" applyAlignment="1">
      <alignment horizontal="left" vertical="top" wrapText="1"/>
    </xf>
    <xf numFmtId="0" fontId="8" fillId="0" borderId="1" xfId="1" applyFont="1" applyFill="1" applyBorder="1" applyAlignment="1">
      <alignment horizontal="center" vertical="top" wrapText="1" shrinkToFit="1"/>
    </xf>
    <xf numFmtId="0" fontId="8" fillId="0" borderId="2" xfId="1" applyFont="1" applyFill="1" applyBorder="1" applyAlignment="1">
      <alignment horizontal="left" vertical="top" wrapText="1"/>
    </xf>
    <xf numFmtId="0" fontId="9" fillId="0" borderId="14" xfId="0" applyFont="1" applyFill="1" applyBorder="1" applyAlignment="1">
      <alignment horizontal="center" vertical="top"/>
    </xf>
    <xf numFmtId="0" fontId="9" fillId="0" borderId="1" xfId="0" applyFont="1" applyFill="1" applyBorder="1" applyAlignment="1">
      <alignment horizontal="center" vertical="top"/>
    </xf>
    <xf numFmtId="0" fontId="9" fillId="0" borderId="2" xfId="0" applyFont="1" applyFill="1" applyBorder="1" applyAlignment="1">
      <alignment horizontal="left" vertical="top"/>
    </xf>
    <xf numFmtId="0" fontId="9" fillId="0" borderId="18" xfId="0" applyFont="1" applyFill="1" applyBorder="1" applyAlignment="1">
      <alignment vertical="top"/>
    </xf>
    <xf numFmtId="0" fontId="9" fillId="0" borderId="19" xfId="0" applyFont="1" applyFill="1" applyBorder="1" applyAlignment="1">
      <alignment horizontal="left" vertical="top"/>
    </xf>
    <xf numFmtId="0" fontId="9" fillId="0" borderId="14" xfId="0" applyFont="1" applyFill="1" applyBorder="1" applyAlignment="1">
      <alignment vertical="top"/>
    </xf>
    <xf numFmtId="0" fontId="9" fillId="0" borderId="16" xfId="0" applyFont="1" applyFill="1" applyBorder="1" applyAlignment="1">
      <alignment horizontal="left" vertical="top"/>
    </xf>
    <xf numFmtId="0" fontId="9" fillId="0" borderId="6" xfId="0" applyFont="1" applyFill="1" applyBorder="1" applyAlignment="1">
      <alignment horizontal="center" vertical="top"/>
    </xf>
    <xf numFmtId="0" fontId="9" fillId="0" borderId="10" xfId="0" applyFont="1" applyFill="1" applyBorder="1" applyAlignment="1">
      <alignment horizontal="left" vertical="top"/>
    </xf>
    <xf numFmtId="0" fontId="9" fillId="0" borderId="70" xfId="0" applyFont="1" applyFill="1" applyBorder="1" applyAlignment="1">
      <alignment horizontal="center" vertical="top"/>
    </xf>
    <xf numFmtId="0" fontId="9" fillId="0" borderId="69" xfId="0" applyFont="1" applyFill="1" applyBorder="1" applyAlignment="1">
      <alignment horizontal="left" vertical="top"/>
    </xf>
    <xf numFmtId="0" fontId="9" fillId="0" borderId="18" xfId="0" applyFont="1" applyFill="1" applyBorder="1" applyAlignment="1">
      <alignment horizontal="center" vertical="top"/>
    </xf>
    <xf numFmtId="0" fontId="9" fillId="0" borderId="6" xfId="0" applyFont="1" applyFill="1" applyBorder="1" applyAlignment="1">
      <alignment vertical="top"/>
    </xf>
    <xf numFmtId="0" fontId="9" fillId="0" borderId="25" xfId="0" applyFont="1" applyFill="1" applyBorder="1" applyAlignment="1">
      <alignment horizontal="center" vertical="top"/>
    </xf>
    <xf numFmtId="0" fontId="9" fillId="0" borderId="14" xfId="0" applyFont="1" applyBorder="1" applyAlignment="1">
      <alignment horizontal="center" vertical="top"/>
    </xf>
    <xf numFmtId="0" fontId="9" fillId="0" borderId="18" xfId="0" applyFont="1" applyBorder="1" applyAlignment="1">
      <alignment horizontal="center" vertical="top"/>
    </xf>
    <xf numFmtId="0" fontId="9" fillId="0" borderId="22" xfId="0" applyFont="1" applyBorder="1" applyAlignment="1">
      <alignment horizontal="left" vertical="top"/>
    </xf>
    <xf numFmtId="0" fontId="9" fillId="0" borderId="24" xfId="0" applyFont="1" applyBorder="1" applyAlignment="1">
      <alignment vertical="top"/>
    </xf>
    <xf numFmtId="0" fontId="9" fillId="0" borderId="2" xfId="0" applyFont="1" applyFill="1" applyBorder="1" applyAlignment="1">
      <alignment horizontal="center" vertical="top"/>
    </xf>
    <xf numFmtId="0" fontId="9" fillId="0" borderId="71" xfId="0" applyFont="1" applyBorder="1" applyAlignment="1">
      <alignment vertical="top"/>
    </xf>
    <xf numFmtId="0" fontId="9" fillId="0" borderId="68" xfId="0" applyFont="1" applyBorder="1" applyAlignment="1">
      <alignment vertical="top"/>
    </xf>
    <xf numFmtId="0" fontId="11" fillId="5" borderId="67" xfId="0" applyFont="1" applyFill="1" applyBorder="1" applyAlignment="1">
      <alignment horizontal="center" vertical="center" shrinkToFit="1"/>
    </xf>
    <xf numFmtId="0" fontId="9" fillId="0" borderId="67" xfId="0" applyFont="1" applyFill="1" applyBorder="1" applyAlignment="1">
      <alignment horizontal="center" vertical="top"/>
    </xf>
    <xf numFmtId="0" fontId="9" fillId="0" borderId="52" xfId="0" applyFont="1" applyBorder="1">
      <alignment vertical="center"/>
    </xf>
    <xf numFmtId="0" fontId="9" fillId="0" borderId="72" xfId="0" applyFont="1" applyBorder="1" applyAlignment="1">
      <alignment vertical="top" wrapText="1"/>
    </xf>
    <xf numFmtId="0" fontId="9" fillId="0" borderId="52" xfId="0" applyFont="1" applyBorder="1" applyAlignment="1">
      <alignment horizontal="center" vertical="center"/>
    </xf>
    <xf numFmtId="0" fontId="9" fillId="0" borderId="7" xfId="0" applyFont="1" applyFill="1" applyBorder="1" applyAlignment="1">
      <alignment vertical="top" wrapText="1"/>
    </xf>
    <xf numFmtId="0" fontId="9" fillId="0" borderId="72" xfId="0" applyFont="1" applyFill="1" applyBorder="1" applyAlignment="1">
      <alignment vertical="top" wrapText="1"/>
    </xf>
    <xf numFmtId="0" fontId="9" fillId="0" borderId="72" xfId="0" applyFont="1" applyBorder="1" applyAlignment="1">
      <alignment vertical="top"/>
    </xf>
    <xf numFmtId="0" fontId="9" fillId="0" borderId="2" xfId="0" applyFont="1" applyFill="1" applyBorder="1" applyAlignment="1">
      <alignment vertical="top" wrapText="1"/>
    </xf>
    <xf numFmtId="0" fontId="9" fillId="0" borderId="27" xfId="0" applyFont="1" applyBorder="1" applyAlignment="1">
      <alignment vertical="top" wrapText="1"/>
    </xf>
    <xf numFmtId="0" fontId="11" fillId="6" borderId="48" xfId="0" applyFont="1" applyFill="1" applyBorder="1" applyAlignment="1">
      <alignment horizontal="center" vertical="center" shrinkToFit="1"/>
    </xf>
    <xf numFmtId="0" fontId="38" fillId="0" borderId="2" xfId="0" applyFont="1" applyBorder="1" applyAlignment="1">
      <alignment vertical="top" wrapText="1"/>
    </xf>
    <xf numFmtId="0" fontId="11" fillId="5" borderId="52" xfId="0" applyFont="1" applyFill="1" applyBorder="1" applyAlignment="1">
      <alignment horizontal="center" vertical="center" shrinkToFit="1"/>
    </xf>
    <xf numFmtId="0" fontId="38" fillId="0" borderId="20" xfId="0" applyFont="1" applyBorder="1" applyAlignment="1">
      <alignment horizontal="center" vertical="center"/>
    </xf>
    <xf numFmtId="0" fontId="38" fillId="0" borderId="12" xfId="0" applyFont="1" applyBorder="1" applyAlignment="1">
      <alignment horizontal="center" vertical="center"/>
    </xf>
    <xf numFmtId="0" fontId="38" fillId="0" borderId="17" xfId="0" applyFont="1" applyBorder="1" applyAlignment="1">
      <alignment horizontal="center" vertical="center"/>
    </xf>
    <xf numFmtId="0" fontId="38" fillId="0" borderId="9" xfId="0" applyFont="1" applyBorder="1" applyAlignment="1">
      <alignment horizontal="center" vertical="center"/>
    </xf>
    <xf numFmtId="0" fontId="38" fillId="0" borderId="11" xfId="0" applyFont="1" applyBorder="1" applyAlignment="1">
      <alignment horizontal="center" vertical="center"/>
    </xf>
    <xf numFmtId="0" fontId="11" fillId="5" borderId="20" xfId="0" applyFont="1" applyFill="1" applyBorder="1" applyAlignment="1">
      <alignment horizontal="center" vertical="center" shrinkToFit="1"/>
    </xf>
    <xf numFmtId="0" fontId="11" fillId="5" borderId="17" xfId="0" applyFont="1" applyFill="1" applyBorder="1" applyAlignment="1">
      <alignment horizontal="center" vertical="center" shrinkToFit="1"/>
    </xf>
    <xf numFmtId="0" fontId="9" fillId="0" borderId="41" xfId="0" applyFont="1" applyBorder="1" applyAlignment="1">
      <alignment horizontal="center" vertical="center"/>
    </xf>
    <xf numFmtId="0" fontId="11" fillId="5" borderId="45" xfId="0" applyFont="1" applyFill="1" applyBorder="1" applyAlignment="1">
      <alignment horizontal="center" vertical="center" shrinkToFit="1"/>
    </xf>
    <xf numFmtId="0" fontId="11" fillId="5" borderId="9" xfId="0" applyFont="1" applyFill="1" applyBorder="1" applyAlignment="1">
      <alignment horizontal="center" vertical="center" shrinkToFit="1"/>
    </xf>
    <xf numFmtId="0" fontId="11" fillId="6" borderId="9" xfId="0" applyFont="1" applyFill="1" applyBorder="1" applyAlignment="1">
      <alignment horizontal="center" vertical="center" shrinkToFit="1"/>
    </xf>
    <xf numFmtId="0" fontId="11" fillId="6" borderId="12" xfId="0" applyFont="1" applyFill="1" applyBorder="1" applyAlignment="1">
      <alignment horizontal="center" vertical="center" shrinkToFit="1"/>
    </xf>
    <xf numFmtId="0" fontId="9" fillId="0" borderId="48" xfId="0" applyFont="1" applyBorder="1" applyAlignment="1">
      <alignment horizontal="center" vertical="center"/>
    </xf>
    <xf numFmtId="0" fontId="38" fillId="0" borderId="0" xfId="0" applyFont="1" applyBorder="1" applyAlignment="1">
      <alignment vertical="top" wrapText="1"/>
    </xf>
    <xf numFmtId="0" fontId="8" fillId="0" borderId="1" xfId="1" applyFont="1" applyFill="1" applyBorder="1">
      <alignment vertical="center"/>
    </xf>
    <xf numFmtId="0" fontId="8" fillId="0" borderId="73" xfId="1" applyFont="1" applyFill="1" applyBorder="1" applyAlignment="1">
      <alignment vertical="top"/>
    </xf>
    <xf numFmtId="0" fontId="38" fillId="0" borderId="74" xfId="0" applyFont="1" applyBorder="1" applyAlignment="1">
      <alignment vertical="top"/>
    </xf>
    <xf numFmtId="0" fontId="39" fillId="5" borderId="50" xfId="0" applyFont="1" applyFill="1" applyBorder="1" applyAlignment="1">
      <alignment horizontal="center" vertical="center" shrinkToFit="1"/>
    </xf>
    <xf numFmtId="0" fontId="38" fillId="0" borderId="73" xfId="0" applyFont="1" applyBorder="1" applyAlignment="1">
      <alignment vertical="top"/>
    </xf>
    <xf numFmtId="0" fontId="38" fillId="0" borderId="75" xfId="0" applyFont="1" applyBorder="1" applyAlignment="1">
      <alignment vertical="top"/>
    </xf>
    <xf numFmtId="0" fontId="8" fillId="0" borderId="50" xfId="1" applyFont="1" applyFill="1" applyBorder="1">
      <alignment vertical="center"/>
    </xf>
    <xf numFmtId="0" fontId="38" fillId="0" borderId="70" xfId="0" applyFont="1" applyBorder="1" applyAlignment="1">
      <alignment vertical="top"/>
    </xf>
    <xf numFmtId="0" fontId="38" fillId="0" borderId="69" xfId="0" applyFont="1" applyBorder="1" applyAlignment="1">
      <alignment vertical="top" wrapText="1"/>
    </xf>
    <xf numFmtId="0" fontId="39" fillId="5" borderId="51" xfId="0" applyFont="1" applyFill="1" applyBorder="1" applyAlignment="1">
      <alignment horizontal="center" vertical="center" shrinkToFit="1"/>
    </xf>
    <xf numFmtId="0" fontId="38" fillId="0" borderId="69" xfId="0" applyFont="1" applyBorder="1" applyAlignment="1">
      <alignment vertical="top"/>
    </xf>
    <xf numFmtId="0" fontId="39" fillId="6" borderId="12" xfId="0" applyFont="1" applyFill="1" applyBorder="1" applyAlignment="1">
      <alignment horizontal="center" vertical="center" shrinkToFit="1"/>
    </xf>
    <xf numFmtId="0" fontId="39" fillId="6" borderId="11" xfId="0" applyFont="1" applyFill="1" applyBorder="1" applyAlignment="1">
      <alignment horizontal="center" vertical="center" shrinkToFit="1"/>
    </xf>
    <xf numFmtId="0" fontId="0" fillId="0" borderId="4" xfId="0" applyBorder="1">
      <alignment vertical="center"/>
    </xf>
    <xf numFmtId="0" fontId="38" fillId="0" borderId="0" xfId="0" applyFont="1" applyFill="1" applyBorder="1" applyAlignment="1">
      <alignment vertical="top" wrapText="1"/>
    </xf>
    <xf numFmtId="0" fontId="38" fillId="0" borderId="74" xfId="0" applyFont="1" applyFill="1" applyBorder="1" applyAlignment="1">
      <alignment vertical="top" wrapText="1"/>
    </xf>
    <xf numFmtId="0" fontId="39" fillId="6" borderId="17" xfId="0" applyFont="1" applyFill="1" applyBorder="1" applyAlignment="1">
      <alignment horizontal="center" vertical="center" shrinkToFit="1"/>
    </xf>
    <xf numFmtId="0" fontId="8" fillId="4" borderId="12" xfId="1" applyFont="1" applyFill="1" applyBorder="1" applyAlignment="1">
      <alignment vertical="top" textRotation="255"/>
    </xf>
    <xf numFmtId="0" fontId="8" fillId="2" borderId="9" xfId="1" applyFont="1" applyFill="1" applyBorder="1" applyAlignment="1">
      <alignment horizontal="center" vertical="center" wrapText="1"/>
    </xf>
    <xf numFmtId="0" fontId="8" fillId="2" borderId="11" xfId="1" applyFont="1" applyFill="1" applyBorder="1" applyAlignment="1">
      <alignment horizontal="center" vertical="center" wrapText="1"/>
    </xf>
    <xf numFmtId="0" fontId="8" fillId="3" borderId="9" xfId="1" applyFont="1" applyFill="1" applyBorder="1" applyAlignment="1">
      <alignment horizontal="center" vertical="center" wrapText="1"/>
    </xf>
    <xf numFmtId="0" fontId="8" fillId="3" borderId="11" xfId="1" applyFont="1" applyFill="1" applyBorder="1" applyAlignment="1">
      <alignment horizontal="center" vertical="center" wrapText="1"/>
    </xf>
    <xf numFmtId="0" fontId="8" fillId="3" borderId="8" xfId="1" applyFont="1" applyFill="1" applyBorder="1" applyAlignment="1">
      <alignment horizontal="center" vertical="center"/>
    </xf>
    <xf numFmtId="0" fontId="8" fillId="4" borderId="9" xfId="1" applyFont="1" applyFill="1" applyBorder="1" applyAlignment="1">
      <alignment vertical="top" textRotation="255"/>
    </xf>
    <xf numFmtId="0" fontId="9" fillId="0" borderId="28" xfId="0" applyFont="1" applyBorder="1" applyAlignment="1">
      <alignment horizontal="center" vertical="center"/>
    </xf>
    <xf numFmtId="0" fontId="9" fillId="0" borderId="17" xfId="0" applyFont="1" applyBorder="1" applyAlignment="1">
      <alignment horizontal="center" vertical="center"/>
    </xf>
    <xf numFmtId="0" fontId="9" fillId="0" borderId="20" xfId="0" applyFont="1" applyBorder="1" applyAlignment="1">
      <alignment horizontal="center" vertical="center"/>
    </xf>
    <xf numFmtId="0" fontId="9" fillId="0" borderId="11" xfId="0" applyFont="1" applyBorder="1" applyAlignment="1">
      <alignment horizontal="center" vertical="center"/>
    </xf>
    <xf numFmtId="0" fontId="8" fillId="4" borderId="11" xfId="1" applyFont="1" applyFill="1" applyBorder="1" applyAlignment="1">
      <alignment vertical="top" textRotation="255"/>
    </xf>
    <xf numFmtId="0" fontId="11" fillId="5" borderId="28" xfId="0" applyFont="1" applyFill="1" applyBorder="1" applyAlignment="1">
      <alignment horizontal="center" vertical="center" shrinkToFit="1"/>
    </xf>
    <xf numFmtId="0" fontId="11" fillId="5" borderId="12" xfId="0" applyFont="1" applyFill="1" applyBorder="1" applyAlignment="1">
      <alignment horizontal="center" vertical="center" shrinkToFit="1"/>
    </xf>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8" fillId="2" borderId="6" xfId="1" applyFont="1" applyFill="1" applyBorder="1" applyAlignment="1">
      <alignment horizontal="center" vertical="center" shrinkToFit="1"/>
    </xf>
    <xf numFmtId="0" fontId="8" fillId="4" borderId="6" xfId="1" applyFont="1" applyFill="1" applyBorder="1" applyAlignment="1">
      <alignment vertical="top" textRotation="255"/>
    </xf>
    <xf numFmtId="0" fontId="8" fillId="4" borderId="1" xfId="1" applyFont="1" applyFill="1" applyBorder="1" applyAlignment="1">
      <alignment vertical="top" textRotation="255"/>
    </xf>
    <xf numFmtId="0" fontId="8" fillId="2" borderId="10" xfId="1" applyFont="1" applyFill="1" applyBorder="1" applyAlignment="1">
      <alignment horizontal="center" vertical="center" shrinkToFit="1"/>
    </xf>
    <xf numFmtId="0" fontId="9" fillId="5" borderId="9" xfId="0" applyFont="1" applyFill="1" applyBorder="1" applyAlignment="1">
      <alignment horizontal="center" vertical="center" shrinkToFit="1"/>
    </xf>
    <xf numFmtId="0" fontId="9" fillId="5" borderId="12" xfId="0" applyFont="1" applyFill="1" applyBorder="1" applyAlignment="1">
      <alignment horizontal="center" vertical="center" shrinkToFit="1"/>
    </xf>
    <xf numFmtId="0" fontId="9" fillId="5" borderId="17" xfId="0" applyFont="1" applyFill="1" applyBorder="1" applyAlignment="1">
      <alignment horizontal="center" vertical="center" shrinkToFit="1"/>
    </xf>
    <xf numFmtId="0" fontId="9" fillId="5" borderId="51" xfId="0" applyFont="1" applyFill="1" applyBorder="1" applyAlignment="1">
      <alignment horizontal="center" vertical="center" shrinkToFit="1"/>
    </xf>
    <xf numFmtId="0" fontId="9" fillId="5" borderId="20" xfId="0" applyFont="1" applyFill="1" applyBorder="1" applyAlignment="1">
      <alignment horizontal="center" vertical="center" shrinkToFit="1"/>
    </xf>
    <xf numFmtId="0" fontId="9" fillId="5" borderId="50" xfId="0" applyFont="1" applyFill="1" applyBorder="1" applyAlignment="1">
      <alignment horizontal="center" vertical="center" shrinkToFit="1"/>
    </xf>
    <xf numFmtId="0" fontId="9" fillId="5" borderId="52" xfId="0" applyFont="1" applyFill="1" applyBorder="1" applyAlignment="1">
      <alignment horizontal="center" vertical="center" shrinkToFit="1"/>
    </xf>
    <xf numFmtId="0" fontId="9" fillId="5" borderId="11" xfId="0" applyFont="1" applyFill="1" applyBorder="1" applyAlignment="1">
      <alignment horizontal="center" vertical="center" shrinkToFit="1"/>
    </xf>
    <xf numFmtId="0" fontId="9" fillId="0" borderId="12"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1" xfId="0" applyFont="1" applyFill="1" applyBorder="1" applyAlignment="1">
      <alignment horizontal="center" vertical="center"/>
    </xf>
    <xf numFmtId="0" fontId="8" fillId="2" borderId="3" xfId="1" applyFont="1" applyFill="1" applyBorder="1" applyAlignment="1">
      <alignment horizontal="center" vertical="center" shrinkToFit="1"/>
    </xf>
    <xf numFmtId="0" fontId="8" fillId="2" borderId="5" xfId="1" applyFont="1" applyFill="1" applyBorder="1" applyAlignment="1">
      <alignment horizontal="center" vertical="center" shrinkToFit="1"/>
    </xf>
    <xf numFmtId="0" fontId="9" fillId="0" borderId="20" xfId="0" applyFont="1" applyFill="1" applyBorder="1" applyAlignment="1">
      <alignment horizontal="center" vertical="center"/>
    </xf>
    <xf numFmtId="0" fontId="9" fillId="5" borderId="48" xfId="0" applyFont="1" applyFill="1" applyBorder="1" applyAlignment="1">
      <alignment horizontal="center" vertical="center" shrinkToFit="1"/>
    </xf>
    <xf numFmtId="0" fontId="38" fillId="0" borderId="71" xfId="0" applyFont="1" applyFill="1" applyBorder="1" applyAlignment="1">
      <alignment vertical="top"/>
    </xf>
    <xf numFmtId="0" fontId="38" fillId="0" borderId="51" xfId="0" applyFont="1" applyBorder="1" applyAlignment="1">
      <alignment horizontal="center" vertical="center"/>
    </xf>
    <xf numFmtId="0" fontId="38" fillId="0" borderId="19" xfId="0" applyFont="1" applyBorder="1" applyAlignment="1">
      <alignment vertical="top" wrapText="1"/>
    </xf>
    <xf numFmtId="0" fontId="38" fillId="0" borderId="21" xfId="0" applyFont="1" applyBorder="1" applyAlignment="1">
      <alignment vertical="top" wrapText="1"/>
    </xf>
    <xf numFmtId="0" fontId="38" fillId="0" borderId="7" xfId="0" applyFont="1" applyBorder="1" applyAlignment="1">
      <alignment vertical="top" wrapText="1"/>
    </xf>
    <xf numFmtId="0" fontId="38" fillId="6" borderId="12" xfId="0" applyFont="1" applyFill="1" applyBorder="1" applyAlignment="1">
      <alignment horizontal="center" vertical="center" shrinkToFit="1"/>
    </xf>
    <xf numFmtId="0" fontId="38" fillId="5" borderId="52" xfId="0" applyFont="1" applyFill="1" applyBorder="1" applyAlignment="1">
      <alignment horizontal="center" vertical="center" shrinkToFit="1"/>
    </xf>
    <xf numFmtId="0" fontId="38" fillId="0" borderId="4" xfId="0" applyFont="1" applyFill="1" applyBorder="1" applyAlignment="1">
      <alignment vertical="top"/>
    </xf>
    <xf numFmtId="0" fontId="38" fillId="0" borderId="52" xfId="0" applyFont="1" applyBorder="1" applyAlignment="1">
      <alignment horizontal="center" vertical="center"/>
    </xf>
    <xf numFmtId="0" fontId="41" fillId="0" borderId="0" xfId="1" applyFont="1" applyFill="1" applyBorder="1" applyAlignment="1">
      <alignment vertical="top"/>
    </xf>
    <xf numFmtId="0" fontId="9" fillId="0" borderId="47" xfId="0" applyFont="1" applyBorder="1" applyAlignment="1">
      <alignment vertical="top"/>
    </xf>
    <xf numFmtId="0" fontId="9" fillId="0" borderId="0" xfId="0" applyFont="1" applyFill="1" applyBorder="1" applyAlignment="1">
      <alignment vertical="top"/>
    </xf>
    <xf numFmtId="0" fontId="9" fillId="0" borderId="7" xfId="0" applyFont="1" applyFill="1" applyBorder="1" applyAlignment="1">
      <alignment vertical="top"/>
    </xf>
    <xf numFmtId="0" fontId="9" fillId="0" borderId="0" xfId="0" applyFont="1" applyBorder="1" applyAlignment="1">
      <alignment horizontal="center" vertical="top"/>
    </xf>
    <xf numFmtId="0" fontId="9" fillId="0" borderId="42" xfId="0" applyFont="1" applyBorder="1" applyAlignment="1">
      <alignment horizontal="center" vertical="top"/>
    </xf>
    <xf numFmtId="0" fontId="9" fillId="0" borderId="26" xfId="0" applyFont="1" applyBorder="1" applyAlignment="1">
      <alignment horizontal="left" vertical="top"/>
    </xf>
    <xf numFmtId="0" fontId="40" fillId="0" borderId="1" xfId="0" applyFont="1" applyBorder="1" applyAlignment="1">
      <alignment horizontal="center" vertical="top"/>
    </xf>
    <xf numFmtId="0" fontId="9" fillId="0" borderId="21" xfId="0" applyFont="1" applyBorder="1" applyAlignment="1">
      <alignment horizontal="left" vertical="top"/>
    </xf>
    <xf numFmtId="0" fontId="9" fillId="0" borderId="42" xfId="0" applyFont="1" applyBorder="1" applyAlignment="1">
      <alignment vertical="top"/>
    </xf>
    <xf numFmtId="0" fontId="9" fillId="0" borderId="43" xfId="0" applyFont="1" applyFill="1" applyBorder="1" applyAlignment="1">
      <alignment vertical="top"/>
    </xf>
    <xf numFmtId="0" fontId="9" fillId="0" borderId="0" xfId="0" applyFont="1" applyFill="1" applyBorder="1" applyAlignment="1">
      <alignment horizontal="left" vertical="top"/>
    </xf>
    <xf numFmtId="0" fontId="9" fillId="0" borderId="7" xfId="0" applyFont="1" applyFill="1" applyBorder="1" applyAlignment="1">
      <alignment horizontal="left" vertical="top"/>
    </xf>
    <xf numFmtId="0" fontId="9" fillId="0" borderId="15" xfId="0" applyFont="1" applyFill="1" applyBorder="1" applyAlignment="1">
      <alignment horizontal="left" vertical="top"/>
    </xf>
    <xf numFmtId="0" fontId="9" fillId="0" borderId="21" xfId="0" applyFont="1" applyFill="1" applyBorder="1" applyAlignment="1">
      <alignment horizontal="left" vertical="top"/>
    </xf>
    <xf numFmtId="0" fontId="9" fillId="0" borderId="4" xfId="0" applyFont="1" applyFill="1" applyBorder="1" applyAlignment="1">
      <alignment horizontal="left" vertical="top"/>
    </xf>
    <xf numFmtId="0" fontId="41" fillId="0" borderId="0" xfId="1" applyFont="1" applyFill="1" applyAlignment="1">
      <alignment vertical="top"/>
    </xf>
    <xf numFmtId="0" fontId="9" fillId="0" borderId="19" xfId="0" applyFont="1" applyFill="1" applyBorder="1" applyAlignment="1">
      <alignment vertical="top"/>
    </xf>
    <xf numFmtId="0" fontId="9" fillId="0" borderId="44" xfId="0" applyFont="1" applyBorder="1" applyAlignment="1">
      <alignment vertical="top"/>
    </xf>
    <xf numFmtId="0" fontId="9" fillId="0" borderId="4" xfId="0" applyFont="1" applyFill="1" applyBorder="1" applyAlignment="1">
      <alignment vertical="top"/>
    </xf>
    <xf numFmtId="0" fontId="9" fillId="0" borderId="47" xfId="0" applyFont="1" applyBorder="1" applyAlignment="1">
      <alignment vertical="top" wrapText="1"/>
    </xf>
    <xf numFmtId="0" fontId="9" fillId="0" borderId="76" xfId="0" applyFont="1" applyBorder="1" applyAlignment="1">
      <alignment vertical="top"/>
    </xf>
    <xf numFmtId="0" fontId="9" fillId="0" borderId="77" xfId="0" applyFont="1" applyBorder="1" applyAlignment="1">
      <alignment vertical="top"/>
    </xf>
    <xf numFmtId="0" fontId="9" fillId="0" borderId="45" xfId="0" applyFont="1" applyBorder="1" applyAlignment="1">
      <alignment horizontal="center" vertical="center"/>
    </xf>
    <xf numFmtId="0" fontId="9" fillId="0" borderId="45" xfId="0" applyFont="1" applyBorder="1">
      <alignment vertical="center"/>
    </xf>
    <xf numFmtId="0" fontId="9" fillId="0" borderId="19" xfId="1" applyFont="1" applyFill="1" applyBorder="1" applyAlignment="1">
      <alignment vertical="top" wrapText="1"/>
    </xf>
    <xf numFmtId="0" fontId="9" fillId="0" borderId="69" xfId="0" applyFont="1" applyBorder="1" applyAlignment="1">
      <alignment vertical="top" wrapText="1"/>
    </xf>
    <xf numFmtId="0" fontId="9" fillId="0" borderId="0" xfId="0" applyFont="1" applyFill="1" applyBorder="1" applyAlignment="1">
      <alignment vertical="top" wrapText="1"/>
    </xf>
    <xf numFmtId="0" fontId="9" fillId="0" borderId="15" xfId="0" applyFont="1" applyFill="1" applyBorder="1" applyAlignment="1">
      <alignment vertical="top" wrapText="1"/>
    </xf>
    <xf numFmtId="0" fontId="9" fillId="0" borderId="27" xfId="0" applyFont="1" applyFill="1" applyBorder="1" applyAlignment="1">
      <alignment vertical="top" wrapText="1"/>
    </xf>
    <xf numFmtId="0" fontId="9" fillId="0" borderId="0" xfId="0" applyFont="1" applyBorder="1" applyAlignment="1">
      <alignment horizontal="left" vertical="top" wrapText="1"/>
    </xf>
    <xf numFmtId="0" fontId="9" fillId="0" borderId="19" xfId="0" applyFont="1" applyFill="1" applyBorder="1" applyAlignment="1">
      <alignment vertical="top" wrapText="1"/>
    </xf>
    <xf numFmtId="0" fontId="9" fillId="0" borderId="69" xfId="0" applyFont="1" applyFill="1" applyBorder="1" applyAlignment="1">
      <alignment vertical="top" wrapText="1"/>
    </xf>
    <xf numFmtId="0" fontId="9" fillId="0" borderId="70" xfId="0" applyFont="1" applyBorder="1" applyAlignment="1">
      <alignment horizontal="center" vertical="top"/>
    </xf>
    <xf numFmtId="0" fontId="9" fillId="0" borderId="70" xfId="0" applyFont="1" applyBorder="1">
      <alignment vertical="center"/>
    </xf>
    <xf numFmtId="0" fontId="9" fillId="0" borderId="69" xfId="0" applyFont="1" applyBorder="1">
      <alignment vertical="center"/>
    </xf>
    <xf numFmtId="0" fontId="9" fillId="0" borderId="71" xfId="0" applyFont="1" applyBorder="1" applyAlignment="1">
      <alignment horizontal="left" vertical="top" wrapText="1"/>
    </xf>
    <xf numFmtId="0" fontId="9" fillId="0" borderId="46" xfId="0" applyFont="1" applyBorder="1" applyAlignment="1">
      <alignment horizontal="center" vertical="top"/>
    </xf>
    <xf numFmtId="0" fontId="9" fillId="0" borderId="76" xfId="0" applyFont="1" applyBorder="1" applyAlignment="1">
      <alignment horizontal="center" vertical="top"/>
    </xf>
    <xf numFmtId="0" fontId="9" fillId="0" borderId="18" xfId="0" applyFont="1" applyBorder="1" applyAlignment="1">
      <alignment horizontal="left" vertical="top"/>
    </xf>
    <xf numFmtId="0" fontId="9" fillId="0" borderId="4" xfId="0" applyFont="1" applyBorder="1" applyAlignment="1">
      <alignment horizontal="left" vertical="top"/>
    </xf>
    <xf numFmtId="0" fontId="11" fillId="6" borderId="41" xfId="0" applyFont="1" applyFill="1" applyBorder="1" applyAlignment="1">
      <alignment horizontal="center" vertical="center" shrinkToFit="1"/>
    </xf>
    <xf numFmtId="0" fontId="9" fillId="0" borderId="26" xfId="0" applyFont="1" applyFill="1" applyBorder="1" applyAlignment="1">
      <alignment vertical="top" wrapText="1"/>
    </xf>
    <xf numFmtId="0" fontId="9" fillId="0" borderId="7" xfId="0" applyFont="1" applyBorder="1" applyAlignment="1">
      <alignment vertical="top" wrapText="1"/>
    </xf>
    <xf numFmtId="0" fontId="9" fillId="0" borderId="73" xfId="0" applyFont="1" applyBorder="1" applyAlignment="1">
      <alignment vertical="top"/>
    </xf>
    <xf numFmtId="0" fontId="9" fillId="0" borderId="74" xfId="0" applyFont="1" applyBorder="1" applyAlignment="1">
      <alignment vertical="top" wrapText="1"/>
    </xf>
    <xf numFmtId="176" fontId="9" fillId="0" borderId="1" xfId="0" applyNumberFormat="1" applyFont="1" applyBorder="1" applyAlignment="1">
      <alignment vertical="top"/>
    </xf>
    <xf numFmtId="176" fontId="9" fillId="0" borderId="25" xfId="0" applyNumberFormat="1" applyFont="1" applyBorder="1" applyAlignment="1">
      <alignment vertical="top"/>
    </xf>
    <xf numFmtId="176" fontId="9" fillId="0" borderId="3" xfId="0" applyNumberFormat="1" applyFont="1" applyBorder="1" applyAlignment="1">
      <alignment vertical="top"/>
    </xf>
    <xf numFmtId="176" fontId="9" fillId="0" borderId="10" xfId="0" applyNumberFormat="1" applyFont="1" applyBorder="1" applyAlignment="1">
      <alignment vertical="top" wrapText="1"/>
    </xf>
    <xf numFmtId="0" fontId="9" fillId="0" borderId="69" xfId="1" applyFont="1" applyFill="1" applyBorder="1" applyAlignment="1">
      <alignment vertical="top"/>
    </xf>
    <xf numFmtId="0" fontId="9" fillId="0" borderId="69" xfId="0" applyFont="1" applyFill="1" applyBorder="1" applyAlignment="1">
      <alignment vertical="top"/>
    </xf>
    <xf numFmtId="0" fontId="8" fillId="0" borderId="0" xfId="1" applyFont="1" applyFill="1" applyBorder="1" applyAlignment="1">
      <alignment horizontal="center" vertical="center"/>
    </xf>
    <xf numFmtId="0" fontId="8" fillId="3" borderId="9" xfId="1" applyFont="1" applyFill="1" applyBorder="1" applyAlignment="1">
      <alignment horizontal="center" vertical="center"/>
    </xf>
    <xf numFmtId="0" fontId="8" fillId="3" borderId="11" xfId="1" applyFont="1" applyFill="1" applyBorder="1" applyAlignment="1">
      <alignment horizontal="center" vertical="center"/>
    </xf>
    <xf numFmtId="0" fontId="9" fillId="0" borderId="2" xfId="1" applyFont="1" applyFill="1" applyBorder="1" applyAlignment="1">
      <alignment vertical="top" wrapText="1"/>
    </xf>
    <xf numFmtId="0" fontId="8" fillId="0" borderId="70" xfId="1" applyFont="1" applyFill="1" applyBorder="1" applyAlignment="1">
      <alignment horizontal="left" vertical="top"/>
    </xf>
    <xf numFmtId="0" fontId="8" fillId="4" borderId="9" xfId="1" applyFont="1" applyFill="1" applyBorder="1" applyAlignment="1">
      <alignment vertical="top" textRotation="255"/>
    </xf>
    <xf numFmtId="0" fontId="8" fillId="4" borderId="12" xfId="1" applyFont="1" applyFill="1" applyBorder="1" applyAlignment="1">
      <alignment vertical="top" textRotation="255"/>
    </xf>
    <xf numFmtId="0" fontId="8" fillId="4" borderId="11" xfId="1" applyFont="1" applyFill="1" applyBorder="1" applyAlignment="1">
      <alignment vertical="top" textRotation="255"/>
    </xf>
    <xf numFmtId="0" fontId="8" fillId="4" borderId="6" xfId="1" applyFont="1" applyFill="1" applyBorder="1" applyAlignment="1">
      <alignment vertical="top" textRotation="255"/>
    </xf>
    <xf numFmtId="0" fontId="8" fillId="4" borderId="1" xfId="1" applyFont="1" applyFill="1" applyBorder="1" applyAlignment="1">
      <alignment vertical="top" textRotation="255"/>
    </xf>
    <xf numFmtId="0" fontId="8" fillId="4" borderId="3" xfId="1" applyFont="1" applyFill="1" applyBorder="1" applyAlignment="1">
      <alignment vertical="top" textRotation="255"/>
    </xf>
    <xf numFmtId="0" fontId="9" fillId="0" borderId="27" xfId="1" applyFont="1" applyFill="1" applyBorder="1" applyAlignment="1">
      <alignment vertical="top" wrapText="1"/>
    </xf>
    <xf numFmtId="0" fontId="9" fillId="0" borderId="72" xfId="0" applyFont="1" applyFill="1" applyBorder="1" applyAlignment="1">
      <alignment vertical="top"/>
    </xf>
    <xf numFmtId="0" fontId="9" fillId="0" borderId="50" xfId="0" applyFont="1" applyBorder="1" applyAlignment="1">
      <alignment horizontal="center" vertical="center"/>
    </xf>
    <xf numFmtId="0" fontId="9" fillId="0" borderId="10" xfId="0" applyFont="1" applyFill="1" applyBorder="1" applyAlignment="1">
      <alignment vertical="top" wrapText="1"/>
    </xf>
    <xf numFmtId="0" fontId="9" fillId="0" borderId="72" xfId="0" applyFont="1" applyBorder="1" applyAlignment="1">
      <alignment horizontal="left" vertical="top"/>
    </xf>
    <xf numFmtId="0" fontId="9" fillId="0" borderId="75" xfId="0" applyFont="1" applyBorder="1" applyAlignment="1">
      <alignment horizontal="left" vertical="top" wrapText="1"/>
    </xf>
    <xf numFmtId="176" fontId="9" fillId="0" borderId="2" xfId="0" applyNumberFormat="1" applyFont="1" applyBorder="1" applyAlignment="1">
      <alignment vertical="top" wrapText="1"/>
    </xf>
    <xf numFmtId="0" fontId="9" fillId="5" borderId="51" xfId="0" applyFont="1" applyFill="1" applyBorder="1" applyAlignment="1">
      <alignment vertical="center" shrinkToFit="1"/>
    </xf>
    <xf numFmtId="0" fontId="9" fillId="0" borderId="71" xfId="0" applyFont="1" applyBorder="1" applyAlignment="1">
      <alignment horizontal="left" vertical="top"/>
    </xf>
    <xf numFmtId="0" fontId="9" fillId="6" borderId="20" xfId="0" applyFont="1" applyFill="1" applyBorder="1" applyAlignment="1">
      <alignment vertical="center" shrinkToFit="1"/>
    </xf>
    <xf numFmtId="0" fontId="9" fillId="6" borderId="17" xfId="0" applyFont="1" applyFill="1" applyBorder="1" applyAlignment="1">
      <alignment vertical="center" shrinkToFit="1"/>
    </xf>
    <xf numFmtId="0" fontId="9" fillId="6" borderId="11" xfId="0" applyFont="1" applyFill="1" applyBorder="1" applyAlignment="1">
      <alignment horizontal="center" vertical="center" shrinkToFit="1"/>
    </xf>
    <xf numFmtId="0" fontId="11" fillId="6" borderId="11" xfId="0" applyFont="1" applyFill="1" applyBorder="1" applyAlignment="1">
      <alignment horizontal="center" vertical="center" shrinkToFit="1"/>
    </xf>
    <xf numFmtId="0" fontId="9" fillId="0" borderId="72" xfId="0" applyFont="1" applyFill="1" applyBorder="1" applyAlignment="1">
      <alignment horizontal="left" vertical="top"/>
    </xf>
    <xf numFmtId="0" fontId="9" fillId="0" borderId="71" xfId="0" applyFont="1" applyFill="1" applyBorder="1" applyAlignment="1">
      <alignment horizontal="left" vertical="top"/>
    </xf>
    <xf numFmtId="0" fontId="9" fillId="0" borderId="68" xfId="0" applyFont="1" applyFill="1" applyBorder="1" applyAlignment="1">
      <alignment vertical="top"/>
    </xf>
    <xf numFmtId="0" fontId="9" fillId="0" borderId="7" xfId="0" applyFont="1" applyFill="1" applyBorder="1" applyAlignment="1">
      <alignment horizontal="left" vertical="top" wrapText="1"/>
    </xf>
    <xf numFmtId="0" fontId="9" fillId="0" borderId="75" xfId="0" applyFont="1" applyFill="1" applyBorder="1" applyAlignment="1">
      <alignment horizontal="left" vertical="top"/>
    </xf>
    <xf numFmtId="0" fontId="9" fillId="0" borderId="50" xfId="0" applyFont="1" applyBorder="1">
      <alignment vertical="center"/>
    </xf>
    <xf numFmtId="0" fontId="9" fillId="0" borderId="73" xfId="0" applyFont="1" applyBorder="1" applyAlignment="1">
      <alignment horizontal="left" vertical="top"/>
    </xf>
    <xf numFmtId="176" fontId="9" fillId="0" borderId="10" xfId="0" applyNumberFormat="1" applyFont="1" applyBorder="1" applyAlignment="1">
      <alignment vertical="top"/>
    </xf>
    <xf numFmtId="176" fontId="9" fillId="0" borderId="42" xfId="0" applyNumberFormat="1" applyFont="1" applyBorder="1" applyAlignment="1">
      <alignment vertical="top"/>
    </xf>
    <xf numFmtId="176" fontId="9" fillId="0" borderId="2" xfId="0" applyNumberFormat="1" applyFont="1" applyBorder="1" applyAlignment="1">
      <alignment vertical="top"/>
    </xf>
    <xf numFmtId="0" fontId="8" fillId="0" borderId="27" xfId="1" applyFont="1" applyFill="1" applyBorder="1" applyAlignment="1">
      <alignment vertical="top"/>
    </xf>
    <xf numFmtId="176" fontId="9" fillId="0" borderId="5" xfId="0" applyNumberFormat="1" applyFont="1" applyBorder="1" applyAlignment="1">
      <alignment vertical="top"/>
    </xf>
    <xf numFmtId="0" fontId="9" fillId="6" borderId="17" xfId="0" applyFont="1" applyFill="1" applyBorder="1" applyAlignment="1">
      <alignment horizontal="center" vertical="center" shrinkToFit="1"/>
    </xf>
    <xf numFmtId="0" fontId="9" fillId="0" borderId="70" xfId="0" applyFont="1" applyBorder="1" applyAlignment="1">
      <alignment horizontal="left" vertical="top"/>
    </xf>
    <xf numFmtId="0" fontId="9" fillId="0" borderId="69" xfId="0" applyFont="1" applyBorder="1" applyAlignment="1">
      <alignment horizontal="left" vertical="top"/>
    </xf>
    <xf numFmtId="0" fontId="9" fillId="0" borderId="70" xfId="0" applyFont="1" applyFill="1" applyBorder="1" applyAlignment="1">
      <alignment vertical="top"/>
    </xf>
    <xf numFmtId="0" fontId="9" fillId="0" borderId="71" xfId="0" applyFont="1" applyFill="1" applyBorder="1" applyAlignment="1">
      <alignment horizontal="left" vertical="top" wrapText="1"/>
    </xf>
    <xf numFmtId="0" fontId="9" fillId="0" borderId="21" xfId="0" applyFont="1" applyBorder="1" applyAlignment="1">
      <alignment horizontal="left" vertical="top" wrapText="1"/>
    </xf>
    <xf numFmtId="0" fontId="9" fillId="0" borderId="49" xfId="0" applyFont="1" applyBorder="1">
      <alignment vertical="center"/>
    </xf>
    <xf numFmtId="0" fontId="9" fillId="0" borderId="78" xfId="0" applyFont="1" applyBorder="1">
      <alignment vertical="center"/>
    </xf>
    <xf numFmtId="0" fontId="9" fillId="0" borderId="5" xfId="0" applyFont="1" applyFill="1" applyBorder="1" applyAlignment="1">
      <alignment vertical="top" wrapText="1"/>
    </xf>
    <xf numFmtId="0" fontId="9" fillId="0" borderId="4" xfId="0" applyFont="1" applyFill="1" applyBorder="1" applyAlignment="1">
      <alignment horizontal="left" vertical="top" wrapText="1"/>
    </xf>
    <xf numFmtId="0" fontId="9" fillId="0" borderId="5" xfId="0" applyFont="1" applyBorder="1">
      <alignment vertical="center"/>
    </xf>
    <xf numFmtId="0" fontId="9" fillId="5" borderId="51" xfId="0" applyFont="1" applyFill="1" applyBorder="1" applyAlignment="1">
      <alignment horizontal="center" vertical="top" shrinkToFit="1"/>
    </xf>
    <xf numFmtId="0" fontId="9" fillId="0" borderId="51" xfId="0" applyFont="1" applyBorder="1" applyAlignment="1">
      <alignment horizontal="center" vertical="top"/>
    </xf>
    <xf numFmtId="0" fontId="9" fillId="0" borderId="51" xfId="0" applyFont="1" applyBorder="1" applyAlignment="1">
      <alignment vertical="top"/>
    </xf>
    <xf numFmtId="0" fontId="9" fillId="0" borderId="47" xfId="1" applyFont="1" applyFill="1" applyBorder="1" applyAlignment="1">
      <alignment vertical="top"/>
    </xf>
    <xf numFmtId="0" fontId="9" fillId="0" borderId="3" xfId="0" applyFont="1" applyFill="1" applyBorder="1" applyAlignment="1">
      <alignment vertical="top"/>
    </xf>
    <xf numFmtId="0" fontId="9" fillId="0" borderId="46" xfId="0" applyFont="1" applyFill="1" applyBorder="1" applyAlignment="1">
      <alignment vertical="top"/>
    </xf>
    <xf numFmtId="0" fontId="9" fillId="0" borderId="71" xfId="0" applyFont="1" applyFill="1" applyBorder="1" applyAlignment="1">
      <alignment vertical="top"/>
    </xf>
    <xf numFmtId="0" fontId="9" fillId="0" borderId="71" xfId="1" applyFont="1" applyFill="1" applyBorder="1" applyAlignment="1">
      <alignment vertical="top"/>
    </xf>
    <xf numFmtId="0" fontId="9" fillId="0" borderId="0" xfId="1" applyFont="1" applyFill="1" applyBorder="1" applyAlignment="1">
      <alignment horizontal="center" vertical="top"/>
    </xf>
    <xf numFmtId="0" fontId="9" fillId="0" borderId="0" xfId="1" applyFont="1" applyFill="1" applyAlignment="1">
      <alignment horizontal="center" vertical="top"/>
    </xf>
    <xf numFmtId="0" fontId="9" fillId="0" borderId="6" xfId="0" applyFont="1" applyFill="1" applyBorder="1" applyAlignment="1">
      <alignment horizontal="center" vertical="center"/>
    </xf>
    <xf numFmtId="0" fontId="9" fillId="0" borderId="21" xfId="0" applyFont="1" applyFill="1" applyBorder="1" applyAlignment="1">
      <alignment vertical="top" wrapText="1"/>
    </xf>
    <xf numFmtId="0" fontId="9" fillId="0" borderId="77" xfId="0" applyFont="1" applyFill="1" applyBorder="1" applyAlignment="1">
      <alignment vertical="top"/>
    </xf>
    <xf numFmtId="0" fontId="9" fillId="5" borderId="45" xfId="0" applyFont="1" applyFill="1" applyBorder="1" applyAlignment="1">
      <alignment horizontal="center" vertical="center" shrinkToFit="1"/>
    </xf>
    <xf numFmtId="0" fontId="9" fillId="0" borderId="73" xfId="0" applyFont="1" applyFill="1" applyBorder="1" applyAlignment="1">
      <alignment vertical="top"/>
    </xf>
    <xf numFmtId="0" fontId="9" fillId="0" borderId="50" xfId="0" applyFont="1" applyFill="1" applyBorder="1" applyAlignment="1">
      <alignment horizontal="center" vertical="center"/>
    </xf>
    <xf numFmtId="0" fontId="9" fillId="0" borderId="10" xfId="1" applyFont="1" applyFill="1" applyBorder="1" applyAlignment="1">
      <alignment vertical="top" wrapText="1"/>
    </xf>
    <xf numFmtId="176" fontId="9" fillId="0" borderId="7" xfId="0" applyNumberFormat="1" applyFont="1" applyFill="1" applyBorder="1" applyAlignment="1">
      <alignment vertical="top"/>
    </xf>
    <xf numFmtId="0" fontId="9" fillId="0" borderId="51" xfId="0" applyFont="1" applyFill="1" applyBorder="1" applyAlignment="1">
      <alignment horizontal="center" vertical="center"/>
    </xf>
    <xf numFmtId="0" fontId="9" fillId="0" borderId="18" xfId="0" applyFont="1" applyFill="1" applyBorder="1" applyAlignment="1">
      <alignment horizontal="left" vertical="top"/>
    </xf>
    <xf numFmtId="0" fontId="9" fillId="0" borderId="18" xfId="1" applyFont="1" applyFill="1" applyBorder="1" applyAlignment="1">
      <alignment horizontal="left" vertical="top"/>
    </xf>
    <xf numFmtId="0" fontId="9" fillId="0" borderId="67" xfId="0" applyFont="1" applyFill="1" applyBorder="1" applyAlignment="1">
      <alignment vertical="top"/>
    </xf>
    <xf numFmtId="176" fontId="9" fillId="0" borderId="10" xfId="0" applyNumberFormat="1" applyFont="1" applyFill="1" applyBorder="1" applyAlignment="1">
      <alignment vertical="top"/>
    </xf>
    <xf numFmtId="0" fontId="8" fillId="2" borderId="10" xfId="1" applyFont="1" applyFill="1" applyBorder="1" applyAlignment="1">
      <alignment horizontal="center" vertical="center" wrapText="1"/>
    </xf>
    <xf numFmtId="0" fontId="8" fillId="2" borderId="5" xfId="1" applyFont="1" applyFill="1" applyBorder="1" applyAlignment="1">
      <alignment horizontal="center" vertical="center" wrapText="1"/>
    </xf>
    <xf numFmtId="0" fontId="8" fillId="2" borderId="6" xfId="1" applyFont="1" applyFill="1" applyBorder="1" applyAlignment="1">
      <alignment horizontal="center" vertical="center" wrapText="1"/>
    </xf>
    <xf numFmtId="0" fontId="8" fillId="2" borderId="3" xfId="1" applyFont="1" applyFill="1" applyBorder="1" applyAlignment="1">
      <alignment horizontal="center" vertical="center" wrapText="1"/>
    </xf>
    <xf numFmtId="0" fontId="8" fillId="3" borderId="6" xfId="1" applyFont="1" applyFill="1" applyBorder="1" applyAlignment="1">
      <alignment horizontal="centerContinuous" vertical="center"/>
    </xf>
    <xf numFmtId="0" fontId="8" fillId="3" borderId="10" xfId="1" applyFont="1" applyFill="1" applyBorder="1" applyAlignment="1">
      <alignment horizontal="centerContinuous" vertical="center"/>
    </xf>
    <xf numFmtId="0" fontId="43" fillId="0" borderId="0" xfId="5" applyFont="1">
      <alignment vertical="center"/>
    </xf>
    <xf numFmtId="0" fontId="37" fillId="0" borderId="0" xfId="5" applyFont="1">
      <alignment vertical="center"/>
    </xf>
    <xf numFmtId="0" fontId="37" fillId="0" borderId="0" xfId="5" applyFont="1" applyAlignment="1">
      <alignment vertical="center" shrinkToFit="1"/>
    </xf>
    <xf numFmtId="0" fontId="42" fillId="0" borderId="0" xfId="5" applyFont="1">
      <alignment vertical="center"/>
    </xf>
    <xf numFmtId="0" fontId="44" fillId="0" borderId="0" xfId="5" applyFont="1">
      <alignment vertical="center"/>
    </xf>
    <xf numFmtId="14" fontId="37" fillId="0" borderId="0" xfId="2" applyNumberFormat="1" applyFont="1">
      <alignment vertical="center"/>
    </xf>
    <xf numFmtId="0" fontId="45" fillId="0" borderId="0" xfId="5" applyFont="1" applyAlignment="1">
      <alignment horizontal="centerContinuous" vertical="center"/>
    </xf>
    <xf numFmtId="0" fontId="37" fillId="0" borderId="0" xfId="5" applyFont="1" applyAlignment="1">
      <alignment horizontal="centerContinuous" vertical="center"/>
    </xf>
    <xf numFmtId="0" fontId="37" fillId="7" borderId="0" xfId="2" applyFont="1" applyFill="1" applyAlignment="1">
      <alignment horizontal="centerContinuous" vertical="center"/>
    </xf>
    <xf numFmtId="0" fontId="37" fillId="0" borderId="0" xfId="2" applyFont="1">
      <alignment vertical="center"/>
    </xf>
    <xf numFmtId="178" fontId="46" fillId="7" borderId="0" xfId="2" applyNumberFormat="1" applyFont="1" applyFill="1" applyAlignment="1">
      <alignment horizontal="center" vertical="center"/>
    </xf>
    <xf numFmtId="0" fontId="37" fillId="7" borderId="0" xfId="2" applyFont="1" applyFill="1">
      <alignment vertical="center"/>
    </xf>
    <xf numFmtId="0" fontId="37" fillId="7" borderId="0" xfId="5" applyFont="1" applyFill="1">
      <alignment vertical="center"/>
    </xf>
    <xf numFmtId="0" fontId="38" fillId="0" borderId="0" xfId="0" applyFont="1">
      <alignment vertical="center"/>
    </xf>
    <xf numFmtId="0" fontId="38" fillId="5" borderId="0" xfId="0" applyFont="1" applyFill="1">
      <alignment vertical="center"/>
    </xf>
    <xf numFmtId="0" fontId="37" fillId="5" borderId="0" xfId="5" applyFont="1" applyFill="1">
      <alignment vertical="center"/>
    </xf>
    <xf numFmtId="0" fontId="37" fillId="0" borderId="0" xfId="2" applyFont="1" applyAlignment="1">
      <alignment horizontal="right" vertical="center"/>
    </xf>
    <xf numFmtId="0" fontId="38" fillId="0" borderId="0" xfId="5" applyFont="1">
      <alignment vertical="center"/>
    </xf>
    <xf numFmtId="0" fontId="37" fillId="0" borderId="29" xfId="5" applyFont="1" applyBorder="1" applyAlignment="1">
      <alignment horizontal="center" vertical="center"/>
    </xf>
    <xf numFmtId="20" fontId="37" fillId="0" borderId="29" xfId="5" applyNumberFormat="1" applyFont="1" applyBorder="1" applyAlignment="1">
      <alignment horizontal="center" vertical="center" shrinkToFit="1"/>
    </xf>
    <xf numFmtId="0" fontId="37" fillId="0" borderId="11" xfId="5" applyFont="1" applyBorder="1" applyAlignment="1">
      <alignment horizontal="center" vertical="center"/>
    </xf>
    <xf numFmtId="0" fontId="37" fillId="5" borderId="11" xfId="5" applyFont="1" applyFill="1" applyBorder="1" applyProtection="1">
      <alignment vertical="center"/>
      <protection locked="0"/>
    </xf>
    <xf numFmtId="0" fontId="37" fillId="0" borderId="8" xfId="5" applyFont="1" applyBorder="1" applyAlignment="1">
      <alignment horizontal="center" vertical="center"/>
    </xf>
    <xf numFmtId="0" fontId="37" fillId="5" borderId="8" xfId="5" applyFont="1" applyFill="1" applyBorder="1" applyProtection="1">
      <alignment vertical="center"/>
      <protection locked="0"/>
    </xf>
    <xf numFmtId="0" fontId="9" fillId="0" borderId="8" xfId="5" applyFont="1" applyBorder="1" applyAlignment="1">
      <alignment horizontal="center" vertical="center"/>
    </xf>
    <xf numFmtId="0" fontId="37" fillId="0" borderId="11" xfId="5" applyFont="1" applyBorder="1" applyAlignment="1">
      <alignment horizontal="center" vertical="center" shrinkToFit="1"/>
    </xf>
    <xf numFmtId="177" fontId="37" fillId="8" borderId="11" xfId="5" applyNumberFormat="1" applyFont="1" applyFill="1" applyBorder="1">
      <alignment vertical="center"/>
    </xf>
    <xf numFmtId="0" fontId="37" fillId="0" borderId="8" xfId="5" applyFont="1" applyBorder="1" applyAlignment="1">
      <alignment horizontal="center" vertical="center" shrinkToFit="1"/>
    </xf>
    <xf numFmtId="177" fontId="37" fillId="8" borderId="8" xfId="5" applyNumberFormat="1" applyFont="1" applyFill="1" applyBorder="1">
      <alignment vertical="center"/>
    </xf>
    <xf numFmtId="0" fontId="37" fillId="0" borderId="9" xfId="5" applyFont="1" applyBorder="1" applyAlignment="1">
      <alignment horizontal="center" vertical="center"/>
    </xf>
    <xf numFmtId="177" fontId="37" fillId="8" borderId="9" xfId="5" applyNumberFormat="1" applyFont="1" applyFill="1" applyBorder="1">
      <alignment vertical="center"/>
    </xf>
    <xf numFmtId="0" fontId="37" fillId="9" borderId="62" xfId="5" applyFont="1" applyFill="1" applyBorder="1" applyAlignment="1">
      <alignment horizontal="center" vertical="center"/>
    </xf>
    <xf numFmtId="177" fontId="37" fillId="9" borderId="63" xfId="5" applyNumberFormat="1" applyFont="1" applyFill="1" applyBorder="1">
      <alignment vertical="center"/>
    </xf>
    <xf numFmtId="0" fontId="37" fillId="0" borderId="39" xfId="5" applyFont="1" applyBorder="1" applyAlignment="1">
      <alignment horizontal="center" vertical="center"/>
    </xf>
    <xf numFmtId="0" fontId="38" fillId="0" borderId="29" xfId="5" applyFont="1" applyBorder="1" applyAlignment="1">
      <alignment horizontal="center" vertical="center" shrinkToFit="1"/>
    </xf>
    <xf numFmtId="0" fontId="38" fillId="5" borderId="36" xfId="5" applyFont="1" applyFill="1" applyBorder="1" applyAlignment="1" applyProtection="1">
      <alignment horizontal="center" vertical="center"/>
      <protection locked="0"/>
    </xf>
    <xf numFmtId="0" fontId="37" fillId="5" borderId="11" xfId="5" applyFont="1" applyFill="1" applyBorder="1" applyAlignment="1" applyProtection="1">
      <alignment vertical="center" shrinkToFit="1"/>
      <protection locked="0"/>
    </xf>
    <xf numFmtId="0" fontId="37" fillId="5" borderId="11" xfId="5" applyFont="1" applyFill="1" applyBorder="1" applyAlignment="1" applyProtection="1">
      <alignment horizontal="center" vertical="center"/>
      <protection locked="0"/>
    </xf>
    <xf numFmtId="0" fontId="37" fillId="5" borderId="6" xfId="5" applyFont="1" applyFill="1" applyBorder="1" applyAlignment="1" applyProtection="1">
      <alignment horizontal="center" vertical="center"/>
      <protection locked="0"/>
    </xf>
    <xf numFmtId="0" fontId="37" fillId="5" borderId="22" xfId="5" applyFont="1" applyFill="1" applyBorder="1" applyAlignment="1" applyProtection="1">
      <alignment horizontal="center" vertical="center"/>
      <protection locked="0"/>
    </xf>
    <xf numFmtId="0" fontId="37" fillId="5" borderId="3" xfId="5" applyFont="1" applyFill="1" applyBorder="1" applyAlignment="1" applyProtection="1">
      <alignment horizontal="center" vertical="center"/>
      <protection locked="0"/>
    </xf>
    <xf numFmtId="20" fontId="37" fillId="0" borderId="9" xfId="5" applyNumberFormat="1" applyFont="1" applyBorder="1" applyAlignment="1">
      <alignment horizontal="center" vertical="center" shrinkToFit="1"/>
    </xf>
    <xf numFmtId="177" fontId="37" fillId="9" borderId="63" xfId="5" applyNumberFormat="1" applyFont="1" applyFill="1" applyBorder="1" applyAlignment="1">
      <alignment vertical="center" shrinkToFit="1"/>
    </xf>
    <xf numFmtId="177" fontId="37" fillId="9" borderId="66" xfId="5" applyNumberFormat="1" applyFont="1" applyFill="1" applyBorder="1" applyAlignment="1">
      <alignment vertical="center" shrinkToFit="1"/>
    </xf>
    <xf numFmtId="177" fontId="37" fillId="0" borderId="0" xfId="5" applyNumberFormat="1" applyFont="1">
      <alignment vertical="center"/>
    </xf>
    <xf numFmtId="0" fontId="0" fillId="0" borderId="0" xfId="0" applyBorder="1" applyAlignment="1">
      <alignment horizontal="left" vertical="center"/>
    </xf>
    <xf numFmtId="0" fontId="49" fillId="0" borderId="0" xfId="4" applyFont="1">
      <alignment vertical="center"/>
    </xf>
    <xf numFmtId="0" fontId="19" fillId="0" borderId="0" xfId="4" applyFont="1" applyBorder="1">
      <alignment vertical="center"/>
    </xf>
    <xf numFmtId="0" fontId="24" fillId="0" borderId="0" xfId="0" applyFont="1" applyBorder="1">
      <alignment vertical="center"/>
    </xf>
    <xf numFmtId="0" fontId="24" fillId="0" borderId="0" xfId="4" applyFont="1" applyBorder="1">
      <alignment vertical="center"/>
    </xf>
    <xf numFmtId="0" fontId="9" fillId="0" borderId="12" xfId="0" applyFont="1" applyBorder="1" applyAlignment="1">
      <alignment horizontal="center" vertical="center"/>
    </xf>
    <xf numFmtId="0" fontId="0" fillId="0" borderId="0" xfId="0" applyAlignment="1">
      <alignment vertical="center"/>
    </xf>
    <xf numFmtId="0" fontId="0" fillId="0" borderId="0" xfId="0" applyAlignment="1">
      <alignment horizontal="left" vertical="center"/>
    </xf>
    <xf numFmtId="0" fontId="0" fillId="0" borderId="0" xfId="0" applyBorder="1" applyAlignment="1">
      <alignment horizontal="left" vertical="center"/>
    </xf>
    <xf numFmtId="0" fontId="0" fillId="0" borderId="0" xfId="0" applyAlignment="1">
      <alignment horizontal="left" vertical="center" wrapText="1"/>
    </xf>
    <xf numFmtId="0" fontId="9" fillId="0" borderId="28" xfId="0" applyFont="1" applyBorder="1" applyAlignment="1">
      <alignment horizontal="center" vertical="center"/>
    </xf>
    <xf numFmtId="0" fontId="9" fillId="0" borderId="17" xfId="0" applyFont="1" applyBorder="1" applyAlignment="1">
      <alignment horizontal="center" vertical="center"/>
    </xf>
    <xf numFmtId="0" fontId="9" fillId="0" borderId="20" xfId="0" applyFont="1" applyBorder="1" applyAlignment="1">
      <alignment horizontal="center" vertical="center"/>
    </xf>
    <xf numFmtId="0" fontId="9" fillId="0" borderId="11" xfId="0" applyFont="1" applyBorder="1" applyAlignment="1">
      <alignment horizontal="center" vertical="center"/>
    </xf>
    <xf numFmtId="0" fontId="8" fillId="4" borderId="9" xfId="1" applyFont="1" applyFill="1" applyBorder="1" applyAlignment="1">
      <alignment vertical="top" textRotation="255"/>
    </xf>
    <xf numFmtId="0" fontId="8" fillId="4" borderId="12" xfId="1" applyFont="1" applyFill="1" applyBorder="1" applyAlignment="1">
      <alignment vertical="top" textRotation="255"/>
    </xf>
    <xf numFmtId="0" fontId="38" fillId="0" borderId="12" xfId="0" applyFont="1" applyBorder="1" applyAlignment="1">
      <alignment horizontal="center" vertical="center"/>
    </xf>
    <xf numFmtId="0" fontId="38" fillId="0" borderId="17" xfId="0" applyFont="1" applyBorder="1" applyAlignment="1">
      <alignment horizontal="center" vertical="center"/>
    </xf>
    <xf numFmtId="0" fontId="38" fillId="0" borderId="20" xfId="0" applyFont="1" applyBorder="1" applyAlignment="1">
      <alignment horizontal="center" vertical="center"/>
    </xf>
    <xf numFmtId="0" fontId="38" fillId="0" borderId="11" xfId="0" applyFont="1" applyBorder="1" applyAlignment="1">
      <alignment horizontal="center" vertical="center"/>
    </xf>
    <xf numFmtId="0" fontId="8" fillId="4" borderId="6" xfId="1" applyFont="1" applyFill="1" applyBorder="1" applyAlignment="1">
      <alignment vertical="top" textRotation="255"/>
    </xf>
    <xf numFmtId="0" fontId="8" fillId="4" borderId="1" xfId="1" applyFont="1" applyFill="1" applyBorder="1" applyAlignment="1">
      <alignment vertical="top" textRotation="255"/>
    </xf>
    <xf numFmtId="0" fontId="8" fillId="4" borderId="3" xfId="1" applyFont="1" applyFill="1" applyBorder="1" applyAlignment="1">
      <alignment vertical="top" textRotation="255"/>
    </xf>
    <xf numFmtId="0" fontId="9" fillId="0" borderId="9" xfId="0" applyFont="1" applyBorder="1" applyAlignment="1">
      <alignment horizontal="center" vertical="center"/>
    </xf>
    <xf numFmtId="0" fontId="9" fillId="0" borderId="12" xfId="0" applyFont="1" applyBorder="1" applyAlignment="1">
      <alignment horizontal="center" vertical="center"/>
    </xf>
    <xf numFmtId="0" fontId="9" fillId="5" borderId="50" xfId="0" applyFont="1" applyFill="1" applyBorder="1" applyAlignment="1">
      <alignment horizontal="center" vertical="center" shrinkToFit="1"/>
    </xf>
    <xf numFmtId="0" fontId="9" fillId="5" borderId="51" xfId="0" applyFont="1" applyFill="1" applyBorder="1" applyAlignment="1">
      <alignment horizontal="center" vertical="center" shrinkToFit="1"/>
    </xf>
    <xf numFmtId="0" fontId="17" fillId="0" borderId="0" xfId="4" applyFont="1" applyAlignment="1">
      <alignment horizontal="center" vertical="center"/>
    </xf>
    <xf numFmtId="0" fontId="17" fillId="7" borderId="0" xfId="4" applyFont="1" applyFill="1" applyAlignment="1">
      <alignment horizontal="center" vertical="center"/>
    </xf>
    <xf numFmtId="0" fontId="17" fillId="7" borderId="22" xfId="4" applyFont="1" applyFill="1" applyBorder="1" applyAlignment="1">
      <alignment horizontal="center" vertical="center"/>
    </xf>
    <xf numFmtId="0" fontId="17" fillId="7" borderId="56" xfId="4" applyFont="1" applyFill="1" applyBorder="1" applyAlignment="1">
      <alignment horizontal="center" vertical="center"/>
    </xf>
    <xf numFmtId="0" fontId="32" fillId="7" borderId="0" xfId="0" applyFont="1" applyFill="1" applyAlignment="1">
      <alignment horizontal="center" vertical="center"/>
    </xf>
    <xf numFmtId="0" fontId="18" fillId="0" borderId="0" xfId="4" applyFont="1">
      <alignment vertical="center"/>
    </xf>
    <xf numFmtId="0" fontId="17" fillId="0" borderId="0" xfId="4" applyFont="1">
      <alignment vertical="center"/>
    </xf>
    <xf numFmtId="0" fontId="17" fillId="7" borderId="0" xfId="4" applyFont="1" applyFill="1" applyBorder="1" applyAlignment="1">
      <alignment horizontal="right" vertical="center"/>
    </xf>
    <xf numFmtId="0" fontId="18" fillId="0" borderId="22" xfId="4" applyFont="1" applyBorder="1" applyAlignment="1">
      <alignment horizontal="center" vertical="center"/>
    </xf>
    <xf numFmtId="0" fontId="18" fillId="0" borderId="23" xfId="4" applyFont="1" applyBorder="1" applyAlignment="1">
      <alignment horizontal="center" vertical="center"/>
    </xf>
    <xf numFmtId="0" fontId="18" fillId="0" borderId="24" xfId="4" applyFont="1" applyBorder="1" applyAlignment="1">
      <alignment horizontal="center" vertical="center"/>
    </xf>
    <xf numFmtId="0" fontId="17" fillId="0" borderId="22" xfId="4" applyFont="1" applyBorder="1" applyAlignment="1">
      <alignment horizontal="center" vertical="center"/>
    </xf>
    <xf numFmtId="0" fontId="17" fillId="0" borderId="23" xfId="4" applyFont="1" applyBorder="1" applyAlignment="1">
      <alignment horizontal="center" vertical="center"/>
    </xf>
    <xf numFmtId="0" fontId="17" fillId="0" borderId="56" xfId="4" applyFont="1" applyBorder="1" applyAlignment="1">
      <alignment horizontal="center" vertical="center"/>
    </xf>
    <xf numFmtId="0" fontId="17" fillId="0" borderId="39" xfId="4" applyFont="1" applyBorder="1" applyAlignment="1">
      <alignment horizontal="center" vertical="center"/>
    </xf>
    <xf numFmtId="0" fontId="17" fillId="0" borderId="59" xfId="4" applyFont="1" applyBorder="1" applyAlignment="1">
      <alignment horizontal="center" vertical="center"/>
    </xf>
    <xf numFmtId="0" fontId="17" fillId="0" borderId="53" xfId="4" applyFont="1" applyBorder="1" applyAlignment="1">
      <alignment horizontal="center" vertical="center"/>
    </xf>
    <xf numFmtId="0" fontId="17" fillId="0" borderId="6" xfId="4" applyFont="1" applyBorder="1" applyAlignment="1">
      <alignment horizontal="center" vertical="center"/>
    </xf>
    <xf numFmtId="0" fontId="17" fillId="0" borderId="7" xfId="4" applyFont="1" applyBorder="1" applyAlignment="1">
      <alignment horizontal="center" vertical="center"/>
    </xf>
    <xf numFmtId="0" fontId="17" fillId="0" borderId="10" xfId="4" applyFont="1" applyBorder="1" applyAlignment="1">
      <alignment horizontal="center" vertical="center"/>
    </xf>
    <xf numFmtId="0" fontId="17" fillId="0" borderId="35" xfId="4" applyFont="1" applyBorder="1" applyAlignment="1">
      <alignment horizontal="center" vertical="center"/>
    </xf>
    <xf numFmtId="0" fontId="17" fillId="0" borderId="30" xfId="4" applyFont="1" applyBorder="1" applyAlignment="1">
      <alignment horizontal="center" vertical="center"/>
    </xf>
    <xf numFmtId="0" fontId="17" fillId="0" borderId="31" xfId="4" applyFont="1" applyBorder="1" applyAlignment="1">
      <alignment horizontal="center" vertical="center"/>
    </xf>
    <xf numFmtId="0" fontId="17" fillId="0" borderId="39" xfId="4" applyFont="1" applyBorder="1" applyAlignment="1">
      <alignment horizontal="distributed" vertical="center"/>
    </xf>
    <xf numFmtId="0" fontId="17" fillId="0" borderId="40" xfId="4" applyFont="1" applyBorder="1" applyAlignment="1">
      <alignment horizontal="distributed" vertical="center"/>
    </xf>
    <xf numFmtId="0" fontId="17" fillId="0" borderId="53" xfId="4" applyFont="1" applyBorder="1" applyAlignment="1">
      <alignment horizontal="distributed" vertical="center"/>
    </xf>
    <xf numFmtId="0" fontId="18" fillId="0" borderId="32" xfId="4" applyFont="1" applyBorder="1" applyAlignment="1">
      <alignment horizontal="distributed" vertical="distributed" wrapText="1"/>
    </xf>
    <xf numFmtId="0" fontId="17" fillId="0" borderId="33" xfId="4" applyFont="1" applyBorder="1" applyAlignment="1">
      <alignment horizontal="distributed" vertical="distributed" wrapText="1"/>
    </xf>
    <xf numFmtId="0" fontId="17" fillId="0" borderId="34" xfId="4" applyFont="1" applyBorder="1" applyAlignment="1">
      <alignment horizontal="distributed" vertical="distributed" wrapText="1"/>
    </xf>
    <xf numFmtId="0" fontId="17" fillId="0" borderId="3" xfId="4" applyFont="1" applyBorder="1" applyAlignment="1">
      <alignment horizontal="distributed" vertical="distributed" wrapText="1"/>
    </xf>
    <xf numFmtId="0" fontId="17" fillId="0" borderId="4" xfId="4" applyFont="1" applyBorder="1" applyAlignment="1">
      <alignment horizontal="distributed" vertical="distributed" wrapText="1"/>
    </xf>
    <xf numFmtId="0" fontId="17" fillId="0" borderId="5" xfId="4" applyFont="1" applyBorder="1" applyAlignment="1">
      <alignment horizontal="distributed" vertical="distributed" wrapText="1"/>
    </xf>
    <xf numFmtId="0" fontId="18" fillId="0" borderId="6" xfId="4" applyFont="1" applyBorder="1" applyAlignment="1">
      <alignment horizontal="distributed" vertical="center" shrinkToFit="1"/>
    </xf>
    <xf numFmtId="0" fontId="17" fillId="0" borderId="7" xfId="4" applyFont="1" applyBorder="1" applyAlignment="1">
      <alignment horizontal="distributed" vertical="center" shrinkToFit="1"/>
    </xf>
    <xf numFmtId="0" fontId="17" fillId="0" borderId="10" xfId="4" applyFont="1" applyBorder="1" applyAlignment="1">
      <alignment horizontal="distributed" vertical="center" shrinkToFit="1"/>
    </xf>
    <xf numFmtId="0" fontId="17" fillId="0" borderId="35" xfId="4" applyFont="1" applyBorder="1" applyAlignment="1">
      <alignment horizontal="distributed" vertical="center" shrinkToFit="1"/>
    </xf>
    <xf numFmtId="0" fontId="17" fillId="0" borderId="30" xfId="4" applyFont="1" applyBorder="1" applyAlignment="1">
      <alignment horizontal="distributed" vertical="center" shrinkToFit="1"/>
    </xf>
    <xf numFmtId="0" fontId="17" fillId="0" borderId="31" xfId="4" applyFont="1" applyBorder="1" applyAlignment="1">
      <alignment horizontal="distributed" vertical="center" shrinkToFit="1"/>
    </xf>
    <xf numFmtId="0" fontId="18" fillId="0" borderId="29" xfId="4" applyFont="1" applyBorder="1" applyAlignment="1">
      <alignment horizontal="center" vertical="center"/>
    </xf>
    <xf numFmtId="0" fontId="17" fillId="0" borderId="29" xfId="4" applyFont="1" applyBorder="1" applyAlignment="1">
      <alignment horizontal="center" vertical="center"/>
    </xf>
    <xf numFmtId="0" fontId="17" fillId="7" borderId="29" xfId="4" applyFont="1" applyFill="1" applyBorder="1" applyAlignment="1">
      <alignment horizontal="center" vertical="center"/>
    </xf>
    <xf numFmtId="0" fontId="18" fillId="0" borderId="22" xfId="4" applyFont="1" applyBorder="1" applyAlignment="1">
      <alignment horizontal="distributed" vertical="center" shrinkToFit="1"/>
    </xf>
    <xf numFmtId="0" fontId="17" fillId="0" borderId="23" xfId="4" applyFont="1" applyBorder="1" applyAlignment="1">
      <alignment horizontal="distributed" vertical="center" shrinkToFit="1"/>
    </xf>
    <xf numFmtId="0" fontId="17" fillId="0" borderId="24" xfId="4" applyFont="1" applyBorder="1" applyAlignment="1">
      <alignment horizontal="distributed" vertical="center" shrinkToFit="1"/>
    </xf>
    <xf numFmtId="0" fontId="17" fillId="0" borderId="36" xfId="4" applyFont="1" applyBorder="1" applyAlignment="1">
      <alignment horizontal="distributed" vertical="center"/>
    </xf>
    <xf numFmtId="0" fontId="17" fillId="0" borderId="37" xfId="4" applyFont="1" applyBorder="1" applyAlignment="1">
      <alignment horizontal="distributed" vertical="center"/>
    </xf>
    <xf numFmtId="0" fontId="17" fillId="0" borderId="38" xfId="4" applyFont="1" applyBorder="1" applyAlignment="1">
      <alignment horizontal="distributed" vertical="center"/>
    </xf>
    <xf numFmtId="0" fontId="17" fillId="0" borderId="22" xfId="4" applyFont="1" applyBorder="1" applyAlignment="1">
      <alignment horizontal="distributed" vertical="center"/>
    </xf>
    <xf numFmtId="0" fontId="17" fillId="0" borderId="23" xfId="4" applyFont="1" applyBorder="1" applyAlignment="1">
      <alignment horizontal="distributed" vertical="center"/>
    </xf>
    <xf numFmtId="0" fontId="17" fillId="0" borderId="24" xfId="4" applyFont="1" applyBorder="1" applyAlignment="1">
      <alignment horizontal="distributed" vertical="center"/>
    </xf>
    <xf numFmtId="0" fontId="17" fillId="7" borderId="24" xfId="4" applyFont="1" applyFill="1" applyBorder="1" applyAlignment="1">
      <alignment horizontal="center" vertical="center"/>
    </xf>
    <xf numFmtId="0" fontId="17" fillId="7" borderId="36" xfId="4" applyFont="1" applyFill="1" applyBorder="1" applyAlignment="1">
      <alignment horizontal="center" vertical="center"/>
    </xf>
    <xf numFmtId="0" fontId="17" fillId="7" borderId="38" xfId="4" applyFont="1" applyFill="1" applyBorder="1" applyAlignment="1">
      <alignment horizontal="center" vertical="center"/>
    </xf>
    <xf numFmtId="0" fontId="17" fillId="5" borderId="11" xfId="4" applyFont="1" applyFill="1" applyBorder="1" applyAlignment="1">
      <alignment horizontal="center" vertical="center"/>
    </xf>
    <xf numFmtId="0" fontId="17" fillId="5" borderId="8" xfId="4" applyFont="1" applyFill="1" applyBorder="1" applyAlignment="1">
      <alignment horizontal="center" vertical="center"/>
    </xf>
    <xf numFmtId="0" fontId="17" fillId="7" borderId="11" xfId="4" applyFont="1" applyFill="1" applyBorder="1" applyAlignment="1">
      <alignment horizontal="center" vertical="center"/>
    </xf>
    <xf numFmtId="0" fontId="17" fillId="7" borderId="8" xfId="4" applyFont="1" applyFill="1" applyBorder="1" applyAlignment="1">
      <alignment horizontal="center" vertical="center"/>
    </xf>
    <xf numFmtId="0" fontId="17" fillId="0" borderId="24" xfId="4" applyFont="1" applyBorder="1" applyAlignment="1">
      <alignment horizontal="center" vertical="center"/>
    </xf>
    <xf numFmtId="0" fontId="17" fillId="0" borderId="1" xfId="4" applyFont="1" applyBorder="1" applyAlignment="1">
      <alignment horizontal="center" vertical="center"/>
    </xf>
    <xf numFmtId="0" fontId="17" fillId="7" borderId="39" xfId="4" applyFont="1" applyFill="1" applyBorder="1" applyAlignment="1">
      <alignment horizontal="center" vertical="center"/>
    </xf>
    <xf numFmtId="0" fontId="17" fillId="7" borderId="40" xfId="4" applyFont="1" applyFill="1" applyBorder="1" applyAlignment="1">
      <alignment horizontal="center" vertical="center"/>
    </xf>
    <xf numFmtId="0" fontId="17" fillId="7" borderId="53" xfId="4" applyFont="1" applyFill="1" applyBorder="1" applyAlignment="1">
      <alignment horizontal="center" vertical="center"/>
    </xf>
    <xf numFmtId="0" fontId="26" fillId="0" borderId="60" xfId="4" applyFont="1" applyBorder="1" applyAlignment="1">
      <alignment horizontal="center" vertical="center"/>
    </xf>
    <xf numFmtId="0" fontId="17" fillId="0" borderId="61" xfId="4" applyFont="1" applyBorder="1" applyAlignment="1">
      <alignment horizontal="center" vertical="center"/>
    </xf>
    <xf numFmtId="0" fontId="17" fillId="7" borderId="55" xfId="4" applyFont="1" applyFill="1" applyBorder="1" applyAlignment="1">
      <alignment horizontal="center" vertical="center"/>
    </xf>
    <xf numFmtId="0" fontId="17" fillId="7" borderId="23" xfId="4" applyFont="1" applyFill="1" applyBorder="1" applyAlignment="1">
      <alignment horizontal="center" vertical="center"/>
    </xf>
    <xf numFmtId="0" fontId="17" fillId="0" borderId="54" xfId="4" applyFont="1" applyBorder="1" applyAlignment="1">
      <alignment horizontal="center" vertical="center"/>
    </xf>
    <xf numFmtId="0" fontId="17" fillId="5" borderId="0" xfId="4" applyFont="1" applyFill="1" applyAlignment="1">
      <alignment horizontal="center" vertical="center"/>
    </xf>
    <xf numFmtId="0" fontId="17" fillId="7" borderId="57" xfId="4" applyFont="1" applyFill="1" applyBorder="1" applyAlignment="1">
      <alignment horizontal="center" vertical="center"/>
    </xf>
    <xf numFmtId="0" fontId="17" fillId="7" borderId="37" xfId="4" applyFont="1" applyFill="1" applyBorder="1" applyAlignment="1">
      <alignment horizontal="center" vertical="center"/>
    </xf>
    <xf numFmtId="0" fontId="17" fillId="7" borderId="58" xfId="4" applyFont="1" applyFill="1" applyBorder="1" applyAlignment="1">
      <alignment horizontal="center" vertical="center"/>
    </xf>
    <xf numFmtId="0" fontId="17" fillId="0" borderId="0" xfId="4" applyFont="1" applyFill="1" applyBorder="1" applyAlignment="1">
      <alignment horizontal="right" vertical="center"/>
    </xf>
    <xf numFmtId="0" fontId="37" fillId="0" borderId="0" xfId="5" applyFont="1" applyAlignment="1" applyProtection="1">
      <alignment horizontal="center" vertical="center"/>
      <protection locked="0"/>
    </xf>
    <xf numFmtId="0" fontId="12" fillId="0" borderId="0" xfId="5" applyAlignment="1" applyProtection="1">
      <alignment horizontal="center" vertical="center"/>
      <protection locked="0"/>
    </xf>
    <xf numFmtId="0" fontId="11" fillId="6" borderId="18" xfId="0" applyFont="1" applyFill="1" applyBorder="1" applyAlignment="1">
      <alignment horizontal="center" vertical="center" shrinkToFit="1"/>
    </xf>
  </cellXfs>
  <cellStyles count="6">
    <cellStyle name="標準" xfId="0" builtinId="0"/>
    <cellStyle name="標準 2" xfId="1" xr:uid="{00000000-0005-0000-0000-000001000000}"/>
    <cellStyle name="標準 2 2" xfId="2" xr:uid="{A6444508-CF25-4752-9038-600A8C9E6446}"/>
    <cellStyle name="標準 3" xfId="3" xr:uid="{4B4FD1AD-F311-4335-9759-E9D97226A36A}"/>
    <cellStyle name="標準 4" xfId="4" xr:uid="{562EA242-740F-49DB-88B7-E4C128C65428}"/>
    <cellStyle name="標準 4 2" xfId="5" xr:uid="{461497CC-EF64-40A8-BA75-1F7BFBD80722}"/>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70C0"/>
      </font>
      <fill>
        <patternFill>
          <bgColor theme="3" tint="0.79998168889431442"/>
        </patternFill>
      </fill>
    </dxf>
    <dxf>
      <font>
        <color rgb="FF9C0006"/>
      </font>
      <fill>
        <patternFill>
          <bgColor rgb="FFFFC7CE"/>
        </patternFill>
      </fill>
    </dxf>
    <dxf>
      <font>
        <color rgb="FF9C0006"/>
      </font>
      <fill>
        <patternFill>
          <bgColor rgb="FFFFC7CE"/>
        </patternFill>
      </fill>
    </dxf>
    <dxf>
      <font>
        <color rgb="FF0070C0"/>
      </font>
      <fill>
        <patternFill>
          <bgColor theme="3" tint="0.79998168889431442"/>
        </patternFill>
      </fill>
    </dxf>
    <dxf>
      <font>
        <color rgb="FF9C0006"/>
      </font>
      <fill>
        <patternFill>
          <bgColor rgb="FFFFC7CE"/>
        </patternFill>
      </fill>
    </dxf>
    <dxf>
      <font>
        <color rgb="FF9C0006"/>
      </font>
      <fill>
        <patternFill>
          <bgColor rgb="FFFFC7CE"/>
        </patternFill>
      </fill>
    </dxf>
    <dxf>
      <font>
        <color rgb="FF0070C0"/>
      </font>
      <fill>
        <patternFill>
          <bgColor theme="3"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9C0006"/>
      </font>
      <fill>
        <patternFill>
          <bgColor rgb="FFFFC7CE"/>
        </patternFill>
      </fill>
    </dxf>
  </dxfs>
  <tableStyles count="0" defaultTableStyle="TableStyleMedium9" defaultPivotStyle="PivotStyleLight16"/>
  <colors>
    <mruColors>
      <color rgb="FFCCECFF"/>
      <color rgb="FFFFFFCC"/>
      <color rgb="FFFF3300"/>
      <color rgb="FFFFCCCC"/>
      <color rgb="FFD8E4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87818</xdr:colOff>
      <xdr:row>9</xdr:row>
      <xdr:rowOff>48683</xdr:rowOff>
    </xdr:from>
    <xdr:to>
      <xdr:col>6</xdr:col>
      <xdr:colOff>121595</xdr:colOff>
      <xdr:row>24</xdr:row>
      <xdr:rowOff>148618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49946" y="3162885"/>
          <a:ext cx="7667287" cy="3545148"/>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p>
        <a:p>
          <a:pPr algn="l"/>
          <a:r>
            <a:rPr kumimoji="1" lang="ja-JP" altLang="en-US" sz="1100">
              <a:solidFill>
                <a:sysClr val="windowText" lastClr="000000"/>
              </a:solidFill>
              <a:latin typeface="+mj-ea"/>
              <a:ea typeface="+mj-ea"/>
            </a:rPr>
            <a:t>１　要領 </a:t>
          </a:r>
          <a:endParaRPr kumimoji="1" lang="en-US" altLang="ja-JP" sz="1100">
            <a:solidFill>
              <a:sysClr val="windowText" lastClr="000000"/>
            </a:solidFill>
            <a:latin typeface="+mj-ea"/>
            <a:ea typeface="+mj-ea"/>
          </a:endParaRPr>
        </a:p>
        <a:p>
          <a:pPr algn="l"/>
          <a:r>
            <a:rPr lang="ja-JP" altLang="en-US">
              <a:solidFill>
                <a:sysClr val="windowText" lastClr="000000"/>
              </a:solidFill>
              <a:latin typeface="+mj-ea"/>
              <a:ea typeface="+mj-ea"/>
            </a:rPr>
            <a:t>　</a:t>
          </a:r>
          <a:r>
            <a:rPr lang="en-US" altLang="ja-JP">
              <a:solidFill>
                <a:sysClr val="windowText" lastClr="000000"/>
              </a:solidFill>
              <a:latin typeface="+mj-ea"/>
              <a:ea typeface="+mj-ea"/>
            </a:rPr>
            <a:t>(1)</a:t>
          </a:r>
          <a:r>
            <a:rPr lang="ja-JP" altLang="en-US">
              <a:solidFill>
                <a:sysClr val="windowText" lastClr="000000"/>
              </a:solidFill>
              <a:latin typeface="+mj-ea"/>
              <a:ea typeface="+mj-ea"/>
            </a:rPr>
            <a:t>　</a:t>
          </a:r>
          <a:r>
            <a:rPr kumimoji="1" lang="ja-JP" altLang="en-US" sz="1100">
              <a:solidFill>
                <a:sysClr val="windowText" lastClr="000000"/>
              </a:solidFill>
              <a:latin typeface="+mj-ea"/>
              <a:ea typeface="+mj-ea"/>
            </a:rPr>
            <a:t>本調書は、児童福祉法に基づく立入調査の実施に当たり、事前に提出いただくものです。</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(2)</a:t>
          </a:r>
          <a:r>
            <a:rPr kumimoji="1" lang="ja-JP" altLang="en-US" sz="1100">
              <a:solidFill>
                <a:sysClr val="windowText" lastClr="000000"/>
              </a:solidFill>
              <a:latin typeface="+mj-ea"/>
              <a:ea typeface="+mj-ea"/>
            </a:rPr>
            <a:t>　提出は、調査日の概ね２週間前までとし、基準日（調査日前月の初日）時点の状況を記載してください。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　調書は、</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①</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②</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③</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基礎乳幼児数</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総乳幼児数</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に分かれています。</a:t>
          </a:r>
          <a:r>
            <a:rPr kumimoji="1" lang="en-US" altLang="ja-JP" sz="1100">
              <a:solidFill>
                <a:sysClr val="windowText" lastClr="000000"/>
              </a:solidFill>
              <a:latin typeface="+mj-ea"/>
              <a:ea typeface="+mj-ea"/>
            </a:rPr>
            <a:t>    </a:t>
          </a:r>
          <a:r>
            <a:rPr kumimoji="1" lang="ja-JP" altLang="en-US" sz="1100" baseline="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(4)</a:t>
          </a:r>
          <a:r>
            <a:rPr kumimoji="1" lang="ja-JP" altLang="en-US" sz="1100">
              <a:solidFill>
                <a:sysClr val="windowText" lastClr="000000"/>
              </a:solidFill>
              <a:latin typeface="+mj-ea"/>
              <a:ea typeface="+mj-ea"/>
            </a:rPr>
            <a:t>　自己点検結果欄は、プルダウンになっています。調査内容欄を確認し、該当する項目を選択又は必要事項を記入してください。（黄色セルのみ。）</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：満たしている。できている。</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 </a:t>
          </a:r>
          <a:r>
            <a:rPr kumimoji="1" lang="ja-JP" altLang="en-US" sz="1100">
              <a:solidFill>
                <a:sysClr val="windowText" lastClr="000000"/>
              </a:solidFill>
              <a:latin typeface="+mj-ea"/>
              <a:ea typeface="+mj-ea"/>
            </a:rPr>
            <a:t>　　　　　　　　　　　　   　　：満たしていない。できていない。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非該当          　 　　   　　　 ：該当しない。</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２　根拠法令等略語</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指導監督基準　　　　　　   　：認可外保育施設に対する指導監督の実施について（別添）認可外保育施設指導監督基準（令和</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６年こ成保第</a:t>
          </a:r>
          <a:r>
            <a:rPr kumimoji="1" lang="en-US" altLang="ja-JP" sz="1100">
              <a:solidFill>
                <a:sysClr val="windowText" lastClr="000000"/>
              </a:solidFill>
              <a:latin typeface="+mj-ea"/>
              <a:ea typeface="+mj-ea"/>
            </a:rPr>
            <a:t>230</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法　　　　　　　　　　　　　　　　：児童福祉法（昭和</a:t>
          </a:r>
          <a:r>
            <a:rPr kumimoji="1" lang="en-US" altLang="ja-JP" sz="1100">
              <a:solidFill>
                <a:sysClr val="windowText" lastClr="000000"/>
              </a:solidFill>
              <a:latin typeface="+mj-ea"/>
              <a:ea typeface="+mj-ea"/>
            </a:rPr>
            <a:t>22</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164</a:t>
          </a:r>
          <a:r>
            <a:rPr kumimoji="1" lang="ja-JP" altLang="en-US" sz="1100">
              <a:solidFill>
                <a:sysClr val="windowText" lastClr="000000"/>
              </a:solidFill>
              <a:latin typeface="+mj-ea"/>
              <a:ea typeface="+mj-ea"/>
            </a:rPr>
            <a:t>号）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規則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：児童福祉法施行規則（昭和</a:t>
          </a:r>
          <a:r>
            <a:rPr kumimoji="1" lang="en-US" altLang="ja-JP" sz="1100">
              <a:solidFill>
                <a:sysClr val="windowText" lastClr="000000"/>
              </a:solidFill>
              <a:latin typeface="+mj-ea"/>
              <a:ea typeface="+mj-ea"/>
            </a:rPr>
            <a:t>23</a:t>
          </a:r>
          <a:r>
            <a:rPr kumimoji="1" lang="ja-JP" altLang="en-US" sz="1100">
              <a:solidFill>
                <a:sysClr val="windowText" lastClr="000000"/>
              </a:solidFill>
              <a:latin typeface="+mj-ea"/>
              <a:ea typeface="+mj-ea"/>
            </a:rPr>
            <a:t>年厚生省令第</a:t>
          </a:r>
          <a:r>
            <a:rPr kumimoji="1" lang="en-US" altLang="ja-JP" sz="1100">
              <a:solidFill>
                <a:sysClr val="windowText" lastClr="000000"/>
              </a:solidFill>
              <a:latin typeface="+mj-ea"/>
              <a:ea typeface="+mj-ea"/>
            </a:rPr>
            <a:t>11</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en-US" altLang="ja-JP" sz="1100">
              <a:solidFill>
                <a:sysClr val="windowText" lastClr="000000"/>
              </a:solidFill>
              <a:latin typeface="+mj-ea"/>
              <a:ea typeface="+mj-ea"/>
            </a:rPr>
            <a:t>    </a:t>
          </a:r>
          <a:r>
            <a:rPr kumimoji="1" lang="ja-JP" altLang="en-US" sz="1100">
              <a:solidFill>
                <a:sysClr val="windowText" lastClr="000000"/>
              </a:solidFill>
              <a:latin typeface="+mj-ea"/>
              <a:ea typeface="+mj-ea"/>
            </a:rPr>
            <a:t>建基法　　　　 　　　　　   　　：建築基準法（昭和</a:t>
          </a:r>
          <a:r>
            <a:rPr kumimoji="1" lang="en-US" altLang="ja-JP" sz="1100">
              <a:solidFill>
                <a:sysClr val="windowText" lastClr="000000"/>
              </a:solidFill>
              <a:latin typeface="+mj-ea"/>
              <a:ea typeface="+mj-ea"/>
            </a:rPr>
            <a:t>25</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201</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建基令　　　　</a:t>
          </a:r>
          <a:r>
            <a:rPr kumimoji="1" lang="ja-JP" altLang="en-US" sz="1100" baseline="0">
              <a:solidFill>
                <a:sysClr val="windowText" lastClr="000000"/>
              </a:solidFill>
              <a:latin typeface="+mj-ea"/>
              <a:ea typeface="+mj-ea"/>
            </a:rPr>
            <a:t> 　　　　　   　　：建築基準法施行令（昭和</a:t>
          </a:r>
          <a:r>
            <a:rPr kumimoji="1" lang="en-US" altLang="ja-JP" sz="1100" baseline="0">
              <a:solidFill>
                <a:sysClr val="windowText" lastClr="000000"/>
              </a:solidFill>
              <a:latin typeface="+mj-ea"/>
              <a:ea typeface="+mj-ea"/>
            </a:rPr>
            <a:t>25</a:t>
          </a:r>
          <a:r>
            <a:rPr kumimoji="1" lang="ja-JP" altLang="en-US" sz="1100" baseline="0">
              <a:solidFill>
                <a:sysClr val="windowText" lastClr="000000"/>
              </a:solidFill>
              <a:latin typeface="+mj-ea"/>
              <a:ea typeface="+mj-ea"/>
            </a:rPr>
            <a:t>年政令第</a:t>
          </a:r>
          <a:r>
            <a:rPr kumimoji="1" lang="en-US" altLang="ja-JP" sz="1100" baseline="0">
              <a:solidFill>
                <a:sysClr val="windowText" lastClr="000000"/>
              </a:solidFill>
              <a:latin typeface="+mj-ea"/>
              <a:ea typeface="+mj-ea"/>
            </a:rPr>
            <a:t>338</a:t>
          </a:r>
          <a:r>
            <a:rPr kumimoji="1" lang="ja-JP" altLang="en-US" sz="1100" baseline="0">
              <a:solidFill>
                <a:sysClr val="windowText" lastClr="000000"/>
              </a:solidFill>
              <a:latin typeface="+mj-ea"/>
              <a:ea typeface="+mj-ea"/>
            </a:rPr>
            <a:t>号）</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消防法　　　　</a:t>
          </a:r>
          <a:r>
            <a:rPr kumimoji="1" lang="ja-JP" altLang="en-US" sz="1100" baseline="0">
              <a:solidFill>
                <a:sysClr val="windowText" lastClr="000000"/>
              </a:solidFill>
              <a:latin typeface="+mj-ea"/>
              <a:ea typeface="+mj-ea"/>
            </a:rPr>
            <a:t> 　　　　　   　　</a:t>
          </a:r>
          <a:r>
            <a:rPr kumimoji="1" lang="ja-JP" altLang="en-US" sz="1100">
              <a:solidFill>
                <a:sysClr val="windowText" lastClr="000000"/>
              </a:solidFill>
              <a:latin typeface="+mj-ea"/>
              <a:ea typeface="+mj-ea"/>
            </a:rPr>
            <a:t>：消防法（昭和</a:t>
          </a:r>
          <a:r>
            <a:rPr kumimoji="1" lang="en-US" altLang="ja-JP" sz="1100">
              <a:solidFill>
                <a:sysClr val="windowText" lastClr="000000"/>
              </a:solidFill>
              <a:latin typeface="+mj-ea"/>
              <a:ea typeface="+mj-ea"/>
            </a:rPr>
            <a:t>23</a:t>
          </a:r>
          <a:r>
            <a:rPr kumimoji="1" lang="ja-JP" altLang="en-US" sz="1100">
              <a:solidFill>
                <a:sysClr val="windowText" lastClr="000000"/>
              </a:solidFill>
              <a:latin typeface="+mj-ea"/>
              <a:ea typeface="+mj-ea"/>
            </a:rPr>
            <a:t>年法律第</a:t>
          </a:r>
          <a:r>
            <a:rPr kumimoji="1" lang="en-US" altLang="ja-JP" sz="1100">
              <a:solidFill>
                <a:sysClr val="windowText" lastClr="000000"/>
              </a:solidFill>
              <a:latin typeface="+mj-ea"/>
              <a:ea typeface="+mj-ea"/>
            </a:rPr>
            <a:t>186</a:t>
          </a:r>
          <a:r>
            <a:rPr kumimoji="1" lang="ja-JP" altLang="en-US" sz="1100">
              <a:solidFill>
                <a:sysClr val="windowText" lastClr="000000"/>
              </a:solidFill>
              <a:latin typeface="+mj-ea"/>
              <a:ea typeface="+mj-ea"/>
            </a:rPr>
            <a:t>号）</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消防令　　　　</a:t>
          </a:r>
          <a:r>
            <a:rPr kumimoji="1" lang="ja-JP" altLang="en-US" sz="1100" baseline="0">
              <a:solidFill>
                <a:sysClr val="windowText" lastClr="000000"/>
              </a:solidFill>
              <a:latin typeface="+mj-ea"/>
              <a:ea typeface="+mj-ea"/>
            </a:rPr>
            <a:t> 　　　　　　   　：消防法施行令（昭和</a:t>
          </a:r>
          <a:r>
            <a:rPr kumimoji="1" lang="en-US" altLang="ja-JP" sz="1100" baseline="0">
              <a:solidFill>
                <a:sysClr val="windowText" lastClr="000000"/>
              </a:solidFill>
              <a:latin typeface="+mj-ea"/>
              <a:ea typeface="+mj-ea"/>
            </a:rPr>
            <a:t>36</a:t>
          </a:r>
          <a:r>
            <a:rPr kumimoji="1" lang="ja-JP" altLang="en-US" sz="1100" baseline="0">
              <a:solidFill>
                <a:sysClr val="windowText" lastClr="000000"/>
              </a:solidFill>
              <a:latin typeface="+mj-ea"/>
              <a:ea typeface="+mj-ea"/>
            </a:rPr>
            <a:t>年政令第</a:t>
          </a:r>
          <a:r>
            <a:rPr kumimoji="1" lang="en-US" altLang="ja-JP" sz="1100" baseline="0">
              <a:solidFill>
                <a:sysClr val="windowText" lastClr="000000"/>
              </a:solidFill>
              <a:latin typeface="+mj-ea"/>
              <a:ea typeface="+mj-ea"/>
            </a:rPr>
            <a:t>37</a:t>
          </a:r>
          <a:r>
            <a:rPr kumimoji="1" lang="ja-JP" altLang="en-US" sz="1100" baseline="0">
              <a:solidFill>
                <a:sysClr val="windowText" lastClr="000000"/>
              </a:solidFill>
              <a:latin typeface="+mj-ea"/>
              <a:ea typeface="+mj-ea"/>
            </a:rPr>
            <a:t>号）</a:t>
          </a:r>
          <a:endParaRPr kumimoji="1" lang="en-US" altLang="ja-JP" sz="1100" baseline="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xdr:txBody>
    </xdr:sp>
    <xdr:clientData/>
  </xdr:twoCellAnchor>
  <xdr:twoCellAnchor>
    <xdr:from>
      <xdr:col>1</xdr:col>
      <xdr:colOff>75580</xdr:colOff>
      <xdr:row>27</xdr:row>
      <xdr:rowOff>144759</xdr:rowOff>
    </xdr:from>
    <xdr:to>
      <xdr:col>6</xdr:col>
      <xdr:colOff>121595</xdr:colOff>
      <xdr:row>46</xdr:row>
      <xdr:rowOff>33776</xdr:rowOff>
    </xdr:to>
    <xdr:sp macro="" textlink="">
      <xdr:nvSpPr>
        <xdr:cNvPr id="3" name="正方形/長方形 2">
          <a:extLst>
            <a:ext uri="{FF2B5EF4-FFF2-40B4-BE49-F238E27FC236}">
              <a16:creationId xmlns:a16="http://schemas.microsoft.com/office/drawing/2014/main" id="{1317CAAB-FF18-40EA-A2ED-971C8A79A078}"/>
            </a:ext>
          </a:extLst>
        </xdr:cNvPr>
        <xdr:cNvSpPr/>
      </xdr:nvSpPr>
      <xdr:spPr>
        <a:xfrm>
          <a:off x="237708" y="7393216"/>
          <a:ext cx="7679525" cy="3915188"/>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消防則　　　　　 　　　　   　　：消防法施行規則（昭和</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年自治省令第６号）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水防法　　　　 　　　　　   　　：水防法（昭和</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193</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土砂災害防止法　　　　   　 ：土砂災害警戒区域等における土砂災害防止対策の推進に関する法律（平成</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号）</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ja-JP" sz="1100">
              <a:solidFill>
                <a:sysClr val="windowText" lastClr="000000"/>
              </a:solidFill>
              <a:effectLst/>
              <a:latin typeface="+mn-lt"/>
              <a:ea typeface="+mn-ea"/>
              <a:cs typeface="+mn-cs"/>
            </a:rPr>
            <a:t>学校保健安全法　　　　　　</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：学校保健安全法（昭和</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学校保健安全法施行規則</a:t>
          </a: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学校保健安全法施行規則（昭和</a:t>
          </a:r>
          <a:r>
            <a:rPr kumimoji="1" lang="en-US" altLang="ja-JP" sz="1100" baseline="0">
              <a:solidFill>
                <a:sysClr val="windowText" lastClr="000000"/>
              </a:solidFill>
              <a:effectLst/>
              <a:latin typeface="+mn-lt"/>
              <a:ea typeface="+mn-ea"/>
              <a:cs typeface="+mn-cs"/>
            </a:rPr>
            <a:t>33</a:t>
          </a:r>
          <a:r>
            <a:rPr kumimoji="1" lang="ja-JP" altLang="ja-JP" sz="1100" baseline="0">
              <a:solidFill>
                <a:sysClr val="windowText" lastClr="000000"/>
              </a:solidFill>
              <a:effectLst/>
              <a:latin typeface="+mn-lt"/>
              <a:ea typeface="+mn-ea"/>
              <a:cs typeface="+mn-cs"/>
            </a:rPr>
            <a:t>年文部省令第</a:t>
          </a:r>
          <a:r>
            <a:rPr kumimoji="1" lang="en-US" altLang="ja-JP" sz="1100" baseline="0">
              <a:solidFill>
                <a:sysClr val="windowText" lastClr="000000"/>
              </a:solidFill>
              <a:effectLst/>
              <a:latin typeface="+mn-lt"/>
              <a:ea typeface="+mn-ea"/>
              <a:cs typeface="+mn-cs"/>
            </a:rPr>
            <a:t>18</a:t>
          </a:r>
          <a:r>
            <a:rPr kumimoji="1" lang="ja-JP" altLang="ja-JP" sz="1100" baseline="0">
              <a:solidFill>
                <a:sysClr val="windowText" lastClr="000000"/>
              </a:solidFill>
              <a:effectLst/>
              <a:latin typeface="+mn-lt"/>
              <a:ea typeface="+mn-ea"/>
              <a:cs typeface="+mn-cs"/>
            </a:rPr>
            <a:t>号）</a:t>
          </a:r>
          <a:r>
            <a:rPr kumimoji="1" lang="ja-JP" altLang="ja-JP" sz="1100">
              <a:solidFill>
                <a:sysClr val="windowText" lastClr="000000"/>
              </a:solidFill>
              <a:effectLst/>
              <a:latin typeface="+mn-lt"/>
              <a:ea typeface="+mn-ea"/>
              <a:cs typeface="+mn-cs"/>
            </a:rPr>
            <a:t>　　</a:t>
          </a:r>
          <a:endParaRPr kumimoji="1" lang="en-US" altLang="ja-JP" sz="1100">
            <a:solidFill>
              <a:sysClr val="windowText" lastClr="000000"/>
            </a:solidFill>
          </a:endParaRPr>
        </a:p>
        <a:p>
          <a:r>
            <a:rPr kumimoji="1" lang="ja-JP" altLang="en-US" sz="1100">
              <a:solidFill>
                <a:sysClr val="windowText" lastClr="000000"/>
              </a:solidFill>
              <a:effectLst/>
              <a:latin typeface="+mn-lt"/>
              <a:ea typeface="+mn-ea"/>
              <a:cs typeface="+mn-cs"/>
            </a:rPr>
            <a:t>　　労基法　　　　　　　　　　　　  </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労働基準法（昭和</a:t>
          </a:r>
          <a:r>
            <a:rPr kumimoji="1" lang="en-US" altLang="ja-JP" sz="1100">
              <a:solidFill>
                <a:sysClr val="windowText" lastClr="000000"/>
              </a:solidFill>
              <a:effectLst/>
              <a:latin typeface="+mn-lt"/>
              <a:ea typeface="+mn-ea"/>
              <a:cs typeface="+mn-cs"/>
            </a:rPr>
            <a:t>22</a:t>
          </a:r>
          <a:r>
            <a:rPr kumimoji="1" lang="ja-JP" altLang="en-US"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49</a:t>
          </a:r>
          <a:r>
            <a:rPr kumimoji="1" lang="ja-JP" altLang="en-US" sz="1100">
              <a:solidFill>
                <a:sysClr val="windowText" lastClr="000000"/>
              </a:solidFill>
              <a:effectLst/>
              <a:latin typeface="+mn-lt"/>
              <a:ea typeface="+mn-ea"/>
              <a:cs typeface="+mn-cs"/>
            </a:rPr>
            <a:t>号）</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労衛法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：労働安全衛生法（昭和</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年法律第</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号）</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労衛則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：労働安全衛生法施行規則（昭和</a:t>
          </a:r>
          <a:r>
            <a:rPr kumimoji="1" lang="en-US" altLang="ja-JP" sz="1100">
              <a:solidFill>
                <a:sysClr val="windowText" lastClr="000000"/>
              </a:solidFill>
              <a:effectLst/>
              <a:latin typeface="+mn-lt"/>
              <a:ea typeface="+mn-ea"/>
              <a:cs typeface="+mn-cs"/>
            </a:rPr>
            <a:t>47</a:t>
          </a:r>
          <a:r>
            <a:rPr kumimoji="1" lang="ja-JP" altLang="ja-JP" sz="1100">
              <a:solidFill>
                <a:sysClr val="windowText" lastClr="000000"/>
              </a:solidFill>
              <a:effectLst/>
              <a:latin typeface="+mn-lt"/>
              <a:ea typeface="+mn-ea"/>
              <a:cs typeface="+mn-cs"/>
            </a:rPr>
            <a:t>年労働省令第</a:t>
          </a:r>
          <a:r>
            <a:rPr kumimoji="1" lang="en-US" altLang="ja-JP" sz="1100">
              <a:solidFill>
                <a:sysClr val="windowText" lastClr="000000"/>
              </a:solidFill>
              <a:effectLst/>
              <a:latin typeface="+mn-lt"/>
              <a:ea typeface="+mn-ea"/>
              <a:cs typeface="+mn-cs"/>
            </a:rPr>
            <a:t>32</a:t>
          </a:r>
          <a:r>
            <a:rPr kumimoji="1" lang="ja-JP" altLang="ja-JP" sz="1100">
              <a:solidFill>
                <a:sysClr val="windowText" lastClr="000000"/>
              </a:solidFill>
              <a:effectLst/>
              <a:latin typeface="+mn-lt"/>
              <a:ea typeface="+mn-ea"/>
              <a:cs typeface="+mn-cs"/>
            </a:rPr>
            <a:t>号）</a:t>
          </a:r>
          <a:endParaRPr kumimoji="1" lang="en-US" altLang="ja-JP" sz="1100">
            <a:solidFill>
              <a:sysClr val="windowText" lastClr="000000"/>
            </a:solidFill>
          </a:endParaRPr>
        </a:p>
        <a:p>
          <a:pPr algn="l"/>
          <a:r>
            <a:rPr kumimoji="1" lang="ja-JP" altLang="en-US" sz="1100">
              <a:solidFill>
                <a:sysClr val="windowText" lastClr="000000"/>
              </a:solidFill>
            </a:rPr>
            <a:t>　　事故対応ガイドライン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a:t>
          </a:r>
          <a:r>
            <a:rPr kumimoji="1" lang="ja-JP" altLang="en-US" sz="1100">
              <a:solidFill>
                <a:sysClr val="windowText" lastClr="000000"/>
              </a:solidFill>
            </a:rPr>
            <a:t>：教育・保育施設等における事故防止及び事故発生時の対応のためのガイドライン（平成</a:t>
          </a:r>
          <a:r>
            <a:rPr kumimoji="1" lang="en-US" altLang="ja-JP" sz="1100">
              <a:solidFill>
                <a:sysClr val="windowText" lastClr="000000"/>
              </a:solidFill>
            </a:rPr>
            <a:t>28</a:t>
          </a:r>
          <a:r>
            <a:rPr kumimoji="1" lang="ja-JP" altLang="en-US" sz="1100">
              <a:solidFill>
                <a:sysClr val="windowText" lastClr="000000"/>
              </a:solidFill>
            </a:rPr>
            <a:t>年府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子本第</a:t>
          </a:r>
          <a:r>
            <a:rPr kumimoji="1" lang="en-US" altLang="ja-JP" sz="1100">
              <a:solidFill>
                <a:sysClr val="windowText" lastClr="000000"/>
              </a:solidFill>
            </a:rPr>
            <a:t>192</a:t>
          </a:r>
          <a:r>
            <a:rPr kumimoji="1" lang="ja-JP" altLang="en-US" sz="1100">
              <a:solidFill>
                <a:sysClr val="windowText" lastClr="000000"/>
              </a:solidFill>
            </a:rPr>
            <a:t>号・</a:t>
          </a:r>
          <a:r>
            <a:rPr kumimoji="1" lang="en-US" altLang="ja-JP" sz="1100">
              <a:solidFill>
                <a:sysClr val="windowText" lastClr="000000"/>
              </a:solidFill>
            </a:rPr>
            <a:t>27</a:t>
          </a:r>
          <a:r>
            <a:rPr kumimoji="1" lang="ja-JP" altLang="en-US" sz="1100">
              <a:solidFill>
                <a:sysClr val="windowText" lastClr="000000"/>
              </a:solidFill>
            </a:rPr>
            <a:t>文科発第</a:t>
          </a:r>
          <a:r>
            <a:rPr kumimoji="1" lang="en-US" altLang="ja-JP" sz="1100">
              <a:solidFill>
                <a:sysClr val="windowText" lastClr="000000"/>
              </a:solidFill>
            </a:rPr>
            <a:t> 1789</a:t>
          </a:r>
          <a:r>
            <a:rPr kumimoji="1" lang="ja-JP" altLang="en-US" sz="1100">
              <a:solidFill>
                <a:sysClr val="windowText" lastClr="000000"/>
              </a:solidFill>
            </a:rPr>
            <a:t>号・</a:t>
          </a:r>
          <a:r>
            <a:rPr kumimoji="1" lang="ja-JP" altLang="en-US" sz="1100" baseline="0">
              <a:solidFill>
                <a:sysClr val="windowText" lastClr="000000"/>
              </a:solidFill>
            </a:rPr>
            <a:t> </a:t>
          </a:r>
          <a:r>
            <a:rPr kumimoji="1" lang="ja-JP" altLang="en-US" sz="1100">
              <a:solidFill>
                <a:sysClr val="windowText" lastClr="000000"/>
              </a:solidFill>
            </a:rPr>
            <a:t>雇児保発</a:t>
          </a:r>
          <a:r>
            <a:rPr kumimoji="1" lang="en-US" altLang="ja-JP" sz="1100">
              <a:solidFill>
                <a:sysClr val="windowText" lastClr="000000"/>
              </a:solidFill>
            </a:rPr>
            <a:t>0331</a:t>
          </a:r>
          <a:r>
            <a:rPr kumimoji="1" lang="ja-JP" altLang="en-US" sz="1100">
              <a:solidFill>
                <a:sysClr val="windowText" lastClr="000000"/>
              </a:solidFill>
            </a:rPr>
            <a:t>第３号）</a:t>
          </a:r>
          <a:endParaRPr kumimoji="1" lang="en-US" altLang="ja-JP" sz="1100">
            <a:solidFill>
              <a:sysClr val="windowText" lastClr="000000"/>
            </a:solidFill>
          </a:endParaRPr>
        </a:p>
        <a:p>
          <a:pPr algn="l"/>
          <a:r>
            <a:rPr kumimoji="1" lang="ja-JP" altLang="en-US" sz="1100">
              <a:solidFill>
                <a:sysClr val="windowText" lastClr="000000"/>
              </a:solidFill>
            </a:rPr>
            <a:t>　　アレルギー対応ガイドライン：保育所におけるアレルギー対応ガイドライン（</a:t>
          </a:r>
          <a:r>
            <a:rPr kumimoji="1" lang="en-US" altLang="ja-JP" sz="1100">
              <a:solidFill>
                <a:sysClr val="windowText" lastClr="000000"/>
              </a:solidFill>
            </a:rPr>
            <a:t>2019</a:t>
          </a:r>
          <a:r>
            <a:rPr kumimoji="1" lang="ja-JP" altLang="en-US" sz="1100">
              <a:solidFill>
                <a:sysClr val="windowText" lastClr="000000"/>
              </a:solidFill>
            </a:rPr>
            <a:t>年改訂版）（平成</a:t>
          </a:r>
          <a:r>
            <a:rPr kumimoji="1" lang="en-US" altLang="ja-JP" sz="1100">
              <a:solidFill>
                <a:sysClr val="windowText" lastClr="000000"/>
              </a:solidFill>
            </a:rPr>
            <a:t>31</a:t>
          </a:r>
          <a:r>
            <a:rPr kumimoji="1" lang="ja-JP" altLang="en-US" sz="1100">
              <a:solidFill>
                <a:sysClr val="windowText" lastClr="000000"/>
              </a:solidFill>
            </a:rPr>
            <a:t>年子保発</a:t>
          </a:r>
          <a:r>
            <a:rPr kumimoji="1" lang="en-US" altLang="ja-JP" sz="1100">
              <a:solidFill>
                <a:sysClr val="windowText" lastClr="000000"/>
              </a:solidFill>
            </a:rPr>
            <a:t>0425</a:t>
          </a:r>
          <a:r>
            <a:rPr kumimoji="1" lang="ja-JP" altLang="en-US" sz="1100">
              <a:solidFill>
                <a:sysClr val="windowText" lastClr="000000"/>
              </a:solidFill>
            </a:rPr>
            <a:t>号第２号）</a:t>
          </a:r>
          <a:endParaRPr kumimoji="1" lang="en-US" altLang="ja-JP" sz="1100">
            <a:solidFill>
              <a:sysClr val="windowText" lastClr="000000"/>
            </a:solidFill>
          </a:endParaRPr>
        </a:p>
        <a:p>
          <a:pPr algn="l"/>
          <a:r>
            <a:rPr kumimoji="1" lang="ja-JP" altLang="en-US" sz="1100">
              <a:solidFill>
                <a:sysClr val="windowText" lastClr="000000"/>
              </a:solidFill>
            </a:rPr>
            <a:t>      感染症対策ガイドライン</a:t>
          </a:r>
          <a:r>
            <a:rPr kumimoji="1" lang="ja-JP" altLang="en-US" sz="1100" baseline="0">
              <a:solidFill>
                <a:sysClr val="windowText" lastClr="000000"/>
              </a:solidFill>
            </a:rPr>
            <a:t>       ：保育所における感染症対策ガイドライン（</a:t>
          </a:r>
          <a:r>
            <a:rPr kumimoji="1" lang="en-US" altLang="ja-JP" sz="1100" baseline="0">
              <a:solidFill>
                <a:sysClr val="windowText" lastClr="000000"/>
              </a:solidFill>
            </a:rPr>
            <a:t>2018</a:t>
          </a:r>
          <a:r>
            <a:rPr kumimoji="1" lang="ja-JP" altLang="en-US" sz="1100" baseline="0">
              <a:solidFill>
                <a:sysClr val="windowText" lastClr="000000"/>
              </a:solidFill>
            </a:rPr>
            <a:t>年改訂版）（令和５年こ成基第</a:t>
          </a:r>
          <a:r>
            <a:rPr kumimoji="1" lang="en-US" altLang="ja-JP" sz="1100" baseline="0">
              <a:solidFill>
                <a:sysClr val="windowText" lastClr="000000"/>
              </a:solidFill>
            </a:rPr>
            <a:t>22</a:t>
          </a:r>
          <a:r>
            <a:rPr kumimoji="1" lang="ja-JP" altLang="en-US" sz="1100" baseline="0">
              <a:solidFill>
                <a:sysClr val="windowText" lastClr="000000"/>
              </a:solidFill>
            </a:rPr>
            <a:t>号）　　</a:t>
          </a:r>
          <a:endParaRPr kumimoji="1" lang="en-US" altLang="ja-JP" sz="1100" baseline="0">
            <a:solidFill>
              <a:sysClr val="windowText" lastClr="000000"/>
            </a:solidFill>
          </a:endParaRPr>
        </a:p>
        <a:p>
          <a:pPr algn="l"/>
          <a:r>
            <a:rPr kumimoji="1" lang="ja-JP" altLang="en-US" sz="1100">
              <a:solidFill>
                <a:sysClr val="windowText" lastClr="000000"/>
              </a:solidFill>
            </a:rPr>
            <a:t>　　虐待対応ガイドライン　　　　：保育所等における虐待等の防止及び発生時の対応等に関するガイドライン（令和５年こ成保</a:t>
          </a:r>
          <a:r>
            <a:rPr kumimoji="1" lang="en-US" altLang="ja-JP" sz="1100">
              <a:solidFill>
                <a:sysClr val="windowText" lastClr="000000"/>
              </a:solidFill>
            </a:rPr>
            <a:t>44</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6</xdr:col>
      <xdr:colOff>66678</xdr:colOff>
      <xdr:row>64</xdr:row>
      <xdr:rowOff>64030</xdr:rowOff>
    </xdr:from>
    <xdr:to>
      <xdr:col>7</xdr:col>
      <xdr:colOff>4562476</xdr:colOff>
      <xdr:row>70</xdr:row>
      <xdr:rowOff>361052</xdr:rowOff>
    </xdr:to>
    <xdr:pic>
      <xdr:nvPicPr>
        <xdr:cNvPr id="2" name="図 1">
          <a:extLst>
            <a:ext uri="{FF2B5EF4-FFF2-40B4-BE49-F238E27FC236}">
              <a16:creationId xmlns:a16="http://schemas.microsoft.com/office/drawing/2014/main" id="{C7302E91-7772-72BB-E6C3-55D1D450719F}"/>
            </a:ext>
          </a:extLst>
        </xdr:cNvPr>
        <xdr:cNvPicPr>
          <a:picLocks noChangeAspect="1"/>
        </xdr:cNvPicPr>
      </xdr:nvPicPr>
      <xdr:blipFill>
        <a:blip xmlns:r="http://schemas.openxmlformats.org/officeDocument/2006/relationships" r:embed="rId1"/>
        <a:stretch>
          <a:fillRect/>
        </a:stretch>
      </xdr:blipFill>
      <xdr:spPr>
        <a:xfrm>
          <a:off x="10699753" y="31330901"/>
          <a:ext cx="4787898" cy="1800913"/>
        </a:xfrm>
        <a:prstGeom prst="rect">
          <a:avLst/>
        </a:prstGeom>
      </xdr:spPr>
    </xdr:pic>
    <xdr:clientData/>
  </xdr:twoCellAnchor>
  <xdr:twoCellAnchor editAs="oneCell">
    <xdr:from>
      <xdr:col>6</xdr:col>
      <xdr:colOff>55035</xdr:colOff>
      <xdr:row>91</xdr:row>
      <xdr:rowOff>846667</xdr:rowOff>
    </xdr:from>
    <xdr:to>
      <xdr:col>7</xdr:col>
      <xdr:colOff>4582585</xdr:colOff>
      <xdr:row>91</xdr:row>
      <xdr:rowOff>3239319</xdr:rowOff>
    </xdr:to>
    <xdr:pic>
      <xdr:nvPicPr>
        <xdr:cNvPr id="5" name="図 4">
          <a:extLst>
            <a:ext uri="{FF2B5EF4-FFF2-40B4-BE49-F238E27FC236}">
              <a16:creationId xmlns:a16="http://schemas.microsoft.com/office/drawing/2014/main" id="{73E150BE-47A6-62F1-E9C1-16A790577C68}"/>
            </a:ext>
          </a:extLst>
        </xdr:cNvPr>
        <xdr:cNvPicPr>
          <a:picLocks noChangeAspect="1"/>
        </xdr:cNvPicPr>
      </xdr:nvPicPr>
      <xdr:blipFill>
        <a:blip xmlns:r="http://schemas.openxmlformats.org/officeDocument/2006/relationships" r:embed="rId2"/>
        <a:stretch>
          <a:fillRect/>
        </a:stretch>
      </xdr:blipFill>
      <xdr:spPr>
        <a:xfrm>
          <a:off x="10680702" y="44102867"/>
          <a:ext cx="4815416" cy="2392652"/>
        </a:xfrm>
        <a:prstGeom prst="rect">
          <a:avLst/>
        </a:prstGeom>
      </xdr:spPr>
    </xdr:pic>
    <xdr:clientData/>
  </xdr:twoCellAnchor>
  <xdr:twoCellAnchor editAs="oneCell">
    <xdr:from>
      <xdr:col>6</xdr:col>
      <xdr:colOff>107950</xdr:colOff>
      <xdr:row>71</xdr:row>
      <xdr:rowOff>495300</xdr:rowOff>
    </xdr:from>
    <xdr:to>
      <xdr:col>7</xdr:col>
      <xdr:colOff>4578350</xdr:colOff>
      <xdr:row>71</xdr:row>
      <xdr:rowOff>2760997</xdr:rowOff>
    </xdr:to>
    <xdr:pic>
      <xdr:nvPicPr>
        <xdr:cNvPr id="6" name="図 5">
          <a:extLst>
            <a:ext uri="{FF2B5EF4-FFF2-40B4-BE49-F238E27FC236}">
              <a16:creationId xmlns:a16="http://schemas.microsoft.com/office/drawing/2014/main" id="{EBFF2B32-A962-584C-3480-E74AFDB8BCF1}"/>
            </a:ext>
          </a:extLst>
        </xdr:cNvPr>
        <xdr:cNvPicPr>
          <a:picLocks noChangeAspect="1"/>
        </xdr:cNvPicPr>
      </xdr:nvPicPr>
      <xdr:blipFill>
        <a:blip xmlns:r="http://schemas.openxmlformats.org/officeDocument/2006/relationships" r:embed="rId3"/>
        <a:stretch>
          <a:fillRect/>
        </a:stretch>
      </xdr:blipFill>
      <xdr:spPr>
        <a:xfrm>
          <a:off x="10737850" y="34328100"/>
          <a:ext cx="4759325" cy="2330255"/>
        </a:xfrm>
        <a:prstGeom prst="rect">
          <a:avLst/>
        </a:prstGeom>
      </xdr:spPr>
    </xdr:pic>
    <xdr:clientData/>
  </xdr:twoCellAnchor>
  <xdr:twoCellAnchor editAs="absolute">
    <xdr:from>
      <xdr:col>0</xdr:col>
      <xdr:colOff>200024</xdr:colOff>
      <xdr:row>3</xdr:row>
      <xdr:rowOff>57150</xdr:rowOff>
    </xdr:from>
    <xdr:to>
      <xdr:col>0</xdr:col>
      <xdr:colOff>536574</xdr:colOff>
      <xdr:row>10</xdr:row>
      <xdr:rowOff>962025</xdr:rowOff>
    </xdr:to>
    <xdr:sp macro="" textlink="">
      <xdr:nvSpPr>
        <xdr:cNvPr id="3" name="テキスト ボックス 2">
          <a:extLst>
            <a:ext uri="{FF2B5EF4-FFF2-40B4-BE49-F238E27FC236}">
              <a16:creationId xmlns:a16="http://schemas.microsoft.com/office/drawing/2014/main" id="{2782FFB1-B143-72FF-A42E-45975994CC76}"/>
            </a:ext>
          </a:extLst>
        </xdr:cNvPr>
        <xdr:cNvSpPr txBox="1"/>
      </xdr:nvSpPr>
      <xdr:spPr>
        <a:xfrm>
          <a:off x="196849" y="809625"/>
          <a:ext cx="339725"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保育に従事する者の数及び資格</a:t>
          </a:r>
        </a:p>
      </xdr:txBody>
    </xdr:sp>
    <xdr:clientData/>
  </xdr:twoCellAnchor>
  <xdr:twoCellAnchor editAs="absolute">
    <xdr:from>
      <xdr:col>0</xdr:col>
      <xdr:colOff>180975</xdr:colOff>
      <xdr:row>16</xdr:row>
      <xdr:rowOff>120650</xdr:rowOff>
    </xdr:from>
    <xdr:to>
      <xdr:col>0</xdr:col>
      <xdr:colOff>504825</xdr:colOff>
      <xdr:row>24</xdr:row>
      <xdr:rowOff>91546</xdr:rowOff>
    </xdr:to>
    <xdr:sp macro="" textlink="">
      <xdr:nvSpPr>
        <xdr:cNvPr id="7" name="テキスト ボックス 6">
          <a:extLst>
            <a:ext uri="{FF2B5EF4-FFF2-40B4-BE49-F238E27FC236}">
              <a16:creationId xmlns:a16="http://schemas.microsoft.com/office/drawing/2014/main" id="{D6033A1D-CB02-4AEF-942D-1D16F3F4B880}"/>
            </a:ext>
          </a:extLst>
        </xdr:cNvPr>
        <xdr:cNvSpPr txBox="1"/>
      </xdr:nvSpPr>
      <xdr:spPr>
        <a:xfrm>
          <a:off x="177800" y="8877300"/>
          <a:ext cx="330200"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保育室等の構造、設備及び面積</a:t>
          </a:r>
        </a:p>
      </xdr:txBody>
    </xdr:sp>
    <xdr:clientData/>
  </xdr:twoCellAnchor>
  <xdr:twoCellAnchor editAs="absolute">
    <xdr:from>
      <xdr:col>0</xdr:col>
      <xdr:colOff>219075</xdr:colOff>
      <xdr:row>35</xdr:row>
      <xdr:rowOff>34395</xdr:rowOff>
    </xdr:from>
    <xdr:to>
      <xdr:col>0</xdr:col>
      <xdr:colOff>542925</xdr:colOff>
      <xdr:row>45</xdr:row>
      <xdr:rowOff>5821</xdr:rowOff>
    </xdr:to>
    <xdr:sp macro="" textlink="">
      <xdr:nvSpPr>
        <xdr:cNvPr id="8" name="テキスト ボックス 7">
          <a:extLst>
            <a:ext uri="{FF2B5EF4-FFF2-40B4-BE49-F238E27FC236}">
              <a16:creationId xmlns:a16="http://schemas.microsoft.com/office/drawing/2014/main" id="{5F4949FE-1E40-482F-BBD1-A21386A027EF}"/>
            </a:ext>
          </a:extLst>
        </xdr:cNvPr>
        <xdr:cNvSpPr txBox="1"/>
      </xdr:nvSpPr>
      <xdr:spPr>
        <a:xfrm>
          <a:off x="215900" y="18986500"/>
          <a:ext cx="323850" cy="4168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非常災害に対する措置</a:t>
          </a:r>
        </a:p>
      </xdr:txBody>
    </xdr:sp>
    <xdr:clientData/>
  </xdr:twoCellAnchor>
  <xdr:twoCellAnchor editAs="absolute">
    <xdr:from>
      <xdr:col>0</xdr:col>
      <xdr:colOff>228600</xdr:colOff>
      <xdr:row>58</xdr:row>
      <xdr:rowOff>69321</xdr:rowOff>
    </xdr:from>
    <xdr:to>
      <xdr:col>0</xdr:col>
      <xdr:colOff>552450</xdr:colOff>
      <xdr:row>68</xdr:row>
      <xdr:rowOff>82021</xdr:rowOff>
    </xdr:to>
    <xdr:sp macro="" textlink="">
      <xdr:nvSpPr>
        <xdr:cNvPr id="9" name="テキスト ボックス 8">
          <a:extLst>
            <a:ext uri="{FF2B5EF4-FFF2-40B4-BE49-F238E27FC236}">
              <a16:creationId xmlns:a16="http://schemas.microsoft.com/office/drawing/2014/main" id="{54FA5163-40DE-450A-878C-229DA9CCB339}"/>
            </a:ext>
          </a:extLst>
        </xdr:cNvPr>
        <xdr:cNvSpPr txBox="1"/>
      </xdr:nvSpPr>
      <xdr:spPr>
        <a:xfrm>
          <a:off x="228600" y="28155900"/>
          <a:ext cx="323850" cy="4175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保育室を２階以上に設ける場合の条件</a:t>
          </a:r>
        </a:p>
      </xdr:txBody>
    </xdr:sp>
    <xdr:clientData/>
  </xdr:twoCellAnchor>
  <xdr:twoCellAnchor editAs="absolute">
    <xdr:from>
      <xdr:col>12</xdr:col>
      <xdr:colOff>41803</xdr:colOff>
      <xdr:row>1</xdr:row>
      <xdr:rowOff>86255</xdr:rowOff>
    </xdr:from>
    <xdr:to>
      <xdr:col>12</xdr:col>
      <xdr:colOff>1375832</xdr:colOff>
      <xdr:row>2</xdr:row>
      <xdr:rowOff>211667</xdr:rowOff>
    </xdr:to>
    <xdr:sp macro="" textlink="">
      <xdr:nvSpPr>
        <xdr:cNvPr id="10" name="テキスト ボックス 9">
          <a:extLst>
            <a:ext uri="{FF2B5EF4-FFF2-40B4-BE49-F238E27FC236}">
              <a16:creationId xmlns:a16="http://schemas.microsoft.com/office/drawing/2014/main" id="{728FE7E4-617F-094F-B4A5-E6067B1F63A1}"/>
            </a:ext>
          </a:extLst>
        </xdr:cNvPr>
        <xdr:cNvSpPr txBox="1"/>
      </xdr:nvSpPr>
      <xdr:spPr>
        <a:xfrm>
          <a:off x="19740032" y="324380"/>
          <a:ext cx="1334029" cy="376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10</xdr:col>
      <xdr:colOff>406400</xdr:colOff>
      <xdr:row>1</xdr:row>
      <xdr:rowOff>25400</xdr:rowOff>
    </xdr:from>
    <xdr:to>
      <xdr:col>10</xdr:col>
      <xdr:colOff>2149475</xdr:colOff>
      <xdr:row>2</xdr:row>
      <xdr:rowOff>215900</xdr:rowOff>
    </xdr:to>
    <xdr:sp macro="" textlink="">
      <xdr:nvSpPr>
        <xdr:cNvPr id="11" name="テキスト ボックス 10">
          <a:extLst>
            <a:ext uri="{FF2B5EF4-FFF2-40B4-BE49-F238E27FC236}">
              <a16:creationId xmlns:a16="http://schemas.microsoft.com/office/drawing/2014/main" id="{68399B88-377D-4ABC-A80C-ACD6819FC2EA}"/>
            </a:ext>
          </a:extLst>
        </xdr:cNvPr>
        <xdr:cNvSpPr txBox="1"/>
      </xdr:nvSpPr>
      <xdr:spPr>
        <a:xfrm>
          <a:off x="17221200" y="2667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7</xdr:col>
      <xdr:colOff>1606550</xdr:colOff>
      <xdr:row>1</xdr:row>
      <xdr:rowOff>114300</xdr:rowOff>
    </xdr:from>
    <xdr:to>
      <xdr:col>7</xdr:col>
      <xdr:colOff>2638425</xdr:colOff>
      <xdr:row>2</xdr:row>
      <xdr:rowOff>142875</xdr:rowOff>
    </xdr:to>
    <xdr:sp macro="" textlink="">
      <xdr:nvSpPr>
        <xdr:cNvPr id="13" name="テキスト ボックス 12">
          <a:extLst>
            <a:ext uri="{FF2B5EF4-FFF2-40B4-BE49-F238E27FC236}">
              <a16:creationId xmlns:a16="http://schemas.microsoft.com/office/drawing/2014/main" id="{44D7AF0C-F278-4F73-BB83-B238F3D41997}"/>
            </a:ext>
          </a:extLst>
        </xdr:cNvPr>
        <xdr:cNvSpPr txBox="1"/>
      </xdr:nvSpPr>
      <xdr:spPr>
        <a:xfrm>
          <a:off x="12534900" y="355600"/>
          <a:ext cx="10255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5</xdr:col>
      <xdr:colOff>2332</xdr:colOff>
      <xdr:row>0</xdr:row>
      <xdr:rowOff>133739</xdr:rowOff>
    </xdr:from>
    <xdr:to>
      <xdr:col>6</xdr:col>
      <xdr:colOff>54364</xdr:colOff>
      <xdr:row>3</xdr:row>
      <xdr:rowOff>116633</xdr:rowOff>
    </xdr:to>
    <xdr:sp macro="" textlink="">
      <xdr:nvSpPr>
        <xdr:cNvPr id="14" name="テキスト ボックス 13">
          <a:extLst>
            <a:ext uri="{FF2B5EF4-FFF2-40B4-BE49-F238E27FC236}">
              <a16:creationId xmlns:a16="http://schemas.microsoft.com/office/drawing/2014/main" id="{43C85604-E787-42FE-AC3D-D26DCBF50622}"/>
            </a:ext>
          </a:extLst>
        </xdr:cNvPr>
        <xdr:cNvSpPr txBox="1"/>
      </xdr:nvSpPr>
      <xdr:spPr>
        <a:xfrm>
          <a:off x="11080102" y="133739"/>
          <a:ext cx="559772" cy="702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4</xdr:col>
      <xdr:colOff>1752600</xdr:colOff>
      <xdr:row>1</xdr:row>
      <xdr:rowOff>120650</xdr:rowOff>
    </xdr:from>
    <xdr:to>
      <xdr:col>4</xdr:col>
      <xdr:colOff>2778125</xdr:colOff>
      <xdr:row>2</xdr:row>
      <xdr:rowOff>161925</xdr:rowOff>
    </xdr:to>
    <xdr:sp macro="" textlink="">
      <xdr:nvSpPr>
        <xdr:cNvPr id="15" name="テキスト ボックス 14">
          <a:extLst>
            <a:ext uri="{FF2B5EF4-FFF2-40B4-BE49-F238E27FC236}">
              <a16:creationId xmlns:a16="http://schemas.microsoft.com/office/drawing/2014/main" id="{966CCDAF-B6A0-4268-8964-05C17848A482}"/>
            </a:ext>
          </a:extLst>
        </xdr:cNvPr>
        <xdr:cNvSpPr txBox="1"/>
      </xdr:nvSpPr>
      <xdr:spPr>
        <a:xfrm>
          <a:off x="6997700" y="368300"/>
          <a:ext cx="102552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2</xdr:col>
      <xdr:colOff>1162049</xdr:colOff>
      <xdr:row>1</xdr:row>
      <xdr:rowOff>143405</xdr:rowOff>
    </xdr:from>
    <xdr:to>
      <xdr:col>2</xdr:col>
      <xdr:colOff>2193924</xdr:colOff>
      <xdr:row>2</xdr:row>
      <xdr:rowOff>181505</xdr:rowOff>
    </xdr:to>
    <xdr:sp macro="" textlink="">
      <xdr:nvSpPr>
        <xdr:cNvPr id="16" name="テキスト ボックス 15">
          <a:extLst>
            <a:ext uri="{FF2B5EF4-FFF2-40B4-BE49-F238E27FC236}">
              <a16:creationId xmlns:a16="http://schemas.microsoft.com/office/drawing/2014/main" id="{888D1577-287A-4F4B-B286-3A250D331009}"/>
            </a:ext>
          </a:extLst>
        </xdr:cNvPr>
        <xdr:cNvSpPr txBox="1"/>
      </xdr:nvSpPr>
      <xdr:spPr>
        <a:xfrm>
          <a:off x="2088091" y="381530"/>
          <a:ext cx="1031875" cy="28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0</xdr:col>
      <xdr:colOff>0</xdr:colOff>
      <xdr:row>0</xdr:row>
      <xdr:rowOff>210080</xdr:rowOff>
    </xdr:from>
    <xdr:to>
      <xdr:col>0</xdr:col>
      <xdr:colOff>571499</xdr:colOff>
      <xdr:row>3</xdr:row>
      <xdr:rowOff>89430</xdr:rowOff>
    </xdr:to>
    <xdr:sp macro="" textlink="">
      <xdr:nvSpPr>
        <xdr:cNvPr id="17" name="テキスト ボックス 16">
          <a:extLst>
            <a:ext uri="{FF2B5EF4-FFF2-40B4-BE49-F238E27FC236}">
              <a16:creationId xmlns:a16="http://schemas.microsoft.com/office/drawing/2014/main" id="{B7EA5A21-EB36-42FA-96E1-430BF1951EDA}"/>
            </a:ext>
          </a:extLst>
        </xdr:cNvPr>
        <xdr:cNvSpPr txBox="1"/>
      </xdr:nvSpPr>
      <xdr:spPr>
        <a:xfrm>
          <a:off x="0" y="210080"/>
          <a:ext cx="571499" cy="620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7</xdr:col>
      <xdr:colOff>1601786</xdr:colOff>
      <xdr:row>1</xdr:row>
      <xdr:rowOff>114301</xdr:rowOff>
    </xdr:from>
    <xdr:to>
      <xdr:col>7</xdr:col>
      <xdr:colOff>2633661</xdr:colOff>
      <xdr:row>2</xdr:row>
      <xdr:rowOff>142876</xdr:rowOff>
    </xdr:to>
    <xdr:sp macro="" textlink="">
      <xdr:nvSpPr>
        <xdr:cNvPr id="19" name="テキスト ボックス 18">
          <a:extLst>
            <a:ext uri="{FF2B5EF4-FFF2-40B4-BE49-F238E27FC236}">
              <a16:creationId xmlns:a16="http://schemas.microsoft.com/office/drawing/2014/main" id="{7CA64E5E-BCDB-5526-F7C4-627ED30020E0}"/>
            </a:ext>
          </a:extLst>
        </xdr:cNvPr>
        <xdr:cNvSpPr txBox="1"/>
      </xdr:nvSpPr>
      <xdr:spPr>
        <a:xfrm>
          <a:off x="12529078" y="352426"/>
          <a:ext cx="1031875" cy="279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53975</xdr:colOff>
      <xdr:row>0</xdr:row>
      <xdr:rowOff>200025</xdr:rowOff>
    </xdr:from>
    <xdr:to>
      <xdr:col>0</xdr:col>
      <xdr:colOff>619124</xdr:colOff>
      <xdr:row>3</xdr:row>
      <xdr:rowOff>76200</xdr:rowOff>
    </xdr:to>
    <xdr:sp macro="" textlink="">
      <xdr:nvSpPr>
        <xdr:cNvPr id="4" name="テキスト ボックス 3">
          <a:extLst>
            <a:ext uri="{FF2B5EF4-FFF2-40B4-BE49-F238E27FC236}">
              <a16:creationId xmlns:a16="http://schemas.microsoft.com/office/drawing/2014/main" id="{4A1ED0A4-BD93-4FC5-AF33-8C3DFF7A4EF0}"/>
            </a:ext>
          </a:extLst>
        </xdr:cNvPr>
        <xdr:cNvSpPr txBox="1"/>
      </xdr:nvSpPr>
      <xdr:spPr>
        <a:xfrm>
          <a:off x="53975" y="203200"/>
          <a:ext cx="561974" cy="635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2</xdr:col>
      <xdr:colOff>1190625</xdr:colOff>
      <xdr:row>1</xdr:row>
      <xdr:rowOff>104775</xdr:rowOff>
    </xdr:from>
    <xdr:to>
      <xdr:col>2</xdr:col>
      <xdr:colOff>2228850</xdr:colOff>
      <xdr:row>2</xdr:row>
      <xdr:rowOff>139700</xdr:rowOff>
    </xdr:to>
    <xdr:sp macro="" textlink="">
      <xdr:nvSpPr>
        <xdr:cNvPr id="6" name="テキスト ボックス 5">
          <a:extLst>
            <a:ext uri="{FF2B5EF4-FFF2-40B4-BE49-F238E27FC236}">
              <a16:creationId xmlns:a16="http://schemas.microsoft.com/office/drawing/2014/main" id="{07342B09-B4A3-48DB-9F40-B3325889FA8A}"/>
            </a:ext>
          </a:extLst>
        </xdr:cNvPr>
        <xdr:cNvSpPr txBox="1"/>
      </xdr:nvSpPr>
      <xdr:spPr>
        <a:xfrm>
          <a:off x="2120900" y="355600"/>
          <a:ext cx="103505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4</xdr:col>
      <xdr:colOff>1800225</xdr:colOff>
      <xdr:row>1</xdr:row>
      <xdr:rowOff>114300</xdr:rowOff>
    </xdr:from>
    <xdr:to>
      <xdr:col>4</xdr:col>
      <xdr:colOff>2825750</xdr:colOff>
      <xdr:row>2</xdr:row>
      <xdr:rowOff>161925</xdr:rowOff>
    </xdr:to>
    <xdr:sp macro="" textlink="">
      <xdr:nvSpPr>
        <xdr:cNvPr id="7" name="テキスト ボックス 6">
          <a:extLst>
            <a:ext uri="{FF2B5EF4-FFF2-40B4-BE49-F238E27FC236}">
              <a16:creationId xmlns:a16="http://schemas.microsoft.com/office/drawing/2014/main" id="{29A61F34-3D1F-45AC-AE13-E4CF80056EA1}"/>
            </a:ext>
          </a:extLst>
        </xdr:cNvPr>
        <xdr:cNvSpPr txBox="1"/>
      </xdr:nvSpPr>
      <xdr:spPr>
        <a:xfrm>
          <a:off x="7048500" y="368300"/>
          <a:ext cx="1025525"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4</xdr:col>
      <xdr:colOff>5407742</xdr:colOff>
      <xdr:row>0</xdr:row>
      <xdr:rowOff>163360</xdr:rowOff>
    </xdr:from>
    <xdr:to>
      <xdr:col>6</xdr:col>
      <xdr:colOff>47624</xdr:colOff>
      <xdr:row>3</xdr:row>
      <xdr:rowOff>102421</xdr:rowOff>
    </xdr:to>
    <xdr:sp macro="" textlink="">
      <xdr:nvSpPr>
        <xdr:cNvPr id="8" name="テキスト ボックス 7">
          <a:extLst>
            <a:ext uri="{FF2B5EF4-FFF2-40B4-BE49-F238E27FC236}">
              <a16:creationId xmlns:a16="http://schemas.microsoft.com/office/drawing/2014/main" id="{E1C1842B-C543-42CD-9037-8E6F18C433DC}"/>
            </a:ext>
          </a:extLst>
        </xdr:cNvPr>
        <xdr:cNvSpPr txBox="1"/>
      </xdr:nvSpPr>
      <xdr:spPr>
        <a:xfrm>
          <a:off x="11122742" y="163360"/>
          <a:ext cx="539237" cy="676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7</xdr:col>
      <xdr:colOff>1571625</xdr:colOff>
      <xdr:row>1</xdr:row>
      <xdr:rowOff>123825</xdr:rowOff>
    </xdr:from>
    <xdr:to>
      <xdr:col>7</xdr:col>
      <xdr:colOff>2609850</xdr:colOff>
      <xdr:row>2</xdr:row>
      <xdr:rowOff>152400</xdr:rowOff>
    </xdr:to>
    <xdr:sp macro="" textlink="">
      <xdr:nvSpPr>
        <xdr:cNvPr id="9" name="テキスト ボックス 8">
          <a:extLst>
            <a:ext uri="{FF2B5EF4-FFF2-40B4-BE49-F238E27FC236}">
              <a16:creationId xmlns:a16="http://schemas.microsoft.com/office/drawing/2014/main" id="{5F2BEB73-D111-453F-9666-B7CA0B11BB37}"/>
            </a:ext>
          </a:extLst>
        </xdr:cNvPr>
        <xdr:cNvSpPr txBox="1"/>
      </xdr:nvSpPr>
      <xdr:spPr>
        <a:xfrm>
          <a:off x="12534900" y="381000"/>
          <a:ext cx="103505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10</xdr:col>
      <xdr:colOff>473075</xdr:colOff>
      <xdr:row>1</xdr:row>
      <xdr:rowOff>47625</xdr:rowOff>
    </xdr:from>
    <xdr:to>
      <xdr:col>10</xdr:col>
      <xdr:colOff>2219325</xdr:colOff>
      <xdr:row>2</xdr:row>
      <xdr:rowOff>238125</xdr:rowOff>
    </xdr:to>
    <xdr:sp macro="" textlink="">
      <xdr:nvSpPr>
        <xdr:cNvPr id="10" name="テキスト ボックス 9">
          <a:extLst>
            <a:ext uri="{FF2B5EF4-FFF2-40B4-BE49-F238E27FC236}">
              <a16:creationId xmlns:a16="http://schemas.microsoft.com/office/drawing/2014/main" id="{6335CC60-F0B8-46F4-A85B-D0525ECA911E}"/>
            </a:ext>
          </a:extLst>
        </xdr:cNvPr>
        <xdr:cNvSpPr txBox="1"/>
      </xdr:nvSpPr>
      <xdr:spPr>
        <a:xfrm>
          <a:off x="17325975" y="295275"/>
          <a:ext cx="1739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11</xdr:col>
      <xdr:colOff>215900</xdr:colOff>
      <xdr:row>1</xdr:row>
      <xdr:rowOff>25400</xdr:rowOff>
    </xdr:from>
    <xdr:to>
      <xdr:col>12</xdr:col>
      <xdr:colOff>1666875</xdr:colOff>
      <xdr:row>2</xdr:row>
      <xdr:rowOff>215900</xdr:rowOff>
    </xdr:to>
    <xdr:sp macro="" textlink="">
      <xdr:nvSpPr>
        <xdr:cNvPr id="11" name="テキスト ボックス 10">
          <a:extLst>
            <a:ext uri="{FF2B5EF4-FFF2-40B4-BE49-F238E27FC236}">
              <a16:creationId xmlns:a16="http://schemas.microsoft.com/office/drawing/2014/main" id="{CCC1B2CA-6C3A-43D4-8191-032D6179B81F}"/>
            </a:ext>
          </a:extLst>
        </xdr:cNvPr>
        <xdr:cNvSpPr txBox="1"/>
      </xdr:nvSpPr>
      <xdr:spPr>
        <a:xfrm>
          <a:off x="19659600" y="2794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0</xdr:col>
      <xdr:colOff>85726</xdr:colOff>
      <xdr:row>3</xdr:row>
      <xdr:rowOff>66675</xdr:rowOff>
    </xdr:from>
    <xdr:to>
      <xdr:col>0</xdr:col>
      <xdr:colOff>504826</xdr:colOff>
      <xdr:row>7</xdr:row>
      <xdr:rowOff>495300</xdr:rowOff>
    </xdr:to>
    <xdr:sp macro="" textlink="">
      <xdr:nvSpPr>
        <xdr:cNvPr id="12" name="テキスト ボックス 11">
          <a:extLst>
            <a:ext uri="{FF2B5EF4-FFF2-40B4-BE49-F238E27FC236}">
              <a16:creationId xmlns:a16="http://schemas.microsoft.com/office/drawing/2014/main" id="{DA4B6C92-D9A2-A15E-8E6F-B51462616AFB}"/>
            </a:ext>
          </a:extLst>
        </xdr:cNvPr>
        <xdr:cNvSpPr txBox="1"/>
      </xdr:nvSpPr>
      <xdr:spPr>
        <a:xfrm>
          <a:off x="88901" y="825500"/>
          <a:ext cx="412750" cy="2578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保育内容</a:t>
          </a:r>
        </a:p>
      </xdr:txBody>
    </xdr:sp>
    <xdr:clientData/>
  </xdr:twoCellAnchor>
  <xdr:twoCellAnchor editAs="absolute">
    <xdr:from>
      <xdr:col>0</xdr:col>
      <xdr:colOff>101600</xdr:colOff>
      <xdr:row>27</xdr:row>
      <xdr:rowOff>73025</xdr:rowOff>
    </xdr:from>
    <xdr:to>
      <xdr:col>0</xdr:col>
      <xdr:colOff>520700</xdr:colOff>
      <xdr:row>32</xdr:row>
      <xdr:rowOff>219075</xdr:rowOff>
    </xdr:to>
    <xdr:sp macro="" textlink="">
      <xdr:nvSpPr>
        <xdr:cNvPr id="13" name="テキスト ボックス 12">
          <a:extLst>
            <a:ext uri="{FF2B5EF4-FFF2-40B4-BE49-F238E27FC236}">
              <a16:creationId xmlns:a16="http://schemas.microsoft.com/office/drawing/2014/main" id="{ED9230D2-A1AD-486E-9272-4C71C4FE5D83}"/>
            </a:ext>
          </a:extLst>
        </xdr:cNvPr>
        <xdr:cNvSpPr txBox="1"/>
      </xdr:nvSpPr>
      <xdr:spPr>
        <a:xfrm>
          <a:off x="98425" y="13446125"/>
          <a:ext cx="419100" cy="258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給食</a:t>
          </a:r>
        </a:p>
      </xdr:txBody>
    </xdr:sp>
    <xdr:clientData/>
  </xdr:twoCellAnchor>
  <xdr:twoCellAnchor editAs="absolute">
    <xdr:from>
      <xdr:col>0</xdr:col>
      <xdr:colOff>101600</xdr:colOff>
      <xdr:row>40</xdr:row>
      <xdr:rowOff>101600</xdr:rowOff>
    </xdr:from>
    <xdr:to>
      <xdr:col>0</xdr:col>
      <xdr:colOff>520700</xdr:colOff>
      <xdr:row>45</xdr:row>
      <xdr:rowOff>209550</xdr:rowOff>
    </xdr:to>
    <xdr:sp macro="" textlink="">
      <xdr:nvSpPr>
        <xdr:cNvPr id="14" name="テキスト ボックス 13">
          <a:extLst>
            <a:ext uri="{FF2B5EF4-FFF2-40B4-BE49-F238E27FC236}">
              <a16:creationId xmlns:a16="http://schemas.microsoft.com/office/drawing/2014/main" id="{06E46464-B1A9-4FF9-9064-B34F630C6818}"/>
            </a:ext>
          </a:extLst>
        </xdr:cNvPr>
        <xdr:cNvSpPr txBox="1"/>
      </xdr:nvSpPr>
      <xdr:spPr>
        <a:xfrm>
          <a:off x="101600" y="19697700"/>
          <a:ext cx="419100" cy="2584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健康管理・安全確保</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8</xdr:col>
      <xdr:colOff>196850</xdr:colOff>
      <xdr:row>32</xdr:row>
      <xdr:rowOff>342900</xdr:rowOff>
    </xdr:from>
    <xdr:to>
      <xdr:col>8</xdr:col>
      <xdr:colOff>561975</xdr:colOff>
      <xdr:row>33</xdr:row>
      <xdr:rowOff>215900</xdr:rowOff>
    </xdr:to>
    <xdr:sp macro="" textlink="">
      <xdr:nvSpPr>
        <xdr:cNvPr id="2" name="テキスト ボックス 1">
          <a:extLst>
            <a:ext uri="{FF2B5EF4-FFF2-40B4-BE49-F238E27FC236}">
              <a16:creationId xmlns:a16="http://schemas.microsoft.com/office/drawing/2014/main" id="{4639BE0F-F6B7-159E-E3BE-D825C66133EA}"/>
            </a:ext>
          </a:extLst>
        </xdr:cNvPr>
        <xdr:cNvSpPr txBox="1"/>
      </xdr:nvSpPr>
      <xdr:spPr>
        <a:xfrm>
          <a:off x="15738475" y="15481300"/>
          <a:ext cx="371475" cy="38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a:t>
          </a:r>
          <a:endParaRPr kumimoji="1" lang="en-US" altLang="ja-JP" sz="1100"/>
        </a:p>
      </xdr:txBody>
    </xdr:sp>
    <xdr:clientData/>
  </xdr:twoCellAnchor>
  <xdr:twoCellAnchor editAs="absolute">
    <xdr:from>
      <xdr:col>9</xdr:col>
      <xdr:colOff>206375</xdr:colOff>
      <xdr:row>32</xdr:row>
      <xdr:rowOff>361950</xdr:rowOff>
    </xdr:from>
    <xdr:to>
      <xdr:col>9</xdr:col>
      <xdr:colOff>581025</xdr:colOff>
      <xdr:row>33</xdr:row>
      <xdr:rowOff>234950</xdr:rowOff>
    </xdr:to>
    <xdr:sp macro="" textlink="">
      <xdr:nvSpPr>
        <xdr:cNvPr id="4" name="テキスト ボックス 3">
          <a:extLst>
            <a:ext uri="{FF2B5EF4-FFF2-40B4-BE49-F238E27FC236}">
              <a16:creationId xmlns:a16="http://schemas.microsoft.com/office/drawing/2014/main" id="{14A533F9-CE5A-4DA5-AE01-7E37D4FBC495}"/>
            </a:ext>
          </a:extLst>
        </xdr:cNvPr>
        <xdr:cNvSpPr txBox="1"/>
      </xdr:nvSpPr>
      <xdr:spPr>
        <a:xfrm>
          <a:off x="16386175" y="15500350"/>
          <a:ext cx="371475" cy="3841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177800</xdr:colOff>
      <xdr:row>5</xdr:row>
      <xdr:rowOff>266700</xdr:rowOff>
    </xdr:from>
    <xdr:to>
      <xdr:col>8</xdr:col>
      <xdr:colOff>539750</xdr:colOff>
      <xdr:row>6</xdr:row>
      <xdr:rowOff>180975</xdr:rowOff>
    </xdr:to>
    <xdr:sp macro="" textlink="">
      <xdr:nvSpPr>
        <xdr:cNvPr id="6" name="テキスト ボックス 5">
          <a:extLst>
            <a:ext uri="{FF2B5EF4-FFF2-40B4-BE49-F238E27FC236}">
              <a16:creationId xmlns:a16="http://schemas.microsoft.com/office/drawing/2014/main" id="{29B7E5E1-89E9-4BF0-974D-ACB51BC7F3B4}"/>
            </a:ext>
          </a:extLst>
        </xdr:cNvPr>
        <xdr:cNvSpPr txBox="1"/>
      </xdr:nvSpPr>
      <xdr:spPr>
        <a:xfrm>
          <a:off x="15722600" y="2006600"/>
          <a:ext cx="36195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200025</xdr:colOff>
      <xdr:row>5</xdr:row>
      <xdr:rowOff>295275</xdr:rowOff>
    </xdr:from>
    <xdr:to>
      <xdr:col>9</xdr:col>
      <xdr:colOff>581025</xdr:colOff>
      <xdr:row>6</xdr:row>
      <xdr:rowOff>200025</xdr:rowOff>
    </xdr:to>
    <xdr:sp macro="" textlink="">
      <xdr:nvSpPr>
        <xdr:cNvPr id="7" name="テキスト ボックス 6">
          <a:extLst>
            <a:ext uri="{FF2B5EF4-FFF2-40B4-BE49-F238E27FC236}">
              <a16:creationId xmlns:a16="http://schemas.microsoft.com/office/drawing/2014/main" id="{77C6C750-20FA-470D-9398-5C73E813900C}"/>
            </a:ext>
          </a:extLst>
        </xdr:cNvPr>
        <xdr:cNvSpPr txBox="1"/>
      </xdr:nvSpPr>
      <xdr:spPr>
        <a:xfrm>
          <a:off x="16373475" y="2028825"/>
          <a:ext cx="381000" cy="38735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180975</xdr:colOff>
      <xdr:row>9</xdr:row>
      <xdr:rowOff>123825</xdr:rowOff>
    </xdr:from>
    <xdr:to>
      <xdr:col>9</xdr:col>
      <xdr:colOff>542925</xdr:colOff>
      <xdr:row>9</xdr:row>
      <xdr:rowOff>520700</xdr:rowOff>
    </xdr:to>
    <xdr:sp macro="" textlink="">
      <xdr:nvSpPr>
        <xdr:cNvPr id="8" name="テキスト ボックス 7">
          <a:extLst>
            <a:ext uri="{FF2B5EF4-FFF2-40B4-BE49-F238E27FC236}">
              <a16:creationId xmlns:a16="http://schemas.microsoft.com/office/drawing/2014/main" id="{EBF000E9-9655-479B-B664-9B44D781FF26}"/>
            </a:ext>
          </a:extLst>
        </xdr:cNvPr>
        <xdr:cNvSpPr txBox="1"/>
      </xdr:nvSpPr>
      <xdr:spPr>
        <a:xfrm>
          <a:off x="16357600" y="3695700"/>
          <a:ext cx="361950" cy="3968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180975</xdr:colOff>
      <xdr:row>9</xdr:row>
      <xdr:rowOff>142875</xdr:rowOff>
    </xdr:from>
    <xdr:to>
      <xdr:col>8</xdr:col>
      <xdr:colOff>561975</xdr:colOff>
      <xdr:row>9</xdr:row>
      <xdr:rowOff>530225</xdr:rowOff>
    </xdr:to>
    <xdr:sp macro="" textlink="">
      <xdr:nvSpPr>
        <xdr:cNvPr id="9" name="テキスト ボックス 8">
          <a:extLst>
            <a:ext uri="{FF2B5EF4-FFF2-40B4-BE49-F238E27FC236}">
              <a16:creationId xmlns:a16="http://schemas.microsoft.com/office/drawing/2014/main" id="{C2806278-1AEC-40F6-B443-8CF135EFE4F4}"/>
            </a:ext>
          </a:extLst>
        </xdr:cNvPr>
        <xdr:cNvSpPr txBox="1"/>
      </xdr:nvSpPr>
      <xdr:spPr>
        <a:xfrm>
          <a:off x="15722600" y="37084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190500</xdr:colOff>
      <xdr:row>15</xdr:row>
      <xdr:rowOff>457200</xdr:rowOff>
    </xdr:from>
    <xdr:to>
      <xdr:col>9</xdr:col>
      <xdr:colOff>552450</xdr:colOff>
      <xdr:row>16</xdr:row>
      <xdr:rowOff>349250</xdr:rowOff>
    </xdr:to>
    <xdr:sp macro="" textlink="">
      <xdr:nvSpPr>
        <xdr:cNvPr id="10" name="テキスト ボックス 9">
          <a:extLst>
            <a:ext uri="{FF2B5EF4-FFF2-40B4-BE49-F238E27FC236}">
              <a16:creationId xmlns:a16="http://schemas.microsoft.com/office/drawing/2014/main" id="{1561EBB3-040D-4BBE-9B7F-E98B81755FB1}"/>
            </a:ext>
          </a:extLst>
        </xdr:cNvPr>
        <xdr:cNvSpPr txBox="1"/>
      </xdr:nvSpPr>
      <xdr:spPr>
        <a:xfrm>
          <a:off x="16370300" y="7162800"/>
          <a:ext cx="361950" cy="3968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190500</xdr:colOff>
      <xdr:row>15</xdr:row>
      <xdr:rowOff>447675</xdr:rowOff>
    </xdr:from>
    <xdr:to>
      <xdr:col>8</xdr:col>
      <xdr:colOff>571500</xdr:colOff>
      <xdr:row>16</xdr:row>
      <xdr:rowOff>330200</xdr:rowOff>
    </xdr:to>
    <xdr:sp macro="" textlink="">
      <xdr:nvSpPr>
        <xdr:cNvPr id="11" name="テキスト ボックス 10">
          <a:extLst>
            <a:ext uri="{FF2B5EF4-FFF2-40B4-BE49-F238E27FC236}">
              <a16:creationId xmlns:a16="http://schemas.microsoft.com/office/drawing/2014/main" id="{19348CF1-312E-4DD6-9AB7-387F2DFC74DE}"/>
            </a:ext>
          </a:extLst>
        </xdr:cNvPr>
        <xdr:cNvSpPr txBox="1"/>
      </xdr:nvSpPr>
      <xdr:spPr>
        <a:xfrm>
          <a:off x="15735300" y="71501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180975</xdr:colOff>
      <xdr:row>20</xdr:row>
      <xdr:rowOff>266700</xdr:rowOff>
    </xdr:from>
    <xdr:to>
      <xdr:col>9</xdr:col>
      <xdr:colOff>561975</xdr:colOff>
      <xdr:row>21</xdr:row>
      <xdr:rowOff>187325</xdr:rowOff>
    </xdr:to>
    <xdr:sp macro="" textlink="">
      <xdr:nvSpPr>
        <xdr:cNvPr id="12" name="テキスト ボックス 11">
          <a:extLst>
            <a:ext uri="{FF2B5EF4-FFF2-40B4-BE49-F238E27FC236}">
              <a16:creationId xmlns:a16="http://schemas.microsoft.com/office/drawing/2014/main" id="{090DF805-43F7-44A7-B13E-A85FD50374BB}"/>
            </a:ext>
          </a:extLst>
        </xdr:cNvPr>
        <xdr:cNvSpPr txBox="1"/>
      </xdr:nvSpPr>
      <xdr:spPr>
        <a:xfrm>
          <a:off x="16357600" y="9296400"/>
          <a:ext cx="381000" cy="3905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168275</xdr:colOff>
      <xdr:row>20</xdr:row>
      <xdr:rowOff>263525</xdr:rowOff>
    </xdr:from>
    <xdr:to>
      <xdr:col>8</xdr:col>
      <xdr:colOff>530225</xdr:colOff>
      <xdr:row>21</xdr:row>
      <xdr:rowOff>200025</xdr:rowOff>
    </xdr:to>
    <xdr:sp macro="" textlink="">
      <xdr:nvSpPr>
        <xdr:cNvPr id="13" name="テキスト ボックス 12">
          <a:extLst>
            <a:ext uri="{FF2B5EF4-FFF2-40B4-BE49-F238E27FC236}">
              <a16:creationId xmlns:a16="http://schemas.microsoft.com/office/drawing/2014/main" id="{9E13822F-9DDE-493D-8699-E5644F5725AC}"/>
            </a:ext>
          </a:extLst>
        </xdr:cNvPr>
        <xdr:cNvSpPr txBox="1"/>
      </xdr:nvSpPr>
      <xdr:spPr>
        <a:xfrm>
          <a:off x="15713075" y="9293225"/>
          <a:ext cx="361950" cy="4032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9</xdr:col>
      <xdr:colOff>177800</xdr:colOff>
      <xdr:row>24</xdr:row>
      <xdr:rowOff>419100</xdr:rowOff>
    </xdr:from>
    <xdr:to>
      <xdr:col>9</xdr:col>
      <xdr:colOff>539750</xdr:colOff>
      <xdr:row>25</xdr:row>
      <xdr:rowOff>273050</xdr:rowOff>
    </xdr:to>
    <xdr:sp macro="" textlink="">
      <xdr:nvSpPr>
        <xdr:cNvPr id="14" name="テキスト ボックス 13">
          <a:extLst>
            <a:ext uri="{FF2B5EF4-FFF2-40B4-BE49-F238E27FC236}">
              <a16:creationId xmlns:a16="http://schemas.microsoft.com/office/drawing/2014/main" id="{3CFEC5BF-3C6C-47CD-A89A-91C73A907DB6}"/>
            </a:ext>
          </a:extLst>
        </xdr:cNvPr>
        <xdr:cNvSpPr txBox="1"/>
      </xdr:nvSpPr>
      <xdr:spPr>
        <a:xfrm>
          <a:off x="16357600" y="11391900"/>
          <a:ext cx="361950" cy="4064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8</xdr:col>
      <xdr:colOff>177800</xdr:colOff>
      <xdr:row>24</xdr:row>
      <xdr:rowOff>444500</xdr:rowOff>
    </xdr:from>
    <xdr:to>
      <xdr:col>8</xdr:col>
      <xdr:colOff>558800</xdr:colOff>
      <xdr:row>25</xdr:row>
      <xdr:rowOff>285750</xdr:rowOff>
    </xdr:to>
    <xdr:sp macro="" textlink="">
      <xdr:nvSpPr>
        <xdr:cNvPr id="15" name="テキスト ボックス 14">
          <a:extLst>
            <a:ext uri="{FF2B5EF4-FFF2-40B4-BE49-F238E27FC236}">
              <a16:creationId xmlns:a16="http://schemas.microsoft.com/office/drawing/2014/main" id="{EA5663D1-B8D9-4DFD-8E60-3FFAFB085ACA}"/>
            </a:ext>
          </a:extLst>
        </xdr:cNvPr>
        <xdr:cNvSpPr txBox="1"/>
      </xdr:nvSpPr>
      <xdr:spPr>
        <a:xfrm>
          <a:off x="15722600" y="11417300"/>
          <a:ext cx="381000" cy="38735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editAs="absolute">
    <xdr:from>
      <xdr:col>0</xdr:col>
      <xdr:colOff>63500</xdr:colOff>
      <xdr:row>0</xdr:row>
      <xdr:rowOff>190500</xdr:rowOff>
    </xdr:from>
    <xdr:to>
      <xdr:col>1</xdr:col>
      <xdr:colOff>2116</xdr:colOff>
      <xdr:row>3</xdr:row>
      <xdr:rowOff>69850</xdr:rowOff>
    </xdr:to>
    <xdr:sp macro="" textlink="">
      <xdr:nvSpPr>
        <xdr:cNvPr id="16" name="テキスト ボックス 15">
          <a:extLst>
            <a:ext uri="{FF2B5EF4-FFF2-40B4-BE49-F238E27FC236}">
              <a16:creationId xmlns:a16="http://schemas.microsoft.com/office/drawing/2014/main" id="{60E16E35-D955-4BBC-AF51-8D6703CDE156}"/>
            </a:ext>
          </a:extLst>
        </xdr:cNvPr>
        <xdr:cNvSpPr txBox="1"/>
      </xdr:nvSpPr>
      <xdr:spPr>
        <a:xfrm>
          <a:off x="63500" y="190500"/>
          <a:ext cx="565149" cy="641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指導基準</a:t>
          </a:r>
          <a:endParaRPr kumimoji="1" lang="en-US" altLang="ja-JP" sz="1200"/>
        </a:p>
      </xdr:txBody>
    </xdr:sp>
    <xdr:clientData/>
  </xdr:twoCellAnchor>
  <xdr:twoCellAnchor editAs="absolute">
    <xdr:from>
      <xdr:col>2</xdr:col>
      <xdr:colOff>1193800</xdr:colOff>
      <xdr:row>1</xdr:row>
      <xdr:rowOff>114300</xdr:rowOff>
    </xdr:from>
    <xdr:to>
      <xdr:col>2</xdr:col>
      <xdr:colOff>2232025</xdr:colOff>
      <xdr:row>2</xdr:row>
      <xdr:rowOff>152400</xdr:rowOff>
    </xdr:to>
    <xdr:sp macro="" textlink="">
      <xdr:nvSpPr>
        <xdr:cNvPr id="17" name="テキスト ボックス 16">
          <a:extLst>
            <a:ext uri="{FF2B5EF4-FFF2-40B4-BE49-F238E27FC236}">
              <a16:creationId xmlns:a16="http://schemas.microsoft.com/office/drawing/2014/main" id="{A7E9A57B-693A-4052-BB8D-766C881D9EBD}"/>
            </a:ext>
          </a:extLst>
        </xdr:cNvPr>
        <xdr:cNvSpPr txBox="1"/>
      </xdr:nvSpPr>
      <xdr:spPr>
        <a:xfrm>
          <a:off x="2120900" y="368300"/>
          <a:ext cx="103822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調査事項</a:t>
          </a:r>
          <a:endParaRPr kumimoji="1" lang="en-US" altLang="ja-JP" sz="1200"/>
        </a:p>
      </xdr:txBody>
    </xdr:sp>
    <xdr:clientData/>
  </xdr:twoCellAnchor>
  <xdr:twoCellAnchor editAs="absolute">
    <xdr:from>
      <xdr:col>4</xdr:col>
      <xdr:colOff>1765300</xdr:colOff>
      <xdr:row>1</xdr:row>
      <xdr:rowOff>101600</xdr:rowOff>
    </xdr:from>
    <xdr:to>
      <xdr:col>4</xdr:col>
      <xdr:colOff>2800350</xdr:colOff>
      <xdr:row>2</xdr:row>
      <xdr:rowOff>149225</xdr:rowOff>
    </xdr:to>
    <xdr:sp macro="" textlink="">
      <xdr:nvSpPr>
        <xdr:cNvPr id="18" name="テキスト ボックス 17">
          <a:extLst>
            <a:ext uri="{FF2B5EF4-FFF2-40B4-BE49-F238E27FC236}">
              <a16:creationId xmlns:a16="http://schemas.microsoft.com/office/drawing/2014/main" id="{A7415C88-D762-4B26-B080-0723445FF54C}"/>
            </a:ext>
          </a:extLst>
        </xdr:cNvPr>
        <xdr:cNvSpPr txBox="1"/>
      </xdr:nvSpPr>
      <xdr:spPr>
        <a:xfrm>
          <a:off x="7010400" y="355600"/>
          <a:ext cx="1035050"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調査内容</a:t>
          </a:r>
          <a:endParaRPr kumimoji="1" lang="en-US" altLang="ja-JP" sz="1200"/>
        </a:p>
      </xdr:txBody>
    </xdr:sp>
    <xdr:clientData/>
  </xdr:twoCellAnchor>
  <xdr:twoCellAnchor editAs="absolute">
    <xdr:from>
      <xdr:col>4</xdr:col>
      <xdr:colOff>5359400</xdr:colOff>
      <xdr:row>0</xdr:row>
      <xdr:rowOff>165100</xdr:rowOff>
    </xdr:from>
    <xdr:to>
      <xdr:col>6</xdr:col>
      <xdr:colOff>53974</xdr:colOff>
      <xdr:row>3</xdr:row>
      <xdr:rowOff>127000</xdr:rowOff>
    </xdr:to>
    <xdr:sp macro="" textlink="">
      <xdr:nvSpPr>
        <xdr:cNvPr id="19" name="テキスト ボックス 18">
          <a:extLst>
            <a:ext uri="{FF2B5EF4-FFF2-40B4-BE49-F238E27FC236}">
              <a16:creationId xmlns:a16="http://schemas.microsoft.com/office/drawing/2014/main" id="{B865D8C2-BA9F-4429-A4B7-268A0D2488E5}"/>
            </a:ext>
          </a:extLst>
        </xdr:cNvPr>
        <xdr:cNvSpPr txBox="1"/>
      </xdr:nvSpPr>
      <xdr:spPr>
        <a:xfrm>
          <a:off x="11074400" y="165100"/>
          <a:ext cx="561974"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自己点検結果</a:t>
          </a:r>
          <a:endParaRPr kumimoji="1" lang="en-US" altLang="ja-JP" sz="1050"/>
        </a:p>
      </xdr:txBody>
    </xdr:sp>
    <xdr:clientData/>
  </xdr:twoCellAnchor>
  <xdr:twoCellAnchor editAs="absolute">
    <xdr:from>
      <xdr:col>7</xdr:col>
      <xdr:colOff>1574800</xdr:colOff>
      <xdr:row>1</xdr:row>
      <xdr:rowOff>114300</xdr:rowOff>
    </xdr:from>
    <xdr:to>
      <xdr:col>7</xdr:col>
      <xdr:colOff>2613025</xdr:colOff>
      <xdr:row>2</xdr:row>
      <xdr:rowOff>142875</xdr:rowOff>
    </xdr:to>
    <xdr:sp macro="" textlink="">
      <xdr:nvSpPr>
        <xdr:cNvPr id="20" name="テキスト ボックス 19">
          <a:extLst>
            <a:ext uri="{FF2B5EF4-FFF2-40B4-BE49-F238E27FC236}">
              <a16:creationId xmlns:a16="http://schemas.microsoft.com/office/drawing/2014/main" id="{05C09EE0-9030-4F1B-B62A-1DF237F69BF4}"/>
            </a:ext>
          </a:extLst>
        </xdr:cNvPr>
        <xdr:cNvSpPr txBox="1"/>
      </xdr:nvSpPr>
      <xdr:spPr>
        <a:xfrm>
          <a:off x="12496800" y="368300"/>
          <a:ext cx="103822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評価事項</a:t>
          </a:r>
          <a:endParaRPr kumimoji="1" lang="en-US" altLang="ja-JP" sz="1200"/>
        </a:p>
      </xdr:txBody>
    </xdr:sp>
    <xdr:clientData/>
  </xdr:twoCellAnchor>
  <xdr:twoCellAnchor editAs="absolute">
    <xdr:from>
      <xdr:col>10</xdr:col>
      <xdr:colOff>457200</xdr:colOff>
      <xdr:row>1</xdr:row>
      <xdr:rowOff>38100</xdr:rowOff>
    </xdr:from>
    <xdr:to>
      <xdr:col>10</xdr:col>
      <xdr:colOff>2197100</xdr:colOff>
      <xdr:row>2</xdr:row>
      <xdr:rowOff>228600</xdr:rowOff>
    </xdr:to>
    <xdr:sp macro="" textlink="">
      <xdr:nvSpPr>
        <xdr:cNvPr id="22" name="テキスト ボックス 21">
          <a:extLst>
            <a:ext uri="{FF2B5EF4-FFF2-40B4-BE49-F238E27FC236}">
              <a16:creationId xmlns:a16="http://schemas.microsoft.com/office/drawing/2014/main" id="{578D8F9C-2310-4665-BE7D-E28BC1A73C4B}"/>
            </a:ext>
          </a:extLst>
        </xdr:cNvPr>
        <xdr:cNvSpPr txBox="1"/>
      </xdr:nvSpPr>
      <xdr:spPr>
        <a:xfrm>
          <a:off x="17272000" y="292100"/>
          <a:ext cx="1739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検査員記載欄</a:t>
          </a:r>
          <a:endParaRPr kumimoji="1" lang="en-US" altLang="ja-JP" sz="1200"/>
        </a:p>
      </xdr:txBody>
    </xdr:sp>
    <xdr:clientData/>
  </xdr:twoCellAnchor>
  <xdr:twoCellAnchor editAs="absolute">
    <xdr:from>
      <xdr:col>11</xdr:col>
      <xdr:colOff>165100</xdr:colOff>
      <xdr:row>1</xdr:row>
      <xdr:rowOff>25400</xdr:rowOff>
    </xdr:from>
    <xdr:to>
      <xdr:col>12</xdr:col>
      <xdr:colOff>1616075</xdr:colOff>
      <xdr:row>2</xdr:row>
      <xdr:rowOff>215900</xdr:rowOff>
    </xdr:to>
    <xdr:sp macro="" textlink="">
      <xdr:nvSpPr>
        <xdr:cNvPr id="23" name="テキスト ボックス 22">
          <a:extLst>
            <a:ext uri="{FF2B5EF4-FFF2-40B4-BE49-F238E27FC236}">
              <a16:creationId xmlns:a16="http://schemas.microsoft.com/office/drawing/2014/main" id="{54CCA7D6-8783-4830-8C46-1EC22451BC15}"/>
            </a:ext>
          </a:extLst>
        </xdr:cNvPr>
        <xdr:cNvSpPr txBox="1"/>
      </xdr:nvSpPr>
      <xdr:spPr>
        <a:xfrm>
          <a:off x="19570700" y="279400"/>
          <a:ext cx="1743075"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根拠法令等</a:t>
          </a:r>
        </a:p>
      </xdr:txBody>
    </xdr:sp>
    <xdr:clientData/>
  </xdr:twoCellAnchor>
  <xdr:twoCellAnchor editAs="absolute">
    <xdr:from>
      <xdr:col>0</xdr:col>
      <xdr:colOff>127000</xdr:colOff>
      <xdr:row>3</xdr:row>
      <xdr:rowOff>59268</xdr:rowOff>
    </xdr:from>
    <xdr:to>
      <xdr:col>0</xdr:col>
      <xdr:colOff>546100</xdr:colOff>
      <xdr:row>8</xdr:row>
      <xdr:rowOff>276227</xdr:rowOff>
    </xdr:to>
    <xdr:sp macro="" textlink="">
      <xdr:nvSpPr>
        <xdr:cNvPr id="3" name="テキスト ボックス 2">
          <a:extLst>
            <a:ext uri="{FF2B5EF4-FFF2-40B4-BE49-F238E27FC236}">
              <a16:creationId xmlns:a16="http://schemas.microsoft.com/office/drawing/2014/main" id="{7C7B8FAC-C229-452F-B578-612FC4472496}"/>
            </a:ext>
          </a:extLst>
        </xdr:cNvPr>
        <xdr:cNvSpPr txBox="1"/>
      </xdr:nvSpPr>
      <xdr:spPr>
        <a:xfrm>
          <a:off x="127000" y="812801"/>
          <a:ext cx="419100" cy="255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利用者への情報提供</a:t>
          </a:r>
        </a:p>
      </xdr:txBody>
    </xdr:sp>
    <xdr:clientData/>
  </xdr:twoCellAnchor>
  <xdr:twoCellAnchor editAs="absolute">
    <xdr:from>
      <xdr:col>0</xdr:col>
      <xdr:colOff>84666</xdr:colOff>
      <xdr:row>29</xdr:row>
      <xdr:rowOff>76200</xdr:rowOff>
    </xdr:from>
    <xdr:to>
      <xdr:col>0</xdr:col>
      <xdr:colOff>503766</xdr:colOff>
      <xdr:row>34</xdr:row>
      <xdr:rowOff>22226</xdr:rowOff>
    </xdr:to>
    <xdr:sp macro="" textlink="">
      <xdr:nvSpPr>
        <xdr:cNvPr id="5" name="テキスト ボックス 4">
          <a:extLst>
            <a:ext uri="{FF2B5EF4-FFF2-40B4-BE49-F238E27FC236}">
              <a16:creationId xmlns:a16="http://schemas.microsoft.com/office/drawing/2014/main" id="{4898F80F-70D6-449C-A9B9-03C25B3D4D16}"/>
            </a:ext>
          </a:extLst>
        </xdr:cNvPr>
        <xdr:cNvSpPr txBox="1"/>
      </xdr:nvSpPr>
      <xdr:spPr>
        <a:xfrm>
          <a:off x="84666" y="13614400"/>
          <a:ext cx="419100" cy="2553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200"/>
            <a:t>備える帳簿等</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DB29C-A92D-4CF5-958A-A355B335CDC4}">
  <sheetPr>
    <tabColor theme="4" tint="0.39997558519241921"/>
    <pageSetUpPr fitToPage="1"/>
  </sheetPr>
  <dimension ref="A1:W45"/>
  <sheetViews>
    <sheetView showGridLines="0" tabSelected="1" view="pageBreakPreview" zoomScale="94" zoomScaleNormal="100" zoomScaleSheetLayoutView="94" workbookViewId="0">
      <selection activeCell="J7" sqref="J7"/>
    </sheetView>
  </sheetViews>
  <sheetFormatPr defaultRowHeight="13"/>
  <cols>
    <col min="1" max="1" width="2.26953125" customWidth="1"/>
    <col min="2" max="2" width="3.08984375" customWidth="1"/>
    <col min="3" max="3" width="18.453125" customWidth="1"/>
    <col min="4" max="4" width="46.08984375" customWidth="1"/>
    <col min="5" max="5" width="18.6328125" customWidth="1"/>
    <col min="6" max="6" width="46.08984375" customWidth="1"/>
    <col min="7" max="7" width="5.453125" customWidth="1"/>
  </cols>
  <sheetData>
    <row r="1" spans="1:7" ht="18" customHeight="1"/>
    <row r="2" spans="1:7" ht="41.15" customHeight="1">
      <c r="A2" s="131" t="s">
        <v>323</v>
      </c>
      <c r="B2" s="131"/>
      <c r="C2" s="131"/>
      <c r="D2" s="131"/>
      <c r="E2" s="131"/>
      <c r="F2" s="131"/>
      <c r="G2" s="131"/>
    </row>
    <row r="3" spans="1:7" ht="18" customHeight="1">
      <c r="A3" s="128"/>
      <c r="B3" s="128"/>
      <c r="C3" s="128"/>
      <c r="D3" s="128"/>
      <c r="E3" s="128"/>
      <c r="F3" s="128"/>
    </row>
    <row r="4" spans="1:7" ht="18" customHeight="1">
      <c r="A4" s="1"/>
      <c r="B4" s="1"/>
      <c r="C4" s="1"/>
      <c r="D4" s="1"/>
      <c r="E4" s="1"/>
      <c r="F4" s="1"/>
    </row>
    <row r="5" spans="1:7" ht="18" customHeight="1">
      <c r="A5" s="1"/>
      <c r="B5" s="1"/>
      <c r="C5" s="1"/>
      <c r="D5" s="1"/>
      <c r="E5" s="1"/>
      <c r="F5" s="1"/>
    </row>
    <row r="6" spans="1:7" ht="33" customHeight="1">
      <c r="A6" s="2"/>
      <c r="B6" s="2"/>
      <c r="C6" s="116" t="s">
        <v>303</v>
      </c>
      <c r="D6" s="119"/>
      <c r="E6" s="118" t="s">
        <v>302</v>
      </c>
      <c r="F6" s="119"/>
    </row>
    <row r="7" spans="1:7" ht="33" customHeight="1">
      <c r="A7" s="2"/>
      <c r="B7" s="2"/>
      <c r="C7" s="117" t="s">
        <v>292</v>
      </c>
      <c r="D7" s="119"/>
      <c r="E7" s="120" t="s">
        <v>293</v>
      </c>
      <c r="F7" s="119"/>
    </row>
    <row r="8" spans="1:7" ht="33" customHeight="1">
      <c r="A8" s="2"/>
      <c r="B8" s="2"/>
      <c r="C8" s="116" t="s">
        <v>1</v>
      </c>
      <c r="D8" s="119"/>
      <c r="E8" s="118" t="s">
        <v>294</v>
      </c>
      <c r="F8" s="119"/>
    </row>
    <row r="9" spans="1:7" ht="33" customHeight="1">
      <c r="A9" s="2"/>
      <c r="B9" s="2"/>
      <c r="C9" s="116" t="s">
        <v>181</v>
      </c>
      <c r="D9" s="121"/>
      <c r="E9" s="118" t="s">
        <v>301</v>
      </c>
      <c r="F9" s="119"/>
    </row>
    <row r="10" spans="1:7" ht="18" customHeight="1">
      <c r="A10" s="2"/>
      <c r="B10" s="2"/>
      <c r="C10" s="3"/>
      <c r="D10" s="2"/>
      <c r="E10" s="2"/>
      <c r="F10" s="2"/>
    </row>
    <row r="11" spans="1:7" ht="18" customHeight="1">
      <c r="A11" s="2"/>
      <c r="B11" s="2"/>
      <c r="C11" s="3"/>
      <c r="D11" s="2"/>
      <c r="E11" s="2"/>
      <c r="F11" s="2"/>
    </row>
    <row r="12" spans="1:7" ht="18" customHeight="1">
      <c r="A12" s="2"/>
      <c r="B12" s="2"/>
      <c r="C12" s="2"/>
      <c r="D12" s="2"/>
      <c r="E12" s="2"/>
      <c r="F12" s="2"/>
    </row>
    <row r="13" spans="1:7" ht="18" customHeight="1">
      <c r="B13" s="623"/>
      <c r="C13" s="623"/>
    </row>
    <row r="14" spans="1:7" ht="18" customHeight="1">
      <c r="B14" s="4"/>
      <c r="C14" s="623"/>
      <c r="D14" s="623"/>
      <c r="E14" s="623"/>
      <c r="F14" s="623"/>
    </row>
    <row r="15" spans="1:7" ht="18" customHeight="1">
      <c r="B15" s="4"/>
      <c r="C15" s="623"/>
      <c r="D15" s="623"/>
      <c r="E15" s="623"/>
      <c r="F15" s="623"/>
    </row>
    <row r="16" spans="1:7" ht="18" customHeight="1">
      <c r="B16" s="4"/>
      <c r="C16" s="625"/>
      <c r="D16" s="625"/>
      <c r="E16" s="625"/>
      <c r="F16" s="625"/>
    </row>
    <row r="17" spans="1:23" ht="18" customHeight="1">
      <c r="B17" s="4"/>
      <c r="C17" s="625"/>
      <c r="D17" s="625"/>
      <c r="E17" s="625"/>
      <c r="F17" s="625"/>
    </row>
    <row r="18" spans="1:23" ht="18" customHeight="1">
      <c r="B18" s="4"/>
      <c r="C18" s="625"/>
      <c r="D18" s="625"/>
      <c r="E18" s="625"/>
      <c r="F18" s="625"/>
    </row>
    <row r="19" spans="1:23" ht="18" customHeight="1">
      <c r="B19" s="4"/>
      <c r="C19" s="625"/>
      <c r="D19" s="625"/>
      <c r="E19" s="625"/>
      <c r="F19" s="625"/>
    </row>
    <row r="20" spans="1:23" ht="18" customHeight="1">
      <c r="B20" s="4"/>
      <c r="C20" s="623"/>
      <c r="D20" s="623"/>
      <c r="E20" s="623"/>
      <c r="F20" s="623"/>
    </row>
    <row r="21" spans="1:23" ht="18" customHeight="1">
      <c r="A21" s="5"/>
      <c r="B21" s="6"/>
      <c r="C21" s="7"/>
      <c r="D21" s="616"/>
      <c r="E21" s="5"/>
      <c r="F21" s="5"/>
      <c r="G21" s="5"/>
      <c r="H21" s="5"/>
      <c r="I21" s="5"/>
      <c r="J21" s="5"/>
      <c r="K21" s="5"/>
      <c r="L21" s="5"/>
      <c r="M21" s="5"/>
      <c r="N21" s="5"/>
      <c r="O21" s="5"/>
      <c r="P21" s="5"/>
      <c r="Q21" s="5"/>
      <c r="R21" s="5"/>
      <c r="S21" s="5"/>
      <c r="T21" s="5"/>
      <c r="U21" s="5"/>
      <c r="V21" s="5"/>
      <c r="W21" s="5"/>
    </row>
    <row r="22" spans="1:23" ht="18" customHeight="1">
      <c r="A22" s="5"/>
      <c r="B22" s="6"/>
      <c r="C22" s="7"/>
      <c r="D22" s="616"/>
      <c r="E22" s="5"/>
      <c r="F22" s="5"/>
      <c r="G22" s="5"/>
      <c r="H22" s="5"/>
      <c r="I22" s="5"/>
      <c r="J22" s="5"/>
      <c r="K22" s="5"/>
      <c r="L22" s="5"/>
      <c r="M22" s="5"/>
      <c r="N22" s="5"/>
      <c r="O22" s="5"/>
      <c r="P22" s="5"/>
      <c r="Q22" s="5"/>
      <c r="R22" s="5"/>
      <c r="S22" s="5"/>
      <c r="T22" s="5"/>
      <c r="U22" s="5"/>
      <c r="V22" s="5"/>
      <c r="W22" s="5"/>
    </row>
    <row r="23" spans="1:23" ht="18" customHeight="1">
      <c r="A23" s="5"/>
      <c r="B23" s="6"/>
      <c r="C23" s="7"/>
      <c r="D23" s="616"/>
      <c r="E23" s="5"/>
      <c r="F23" s="5"/>
      <c r="G23" s="5"/>
      <c r="H23" s="5"/>
      <c r="I23" s="5"/>
      <c r="J23" s="5"/>
      <c r="K23" s="5"/>
      <c r="L23" s="5"/>
      <c r="M23" s="5"/>
      <c r="N23" s="5"/>
      <c r="O23" s="5"/>
      <c r="P23" s="5"/>
      <c r="Q23" s="5"/>
      <c r="R23" s="5"/>
      <c r="S23" s="5"/>
      <c r="T23" s="5"/>
      <c r="U23" s="5"/>
      <c r="V23" s="5"/>
      <c r="W23" s="5"/>
    </row>
    <row r="24" spans="1:23" ht="18" customHeight="1">
      <c r="A24" s="5"/>
      <c r="B24" s="6"/>
      <c r="C24" s="7"/>
      <c r="D24" s="616"/>
      <c r="E24" s="5"/>
      <c r="F24" s="5"/>
      <c r="G24" s="5"/>
      <c r="H24" s="5"/>
      <c r="I24" s="5"/>
      <c r="J24" s="5"/>
      <c r="K24" s="5"/>
      <c r="L24" s="5"/>
      <c r="M24" s="5"/>
      <c r="N24" s="5"/>
      <c r="O24" s="5"/>
      <c r="P24" s="5"/>
      <c r="Q24" s="5"/>
      <c r="R24" s="5"/>
      <c r="S24" s="5"/>
      <c r="T24" s="5"/>
      <c r="U24" s="5"/>
      <c r="V24" s="5"/>
      <c r="W24" s="5"/>
    </row>
    <row r="25" spans="1:23" ht="18" customHeight="1">
      <c r="A25" s="5"/>
      <c r="B25" s="5"/>
      <c r="C25" s="7"/>
      <c r="D25" s="5"/>
      <c r="E25" s="5"/>
      <c r="F25" s="5"/>
      <c r="G25" s="5"/>
      <c r="H25" s="5"/>
      <c r="I25" s="5"/>
      <c r="J25" s="5"/>
      <c r="K25" s="5"/>
      <c r="L25" s="5"/>
      <c r="M25" s="5"/>
      <c r="N25" s="5"/>
      <c r="O25" s="5"/>
      <c r="P25" s="5"/>
      <c r="Q25" s="5"/>
      <c r="R25" s="5"/>
      <c r="S25" s="5"/>
      <c r="T25" s="5"/>
      <c r="U25" s="5"/>
      <c r="V25" s="5"/>
      <c r="W25" s="5"/>
    </row>
    <row r="26" spans="1:23" ht="18" customHeight="1">
      <c r="A26" s="5"/>
      <c r="B26" s="624"/>
      <c r="C26" s="624"/>
      <c r="D26" s="5"/>
      <c r="E26" s="5"/>
      <c r="F26" s="5"/>
      <c r="G26" s="5"/>
      <c r="H26" s="5"/>
      <c r="I26" s="5"/>
      <c r="J26" s="5"/>
      <c r="K26" s="5"/>
      <c r="L26" s="5"/>
      <c r="M26" s="5"/>
      <c r="N26" s="5"/>
      <c r="O26" s="5"/>
      <c r="P26" s="5"/>
      <c r="Q26" s="5"/>
      <c r="R26" s="5"/>
      <c r="S26" s="5"/>
      <c r="T26" s="5"/>
      <c r="U26" s="5"/>
      <c r="V26" s="5"/>
      <c r="W26" s="5"/>
    </row>
    <row r="27" spans="1:23" ht="18" customHeight="1">
      <c r="A27" s="5"/>
      <c r="B27" s="5"/>
      <c r="C27" s="5"/>
      <c r="D27" s="5"/>
      <c r="E27" s="5"/>
      <c r="F27" s="5"/>
      <c r="G27" s="5"/>
      <c r="H27" s="5"/>
      <c r="I27" s="5"/>
      <c r="J27" s="5"/>
      <c r="K27" s="5"/>
      <c r="L27" s="5"/>
      <c r="M27" s="5"/>
      <c r="N27" s="5"/>
      <c r="O27" s="5"/>
      <c r="P27" s="5"/>
      <c r="Q27" s="5"/>
      <c r="R27" s="5"/>
      <c r="S27" s="5"/>
      <c r="T27" s="5"/>
      <c r="U27" s="5"/>
      <c r="V27" s="5"/>
      <c r="W27" s="5"/>
    </row>
    <row r="28" spans="1:23" ht="18" customHeight="1">
      <c r="W28" s="622"/>
    </row>
    <row r="29" spans="1:23" ht="18" customHeight="1">
      <c r="W29" s="622"/>
    </row>
    <row r="30" spans="1:23" ht="18" customHeight="1">
      <c r="W30" s="622"/>
    </row>
    <row r="31" spans="1:23" ht="18" customHeight="1">
      <c r="W31" s="622"/>
    </row>
    <row r="32" spans="1:23" ht="18" customHeight="1">
      <c r="W32" s="622"/>
    </row>
    <row r="33" spans="5:23" ht="18" customHeight="1">
      <c r="W33" s="622"/>
    </row>
    <row r="34" spans="5:23" ht="18" customHeight="1">
      <c r="W34" s="622"/>
    </row>
    <row r="35" spans="5:23" ht="18" customHeight="1"/>
    <row r="36" spans="5:23" ht="18" customHeight="1"/>
    <row r="37" spans="5:23" ht="18" customHeight="1"/>
    <row r="38" spans="5:23" ht="18" customHeight="1"/>
    <row r="39" spans="5:23" ht="18" customHeight="1"/>
    <row r="40" spans="5:23" ht="18" customHeight="1"/>
    <row r="41" spans="5:23" ht="18" customHeight="1"/>
    <row r="45" spans="5:23">
      <c r="E45" s="5"/>
      <c r="F45" s="5"/>
      <c r="G45" s="5"/>
      <c r="H45" s="5"/>
      <c r="I45" s="5"/>
      <c r="J45" s="5"/>
      <c r="K45" s="5"/>
      <c r="L45" s="5"/>
      <c r="M45" s="5"/>
      <c r="N45" s="5"/>
      <c r="O45" s="5"/>
      <c r="P45" s="5"/>
      <c r="Q45" s="5"/>
      <c r="R45" s="5"/>
    </row>
  </sheetData>
  <mergeCells count="8">
    <mergeCell ref="W28:W34"/>
    <mergeCell ref="B13:C13"/>
    <mergeCell ref="C14:F14"/>
    <mergeCell ref="B26:C26"/>
    <mergeCell ref="C15:F15"/>
    <mergeCell ref="C16:F17"/>
    <mergeCell ref="C18:F19"/>
    <mergeCell ref="C20:F20"/>
  </mergeCells>
  <phoneticPr fontId="3"/>
  <printOptions horizontalCentered="1"/>
  <pageMargins left="0.27559055118110237" right="0.27559055118110237" top="0.59055118110236227" bottom="0.55118110236220474" header="0.31496062992125984" footer="0.31496062992125984"/>
  <pageSetup paperSize="9" fitToHeight="0" orientation="landscape" r:id="rId1"/>
  <headerFooter>
    <oddFooter>&amp;C&amp;P&amp;R幼保連携型認定こども園</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39997558519241921"/>
    <pageSetUpPr fitToPage="1"/>
  </sheetPr>
  <dimension ref="A1:O942"/>
  <sheetViews>
    <sheetView showGridLines="0" view="pageBreakPreview" zoomScale="98" zoomScaleNormal="75" zoomScaleSheetLayoutView="98" workbookViewId="0">
      <pane ySplit="3" topLeftCell="A4" activePane="bottomLeft" state="frozen"/>
      <selection pane="bottomLeft" activeCell="E9" sqref="E9"/>
    </sheetView>
  </sheetViews>
  <sheetFormatPr defaultColWidth="9" defaultRowHeight="16.5"/>
  <cols>
    <col min="1" max="1" width="9" style="10"/>
    <col min="2" max="2" width="4.08984375" style="16" customWidth="1"/>
    <col min="3" max="3" width="56.453125" style="8" customWidth="1"/>
    <col min="4" max="4" width="5.36328125" style="16" customWidth="1"/>
    <col min="5" max="5" width="70.6328125" style="8" customWidth="1"/>
    <col min="6" max="6" width="6.36328125" style="204" customWidth="1"/>
    <col min="7" max="7" width="4.08984375" style="250" customWidth="1"/>
    <col min="8" max="8" width="66.08984375" style="250" customWidth="1"/>
    <col min="9" max="10" width="9" style="10"/>
    <col min="11" max="11" width="37.08984375" style="11" customWidth="1"/>
    <col min="12" max="12" width="4.08984375" style="250" customWidth="1"/>
    <col min="13" max="13" width="25.6328125" style="8" customWidth="1"/>
    <col min="14" max="16384" width="9" style="10"/>
  </cols>
  <sheetData>
    <row r="1" spans="1:15" ht="18.649999999999999" customHeight="1" thickBot="1">
      <c r="B1" s="67"/>
      <c r="C1" s="13"/>
      <c r="D1" s="67"/>
      <c r="E1" s="13"/>
      <c r="F1" s="202"/>
      <c r="G1" s="233"/>
      <c r="H1" s="233"/>
      <c r="L1" s="233"/>
      <c r="M1" s="13"/>
    </row>
    <row r="2" spans="1:15" s="495" customFormat="1" ht="20.149999999999999" customHeight="1" thickTop="1" thickBot="1">
      <c r="A2" s="496"/>
      <c r="B2" s="567"/>
      <c r="C2" s="565"/>
      <c r="D2" s="567"/>
      <c r="E2" s="565"/>
      <c r="F2" s="398"/>
      <c r="G2" s="413"/>
      <c r="H2" s="416"/>
      <c r="I2" s="569" t="s">
        <v>597</v>
      </c>
      <c r="J2" s="570"/>
      <c r="K2" s="400"/>
      <c r="L2" s="413"/>
      <c r="M2" s="416"/>
      <c r="O2" s="187" t="s">
        <v>2</v>
      </c>
    </row>
    <row r="3" spans="1:15" s="495" customFormat="1" ht="20.149999999999999" customHeight="1" thickTop="1" thickBot="1">
      <c r="A3" s="497"/>
      <c r="B3" s="568"/>
      <c r="C3" s="566"/>
      <c r="D3" s="568"/>
      <c r="E3" s="566"/>
      <c r="F3" s="399"/>
      <c r="G3" s="430"/>
      <c r="H3" s="431"/>
      <c r="I3" s="402" t="s">
        <v>8</v>
      </c>
      <c r="J3" s="402" t="s">
        <v>9</v>
      </c>
      <c r="K3" s="401"/>
      <c r="L3" s="430"/>
      <c r="M3" s="431"/>
      <c r="O3" s="187" t="s">
        <v>14</v>
      </c>
    </row>
    <row r="4" spans="1:15" ht="19.5" customHeight="1" thickTop="1" thickBot="1">
      <c r="A4" s="397"/>
      <c r="B4" s="11">
        <v>1</v>
      </c>
      <c r="C4" s="13" t="s">
        <v>11</v>
      </c>
      <c r="D4" s="18" t="s">
        <v>322</v>
      </c>
      <c r="E4" s="297"/>
      <c r="F4" s="227"/>
      <c r="G4" s="234"/>
      <c r="H4" s="251"/>
      <c r="I4" s="66"/>
      <c r="J4" s="66"/>
      <c r="K4" s="129"/>
      <c r="L4" s="328" t="s">
        <v>55</v>
      </c>
      <c r="M4" s="329" t="s">
        <v>59</v>
      </c>
      <c r="O4" s="188" t="s">
        <v>15</v>
      </c>
    </row>
    <row r="5" spans="1:15" ht="42.65" customHeight="1" thickTop="1">
      <c r="A5" s="397"/>
      <c r="B5" s="281" t="s">
        <v>2</v>
      </c>
      <c r="C5" s="292" t="s">
        <v>423</v>
      </c>
      <c r="D5" s="230" t="s">
        <v>4</v>
      </c>
      <c r="E5" s="232" t="s">
        <v>420</v>
      </c>
      <c r="F5" s="228"/>
      <c r="G5" s="235"/>
      <c r="H5" s="252"/>
      <c r="I5" s="17"/>
      <c r="J5" s="17"/>
      <c r="K5" s="130"/>
      <c r="L5" s="330"/>
      <c r="M5" s="331"/>
      <c r="O5" s="189"/>
    </row>
    <row r="6" spans="1:15" s="26" customFormat="1" ht="30" customHeight="1">
      <c r="A6" s="397"/>
      <c r="B6" s="281" t="s">
        <v>2</v>
      </c>
      <c r="C6" s="236" t="s">
        <v>324</v>
      </c>
      <c r="D6" s="238"/>
      <c r="E6" s="320" t="s">
        <v>419</v>
      </c>
      <c r="F6" s="321"/>
      <c r="G6" s="260"/>
      <c r="H6" s="260"/>
      <c r="I6" s="132"/>
      <c r="J6" s="132"/>
      <c r="K6" s="132"/>
      <c r="L6" s="332"/>
      <c r="M6" s="255"/>
    </row>
    <row r="7" spans="1:15" s="26" customFormat="1" ht="37" customHeight="1">
      <c r="A7" s="397"/>
      <c r="B7" s="281" t="s">
        <v>3</v>
      </c>
      <c r="C7" s="292" t="s">
        <v>422</v>
      </c>
      <c r="D7" s="230" t="s">
        <v>5</v>
      </c>
      <c r="E7" s="298" t="s">
        <v>325</v>
      </c>
      <c r="F7" s="221"/>
      <c r="G7" s="230" t="s">
        <v>3</v>
      </c>
      <c r="H7" s="271" t="s">
        <v>421</v>
      </c>
      <c r="I7" s="209" t="s">
        <v>10</v>
      </c>
      <c r="J7" s="209" t="s">
        <v>2</v>
      </c>
      <c r="K7" s="25"/>
      <c r="L7" s="333"/>
      <c r="M7" s="334"/>
    </row>
    <row r="8" spans="1:15" s="26" customFormat="1" ht="43" customHeight="1">
      <c r="A8" s="397"/>
      <c r="B8" s="281" t="s">
        <v>3</v>
      </c>
      <c r="C8" s="292" t="s">
        <v>424</v>
      </c>
      <c r="D8" s="237"/>
      <c r="E8" s="299" t="s">
        <v>425</v>
      </c>
      <c r="F8" s="717"/>
      <c r="G8" s="133"/>
      <c r="H8" s="134"/>
      <c r="I8" s="135"/>
      <c r="J8" s="135"/>
      <c r="K8" s="135"/>
      <c r="L8" s="335"/>
      <c r="M8" s="336"/>
    </row>
    <row r="9" spans="1:15" s="26" customFormat="1" ht="50.5" customHeight="1">
      <c r="A9" s="397"/>
      <c r="B9" s="281" t="s">
        <v>3</v>
      </c>
      <c r="C9" s="292" t="s">
        <v>426</v>
      </c>
      <c r="D9" s="230" t="s">
        <v>334</v>
      </c>
      <c r="E9" s="254" t="s">
        <v>326</v>
      </c>
      <c r="F9" s="221"/>
      <c r="G9" s="230" t="s">
        <v>3</v>
      </c>
      <c r="H9" s="271" t="s">
        <v>430</v>
      </c>
      <c r="I9" s="621" t="s">
        <v>2</v>
      </c>
      <c r="J9" s="621" t="s">
        <v>10</v>
      </c>
      <c r="K9" s="25"/>
      <c r="L9" s="294"/>
      <c r="M9" s="334"/>
    </row>
    <row r="10" spans="1:15" s="26" customFormat="1" ht="35.5" customHeight="1">
      <c r="A10" s="397"/>
      <c r="B10" s="281" t="s">
        <v>4</v>
      </c>
      <c r="C10" s="236" t="s">
        <v>396</v>
      </c>
      <c r="D10" s="238"/>
      <c r="E10" s="255"/>
      <c r="F10" s="321"/>
      <c r="G10" s="238"/>
      <c r="H10" s="318"/>
      <c r="I10" s="214"/>
      <c r="J10" s="214"/>
      <c r="K10" s="132"/>
      <c r="L10" s="337"/>
      <c r="M10" s="338"/>
    </row>
    <row r="11" spans="1:15" s="26" customFormat="1" ht="118" customHeight="1">
      <c r="A11" s="397"/>
      <c r="C11" s="292" t="s">
        <v>428</v>
      </c>
      <c r="D11" s="237" t="s">
        <v>7</v>
      </c>
      <c r="E11" s="299" t="s">
        <v>427</v>
      </c>
      <c r="F11" s="223"/>
      <c r="G11" s="316" t="s">
        <v>3</v>
      </c>
      <c r="H11" s="317" t="s">
        <v>429</v>
      </c>
      <c r="I11" s="216" t="s">
        <v>10</v>
      </c>
      <c r="J11" s="216" t="s">
        <v>431</v>
      </c>
      <c r="K11" s="135"/>
      <c r="L11" s="335"/>
      <c r="M11" s="336"/>
    </row>
    <row r="12" spans="1:15" s="26" customFormat="1" ht="19">
      <c r="A12" s="397"/>
      <c r="B12" s="282">
        <v>2</v>
      </c>
      <c r="C12" s="259" t="s">
        <v>12</v>
      </c>
      <c r="D12" s="18"/>
      <c r="E12" s="29"/>
      <c r="F12" s="225"/>
      <c r="I12" s="140"/>
      <c r="J12" s="140"/>
      <c r="K12" s="140"/>
      <c r="L12" s="339"/>
      <c r="M12" s="340"/>
    </row>
    <row r="13" spans="1:15" s="26" customFormat="1" ht="82" customHeight="1">
      <c r="A13" s="397"/>
      <c r="B13" s="283"/>
      <c r="C13" s="271" t="s">
        <v>433</v>
      </c>
      <c r="D13" s="230" t="s">
        <v>435</v>
      </c>
      <c r="E13" s="232" t="s">
        <v>434</v>
      </c>
      <c r="F13" s="226"/>
      <c r="G13" s="230"/>
      <c r="H13" s="256"/>
      <c r="I13" s="209"/>
      <c r="J13" s="209"/>
      <c r="K13" s="25"/>
      <c r="L13" s="333"/>
      <c r="M13" s="334"/>
    </row>
    <row r="14" spans="1:15" s="26" customFormat="1" ht="40" customHeight="1">
      <c r="A14" s="397"/>
      <c r="B14" s="283"/>
      <c r="D14" s="323" t="s">
        <v>5</v>
      </c>
      <c r="E14" s="324" t="s">
        <v>400</v>
      </c>
      <c r="F14" s="325"/>
      <c r="G14" s="323" t="s">
        <v>3</v>
      </c>
      <c r="H14" s="326" t="s">
        <v>432</v>
      </c>
      <c r="I14" s="327" t="s">
        <v>10</v>
      </c>
      <c r="J14" s="327" t="s">
        <v>2</v>
      </c>
      <c r="K14" s="319"/>
      <c r="L14" s="341"/>
      <c r="M14" s="342"/>
    </row>
    <row r="15" spans="1:15" s="26" customFormat="1" ht="68.150000000000006" customHeight="1">
      <c r="A15" s="397"/>
      <c r="B15" s="283"/>
      <c r="C15" s="256"/>
      <c r="D15" s="237" t="s">
        <v>6</v>
      </c>
      <c r="E15" s="253" t="s">
        <v>401</v>
      </c>
      <c r="F15" s="215"/>
      <c r="G15" s="237" t="s">
        <v>3</v>
      </c>
      <c r="H15" s="293" t="s">
        <v>436</v>
      </c>
      <c r="I15" s="216" t="s">
        <v>2</v>
      </c>
      <c r="J15" s="216" t="s">
        <v>10</v>
      </c>
      <c r="K15" s="135"/>
      <c r="L15" s="343"/>
      <c r="M15" s="336"/>
    </row>
    <row r="16" spans="1:15" s="26" customFormat="1" ht="45" customHeight="1">
      <c r="A16" s="397"/>
      <c r="B16" s="348">
        <v>3</v>
      </c>
      <c r="C16" s="349" t="s">
        <v>13</v>
      </c>
      <c r="D16" s="241" t="s">
        <v>5</v>
      </c>
      <c r="E16" s="322" t="s">
        <v>437</v>
      </c>
      <c r="F16" s="224"/>
      <c r="G16" s="241" t="s">
        <v>3</v>
      </c>
      <c r="H16" s="259" t="s">
        <v>54</v>
      </c>
      <c r="I16" s="213" t="s">
        <v>10</v>
      </c>
      <c r="J16" s="213" t="s">
        <v>2</v>
      </c>
      <c r="K16" s="140"/>
      <c r="L16" s="344" t="s">
        <v>345</v>
      </c>
      <c r="M16" s="340" t="s">
        <v>346</v>
      </c>
    </row>
    <row r="17" spans="1:13" s="26" customFormat="1" ht="19.5" customHeight="1">
      <c r="A17" s="403"/>
      <c r="B17" s="284">
        <v>1</v>
      </c>
      <c r="C17" s="256" t="s">
        <v>16</v>
      </c>
      <c r="D17" s="241"/>
      <c r="E17" s="301" t="s">
        <v>438</v>
      </c>
      <c r="F17" s="225"/>
      <c r="G17" s="241"/>
      <c r="H17" s="259"/>
      <c r="I17" s="140"/>
      <c r="J17" s="140"/>
      <c r="K17" s="140"/>
      <c r="L17" s="339"/>
      <c r="M17" s="301"/>
    </row>
    <row r="18" spans="1:13" s="26" customFormat="1" ht="45.65" customHeight="1">
      <c r="A18" s="397"/>
      <c r="B18" s="284"/>
      <c r="C18" s="271" t="s">
        <v>439</v>
      </c>
      <c r="D18" s="230"/>
      <c r="E18" s="350"/>
      <c r="F18" s="226"/>
      <c r="G18" s="230"/>
      <c r="H18" s="256"/>
      <c r="I18" s="25"/>
      <c r="J18" s="25"/>
      <c r="K18" s="25"/>
      <c r="L18" s="333"/>
      <c r="M18" s="254"/>
    </row>
    <row r="19" spans="1:13" s="26" customFormat="1" ht="37" customHeight="1">
      <c r="A19" s="397"/>
      <c r="B19" s="284"/>
      <c r="C19" s="256"/>
      <c r="D19" s="323" t="s">
        <v>5</v>
      </c>
      <c r="E19" s="324" t="s">
        <v>402</v>
      </c>
      <c r="F19" s="325"/>
      <c r="G19" s="323" t="s">
        <v>0</v>
      </c>
      <c r="H19" s="351" t="s">
        <v>53</v>
      </c>
      <c r="I19" s="327" t="s">
        <v>10</v>
      </c>
      <c r="J19" s="327" t="s">
        <v>2</v>
      </c>
      <c r="K19" s="319"/>
      <c r="L19" s="341"/>
      <c r="M19" s="324"/>
    </row>
    <row r="20" spans="1:13" s="26" customFormat="1" ht="39.65" customHeight="1">
      <c r="A20" s="397"/>
      <c r="B20" s="284"/>
      <c r="C20" s="236"/>
      <c r="D20" s="316" t="s">
        <v>6</v>
      </c>
      <c r="E20" s="352" t="s">
        <v>17</v>
      </c>
      <c r="F20" s="353"/>
      <c r="G20" s="316" t="s">
        <v>0</v>
      </c>
      <c r="H20" s="356" t="s">
        <v>440</v>
      </c>
      <c r="I20" s="357" t="s">
        <v>2</v>
      </c>
      <c r="J20" s="357" t="s">
        <v>10</v>
      </c>
      <c r="K20" s="355"/>
      <c r="L20" s="354"/>
      <c r="M20" s="352"/>
    </row>
    <row r="21" spans="1:13" s="26" customFormat="1" ht="41.15" customHeight="1">
      <c r="A21" s="397"/>
      <c r="B21" s="285">
        <v>2</v>
      </c>
      <c r="C21" s="259" t="s">
        <v>18</v>
      </c>
      <c r="D21" s="241" t="s">
        <v>5</v>
      </c>
      <c r="E21" s="322" t="s">
        <v>441</v>
      </c>
      <c r="F21" s="210"/>
      <c r="G21" s="241" t="s">
        <v>0</v>
      </c>
      <c r="H21" s="259" t="s">
        <v>442</v>
      </c>
      <c r="I21" s="213" t="s">
        <v>27</v>
      </c>
      <c r="J21" s="213" t="s">
        <v>28</v>
      </c>
      <c r="K21" s="140"/>
      <c r="L21" s="339"/>
      <c r="M21" s="301"/>
    </row>
    <row r="22" spans="1:13" s="26" customFormat="1" ht="58" customHeight="1">
      <c r="A22" s="397"/>
      <c r="B22" s="284"/>
      <c r="C22" s="271" t="s">
        <v>443</v>
      </c>
      <c r="D22" s="230"/>
      <c r="E22" s="254"/>
      <c r="F22" s="226"/>
      <c r="G22" s="237" t="s">
        <v>0</v>
      </c>
      <c r="H22" s="293" t="s">
        <v>444</v>
      </c>
      <c r="I22" s="216" t="s">
        <v>10</v>
      </c>
      <c r="J22" s="216" t="s">
        <v>2</v>
      </c>
      <c r="K22" s="25"/>
      <c r="L22" s="333"/>
      <c r="M22" s="254"/>
    </row>
    <row r="23" spans="1:13" s="26" customFormat="1" ht="38.15" customHeight="1">
      <c r="A23" s="397"/>
      <c r="B23" s="284"/>
      <c r="C23" s="256"/>
      <c r="D23" s="230"/>
      <c r="E23" s="254"/>
      <c r="F23" s="226"/>
      <c r="G23" s="237" t="s">
        <v>0</v>
      </c>
      <c r="H23" s="293" t="s">
        <v>447</v>
      </c>
      <c r="I23" s="216" t="s">
        <v>2</v>
      </c>
      <c r="J23" s="216" t="s">
        <v>10</v>
      </c>
      <c r="K23" s="25"/>
      <c r="L23" s="333"/>
      <c r="M23" s="254"/>
    </row>
    <row r="24" spans="1:13" s="26" customFormat="1" ht="51" customHeight="1">
      <c r="A24" s="397"/>
      <c r="B24" s="284"/>
      <c r="C24" s="256"/>
      <c r="D24" s="230"/>
      <c r="E24" s="254"/>
      <c r="F24" s="226"/>
      <c r="G24" s="316" t="s">
        <v>0</v>
      </c>
      <c r="H24" s="356" t="s">
        <v>448</v>
      </c>
      <c r="I24" s="357" t="s">
        <v>10</v>
      </c>
      <c r="J24" s="357" t="s">
        <v>2</v>
      </c>
      <c r="K24" s="25"/>
      <c r="L24" s="333"/>
      <c r="M24" s="254"/>
    </row>
    <row r="25" spans="1:13" s="26" customFormat="1" ht="46" customHeight="1">
      <c r="A25" s="397"/>
      <c r="B25" s="285">
        <v>3</v>
      </c>
      <c r="C25" s="259" t="s">
        <v>445</v>
      </c>
      <c r="D25" s="241" t="s">
        <v>5</v>
      </c>
      <c r="E25" s="322" t="s">
        <v>446</v>
      </c>
      <c r="F25" s="224"/>
      <c r="G25" s="241" t="s">
        <v>0</v>
      </c>
      <c r="H25" s="358" t="s">
        <v>449</v>
      </c>
      <c r="I25" s="213" t="s">
        <v>27</v>
      </c>
      <c r="J25" s="213" t="s">
        <v>28</v>
      </c>
      <c r="K25" s="140"/>
      <c r="L25" s="339"/>
      <c r="M25" s="301"/>
    </row>
    <row r="26" spans="1:13" s="26" customFormat="1" ht="45" customHeight="1">
      <c r="A26" s="397"/>
      <c r="B26" s="284"/>
      <c r="C26" s="256"/>
      <c r="D26" s="230"/>
      <c r="E26" s="254"/>
      <c r="F26" s="231"/>
      <c r="G26" s="316" t="s">
        <v>0</v>
      </c>
      <c r="H26" s="359" t="s">
        <v>450</v>
      </c>
      <c r="I26" s="357" t="s">
        <v>2</v>
      </c>
      <c r="J26" s="357" t="s">
        <v>27</v>
      </c>
      <c r="K26" s="25"/>
      <c r="L26" s="333"/>
      <c r="M26" s="254"/>
    </row>
    <row r="27" spans="1:13" s="26" customFormat="1" ht="58.5" customHeight="1">
      <c r="A27" s="397"/>
      <c r="B27" s="285">
        <v>4</v>
      </c>
      <c r="C27" s="259" t="s">
        <v>19</v>
      </c>
      <c r="D27" s="241" t="s">
        <v>5</v>
      </c>
      <c r="E27" s="302" t="s">
        <v>20</v>
      </c>
      <c r="F27" s="224"/>
      <c r="G27" s="241" t="s">
        <v>0</v>
      </c>
      <c r="H27" s="358" t="s">
        <v>451</v>
      </c>
      <c r="I27" s="213" t="s">
        <v>10</v>
      </c>
      <c r="J27" s="213" t="s">
        <v>2</v>
      </c>
      <c r="K27" s="140"/>
      <c r="L27" s="339" t="s">
        <v>0</v>
      </c>
      <c r="M27" s="145" t="s">
        <v>122</v>
      </c>
    </row>
    <row r="28" spans="1:13" s="26" customFormat="1" ht="52.5" customHeight="1">
      <c r="A28" s="397"/>
      <c r="B28" s="284"/>
      <c r="C28" s="256"/>
      <c r="D28" s="237" t="s">
        <v>6</v>
      </c>
      <c r="E28" s="253" t="s">
        <v>21</v>
      </c>
      <c r="F28" s="223"/>
      <c r="G28" s="237" t="s">
        <v>0</v>
      </c>
      <c r="H28" s="293" t="s">
        <v>452</v>
      </c>
      <c r="I28" s="216" t="s">
        <v>10</v>
      </c>
      <c r="J28" s="216" t="s">
        <v>2</v>
      </c>
      <c r="K28" s="135"/>
      <c r="L28" s="343" t="s">
        <v>0</v>
      </c>
      <c r="M28" s="299" t="s">
        <v>123</v>
      </c>
    </row>
    <row r="29" spans="1:13" ht="44.5" customHeight="1">
      <c r="A29" s="397"/>
      <c r="B29" s="284"/>
      <c r="C29" s="256"/>
      <c r="D29" s="316" t="s">
        <v>7</v>
      </c>
      <c r="E29" s="317" t="s">
        <v>453</v>
      </c>
      <c r="F29" s="353"/>
      <c r="G29" s="316" t="s">
        <v>0</v>
      </c>
      <c r="H29" s="360" t="s">
        <v>454</v>
      </c>
      <c r="I29" s="357" t="s">
        <v>10</v>
      </c>
      <c r="J29" s="357" t="s">
        <v>2</v>
      </c>
      <c r="K29" s="355"/>
      <c r="L29" s="354"/>
      <c r="M29" s="317"/>
    </row>
    <row r="30" spans="1:13" ht="34" customHeight="1">
      <c r="A30" s="397"/>
      <c r="B30" s="285">
        <v>5</v>
      </c>
      <c r="C30" s="259" t="s">
        <v>22</v>
      </c>
      <c r="D30" s="241" t="s">
        <v>5</v>
      </c>
      <c r="E30" s="301" t="s">
        <v>455</v>
      </c>
      <c r="F30" s="224"/>
      <c r="G30" s="241" t="s">
        <v>0</v>
      </c>
      <c r="H30" s="259" t="s">
        <v>56</v>
      </c>
      <c r="I30" s="184" t="s">
        <v>10</v>
      </c>
      <c r="J30" s="184" t="s">
        <v>2</v>
      </c>
      <c r="K30" s="140"/>
      <c r="L30" s="339"/>
      <c r="M30" s="301"/>
    </row>
    <row r="31" spans="1:13" ht="41.5" customHeight="1">
      <c r="A31" s="397"/>
      <c r="B31" s="272">
        <v>-1</v>
      </c>
      <c r="C31" s="271" t="s">
        <v>457</v>
      </c>
      <c r="D31" s="230"/>
      <c r="E31" s="254"/>
      <c r="F31" s="231"/>
      <c r="G31" s="237" t="s">
        <v>0</v>
      </c>
      <c r="H31" s="293" t="s">
        <v>456</v>
      </c>
      <c r="I31" s="216" t="s">
        <v>2</v>
      </c>
      <c r="J31" s="216" t="s">
        <v>10</v>
      </c>
      <c r="K31" s="25"/>
      <c r="L31" s="333"/>
      <c r="M31" s="254"/>
    </row>
    <row r="32" spans="1:13" ht="37.5" customHeight="1">
      <c r="A32" s="397"/>
      <c r="B32" s="284"/>
      <c r="C32" s="23"/>
      <c r="D32" s="237" t="s">
        <v>6</v>
      </c>
      <c r="E32" s="253" t="s">
        <v>24</v>
      </c>
      <c r="F32" s="215"/>
      <c r="G32" s="237" t="s">
        <v>0</v>
      </c>
      <c r="H32" s="261" t="s">
        <v>57</v>
      </c>
      <c r="I32" s="185" t="s">
        <v>27</v>
      </c>
      <c r="J32" s="185" t="s">
        <v>28</v>
      </c>
      <c r="K32" s="135"/>
      <c r="L32" s="343"/>
      <c r="M32" s="253"/>
    </row>
    <row r="33" spans="1:13" ht="37.5" customHeight="1">
      <c r="A33" s="397"/>
      <c r="B33" s="10"/>
      <c r="C33" s="10"/>
      <c r="D33" s="237" t="s">
        <v>7</v>
      </c>
      <c r="E33" s="253" t="s">
        <v>458</v>
      </c>
      <c r="F33" s="215"/>
      <c r="G33" s="237" t="s">
        <v>0</v>
      </c>
      <c r="H33" s="261" t="s">
        <v>25</v>
      </c>
      <c r="I33" s="185" t="s">
        <v>2</v>
      </c>
      <c r="J33" s="185" t="s">
        <v>27</v>
      </c>
      <c r="K33" s="135"/>
      <c r="L33" s="343"/>
      <c r="M33" s="253"/>
    </row>
    <row r="34" spans="1:13" ht="31" customHeight="1">
      <c r="A34" s="397"/>
      <c r="B34" s="273">
        <v>-2</v>
      </c>
      <c r="C34" s="149" t="s">
        <v>29</v>
      </c>
      <c r="D34" s="242" t="s">
        <v>5</v>
      </c>
      <c r="E34" s="303" t="s">
        <v>26</v>
      </c>
      <c r="F34" s="222"/>
      <c r="G34" s="242" t="s">
        <v>0</v>
      </c>
      <c r="H34" s="262" t="s">
        <v>23</v>
      </c>
      <c r="I34" s="208" t="s">
        <v>10</v>
      </c>
      <c r="J34" s="208" t="s">
        <v>2</v>
      </c>
      <c r="K34" s="150"/>
      <c r="L34" s="345"/>
      <c r="M34" s="304"/>
    </row>
    <row r="35" spans="1:13" ht="44.5" customHeight="1">
      <c r="A35" s="397"/>
      <c r="B35" s="284"/>
      <c r="C35" s="256"/>
      <c r="D35" s="294" t="s">
        <v>4</v>
      </c>
      <c r="E35" s="361" t="s">
        <v>459</v>
      </c>
      <c r="F35" s="226"/>
      <c r="G35" s="230"/>
      <c r="H35" s="256"/>
      <c r="I35" s="209"/>
      <c r="J35" s="209"/>
      <c r="K35" s="25"/>
      <c r="L35" s="333"/>
      <c r="M35" s="254"/>
    </row>
    <row r="36" spans="1:13" ht="19.5" customHeight="1">
      <c r="A36" s="630"/>
      <c r="B36" s="285">
        <v>1</v>
      </c>
      <c r="C36" s="259"/>
      <c r="D36" s="241"/>
      <c r="E36" s="301"/>
      <c r="F36" s="225"/>
      <c r="G36" s="241"/>
      <c r="H36" s="259"/>
      <c r="I36" s="213"/>
      <c r="J36" s="213"/>
      <c r="K36" s="140"/>
      <c r="L36" s="278"/>
      <c r="M36" s="301"/>
    </row>
    <row r="37" spans="1:13" ht="35.5" customHeight="1">
      <c r="A37" s="631"/>
      <c r="B37" s="272">
        <v>-1</v>
      </c>
      <c r="C37" s="23" t="s">
        <v>30</v>
      </c>
      <c r="D37" s="238" t="s">
        <v>5</v>
      </c>
      <c r="E37" s="255" t="s">
        <v>31</v>
      </c>
      <c r="F37" s="212"/>
      <c r="G37" s="238" t="s">
        <v>0</v>
      </c>
      <c r="H37" s="260" t="s">
        <v>36</v>
      </c>
      <c r="I37" s="209" t="s">
        <v>10</v>
      </c>
      <c r="J37" s="209" t="s">
        <v>2</v>
      </c>
      <c r="K37" s="132"/>
      <c r="L37" s="346"/>
      <c r="M37" s="255"/>
    </row>
    <row r="38" spans="1:13" ht="37" customHeight="1">
      <c r="A38" s="631"/>
      <c r="B38" s="284"/>
      <c r="C38" s="13"/>
      <c r="D38" s="237" t="s">
        <v>32</v>
      </c>
      <c r="E38" s="253" t="s">
        <v>327</v>
      </c>
      <c r="F38" s="215"/>
      <c r="G38" s="237" t="s">
        <v>0</v>
      </c>
      <c r="H38" s="258" t="s">
        <v>34</v>
      </c>
      <c r="I38" s="216" t="s">
        <v>2</v>
      </c>
      <c r="J38" s="216" t="s">
        <v>10</v>
      </c>
      <c r="K38" s="135"/>
      <c r="L38" s="347"/>
      <c r="M38" s="253"/>
    </row>
    <row r="39" spans="1:13" ht="42.65" customHeight="1">
      <c r="A39" s="631"/>
      <c r="B39" s="273">
        <v>-2</v>
      </c>
      <c r="C39" s="31" t="s">
        <v>33</v>
      </c>
      <c r="D39" s="243" t="s">
        <v>5</v>
      </c>
      <c r="E39" s="362" t="s">
        <v>460</v>
      </c>
      <c r="F39" s="222"/>
      <c r="G39" s="243" t="s">
        <v>0</v>
      </c>
      <c r="H39" s="263" t="s">
        <v>35</v>
      </c>
      <c r="I39" s="208" t="s">
        <v>10</v>
      </c>
      <c r="J39" s="208" t="s">
        <v>2</v>
      </c>
      <c r="K39" s="150"/>
      <c r="L39" s="280"/>
      <c r="M39" s="304"/>
    </row>
    <row r="40" spans="1:13" ht="19.5" customHeight="1">
      <c r="A40" s="631"/>
      <c r="B40" s="284"/>
      <c r="C40" s="256"/>
      <c r="D40" s="230" t="s">
        <v>4</v>
      </c>
      <c r="E40" s="254" t="s">
        <v>328</v>
      </c>
      <c r="F40" s="226"/>
      <c r="G40" s="230"/>
      <c r="H40" s="256"/>
      <c r="I40" s="209"/>
      <c r="J40" s="209"/>
      <c r="K40" s="25"/>
      <c r="L40" s="277"/>
      <c r="M40" s="254"/>
    </row>
    <row r="41" spans="1:13" ht="45.65" customHeight="1">
      <c r="A41" s="631"/>
      <c r="B41" s="285">
        <v>2</v>
      </c>
      <c r="C41" s="259"/>
      <c r="D41" s="241" t="s">
        <v>5</v>
      </c>
      <c r="E41" s="301" t="s">
        <v>461</v>
      </c>
      <c r="F41" s="210"/>
      <c r="G41" s="241" t="s">
        <v>0</v>
      </c>
      <c r="H41" s="259" t="s">
        <v>60</v>
      </c>
      <c r="I41" s="213" t="s">
        <v>10</v>
      </c>
      <c r="J41" s="213" t="s">
        <v>2</v>
      </c>
      <c r="K41" s="140"/>
      <c r="L41" s="278" t="s">
        <v>0</v>
      </c>
      <c r="M41" s="301" t="s">
        <v>62</v>
      </c>
    </row>
    <row r="42" spans="1:13" ht="48" customHeight="1">
      <c r="A42" s="631"/>
      <c r="B42" s="272">
        <v>-1</v>
      </c>
      <c r="C42" s="23" t="s">
        <v>64</v>
      </c>
      <c r="D42" s="230" t="s">
        <v>4</v>
      </c>
      <c r="E42" s="232" t="s">
        <v>485</v>
      </c>
      <c r="F42" s="226"/>
      <c r="G42" s="230"/>
      <c r="H42" s="256"/>
      <c r="I42" s="209"/>
      <c r="J42" s="209"/>
      <c r="K42" s="25"/>
      <c r="L42" s="277" t="s">
        <v>0</v>
      </c>
      <c r="M42" s="254" t="s">
        <v>63</v>
      </c>
    </row>
    <row r="43" spans="1:13" ht="32.5" customHeight="1">
      <c r="A43" s="631"/>
      <c r="B43" s="284"/>
      <c r="C43" s="256"/>
      <c r="D43" s="230" t="s">
        <v>32</v>
      </c>
      <c r="E43" s="232" t="s">
        <v>462</v>
      </c>
      <c r="F43" s="229"/>
      <c r="G43" s="237" t="s">
        <v>0</v>
      </c>
      <c r="H43" s="258" t="s">
        <v>344</v>
      </c>
      <c r="I43" s="216"/>
      <c r="J43" s="216"/>
      <c r="K43" s="25"/>
      <c r="L43" s="347"/>
      <c r="M43" s="253"/>
    </row>
    <row r="44" spans="1:13" ht="19.5" customHeight="1">
      <c r="A44" s="631"/>
      <c r="B44" s="284"/>
      <c r="C44" s="256"/>
      <c r="D44" s="295"/>
      <c r="E44" s="203" t="s">
        <v>403</v>
      </c>
      <c r="F44" s="363"/>
      <c r="G44" s="240"/>
      <c r="H44" s="13" t="s">
        <v>37</v>
      </c>
      <c r="I44" s="209"/>
      <c r="J44" s="209"/>
      <c r="K44" s="25"/>
      <c r="L44" s="277" t="s">
        <v>0</v>
      </c>
      <c r="M44" s="254" t="s">
        <v>58</v>
      </c>
    </row>
    <row r="45" spans="1:13" ht="29.5" customHeight="1">
      <c r="A45" s="631"/>
      <c r="B45" s="284"/>
      <c r="C45" s="256"/>
      <c r="D45" s="14"/>
      <c r="E45" s="254" t="s">
        <v>329</v>
      </c>
      <c r="F45" s="211"/>
      <c r="G45" s="230" t="s">
        <v>0</v>
      </c>
      <c r="H45" s="256" t="s">
        <v>335</v>
      </c>
      <c r="I45" s="209" t="s">
        <v>27</v>
      </c>
      <c r="J45" s="209" t="s">
        <v>28</v>
      </c>
      <c r="K45" s="25"/>
      <c r="L45" s="277" t="s">
        <v>0</v>
      </c>
      <c r="M45" s="254" t="s">
        <v>65</v>
      </c>
    </row>
    <row r="46" spans="1:13" ht="19.5" customHeight="1">
      <c r="A46" s="631"/>
      <c r="B46" s="284"/>
      <c r="C46" s="256"/>
      <c r="D46" s="230" t="s">
        <v>4</v>
      </c>
      <c r="E46" s="254" t="s">
        <v>61</v>
      </c>
      <c r="F46" s="226"/>
      <c r="G46" s="230"/>
      <c r="H46" s="256"/>
      <c r="I46" s="209"/>
      <c r="J46" s="209"/>
      <c r="K46" s="25"/>
      <c r="L46" s="277"/>
      <c r="M46" s="254"/>
    </row>
    <row r="47" spans="1:13" ht="19.5" customHeight="1">
      <c r="A47" s="631"/>
      <c r="B47" s="284"/>
      <c r="C47" s="256"/>
      <c r="D47" s="230" t="s">
        <v>4</v>
      </c>
      <c r="E47" s="254" t="s">
        <v>408</v>
      </c>
      <c r="F47" s="226"/>
      <c r="G47" s="230"/>
      <c r="H47" s="256"/>
      <c r="I47" s="209"/>
      <c r="J47" s="209"/>
      <c r="K47" s="25"/>
      <c r="L47" s="277"/>
      <c r="M47" s="254"/>
    </row>
    <row r="48" spans="1:13" ht="19.5" customHeight="1">
      <c r="A48" s="631"/>
      <c r="B48" s="284"/>
      <c r="C48" s="256"/>
      <c r="D48" s="230"/>
      <c r="E48" s="305" t="s">
        <v>404</v>
      </c>
      <c r="F48" s="226"/>
      <c r="G48" s="230"/>
      <c r="H48" s="264" t="s">
        <v>38</v>
      </c>
      <c r="I48" s="209"/>
      <c r="J48" s="209"/>
      <c r="K48" s="25"/>
      <c r="L48" s="277"/>
      <c r="M48" s="254"/>
    </row>
    <row r="49" spans="1:13" ht="38.5" customHeight="1">
      <c r="A49" s="631"/>
      <c r="B49" s="284"/>
      <c r="C49" s="256"/>
      <c r="D49" s="14"/>
      <c r="E49" s="232" t="s">
        <v>463</v>
      </c>
      <c r="F49" s="211"/>
      <c r="G49" s="230" t="s">
        <v>0</v>
      </c>
      <c r="H49" s="256" t="s">
        <v>40</v>
      </c>
      <c r="I49" s="209" t="s">
        <v>27</v>
      </c>
      <c r="J49" s="209" t="s">
        <v>28</v>
      </c>
      <c r="K49" s="25"/>
      <c r="L49" s="277"/>
      <c r="M49" s="254"/>
    </row>
    <row r="50" spans="1:13" ht="19.5" customHeight="1">
      <c r="A50" s="631"/>
      <c r="B50" s="284"/>
      <c r="C50" s="256"/>
      <c r="D50" s="230" t="s">
        <v>4</v>
      </c>
      <c r="E50" s="254" t="s">
        <v>39</v>
      </c>
      <c r="F50" s="226"/>
      <c r="G50" s="230"/>
      <c r="H50" s="256"/>
      <c r="I50" s="209"/>
      <c r="J50" s="209"/>
      <c r="K50" s="25"/>
      <c r="L50" s="277"/>
      <c r="M50" s="254"/>
    </row>
    <row r="51" spans="1:13" ht="19.5" customHeight="1">
      <c r="A51" s="631"/>
      <c r="B51" s="284"/>
      <c r="C51" s="256"/>
      <c r="D51" s="230" t="s">
        <v>4</v>
      </c>
      <c r="E51" s="254" t="s">
        <v>409</v>
      </c>
      <c r="F51" s="226"/>
      <c r="G51" s="230"/>
      <c r="H51" s="256"/>
      <c r="I51" s="209"/>
      <c r="J51" s="209"/>
      <c r="K51" s="25"/>
      <c r="L51" s="277"/>
      <c r="M51" s="254"/>
    </row>
    <row r="52" spans="1:13" ht="79.5" customHeight="1">
      <c r="A52" s="631"/>
      <c r="B52" s="284"/>
      <c r="C52" s="272"/>
      <c r="D52" s="237" t="s">
        <v>7</v>
      </c>
      <c r="E52" s="299" t="s">
        <v>464</v>
      </c>
      <c r="F52" s="215"/>
      <c r="G52" s="237"/>
      <c r="H52" s="258"/>
      <c r="I52" s="216" t="s">
        <v>10</v>
      </c>
      <c r="J52" s="216" t="s">
        <v>10</v>
      </c>
      <c r="K52" s="135"/>
      <c r="L52" s="347" t="s">
        <v>0</v>
      </c>
      <c r="M52" s="299" t="s">
        <v>465</v>
      </c>
    </row>
    <row r="53" spans="1:13" ht="19.5" customHeight="1">
      <c r="A53" s="631"/>
      <c r="B53" s="273">
        <v>-2</v>
      </c>
      <c r="C53" s="31" t="s">
        <v>41</v>
      </c>
      <c r="D53" s="243" t="s">
        <v>5</v>
      </c>
      <c r="E53" s="304" t="s">
        <v>51</v>
      </c>
      <c r="F53" s="222"/>
      <c r="G53" s="243" t="s">
        <v>0</v>
      </c>
      <c r="H53" s="263" t="s">
        <v>68</v>
      </c>
      <c r="I53" s="626" t="s">
        <v>10</v>
      </c>
      <c r="J53" s="626" t="s">
        <v>2</v>
      </c>
      <c r="K53" s="150"/>
      <c r="L53" s="280"/>
      <c r="M53" s="304"/>
    </row>
    <row r="54" spans="1:13" ht="19.5" customHeight="1">
      <c r="A54" s="631"/>
      <c r="B54" s="284"/>
      <c r="C54" s="272"/>
      <c r="D54" s="230" t="s">
        <v>4</v>
      </c>
      <c r="E54" s="254" t="s">
        <v>330</v>
      </c>
      <c r="F54" s="211"/>
      <c r="G54" s="238"/>
      <c r="H54" s="260"/>
      <c r="I54" s="627"/>
      <c r="J54" s="627"/>
      <c r="K54" s="25"/>
      <c r="L54" s="277"/>
      <c r="M54" s="254"/>
    </row>
    <row r="55" spans="1:13" ht="19.5" customHeight="1">
      <c r="A55" s="631"/>
      <c r="B55" s="284"/>
      <c r="C55" s="272"/>
      <c r="D55" s="230"/>
      <c r="E55" s="254"/>
      <c r="F55" s="211"/>
      <c r="G55" s="230" t="s">
        <v>0</v>
      </c>
      <c r="H55" s="256" t="s">
        <v>52</v>
      </c>
      <c r="I55" s="628" t="s">
        <v>2</v>
      </c>
      <c r="J55" s="628" t="s">
        <v>10</v>
      </c>
      <c r="K55" s="25"/>
      <c r="L55" s="277"/>
      <c r="M55" s="254"/>
    </row>
    <row r="56" spans="1:13" ht="19.5" customHeight="1">
      <c r="A56" s="631"/>
      <c r="B56" s="286"/>
      <c r="C56" s="257"/>
      <c r="D56" s="239"/>
      <c r="E56" s="300"/>
      <c r="F56" s="218"/>
      <c r="G56" s="239"/>
      <c r="H56" s="257"/>
      <c r="I56" s="629"/>
      <c r="J56" s="629"/>
      <c r="K56" s="139"/>
      <c r="L56" s="279"/>
      <c r="M56" s="300"/>
    </row>
    <row r="57" spans="1:13" ht="50.5" customHeight="1">
      <c r="A57" s="631"/>
      <c r="B57" s="284">
        <v>3</v>
      </c>
      <c r="C57" s="272" t="s">
        <v>42</v>
      </c>
      <c r="D57" s="241" t="s">
        <v>5</v>
      </c>
      <c r="E57" s="322" t="s">
        <v>467</v>
      </c>
      <c r="F57" s="210"/>
      <c r="G57" s="241" t="s">
        <v>0</v>
      </c>
      <c r="H57" s="259" t="s">
        <v>66</v>
      </c>
      <c r="I57" s="213" t="s">
        <v>10</v>
      </c>
      <c r="J57" s="213" t="s">
        <v>10</v>
      </c>
      <c r="K57" s="140"/>
      <c r="L57" s="278" t="s">
        <v>0</v>
      </c>
      <c r="M57" s="322" t="s">
        <v>466</v>
      </c>
    </row>
    <row r="58" spans="1:13" ht="40" customHeight="1">
      <c r="A58" s="631"/>
      <c r="B58" s="284"/>
      <c r="C58" s="256"/>
      <c r="D58" s="316" t="s">
        <v>32</v>
      </c>
      <c r="E58" s="352" t="s">
        <v>331</v>
      </c>
      <c r="F58" s="365"/>
      <c r="G58" s="316" t="s">
        <v>0</v>
      </c>
      <c r="H58" s="360" t="s">
        <v>67</v>
      </c>
      <c r="I58" s="357" t="s">
        <v>10</v>
      </c>
      <c r="J58" s="357" t="s">
        <v>10</v>
      </c>
      <c r="K58" s="355"/>
      <c r="L58" s="277" t="s">
        <v>0</v>
      </c>
      <c r="M58" s="146" t="s">
        <v>468</v>
      </c>
    </row>
    <row r="59" spans="1:13" ht="31.5" customHeight="1">
      <c r="A59" s="403"/>
      <c r="B59" s="287">
        <v>1</v>
      </c>
      <c r="C59" s="274" t="s">
        <v>43</v>
      </c>
      <c r="D59" s="381"/>
      <c r="E59" s="382" t="s">
        <v>271</v>
      </c>
      <c r="F59" s="383"/>
      <c r="G59" s="384"/>
      <c r="H59" s="385"/>
      <c r="I59" s="386"/>
      <c r="J59" s="386"/>
      <c r="K59" s="151"/>
      <c r="L59" s="278"/>
      <c r="M59" s="306"/>
    </row>
    <row r="60" spans="1:13" ht="39.65" customHeight="1">
      <c r="A60" s="397"/>
      <c r="B60" s="288"/>
      <c r="C60" s="275"/>
      <c r="D60" s="387" t="s">
        <v>5</v>
      </c>
      <c r="E60" s="388" t="s">
        <v>469</v>
      </c>
      <c r="F60" s="389"/>
      <c r="G60" s="387" t="s">
        <v>0</v>
      </c>
      <c r="H60" s="390" t="s">
        <v>46</v>
      </c>
      <c r="I60" s="367" t="s">
        <v>10</v>
      </c>
      <c r="J60" s="367" t="s">
        <v>2</v>
      </c>
      <c r="K60" s="157"/>
      <c r="L60" s="277"/>
      <c r="M60" s="308"/>
    </row>
    <row r="61" spans="1:13" ht="63.65" customHeight="1">
      <c r="A61" s="397"/>
      <c r="B61" s="288"/>
      <c r="C61" s="275"/>
      <c r="D61" s="245" t="s">
        <v>6</v>
      </c>
      <c r="E61" s="364" t="s">
        <v>470</v>
      </c>
      <c r="F61" s="207"/>
      <c r="G61" s="245" t="s">
        <v>0</v>
      </c>
      <c r="H61" s="379" t="s">
        <v>471</v>
      </c>
      <c r="I61" s="366" t="s">
        <v>27</v>
      </c>
      <c r="J61" s="366" t="s">
        <v>28</v>
      </c>
      <c r="K61" s="157"/>
      <c r="L61" s="277"/>
      <c r="M61" s="308"/>
    </row>
    <row r="62" spans="1:13" ht="39" customHeight="1">
      <c r="A62" s="397"/>
      <c r="B62" s="288"/>
      <c r="C62" s="275"/>
      <c r="D62" s="245" t="s">
        <v>45</v>
      </c>
      <c r="E62" s="364" t="s">
        <v>474</v>
      </c>
      <c r="F62" s="391"/>
      <c r="G62" s="245" t="s">
        <v>47</v>
      </c>
      <c r="H62" s="379" t="s">
        <v>472</v>
      </c>
      <c r="I62" s="367"/>
      <c r="J62" s="367"/>
      <c r="K62" s="157"/>
      <c r="L62" s="277"/>
      <c r="M62" s="308"/>
    </row>
    <row r="63" spans="1:13" ht="53.5" customHeight="1">
      <c r="A63" s="397"/>
      <c r="B63" s="288"/>
      <c r="C63" s="275"/>
      <c r="D63" s="245" t="s">
        <v>4</v>
      </c>
      <c r="E63" s="364" t="s">
        <v>475</v>
      </c>
      <c r="F63" s="391"/>
      <c r="G63" s="245" t="s">
        <v>48</v>
      </c>
      <c r="H63" s="379" t="s">
        <v>473</v>
      </c>
      <c r="I63" s="367"/>
      <c r="J63" s="367"/>
      <c r="K63" s="157"/>
      <c r="L63" s="277"/>
      <c r="M63" s="308"/>
    </row>
    <row r="64" spans="1:13" ht="19.5" customHeight="1">
      <c r="A64" s="397"/>
      <c r="B64" s="288"/>
      <c r="C64" s="275"/>
      <c r="D64" s="245"/>
      <c r="E64" s="183"/>
      <c r="F64" s="391"/>
      <c r="G64" s="245"/>
      <c r="H64" s="10"/>
      <c r="I64" s="367"/>
      <c r="J64" s="367"/>
      <c r="K64" s="157"/>
      <c r="L64" s="277"/>
      <c r="M64" s="308"/>
    </row>
    <row r="65" spans="1:13" ht="19.5" customHeight="1">
      <c r="A65" s="397"/>
      <c r="B65" s="288"/>
      <c r="C65" s="275"/>
      <c r="D65" s="19"/>
      <c r="E65" s="308"/>
      <c r="F65" s="391"/>
      <c r="G65" s="245"/>
      <c r="H65" s="265"/>
      <c r="I65" s="367"/>
      <c r="J65" s="367"/>
      <c r="K65" s="157"/>
      <c r="L65" s="277"/>
      <c r="M65" s="308"/>
    </row>
    <row r="66" spans="1:13" ht="19.5" customHeight="1">
      <c r="A66" s="397"/>
      <c r="B66" s="288"/>
      <c r="C66" s="275"/>
      <c r="D66" s="380"/>
      <c r="E66" s="10"/>
      <c r="F66" s="391"/>
      <c r="G66" s="5"/>
      <c r="H66" s="5"/>
      <c r="I66" s="367"/>
      <c r="J66" s="367"/>
      <c r="K66" s="157"/>
      <c r="L66" s="230"/>
      <c r="M66" s="308"/>
    </row>
    <row r="67" spans="1:13" ht="19.5" customHeight="1">
      <c r="A67" s="397"/>
      <c r="B67" s="288"/>
      <c r="C67" s="275"/>
      <c r="D67" s="245"/>
      <c r="E67" s="308"/>
      <c r="F67" s="391"/>
      <c r="G67" s="5"/>
      <c r="H67" s="5"/>
      <c r="I67" s="367"/>
      <c r="J67" s="367"/>
      <c r="K67" s="157"/>
      <c r="L67" s="277"/>
      <c r="M67" s="308"/>
    </row>
    <row r="68" spans="1:13" ht="19.5" customHeight="1">
      <c r="A68" s="397"/>
      <c r="B68" s="288"/>
      <c r="C68" s="275"/>
      <c r="D68" s="19"/>
      <c r="E68" s="182"/>
      <c r="F68" s="391"/>
      <c r="G68" s="5"/>
      <c r="H68" s="5"/>
      <c r="I68" s="367"/>
      <c r="J68" s="367"/>
      <c r="K68" s="157"/>
      <c r="L68" s="277"/>
      <c r="M68" s="308"/>
    </row>
    <row r="69" spans="1:13" ht="19.5" customHeight="1">
      <c r="A69" s="397"/>
      <c r="B69" s="288"/>
      <c r="C69" s="275"/>
      <c r="D69" s="19"/>
      <c r="E69" s="182"/>
      <c r="F69" s="391"/>
      <c r="G69" s="5"/>
      <c r="H69" s="5"/>
      <c r="I69" s="367"/>
      <c r="J69" s="367"/>
      <c r="K69" s="157"/>
      <c r="L69" s="277"/>
      <c r="M69" s="308"/>
    </row>
    <row r="70" spans="1:13" ht="19.5" customHeight="1">
      <c r="A70" s="397"/>
      <c r="B70" s="289"/>
      <c r="C70" s="276"/>
      <c r="D70" s="249"/>
      <c r="E70" s="309"/>
      <c r="F70" s="392"/>
      <c r="G70" s="393"/>
      <c r="H70" s="393"/>
      <c r="I70" s="370"/>
      <c r="J70" s="370"/>
      <c r="K70" s="162"/>
      <c r="L70" s="279"/>
      <c r="M70" s="309"/>
    </row>
    <row r="71" spans="1:13" ht="38.5" customHeight="1">
      <c r="A71" s="397"/>
      <c r="B71" s="288">
        <v>2</v>
      </c>
      <c r="C71" s="275" t="s">
        <v>44</v>
      </c>
      <c r="D71" s="245" t="s">
        <v>5</v>
      </c>
      <c r="E71" s="308" t="s">
        <v>70</v>
      </c>
      <c r="F71" s="207"/>
      <c r="G71" s="384" t="s">
        <v>0</v>
      </c>
      <c r="H71" s="395" t="s">
        <v>481</v>
      </c>
      <c r="I71" s="367" t="s">
        <v>27</v>
      </c>
      <c r="J71" s="367" t="s">
        <v>28</v>
      </c>
      <c r="K71" s="157"/>
      <c r="L71" s="277"/>
      <c r="M71" s="308"/>
    </row>
    <row r="72" spans="1:13" ht="241.5" customHeight="1">
      <c r="A72" s="397"/>
      <c r="B72" s="288"/>
      <c r="C72" s="275"/>
      <c r="D72" s="245" t="s">
        <v>32</v>
      </c>
      <c r="E72" s="308" t="s">
        <v>71</v>
      </c>
      <c r="F72" s="205"/>
      <c r="G72" s="245" t="s">
        <v>0</v>
      </c>
      <c r="H72" s="394" t="s">
        <v>473</v>
      </c>
      <c r="I72" s="366" t="s">
        <v>476</v>
      </c>
      <c r="J72" s="366" t="s">
        <v>28</v>
      </c>
      <c r="K72" s="157"/>
      <c r="L72" s="277"/>
      <c r="M72" s="308"/>
    </row>
    <row r="73" spans="1:13" ht="19.5" customHeight="1">
      <c r="A73" s="397"/>
      <c r="B73" s="288"/>
      <c r="C73" s="275"/>
      <c r="D73" s="246"/>
      <c r="E73" s="307"/>
      <c r="F73" s="396"/>
      <c r="G73" s="247"/>
      <c r="H73" s="267"/>
      <c r="I73" s="368"/>
      <c r="J73" s="368"/>
      <c r="K73" s="158"/>
      <c r="L73" s="346"/>
      <c r="M73" s="307"/>
    </row>
    <row r="74" spans="1:13" ht="42" customHeight="1">
      <c r="A74" s="397"/>
      <c r="B74" s="288"/>
      <c r="C74" s="275"/>
      <c r="D74" s="245" t="s">
        <v>72</v>
      </c>
      <c r="E74" s="364" t="s">
        <v>477</v>
      </c>
      <c r="F74" s="207"/>
      <c r="G74" s="245" t="s">
        <v>0</v>
      </c>
      <c r="H74" s="394" t="s">
        <v>478</v>
      </c>
      <c r="I74" s="367" t="s">
        <v>27</v>
      </c>
      <c r="J74" s="367" t="s">
        <v>28</v>
      </c>
      <c r="K74" s="157"/>
      <c r="L74" s="277"/>
      <c r="M74" s="308"/>
    </row>
    <row r="75" spans="1:13" ht="38.5" customHeight="1">
      <c r="A75" s="397"/>
      <c r="B75" s="288"/>
      <c r="C75" s="275"/>
      <c r="D75" s="248" t="s">
        <v>73</v>
      </c>
      <c r="E75" s="310" t="s">
        <v>74</v>
      </c>
      <c r="F75" s="205"/>
      <c r="G75" s="248" t="s">
        <v>0</v>
      </c>
      <c r="H75" s="268" t="s">
        <v>479</v>
      </c>
      <c r="I75" s="366" t="s">
        <v>27</v>
      </c>
      <c r="J75" s="366" t="s">
        <v>28</v>
      </c>
      <c r="K75" s="163"/>
      <c r="L75" s="347"/>
      <c r="M75" s="310"/>
    </row>
    <row r="76" spans="1:13" ht="72" customHeight="1">
      <c r="A76" s="397"/>
      <c r="B76" s="288"/>
      <c r="C76" s="275"/>
      <c r="D76" s="296" t="s">
        <v>4</v>
      </c>
      <c r="E76" s="364" t="s">
        <v>480</v>
      </c>
      <c r="F76" s="391"/>
      <c r="G76" s="245" t="s">
        <v>49</v>
      </c>
      <c r="H76" s="394" t="s">
        <v>482</v>
      </c>
      <c r="I76" s="367"/>
      <c r="J76" s="367"/>
      <c r="K76" s="157"/>
      <c r="L76" s="277"/>
      <c r="M76" s="308"/>
    </row>
    <row r="77" spans="1:13" ht="40.5" customHeight="1">
      <c r="A77" s="397"/>
      <c r="B77" s="288"/>
      <c r="C77" s="275"/>
      <c r="D77" s="245"/>
      <c r="E77" s="308"/>
      <c r="F77" s="391"/>
      <c r="G77" s="245" t="s">
        <v>50</v>
      </c>
      <c r="H77" s="394" t="s">
        <v>483</v>
      </c>
      <c r="I77" s="367"/>
      <c r="J77" s="367"/>
      <c r="K77" s="154"/>
      <c r="L77" s="277"/>
      <c r="M77" s="308"/>
    </row>
    <row r="78" spans="1:13" ht="50.5" customHeight="1">
      <c r="A78" s="397"/>
      <c r="B78" s="288"/>
      <c r="C78" s="275"/>
      <c r="D78" s="245"/>
      <c r="E78" s="308"/>
      <c r="F78" s="391"/>
      <c r="G78" s="245" t="s">
        <v>69</v>
      </c>
      <c r="H78" s="394" t="s">
        <v>484</v>
      </c>
      <c r="I78" s="368"/>
      <c r="J78" s="367"/>
      <c r="K78" s="153"/>
      <c r="L78" s="277"/>
      <c r="M78" s="308"/>
    </row>
    <row r="79" spans="1:13" ht="37" customHeight="1">
      <c r="A79" s="397"/>
      <c r="B79" s="288"/>
      <c r="C79" s="275"/>
      <c r="D79" s="248" t="s">
        <v>75</v>
      </c>
      <c r="E79" s="310" t="s">
        <v>405</v>
      </c>
      <c r="F79" s="205"/>
      <c r="G79" s="387" t="s">
        <v>0</v>
      </c>
      <c r="H79" s="434" t="s">
        <v>76</v>
      </c>
      <c r="I79" s="435" t="s">
        <v>27</v>
      </c>
      <c r="J79" s="435" t="s">
        <v>28</v>
      </c>
      <c r="K79" s="160"/>
      <c r="L79" s="347"/>
      <c r="M79" s="310"/>
    </row>
    <row r="80" spans="1:13" ht="21" customHeight="1">
      <c r="A80" s="397"/>
      <c r="B80" s="288"/>
      <c r="C80" s="275"/>
      <c r="D80" s="248" t="s">
        <v>77</v>
      </c>
      <c r="E80" s="310" t="s">
        <v>413</v>
      </c>
      <c r="F80" s="205"/>
      <c r="G80" s="245" t="s">
        <v>0</v>
      </c>
      <c r="H80" s="265" t="s">
        <v>78</v>
      </c>
      <c r="I80" s="632" t="s">
        <v>27</v>
      </c>
      <c r="J80" s="632" t="s">
        <v>28</v>
      </c>
      <c r="K80" s="160"/>
      <c r="L80" s="347"/>
      <c r="M80" s="310"/>
    </row>
    <row r="81" spans="1:13" ht="19.5" customHeight="1">
      <c r="A81" s="397"/>
      <c r="B81" s="288"/>
      <c r="C81" s="275"/>
      <c r="D81" s="245"/>
      <c r="E81" s="308" t="s">
        <v>410</v>
      </c>
      <c r="F81" s="207"/>
      <c r="G81" s="245"/>
      <c r="H81" s="265"/>
      <c r="I81" s="633"/>
      <c r="J81" s="633"/>
      <c r="K81" s="153"/>
      <c r="L81" s="277"/>
      <c r="M81" s="308"/>
    </row>
    <row r="82" spans="1:13" ht="19.5" customHeight="1">
      <c r="A82" s="397"/>
      <c r="B82" s="288"/>
      <c r="C82" s="275"/>
      <c r="D82" s="245"/>
      <c r="E82" s="308"/>
      <c r="F82" s="207"/>
      <c r="G82" s="248" t="s">
        <v>0</v>
      </c>
      <c r="H82" s="269" t="s">
        <v>416</v>
      </c>
      <c r="I82" s="634" t="s">
        <v>28</v>
      </c>
      <c r="J82" s="634" t="s">
        <v>27</v>
      </c>
      <c r="K82" s="153"/>
      <c r="L82" s="277"/>
      <c r="M82" s="308"/>
    </row>
    <row r="83" spans="1:13" ht="19.5" customHeight="1">
      <c r="A83" s="397"/>
      <c r="B83" s="288"/>
      <c r="C83" s="275"/>
      <c r="D83" s="245"/>
      <c r="E83" s="308"/>
      <c r="F83" s="207"/>
      <c r="G83" s="245"/>
      <c r="H83" s="265" t="s">
        <v>417</v>
      </c>
      <c r="I83" s="632"/>
      <c r="J83" s="632"/>
      <c r="K83" s="153"/>
      <c r="L83" s="277"/>
      <c r="M83" s="308"/>
    </row>
    <row r="84" spans="1:13" ht="19.5" customHeight="1">
      <c r="A84" s="397"/>
      <c r="B84" s="288"/>
      <c r="C84" s="275"/>
      <c r="D84" s="246"/>
      <c r="E84" s="307"/>
      <c r="F84" s="206"/>
      <c r="G84" s="246"/>
      <c r="H84" s="266"/>
      <c r="I84" s="633"/>
      <c r="J84" s="633"/>
      <c r="K84" s="156"/>
      <c r="L84" s="346"/>
      <c r="M84" s="307"/>
    </row>
    <row r="85" spans="1:13" ht="19.5" customHeight="1">
      <c r="A85" s="397"/>
      <c r="B85" s="288"/>
      <c r="C85" s="275"/>
      <c r="D85" s="248" t="s">
        <v>79</v>
      </c>
      <c r="E85" s="310" t="s">
        <v>414</v>
      </c>
      <c r="F85" s="205"/>
      <c r="G85" s="248" t="s">
        <v>0</v>
      </c>
      <c r="H85" s="269" t="s">
        <v>80</v>
      </c>
      <c r="I85" s="634" t="s">
        <v>27</v>
      </c>
      <c r="J85" s="634" t="s">
        <v>28</v>
      </c>
      <c r="K85" s="164"/>
      <c r="L85" s="347"/>
      <c r="M85" s="310"/>
    </row>
    <row r="86" spans="1:13" ht="19.5" customHeight="1">
      <c r="A86" s="397"/>
      <c r="B86" s="288"/>
      <c r="C86" s="275"/>
      <c r="D86" s="245"/>
      <c r="E86" s="308" t="s">
        <v>415</v>
      </c>
      <c r="F86" s="207"/>
      <c r="G86" s="245"/>
      <c r="H86" s="265"/>
      <c r="I86" s="632"/>
      <c r="J86" s="632"/>
      <c r="K86" s="152"/>
      <c r="L86" s="277"/>
      <c r="M86" s="308"/>
    </row>
    <row r="87" spans="1:13" ht="19.5" customHeight="1">
      <c r="A87" s="397"/>
      <c r="B87" s="288"/>
      <c r="C87" s="275"/>
      <c r="D87" s="245" t="s">
        <v>4</v>
      </c>
      <c r="E87" s="308" t="s">
        <v>99</v>
      </c>
      <c r="F87" s="207"/>
      <c r="G87" s="245"/>
      <c r="H87" s="265"/>
      <c r="I87" s="632"/>
      <c r="J87" s="632"/>
      <c r="K87" s="152"/>
      <c r="L87" s="277"/>
      <c r="M87" s="308"/>
    </row>
    <row r="88" spans="1:13" ht="19.5" customHeight="1">
      <c r="A88" s="397"/>
      <c r="B88" s="288"/>
      <c r="C88" s="275"/>
      <c r="D88" s="246" t="s">
        <v>4</v>
      </c>
      <c r="E88" s="311" t="s">
        <v>100</v>
      </c>
      <c r="F88" s="206"/>
      <c r="G88" s="246"/>
      <c r="H88" s="266"/>
      <c r="I88" s="633"/>
      <c r="J88" s="633"/>
      <c r="K88" s="155"/>
      <c r="L88" s="346"/>
      <c r="M88" s="307"/>
    </row>
    <row r="89" spans="1:13" ht="19.5" customHeight="1">
      <c r="A89" s="397"/>
      <c r="B89" s="288"/>
      <c r="C89" s="275"/>
      <c r="D89" s="296" t="s">
        <v>81</v>
      </c>
      <c r="E89" s="312" t="s">
        <v>332</v>
      </c>
      <c r="F89" s="207"/>
      <c r="G89" s="245" t="s">
        <v>93</v>
      </c>
      <c r="H89" s="265" t="s">
        <v>97</v>
      </c>
      <c r="I89" s="632" t="s">
        <v>27</v>
      </c>
      <c r="J89" s="632" t="s">
        <v>28</v>
      </c>
      <c r="K89" s="152"/>
      <c r="L89" s="277"/>
      <c r="M89" s="308"/>
    </row>
    <row r="90" spans="1:13" ht="19.5" customHeight="1">
      <c r="A90" s="397"/>
      <c r="B90" s="289"/>
      <c r="C90" s="276"/>
      <c r="D90" s="249"/>
      <c r="E90" s="313"/>
      <c r="F90" s="220"/>
      <c r="G90" s="249"/>
      <c r="H90" s="270"/>
      <c r="I90" s="635"/>
      <c r="J90" s="635"/>
      <c r="K90" s="161"/>
      <c r="L90" s="279"/>
      <c r="M90" s="309"/>
    </row>
    <row r="91" spans="1:13" ht="45.65" customHeight="1">
      <c r="A91" s="397"/>
      <c r="B91" s="287">
        <v>3</v>
      </c>
      <c r="C91" s="274" t="s">
        <v>92</v>
      </c>
      <c r="D91" s="244" t="s">
        <v>5</v>
      </c>
      <c r="E91" s="314" t="s">
        <v>70</v>
      </c>
      <c r="F91" s="219"/>
      <c r="G91" s="244" t="s">
        <v>93</v>
      </c>
      <c r="H91" s="438" t="s">
        <v>488</v>
      </c>
      <c r="I91" s="369" t="s">
        <v>10</v>
      </c>
      <c r="J91" s="369" t="s">
        <v>2</v>
      </c>
      <c r="K91" s="151"/>
      <c r="L91" s="278"/>
      <c r="M91" s="306"/>
    </row>
    <row r="92" spans="1:13" ht="266.5" customHeight="1">
      <c r="A92" s="397"/>
      <c r="B92" s="288"/>
      <c r="C92" s="275"/>
      <c r="D92" s="248" t="s">
        <v>32</v>
      </c>
      <c r="E92" s="310" t="s">
        <v>71</v>
      </c>
      <c r="F92" s="217"/>
      <c r="G92" s="248" t="s">
        <v>0</v>
      </c>
      <c r="H92" s="437" t="s">
        <v>489</v>
      </c>
      <c r="I92" s="366" t="s">
        <v>10</v>
      </c>
      <c r="J92" s="366" t="s">
        <v>2</v>
      </c>
      <c r="K92" s="163"/>
      <c r="L92" s="347"/>
      <c r="M92" s="310"/>
    </row>
    <row r="93" spans="1:13" ht="19.5" customHeight="1">
      <c r="A93" s="397"/>
      <c r="B93" s="288"/>
      <c r="C93" s="275"/>
      <c r="D93" s="245"/>
      <c r="E93" s="308"/>
      <c r="F93" s="439"/>
      <c r="G93" s="5"/>
      <c r="H93" s="5"/>
      <c r="I93" s="367"/>
      <c r="J93" s="367"/>
      <c r="K93" s="157"/>
      <c r="L93" s="277"/>
      <c r="M93" s="308"/>
    </row>
    <row r="94" spans="1:13" ht="40" customHeight="1">
      <c r="A94" s="397"/>
      <c r="B94" s="288"/>
      <c r="C94" s="275"/>
      <c r="D94" s="248" t="s">
        <v>72</v>
      </c>
      <c r="E94" s="436" t="s">
        <v>487</v>
      </c>
      <c r="F94" s="217"/>
      <c r="G94" s="248" t="s">
        <v>0</v>
      </c>
      <c r="H94" s="437" t="s">
        <v>486</v>
      </c>
      <c r="I94" s="366" t="s">
        <v>10</v>
      </c>
      <c r="J94" s="366" t="s">
        <v>2</v>
      </c>
      <c r="K94" s="163"/>
      <c r="L94" s="347"/>
      <c r="M94" s="310"/>
    </row>
    <row r="95" spans="1:13" ht="51" customHeight="1">
      <c r="A95" s="397"/>
      <c r="B95" s="288"/>
      <c r="C95" s="275"/>
      <c r="D95" s="248" t="s">
        <v>94</v>
      </c>
      <c r="E95" s="315" t="s">
        <v>95</v>
      </c>
      <c r="F95" s="217"/>
      <c r="G95" s="248" t="s">
        <v>0</v>
      </c>
      <c r="H95" s="269" t="s">
        <v>490</v>
      </c>
      <c r="I95" s="366" t="s">
        <v>10</v>
      </c>
      <c r="J95" s="366" t="s">
        <v>2</v>
      </c>
      <c r="K95" s="163"/>
      <c r="L95" s="347"/>
      <c r="M95" s="310"/>
    </row>
    <row r="96" spans="1:13" ht="37.5" customHeight="1">
      <c r="A96" s="397"/>
      <c r="B96" s="288"/>
      <c r="C96" s="275"/>
      <c r="D96" s="245"/>
      <c r="E96" s="312"/>
      <c r="F96" s="439"/>
      <c r="G96" s="245" t="s">
        <v>49</v>
      </c>
      <c r="H96" s="394" t="s">
        <v>491</v>
      </c>
      <c r="I96" s="367"/>
      <c r="J96" s="367"/>
      <c r="K96" s="157"/>
      <c r="L96" s="277"/>
      <c r="M96" s="308"/>
    </row>
    <row r="97" spans="1:13" ht="36" customHeight="1">
      <c r="A97" s="397"/>
      <c r="B97" s="288"/>
      <c r="C97" s="275"/>
      <c r="D97" s="245"/>
      <c r="E97" s="312"/>
      <c r="F97" s="439"/>
      <c r="G97" s="245" t="s">
        <v>50</v>
      </c>
      <c r="H97" s="394" t="s">
        <v>483</v>
      </c>
      <c r="I97" s="367"/>
      <c r="J97" s="367"/>
      <c r="K97" s="157"/>
      <c r="L97" s="277"/>
      <c r="M97" s="308"/>
    </row>
    <row r="98" spans="1:13" ht="45.65" customHeight="1">
      <c r="A98" s="397"/>
      <c r="B98" s="288"/>
      <c r="C98" s="275"/>
      <c r="D98" s="245"/>
      <c r="E98" s="312"/>
      <c r="F98" s="439"/>
      <c r="G98" s="245" t="s">
        <v>69</v>
      </c>
      <c r="H98" s="394" t="s">
        <v>492</v>
      </c>
      <c r="I98" s="367"/>
      <c r="J98" s="367"/>
      <c r="K98" s="158"/>
      <c r="L98" s="277"/>
      <c r="M98" s="308"/>
    </row>
    <row r="99" spans="1:13" ht="39.65" customHeight="1">
      <c r="A99" s="397"/>
      <c r="B99" s="290"/>
      <c r="C99" s="275"/>
      <c r="D99" s="248" t="s">
        <v>75</v>
      </c>
      <c r="E99" s="436" t="s">
        <v>493</v>
      </c>
      <c r="F99" s="217"/>
      <c r="G99" s="248" t="s">
        <v>0</v>
      </c>
      <c r="H99" s="268" t="s">
        <v>76</v>
      </c>
      <c r="I99" s="366" t="s">
        <v>10</v>
      </c>
      <c r="J99" s="366" t="s">
        <v>2</v>
      </c>
      <c r="K99" s="153"/>
      <c r="L99" s="347"/>
      <c r="M99" s="310"/>
    </row>
    <row r="100" spans="1:13" ht="41.15" customHeight="1">
      <c r="A100" s="397"/>
      <c r="B100" s="290"/>
      <c r="C100" s="275"/>
      <c r="D100" s="248" t="s">
        <v>77</v>
      </c>
      <c r="E100" s="436" t="s">
        <v>494</v>
      </c>
      <c r="F100" s="217"/>
      <c r="G100" s="387" t="s">
        <v>0</v>
      </c>
      <c r="H100" s="390" t="s">
        <v>150</v>
      </c>
      <c r="I100" s="366" t="s">
        <v>10</v>
      </c>
      <c r="J100" s="366" t="s">
        <v>2</v>
      </c>
      <c r="K100" s="160"/>
      <c r="L100" s="347"/>
      <c r="M100" s="310"/>
    </row>
    <row r="101" spans="1:13" ht="41.15" customHeight="1">
      <c r="A101" s="397"/>
      <c r="B101" s="290"/>
      <c r="C101" s="275"/>
      <c r="D101" s="245"/>
      <c r="E101" s="308"/>
      <c r="F101" s="439"/>
      <c r="G101" s="245" t="s">
        <v>0</v>
      </c>
      <c r="H101" s="265" t="s">
        <v>495</v>
      </c>
      <c r="I101" s="366" t="s">
        <v>2</v>
      </c>
      <c r="J101" s="366" t="s">
        <v>10</v>
      </c>
      <c r="K101" s="153"/>
      <c r="L101" s="277"/>
      <c r="M101" s="308"/>
    </row>
    <row r="102" spans="1:13" ht="39.65" customHeight="1">
      <c r="A102" s="397"/>
      <c r="B102" s="290"/>
      <c r="C102" s="275"/>
      <c r="D102" s="248" t="s">
        <v>96</v>
      </c>
      <c r="E102" s="436" t="s">
        <v>493</v>
      </c>
      <c r="F102" s="217"/>
      <c r="G102" s="248" t="s">
        <v>0</v>
      </c>
      <c r="H102" s="269" t="s">
        <v>102</v>
      </c>
      <c r="I102" s="366" t="s">
        <v>10</v>
      </c>
      <c r="J102" s="366" t="s">
        <v>2</v>
      </c>
      <c r="K102" s="160"/>
      <c r="L102" s="347"/>
      <c r="M102" s="310"/>
    </row>
    <row r="103" spans="1:13" ht="38.5" customHeight="1">
      <c r="A103" s="408"/>
      <c r="B103" s="291"/>
      <c r="C103" s="276"/>
      <c r="D103" s="249" t="s">
        <v>81</v>
      </c>
      <c r="E103" s="309" t="s">
        <v>333</v>
      </c>
      <c r="F103" s="440"/>
      <c r="G103" s="249" t="s">
        <v>270</v>
      </c>
      <c r="H103" s="441" t="s">
        <v>496</v>
      </c>
      <c r="I103" s="442" t="s">
        <v>10</v>
      </c>
      <c r="J103" s="442" t="s">
        <v>2</v>
      </c>
      <c r="K103" s="159"/>
      <c r="L103" s="279"/>
      <c r="M103" s="309"/>
    </row>
    <row r="104" spans="1:13" ht="19.5" customHeight="1"/>
    <row r="105" spans="1:13" ht="19.5" customHeight="1"/>
    <row r="106" spans="1:13" ht="19.5" customHeight="1"/>
    <row r="107" spans="1:13" ht="19.5" customHeight="1"/>
    <row r="108" spans="1:13" ht="19.5" customHeight="1"/>
    <row r="109" spans="1:13" ht="19.5" customHeight="1"/>
    <row r="110" spans="1:13" ht="19.5" customHeight="1"/>
    <row r="111" spans="1:13" ht="19.5" customHeight="1"/>
    <row r="112" spans="1:13"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row r="144" ht="19.5" customHeight="1"/>
    <row r="145" ht="19.5" customHeight="1"/>
    <row r="146" ht="19.5" customHeight="1"/>
    <row r="147" ht="19.5" customHeight="1"/>
    <row r="148" ht="19.5" customHeight="1"/>
    <row r="149" ht="19.5" customHeight="1"/>
    <row r="150" ht="19.5" customHeight="1"/>
    <row r="151" ht="19.5" customHeight="1"/>
    <row r="152" ht="19.5" customHeight="1"/>
    <row r="153" ht="19.5" customHeight="1"/>
    <row r="154" ht="19.5" customHeight="1"/>
    <row r="155" ht="19.5" customHeight="1"/>
    <row r="156" ht="19.5" customHeight="1"/>
    <row r="157" ht="19.5" customHeight="1"/>
    <row r="158" ht="19.5" customHeight="1"/>
    <row r="159" ht="19.5" customHeight="1"/>
    <row r="160" ht="19.5" customHeight="1"/>
    <row r="161" ht="19.5" customHeight="1"/>
    <row r="162" ht="19.5" customHeight="1"/>
    <row r="163" ht="19.5" customHeight="1"/>
    <row r="164" ht="19.5" customHeight="1"/>
    <row r="165" ht="19.5" customHeight="1"/>
    <row r="166" ht="19.5" customHeight="1"/>
    <row r="167" ht="19.5" customHeight="1"/>
    <row r="168" ht="19.5" customHeight="1"/>
    <row r="169" ht="19.5" customHeight="1"/>
    <row r="170" ht="19.5" customHeight="1"/>
    <row r="171" ht="19.5" customHeight="1"/>
    <row r="172" ht="19.5" customHeight="1"/>
    <row r="173" ht="19.5" customHeight="1"/>
    <row r="174" ht="19.5" customHeight="1"/>
    <row r="175" ht="19.5" customHeight="1"/>
    <row r="176" ht="19.5" customHeight="1"/>
    <row r="177" ht="19.5" customHeight="1"/>
    <row r="178" ht="19.5" customHeight="1"/>
    <row r="179" ht="19.5" customHeight="1"/>
    <row r="180" ht="19.5" customHeight="1"/>
    <row r="181" ht="19.5" customHeight="1"/>
    <row r="182" ht="19.5" customHeight="1"/>
    <row r="183" ht="19.5" customHeight="1"/>
    <row r="184" ht="19.5" customHeight="1"/>
    <row r="185" ht="19.5" customHeight="1"/>
    <row r="186" ht="19.5" customHeight="1"/>
    <row r="187" ht="19.5" customHeight="1"/>
    <row r="188" ht="19.5" customHeight="1"/>
    <row r="189" ht="19.5" customHeight="1"/>
    <row r="190" ht="19.5" customHeight="1"/>
    <row r="191" ht="19.5" customHeight="1"/>
    <row r="192"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row r="217" ht="19.5" customHeight="1"/>
    <row r="218" ht="19.5" customHeight="1"/>
    <row r="219" ht="19.5" customHeight="1"/>
    <row r="220" ht="19.5" customHeight="1"/>
    <row r="221" ht="19.5" customHeight="1"/>
    <row r="222" ht="19.5" customHeight="1"/>
    <row r="223" ht="19.5" customHeight="1"/>
    <row r="224" ht="19.5" customHeight="1"/>
    <row r="225" ht="19.5" customHeight="1"/>
    <row r="226" ht="19.5" customHeight="1"/>
    <row r="227" ht="19.5" customHeight="1"/>
    <row r="228" ht="19.5" customHeight="1"/>
    <row r="229" ht="19.5" customHeight="1"/>
    <row r="230" ht="19.5" customHeight="1"/>
    <row r="231" ht="19.5" customHeight="1"/>
    <row r="232" ht="19.5" customHeight="1"/>
    <row r="233" ht="19.5" customHeight="1"/>
    <row r="234" ht="19.5" customHeight="1"/>
    <row r="235" ht="19.5" customHeight="1"/>
    <row r="236" ht="19.5" customHeight="1"/>
    <row r="237" ht="19.5" customHeight="1"/>
    <row r="238" ht="19.5" customHeight="1"/>
    <row r="239" ht="19.5" customHeight="1"/>
    <row r="240" ht="19.5" customHeight="1"/>
    <row r="241" ht="19.5" customHeight="1"/>
    <row r="242" ht="19.5" customHeight="1"/>
    <row r="243" ht="19.5" customHeight="1"/>
    <row r="244" ht="19.5" customHeight="1"/>
    <row r="245" ht="19.5" customHeight="1"/>
    <row r="246" ht="19.5" customHeight="1"/>
    <row r="247" ht="19.5" customHeight="1"/>
    <row r="248" ht="19.5" customHeight="1"/>
    <row r="249" ht="19.5" customHeight="1"/>
    <row r="250" ht="19.5" customHeight="1"/>
    <row r="251" ht="19.5" customHeight="1"/>
    <row r="252" ht="19.5" customHeight="1"/>
    <row r="253" ht="19.5" customHeight="1"/>
    <row r="254" ht="19.5" customHeight="1"/>
    <row r="255" ht="19.5" customHeight="1"/>
    <row r="256" ht="19.5" customHeight="1"/>
    <row r="257" ht="19.5" customHeight="1"/>
    <row r="258" ht="19.5" customHeight="1"/>
    <row r="259" ht="19.5" customHeight="1"/>
    <row r="260" ht="19.5" customHeight="1"/>
    <row r="261" ht="19.5" customHeight="1"/>
    <row r="262" ht="19.5" customHeight="1"/>
    <row r="263" ht="19.5" customHeight="1"/>
    <row r="264" ht="19.5" customHeight="1"/>
    <row r="265" ht="19.5" customHeight="1"/>
    <row r="266" ht="19.5" customHeight="1"/>
    <row r="267" ht="19.5" customHeight="1"/>
    <row r="268" ht="19.5" customHeight="1"/>
    <row r="269" ht="19.5" customHeight="1"/>
    <row r="270" ht="19.5" customHeight="1"/>
    <row r="271" ht="19.5" customHeight="1"/>
    <row r="272" ht="19.5" customHeight="1"/>
    <row r="273" ht="19.5" customHeight="1"/>
    <row r="274" ht="19.5" customHeight="1"/>
    <row r="275" ht="19.5" customHeight="1"/>
    <row r="276" ht="19.5" customHeight="1"/>
    <row r="277" ht="19.5" customHeight="1"/>
    <row r="278" ht="19.5" customHeight="1"/>
    <row r="279" ht="19.5" customHeight="1"/>
    <row r="280" ht="19.5" customHeight="1"/>
    <row r="281" ht="19.5" customHeight="1"/>
    <row r="282" ht="19.5" customHeight="1"/>
    <row r="283" ht="19.5" customHeight="1"/>
    <row r="284" ht="19.5" customHeight="1"/>
    <row r="285" ht="19.5" customHeight="1"/>
    <row r="286" ht="19.5" customHeight="1"/>
    <row r="287" ht="19.5" customHeight="1"/>
    <row r="288" ht="19.5" customHeight="1"/>
    <row r="289" ht="19.5" customHeight="1"/>
    <row r="290" ht="19.5" customHeight="1"/>
    <row r="291" ht="19.5" customHeight="1"/>
    <row r="292" ht="19.5" customHeight="1"/>
    <row r="293" ht="19.5" customHeight="1"/>
    <row r="294" ht="19.5" customHeight="1"/>
    <row r="295" ht="19.5" customHeight="1"/>
    <row r="296" ht="19.5" customHeight="1"/>
    <row r="297" ht="19.5" customHeight="1"/>
    <row r="298" ht="19.5" customHeight="1"/>
    <row r="299" ht="19.5" customHeight="1"/>
    <row r="300" ht="19.5" customHeight="1"/>
    <row r="301" ht="19.5" customHeight="1"/>
    <row r="302" ht="19.5" customHeight="1"/>
    <row r="303" ht="19.5" customHeight="1"/>
    <row r="304" ht="19.5" customHeight="1"/>
    <row r="305" ht="19.5" customHeight="1"/>
    <row r="306" ht="19.5" customHeight="1"/>
    <row r="307" ht="19.5" customHeight="1"/>
    <row r="308" ht="19.5" customHeight="1"/>
    <row r="309" ht="19.5" customHeight="1"/>
    <row r="310" ht="19.5" customHeight="1"/>
    <row r="311" ht="19.5" customHeight="1"/>
    <row r="312" ht="19.5" customHeight="1"/>
    <row r="313" ht="19.5" customHeight="1"/>
    <row r="314" ht="19.5" customHeight="1"/>
    <row r="315" ht="19.5" customHeight="1"/>
    <row r="316" ht="19.5" customHeight="1"/>
    <row r="317" ht="19.5" customHeight="1"/>
    <row r="318" ht="19.5" customHeight="1"/>
    <row r="319" ht="19.5" customHeight="1"/>
    <row r="320" ht="19.5" customHeight="1"/>
    <row r="321" ht="19.5" customHeight="1"/>
    <row r="322" ht="19.5" customHeight="1"/>
    <row r="323" ht="19.5" customHeight="1"/>
    <row r="324" ht="19.5" customHeight="1"/>
    <row r="325" ht="19.5" customHeight="1"/>
    <row r="326" ht="19.5" customHeight="1"/>
    <row r="327" ht="19.5" customHeight="1"/>
    <row r="328" ht="19.5" customHeight="1"/>
    <row r="329" ht="19.5" customHeight="1"/>
    <row r="330" ht="19.5" customHeight="1"/>
    <row r="331" ht="19.5" customHeight="1"/>
    <row r="332" ht="19.5" customHeight="1"/>
    <row r="333" ht="19.5" customHeight="1"/>
    <row r="334" ht="19.5" customHeight="1"/>
    <row r="335" ht="19.5" customHeight="1"/>
    <row r="336" ht="19.5" customHeight="1"/>
    <row r="337" ht="19.5" customHeight="1"/>
    <row r="338" ht="19.5" customHeight="1"/>
    <row r="339" ht="19.5" customHeight="1"/>
    <row r="340" ht="19.5" customHeight="1"/>
    <row r="341" ht="19.5" customHeight="1"/>
    <row r="342" ht="19.5" customHeight="1"/>
    <row r="343" ht="19.5" customHeight="1"/>
    <row r="344" ht="19.5" customHeight="1"/>
    <row r="345" ht="19.5" customHeight="1"/>
    <row r="346" ht="19.5" customHeight="1"/>
    <row r="347" ht="19.5" customHeight="1"/>
    <row r="348" ht="19.5" customHeight="1"/>
    <row r="349" ht="19.5" customHeight="1"/>
    <row r="350" ht="19.5" customHeight="1"/>
    <row r="351" ht="19.5" customHeight="1"/>
    <row r="352" ht="19.5" customHeight="1"/>
    <row r="353" ht="19.5" customHeight="1"/>
    <row r="354" ht="19.5" customHeight="1"/>
    <row r="355" ht="19.5" customHeight="1"/>
    <row r="356" ht="19.5" customHeight="1"/>
    <row r="357" ht="19.5" customHeight="1"/>
    <row r="358" ht="19.5" customHeight="1"/>
    <row r="359" ht="19.5" customHeight="1"/>
    <row r="360" ht="19.5" customHeight="1"/>
    <row r="361" ht="19.5" customHeight="1"/>
    <row r="362" ht="19.5" customHeight="1"/>
    <row r="363" ht="19.5" customHeight="1"/>
    <row r="364" ht="19.5" customHeight="1"/>
    <row r="365" ht="19.5" customHeight="1"/>
    <row r="366" ht="19.5" customHeight="1"/>
    <row r="367" ht="19.5" customHeight="1"/>
    <row r="368" ht="19.5" customHeight="1"/>
    <row r="369" ht="19.5" customHeight="1"/>
    <row r="370" ht="19.5" customHeight="1"/>
    <row r="371" ht="19.5" customHeight="1"/>
    <row r="372" ht="19.5" customHeight="1"/>
    <row r="373" ht="19.5" customHeight="1"/>
    <row r="374" ht="19.5" customHeight="1"/>
    <row r="375" ht="19.5" customHeight="1"/>
    <row r="376" ht="19.5" customHeight="1"/>
    <row r="377" ht="19.5" customHeight="1"/>
    <row r="378" ht="19.5" customHeight="1"/>
    <row r="379" ht="19.5" customHeight="1"/>
    <row r="380" ht="19.5" customHeight="1"/>
    <row r="381" ht="19.5" customHeight="1"/>
    <row r="382" ht="19.5" customHeight="1"/>
    <row r="383" ht="19.5" customHeight="1"/>
    <row r="384" ht="19.5" customHeight="1"/>
    <row r="385" ht="19.5" customHeight="1"/>
    <row r="386" ht="19.5" customHeight="1"/>
    <row r="387" ht="19.5" customHeight="1"/>
    <row r="388" ht="19.5" customHeight="1"/>
    <row r="389" ht="19.5" customHeight="1"/>
    <row r="390" ht="19.5" customHeight="1"/>
    <row r="391" ht="19.5" customHeight="1"/>
    <row r="392" ht="19.5" customHeight="1"/>
    <row r="393" ht="19.5" customHeight="1"/>
    <row r="394" ht="19.5" customHeight="1"/>
    <row r="395" ht="19.5" customHeight="1"/>
    <row r="396" ht="19.5" customHeight="1"/>
    <row r="397" ht="19.5" customHeight="1"/>
    <row r="398" ht="19.5" customHeight="1"/>
    <row r="399" ht="19.5" customHeight="1"/>
    <row r="400" ht="19.5" customHeight="1"/>
    <row r="401" ht="19.5" customHeight="1"/>
    <row r="402" ht="19.5" customHeight="1"/>
    <row r="403" ht="19.5" customHeight="1"/>
    <row r="404" ht="19.5" customHeight="1"/>
    <row r="405" ht="19.5" customHeight="1"/>
    <row r="406" ht="19.5" customHeight="1"/>
    <row r="407" ht="19.5" customHeight="1"/>
    <row r="408" ht="19.5" customHeight="1"/>
    <row r="409" ht="19.5" customHeight="1"/>
    <row r="410" ht="19.5" customHeight="1"/>
    <row r="411" ht="19.5" customHeight="1"/>
    <row r="412" ht="19.5" customHeight="1"/>
    <row r="413" ht="19.5" customHeight="1"/>
    <row r="414" ht="19.5" customHeight="1"/>
    <row r="415" ht="19.5" customHeight="1"/>
    <row r="416" ht="19.5" customHeight="1"/>
    <row r="417" ht="19.5" customHeight="1"/>
    <row r="418" ht="19.5" customHeight="1"/>
    <row r="419" ht="19.5" customHeight="1"/>
    <row r="420" ht="19.5" customHeight="1"/>
    <row r="421" ht="19.5" customHeight="1"/>
    <row r="422" ht="19.5" customHeight="1"/>
    <row r="423" ht="19.5" customHeight="1"/>
    <row r="424" ht="19.5" customHeight="1"/>
    <row r="425" ht="19.5" customHeight="1"/>
    <row r="426" ht="19.5" customHeight="1"/>
    <row r="427" ht="19.5" customHeight="1"/>
    <row r="428" ht="19.5" customHeight="1"/>
    <row r="429" ht="19.5" customHeight="1"/>
    <row r="430" ht="19.5" customHeight="1"/>
    <row r="431" ht="19.5" customHeight="1"/>
    <row r="432" ht="19.5" customHeight="1"/>
    <row r="433" ht="19.5" customHeight="1"/>
    <row r="434" ht="19.5" customHeight="1"/>
    <row r="435" ht="19.5" customHeight="1"/>
    <row r="436" ht="19.5" customHeight="1"/>
    <row r="437" ht="19.5" customHeight="1"/>
    <row r="438" ht="19.5" customHeight="1"/>
    <row r="439" ht="19.5" customHeight="1"/>
    <row r="440" ht="19.5" customHeight="1"/>
    <row r="441" ht="19.5" customHeight="1"/>
    <row r="442" ht="19.5" customHeight="1"/>
    <row r="443" ht="19.5" customHeight="1"/>
    <row r="444" ht="19.5" customHeight="1"/>
    <row r="445" ht="19.5" customHeight="1"/>
    <row r="446" ht="19.5" customHeight="1"/>
    <row r="447" ht="19.5" customHeight="1"/>
    <row r="448" ht="19.5" customHeight="1"/>
    <row r="449" ht="19.5" customHeight="1"/>
    <row r="450" ht="19.5" customHeight="1"/>
    <row r="451" ht="19.5" customHeight="1"/>
    <row r="452" ht="19.5" customHeight="1"/>
    <row r="453" ht="19.5" customHeight="1"/>
    <row r="454" ht="19.5" customHeight="1"/>
    <row r="455" ht="19.5" customHeight="1"/>
    <row r="456" ht="19.5" customHeight="1"/>
    <row r="457" ht="19.5" customHeight="1"/>
    <row r="458" ht="19.5" customHeight="1"/>
    <row r="459" ht="19.5" customHeight="1"/>
    <row r="460" ht="19.5" customHeight="1"/>
    <row r="461" ht="19.5" customHeight="1"/>
    <row r="462" ht="19.5" customHeight="1"/>
    <row r="463" ht="19.5" customHeight="1"/>
    <row r="464" ht="19.5" customHeight="1"/>
    <row r="465" ht="19.5" customHeight="1"/>
    <row r="466" ht="19.5" customHeight="1"/>
    <row r="467" ht="19.5" customHeight="1"/>
    <row r="468" ht="19.5" customHeight="1"/>
    <row r="469" ht="19.5" customHeight="1"/>
    <row r="470" ht="19.5" customHeight="1"/>
    <row r="471" ht="19.5" customHeight="1"/>
    <row r="472" ht="19.5" customHeight="1"/>
    <row r="473" ht="19.5" customHeight="1"/>
    <row r="474" ht="19.5" customHeight="1"/>
    <row r="475" ht="19.5" customHeight="1"/>
    <row r="476" ht="19.5" customHeight="1"/>
    <row r="477" ht="19.5" customHeight="1"/>
    <row r="478" ht="19.5" customHeight="1"/>
    <row r="479" ht="19.5" customHeight="1"/>
    <row r="480" ht="19.5" customHeight="1"/>
    <row r="481" ht="19.5" customHeight="1"/>
    <row r="482" ht="19.5" customHeight="1"/>
    <row r="483" ht="19.5" customHeight="1"/>
    <row r="484" ht="19.5" customHeight="1"/>
    <row r="485" ht="19.5" customHeight="1"/>
    <row r="486" ht="19.5" customHeight="1"/>
    <row r="487" ht="19.5" customHeight="1"/>
    <row r="488" ht="19.5" customHeight="1"/>
    <row r="489" ht="19.5" customHeight="1"/>
    <row r="490" ht="19.5" customHeight="1"/>
    <row r="491" ht="19.5" customHeight="1"/>
    <row r="492" ht="19.5" customHeight="1"/>
    <row r="493" ht="19.5" customHeight="1"/>
    <row r="494" ht="19.5" customHeight="1"/>
    <row r="495" ht="19.5" customHeight="1"/>
    <row r="496" ht="19.5" customHeight="1"/>
    <row r="497" ht="19.5" customHeight="1"/>
    <row r="498" ht="19.5" customHeight="1"/>
    <row r="499" ht="19.5" customHeight="1"/>
    <row r="500" ht="19.5" customHeight="1"/>
    <row r="501" ht="19.5" customHeight="1"/>
    <row r="502" ht="19.5" customHeight="1"/>
    <row r="503" ht="19.5" customHeight="1"/>
    <row r="504" ht="19.5" customHeight="1"/>
    <row r="505" ht="19.5" customHeight="1"/>
    <row r="506" ht="19.5" customHeight="1"/>
    <row r="507" ht="19.5" customHeight="1"/>
    <row r="508" ht="19.5" customHeight="1"/>
    <row r="509" ht="19.5" customHeight="1"/>
    <row r="510" ht="19.5" customHeight="1"/>
    <row r="511" ht="19.5" customHeight="1"/>
    <row r="512" ht="19.5" customHeight="1"/>
    <row r="513" ht="19.5" customHeight="1"/>
    <row r="514" ht="19.5" customHeight="1"/>
    <row r="515" ht="19.5" customHeight="1"/>
    <row r="516" ht="19.5" customHeight="1"/>
    <row r="517" ht="19.5" customHeight="1"/>
    <row r="518" ht="19.5" customHeight="1"/>
    <row r="519" ht="19.5" customHeight="1"/>
    <row r="520" ht="19.5" customHeight="1"/>
    <row r="521" ht="19.5" customHeight="1"/>
    <row r="522" ht="19.5" customHeight="1"/>
    <row r="523" ht="19.5" customHeight="1"/>
    <row r="524" ht="19.5" customHeight="1"/>
    <row r="525" ht="19.5" customHeight="1"/>
    <row r="526" ht="19.5" customHeight="1"/>
    <row r="527" ht="19.5" customHeight="1"/>
    <row r="528" ht="19.5" customHeight="1"/>
    <row r="529" ht="19.5" customHeight="1"/>
    <row r="530" ht="19.5" customHeight="1"/>
    <row r="531" ht="19.5" customHeight="1"/>
    <row r="532" ht="19.5" customHeight="1"/>
    <row r="533" ht="19.5" customHeight="1"/>
    <row r="534" ht="19.5" customHeight="1"/>
    <row r="535" ht="19.5" customHeight="1"/>
    <row r="536" ht="19.5" customHeight="1"/>
    <row r="537" ht="19.5" customHeight="1"/>
    <row r="538" ht="19.5" customHeight="1"/>
    <row r="539" ht="19.5" customHeight="1"/>
    <row r="540" ht="19.5" customHeight="1"/>
    <row r="541" ht="19.5" customHeight="1"/>
    <row r="542" ht="19.5" customHeight="1"/>
    <row r="543" ht="19.5" customHeight="1"/>
    <row r="544" ht="19.5" customHeight="1"/>
    <row r="545" ht="19.5" customHeight="1"/>
    <row r="546" ht="19.5" customHeight="1"/>
    <row r="547" ht="19.5" customHeight="1"/>
    <row r="548" ht="19.5" customHeight="1"/>
    <row r="549" ht="19.5" customHeight="1"/>
    <row r="550" ht="19.5" customHeight="1"/>
    <row r="551" ht="19.5" customHeight="1"/>
    <row r="552" ht="19.5" customHeight="1"/>
    <row r="553" ht="19.5" customHeight="1"/>
    <row r="554" ht="19.5" customHeight="1"/>
    <row r="555" ht="19.5" customHeight="1"/>
    <row r="556" ht="19.5" customHeight="1"/>
    <row r="557" ht="19.5" customHeight="1"/>
    <row r="558" ht="19.5" customHeight="1"/>
    <row r="559" ht="19.5" customHeight="1"/>
    <row r="560"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row r="779" ht="19.5" customHeight="1"/>
    <row r="780" ht="19.5" customHeight="1"/>
    <row r="781" ht="19.5" customHeight="1"/>
    <row r="782" ht="19.5" customHeight="1"/>
    <row r="783" ht="19.5" customHeight="1"/>
    <row r="784" ht="19.5" customHeight="1"/>
    <row r="785" ht="19.5" customHeight="1"/>
    <row r="786" ht="19.5" customHeight="1"/>
    <row r="787" ht="19.5" customHeight="1"/>
    <row r="788" ht="19.5" customHeight="1"/>
    <row r="789" ht="19.5" customHeight="1"/>
    <row r="790" ht="19.5" customHeight="1"/>
    <row r="791" ht="19.5" customHeight="1"/>
    <row r="792" ht="19.5" customHeight="1"/>
    <row r="793" ht="19.5" customHeight="1"/>
    <row r="794" ht="19.5" customHeight="1"/>
    <row r="795" ht="19.5" customHeight="1"/>
    <row r="796" ht="19.5" customHeight="1"/>
    <row r="797" ht="19.5" customHeight="1"/>
    <row r="798" ht="19.5" customHeight="1"/>
    <row r="799" ht="19.5" customHeight="1"/>
    <row r="800" ht="19.5" customHeight="1"/>
    <row r="801" ht="19.5" customHeight="1"/>
    <row r="802" ht="19.5" customHeight="1"/>
    <row r="803" ht="19.5" customHeight="1"/>
    <row r="804" ht="19.5" customHeight="1"/>
    <row r="805" ht="19.5" customHeight="1"/>
    <row r="806" ht="19.5" customHeight="1"/>
    <row r="807" ht="19.5" customHeight="1"/>
    <row r="808" ht="19.5" customHeight="1"/>
    <row r="809" ht="19.5" customHeight="1"/>
    <row r="810" ht="19.5" customHeight="1"/>
    <row r="811" ht="19.5" customHeight="1"/>
    <row r="812" ht="19.5" customHeight="1"/>
    <row r="813" ht="19.5" customHeight="1"/>
    <row r="814" ht="19.5" customHeight="1"/>
    <row r="815" ht="19.5" customHeight="1"/>
    <row r="816" ht="19.5" customHeight="1"/>
    <row r="817" ht="19.5" customHeight="1"/>
    <row r="818" ht="19.5" customHeight="1"/>
    <row r="819" ht="19.5" customHeight="1"/>
    <row r="820" ht="19.5" customHeight="1"/>
    <row r="821" ht="19.5" customHeight="1"/>
    <row r="822" ht="19.5" customHeight="1"/>
    <row r="823" ht="19.5" customHeight="1"/>
    <row r="824" ht="19.5" customHeight="1"/>
    <row r="825" ht="19.5" customHeight="1"/>
    <row r="826" ht="19.5" customHeight="1"/>
    <row r="827" ht="19.5" customHeight="1"/>
    <row r="828" ht="19.5" customHeight="1"/>
    <row r="829" ht="19.5" customHeight="1"/>
    <row r="830" ht="19.5" customHeight="1"/>
    <row r="831" ht="19.5" customHeight="1"/>
    <row r="832" ht="19.5" customHeight="1"/>
    <row r="833" ht="19.5" customHeight="1"/>
    <row r="834" ht="19.5" customHeight="1"/>
    <row r="835" ht="19.5" customHeight="1"/>
    <row r="836" ht="19.5" customHeight="1"/>
    <row r="837" ht="19.5" customHeight="1"/>
    <row r="838" ht="19.5" customHeight="1"/>
    <row r="839" ht="19.5" customHeight="1"/>
    <row r="840" ht="19.5" customHeight="1"/>
    <row r="841" ht="19.5" customHeight="1"/>
    <row r="842" ht="19.5" customHeight="1"/>
    <row r="843" ht="19.5" customHeight="1"/>
    <row r="844" ht="19.5" customHeight="1"/>
    <row r="845" ht="19.5" customHeight="1"/>
    <row r="846" ht="19.5" customHeight="1"/>
    <row r="847" ht="19.5" customHeight="1"/>
    <row r="848" ht="19.5" customHeight="1"/>
    <row r="849" ht="19.5" customHeight="1"/>
    <row r="850" ht="19.5" customHeight="1"/>
    <row r="851" ht="19.5" customHeight="1"/>
    <row r="852" ht="19.5" customHeight="1"/>
    <row r="853" ht="19.5" customHeight="1"/>
    <row r="854" ht="19.5" customHeight="1"/>
    <row r="855" ht="19.5" customHeight="1"/>
    <row r="856" ht="19.5" customHeight="1"/>
    <row r="857" ht="19.5" customHeight="1"/>
    <row r="858" ht="19.5" customHeight="1"/>
    <row r="859" ht="19.5" customHeight="1"/>
    <row r="860" ht="19.5" customHeight="1"/>
    <row r="861" ht="19.5" customHeight="1"/>
    <row r="862" ht="19.5" customHeight="1"/>
    <row r="863" ht="19.5" customHeight="1"/>
    <row r="864" ht="19.5" customHeight="1"/>
    <row r="865" ht="19.5" customHeight="1"/>
    <row r="866" ht="19.5" customHeight="1"/>
    <row r="867" ht="19.5" customHeight="1"/>
    <row r="868" ht="19.5" customHeight="1"/>
    <row r="869" ht="19.5" customHeight="1"/>
    <row r="870" ht="19.5" customHeight="1"/>
    <row r="871" ht="19.5" customHeight="1"/>
    <row r="872" ht="19.5" customHeight="1"/>
    <row r="873" ht="19.5" customHeight="1"/>
    <row r="874" ht="19.5" customHeight="1"/>
    <row r="875" ht="19.5" customHeight="1"/>
    <row r="876" ht="19.5" customHeight="1"/>
    <row r="877" ht="19.5" customHeight="1"/>
    <row r="878" ht="19.5" customHeight="1"/>
    <row r="879" ht="19.5" customHeight="1"/>
    <row r="880" ht="19.5" customHeight="1"/>
    <row r="881" ht="19.5" customHeight="1"/>
    <row r="882" ht="19.5" customHeight="1"/>
    <row r="883" ht="19.5" customHeight="1"/>
    <row r="884" ht="19.5" customHeight="1"/>
    <row r="885" ht="19.5" customHeight="1"/>
    <row r="886" ht="19.5" customHeight="1"/>
    <row r="887" ht="19.5" customHeight="1"/>
    <row r="888" ht="19.5" customHeight="1"/>
    <row r="889" ht="19.5" customHeight="1"/>
    <row r="890" ht="19.5" customHeight="1"/>
    <row r="891" ht="19.5" customHeight="1"/>
    <row r="892" ht="19.5" customHeight="1"/>
    <row r="893" ht="19.5" customHeight="1"/>
    <row r="894" ht="19.5" customHeight="1"/>
    <row r="895" ht="19.5" customHeight="1"/>
    <row r="896" ht="19.5" customHeight="1"/>
    <row r="897" ht="19.5" customHeight="1"/>
    <row r="898" ht="19.5" customHeight="1"/>
    <row r="899" ht="19.5" customHeight="1"/>
    <row r="900" ht="19.5" customHeight="1"/>
    <row r="901" ht="19.5" customHeight="1"/>
    <row r="902" ht="19.5" customHeight="1"/>
    <row r="903" ht="19.5" customHeight="1"/>
    <row r="904" ht="19.5" customHeight="1"/>
    <row r="905" ht="19.5" customHeight="1"/>
    <row r="906" ht="19.5" customHeight="1"/>
    <row r="907" ht="19.5" customHeight="1"/>
    <row r="908" ht="19.5" customHeight="1"/>
    <row r="909" ht="19.5" customHeight="1"/>
    <row r="910" ht="19.5" customHeight="1"/>
    <row r="911" ht="19.5" customHeight="1"/>
    <row r="912" ht="19.5" customHeight="1"/>
    <row r="913" ht="19.5" customHeight="1"/>
    <row r="914" ht="19.5" customHeight="1"/>
    <row r="915" ht="19.5" customHeight="1"/>
    <row r="916" ht="19.5" customHeight="1"/>
    <row r="917" ht="19.5" customHeight="1"/>
    <row r="918" ht="19.5" customHeight="1"/>
    <row r="919" ht="19.5" customHeight="1"/>
    <row r="920" ht="19.5" customHeight="1"/>
    <row r="921" ht="19.5" customHeight="1"/>
    <row r="922" ht="19.5" customHeight="1"/>
    <row r="923" ht="19.5" customHeight="1"/>
    <row r="924" ht="19.5" customHeight="1"/>
    <row r="925" ht="19.5" customHeight="1"/>
    <row r="926" ht="19.5" customHeight="1"/>
    <row r="927" ht="19.5" customHeight="1"/>
    <row r="928" ht="19.5" customHeight="1"/>
    <row r="929" ht="19.5" customHeight="1"/>
    <row r="930" ht="19.5" customHeight="1"/>
    <row r="931" ht="19.5" customHeight="1"/>
    <row r="932" ht="19.5" customHeight="1"/>
    <row r="933" ht="19.5" customHeight="1"/>
    <row r="934" ht="19.5" customHeight="1"/>
    <row r="935" ht="19.5" customHeight="1"/>
    <row r="936" ht="19.5" customHeight="1"/>
    <row r="937" ht="19.5" customHeight="1"/>
    <row r="938" ht="19.5" customHeight="1"/>
    <row r="939" ht="19.5" customHeight="1"/>
    <row r="940" ht="19.5" customHeight="1"/>
    <row r="941" ht="19.5" customHeight="1"/>
    <row r="942" ht="19.5" customHeight="1"/>
  </sheetData>
  <mergeCells count="13">
    <mergeCell ref="I80:I81"/>
    <mergeCell ref="J80:J81"/>
    <mergeCell ref="J82:J84"/>
    <mergeCell ref="I89:I90"/>
    <mergeCell ref="J89:J90"/>
    <mergeCell ref="I85:I88"/>
    <mergeCell ref="J85:J88"/>
    <mergeCell ref="I82:I84"/>
    <mergeCell ref="I53:I54"/>
    <mergeCell ref="J53:J54"/>
    <mergeCell ref="I55:I56"/>
    <mergeCell ref="J55:J56"/>
    <mergeCell ref="A36:A58"/>
  </mergeCells>
  <phoneticPr fontId="3"/>
  <conditionalFormatting sqref="L76">
    <cfRule type="cellIs" dxfId="13" priority="6" operator="equal">
      <formula>$O$3</formula>
    </cfRule>
  </conditionalFormatting>
  <conditionalFormatting sqref="F60:F70">
    <cfRule type="expression" dxfId="12" priority="7">
      <formula>$F$59&lt;2</formula>
    </cfRule>
  </conditionalFormatting>
  <conditionalFormatting sqref="F71:F90">
    <cfRule type="expression" dxfId="11" priority="5">
      <formula>$F$59&lt;3</formula>
    </cfRule>
  </conditionalFormatting>
  <conditionalFormatting sqref="F91:F103">
    <cfRule type="expression" dxfId="10" priority="4">
      <formula>$F$59&lt;4</formula>
    </cfRule>
  </conditionalFormatting>
  <conditionalFormatting sqref="F4 F48 F6:F12 F14:F17 F19:F43 F52:F103">
    <cfRule type="cellIs" dxfId="9" priority="1" operator="equal">
      <formula>$O$2</formula>
    </cfRule>
    <cfRule type="cellIs" dxfId="8" priority="2" operator="equal">
      <formula>$O$3</formula>
    </cfRule>
  </conditionalFormatting>
  <dataValidations count="2">
    <dataValidation type="list" allowBlank="1" showInputMessage="1" showErrorMessage="1" sqref="F41 F21 F25 F27:F29 F57:F58 F60:F61 F71:F72 F74:F75 F45:F49 F79:F92 F94:F95 F99:F100 F102:F103" xr:uid="{E9018BF7-7F26-4312-B1EA-45E84B1741A8}">
      <formula1>$O$2:$O$4</formula1>
    </dataValidation>
    <dataValidation type="list" allowBlank="1" showInputMessage="1" showErrorMessage="1" sqref="F52:F56 F11 F14:F16 F19:F20 F30 F32:F34 F37:F39 F7 F9" xr:uid="{E20E19E6-1525-4E6D-8307-96D2C12459FB}">
      <formula1>$O$2:$O$3</formula1>
    </dataValidation>
  </dataValidations>
  <printOptions horizontalCentered="1"/>
  <pageMargins left="0.27559055118110237" right="0.27559055118110237" top="0.59055118110236227" bottom="0.55118110236220474" header="0.31496062992125984" footer="0.31496062992125984"/>
  <pageSetup paperSize="9" scale="46" fitToHeight="0" orientation="landscape" r:id="rId1"/>
  <headerFooter>
    <oddFooter>&amp;C&amp;P&amp;R幼保連携型認定こども園</oddFooter>
  </headerFooter>
  <rowBreaks count="4" manualBreakCount="4">
    <brk id="24" max="12" man="1"/>
    <brk id="48" max="12" man="1"/>
    <brk id="51" max="12" man="1"/>
    <brk id="73"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B9CBA-5C82-4DF0-89B2-BB4CA0B5D2ED}">
  <sheetPr>
    <tabColor theme="4" tint="0.39997558519241921"/>
    <pageSetUpPr fitToPage="1"/>
  </sheetPr>
  <dimension ref="A1:S778"/>
  <sheetViews>
    <sheetView showGridLines="0" zoomScale="93" zoomScaleNormal="10" zoomScaleSheetLayoutView="75" workbookViewId="0">
      <pane ySplit="3" topLeftCell="A4" activePane="bottomLeft" state="frozen"/>
      <selection pane="bottomLeft" activeCell="A27" sqref="A27"/>
    </sheetView>
  </sheetViews>
  <sheetFormatPr defaultColWidth="9" defaultRowHeight="16.5"/>
  <cols>
    <col min="1" max="1" width="9" style="10"/>
    <col min="2" max="2" width="4.08984375" style="16" customWidth="1"/>
    <col min="3" max="3" width="56.453125" style="21" customWidth="1"/>
    <col min="4" max="4" width="5.36328125" style="16" customWidth="1"/>
    <col min="5" max="5" width="71.08984375" style="8" customWidth="1"/>
    <col min="6" max="6" width="6.36328125" style="195" customWidth="1"/>
    <col min="7" max="7" width="4.08984375" style="459" customWidth="1"/>
    <col min="8" max="8" width="66.08984375" style="459" customWidth="1"/>
    <col min="9" max="10" width="9" style="10"/>
    <col min="11" max="11" width="37.08984375" style="11" customWidth="1"/>
    <col min="12" max="12" width="4.08984375" style="250" customWidth="1"/>
    <col min="13" max="13" width="25.6328125" style="9" customWidth="1"/>
    <col min="14" max="16384" width="9" style="10"/>
  </cols>
  <sheetData>
    <row r="1" spans="1:19" ht="19.5" customHeight="1" thickBot="1">
      <c r="B1" s="67"/>
      <c r="C1" s="20"/>
      <c r="D1" s="67"/>
      <c r="E1" s="13"/>
      <c r="F1" s="186"/>
      <c r="G1" s="443"/>
      <c r="H1" s="443"/>
      <c r="L1" s="233"/>
      <c r="M1" s="12"/>
    </row>
    <row r="2" spans="1:19" s="495" customFormat="1" ht="20.149999999999999" customHeight="1" thickTop="1" thickBot="1">
      <c r="A2" s="496"/>
      <c r="B2" s="567"/>
      <c r="C2" s="565"/>
      <c r="D2" s="567"/>
      <c r="E2" s="565"/>
      <c r="F2" s="398"/>
      <c r="G2" s="413"/>
      <c r="H2" s="416"/>
      <c r="I2" s="569" t="s">
        <v>598</v>
      </c>
      <c r="J2" s="570"/>
      <c r="K2" s="400"/>
      <c r="L2" s="413"/>
      <c r="M2" s="416"/>
      <c r="O2" s="187" t="s">
        <v>2</v>
      </c>
    </row>
    <row r="3" spans="1:19" s="495" customFormat="1" ht="20.149999999999999" customHeight="1" thickTop="1" thickBot="1">
      <c r="A3" s="497"/>
      <c r="B3" s="568"/>
      <c r="C3" s="566"/>
      <c r="D3" s="568"/>
      <c r="E3" s="566"/>
      <c r="F3" s="399"/>
      <c r="G3" s="430"/>
      <c r="H3" s="431"/>
      <c r="I3" s="402" t="s">
        <v>8</v>
      </c>
      <c r="J3" s="402" t="s">
        <v>9</v>
      </c>
      <c r="K3" s="401"/>
      <c r="L3" s="430"/>
      <c r="M3" s="431"/>
      <c r="O3" s="187" t="s">
        <v>14</v>
      </c>
    </row>
    <row r="4" spans="1:19" ht="37.5" customHeight="1" thickTop="1" thickBot="1">
      <c r="A4" s="414"/>
      <c r="B4" s="241">
        <v>1</v>
      </c>
      <c r="C4" s="492" t="s">
        <v>525</v>
      </c>
      <c r="D4" s="487" t="s">
        <v>82</v>
      </c>
      <c r="E4" s="488" t="s">
        <v>497</v>
      </c>
      <c r="F4" s="376"/>
      <c r="G4" s="241" t="s">
        <v>83</v>
      </c>
      <c r="H4" s="486" t="s">
        <v>498</v>
      </c>
      <c r="I4" s="411" t="s">
        <v>10</v>
      </c>
      <c r="J4" s="411" t="s">
        <v>10</v>
      </c>
      <c r="K4" s="140"/>
      <c r="L4" s="278"/>
      <c r="M4" s="29"/>
      <c r="O4" s="188" t="s">
        <v>15</v>
      </c>
    </row>
    <row r="5" spans="1:19" ht="49.5" customHeight="1" thickTop="1">
      <c r="A5" s="415"/>
      <c r="B5" s="230"/>
      <c r="C5" s="528"/>
      <c r="D5" s="230" t="s">
        <v>84</v>
      </c>
      <c r="E5" s="232" t="s">
        <v>499</v>
      </c>
      <c r="F5" s="377"/>
      <c r="G5" s="230"/>
      <c r="H5" s="13"/>
      <c r="I5" s="412"/>
      <c r="J5" s="412"/>
      <c r="K5" s="25"/>
      <c r="L5" s="277"/>
      <c r="M5" s="24"/>
      <c r="S5" s="189"/>
    </row>
    <row r="6" spans="1:19" s="26" customFormat="1" ht="41.15" customHeight="1">
      <c r="A6" s="415"/>
      <c r="B6" s="230"/>
      <c r="C6" s="528"/>
      <c r="D6" s="294" t="s">
        <v>85</v>
      </c>
      <c r="E6" s="254" t="s">
        <v>418</v>
      </c>
      <c r="F6" s="374"/>
      <c r="G6" s="295" t="s">
        <v>101</v>
      </c>
      <c r="H6" s="444" t="s">
        <v>145</v>
      </c>
      <c r="I6" s="378" t="s">
        <v>124</v>
      </c>
      <c r="J6" s="378" t="s">
        <v>125</v>
      </c>
      <c r="K6" s="165"/>
      <c r="L6" s="480"/>
      <c r="M6" s="537"/>
    </row>
    <row r="7" spans="1:19" s="26" customFormat="1" ht="39.65" customHeight="1">
      <c r="A7" s="415"/>
      <c r="B7" s="230"/>
      <c r="C7" s="528"/>
      <c r="D7" s="294" t="s">
        <v>88</v>
      </c>
      <c r="E7" s="232" t="s">
        <v>500</v>
      </c>
      <c r="F7" s="374"/>
      <c r="G7" s="295" t="s">
        <v>101</v>
      </c>
      <c r="H7" s="463" t="s">
        <v>501</v>
      </c>
      <c r="I7" s="378" t="s">
        <v>125</v>
      </c>
      <c r="J7" s="378" t="s">
        <v>124</v>
      </c>
      <c r="K7" s="165"/>
      <c r="L7" s="480"/>
      <c r="M7" s="537"/>
    </row>
    <row r="8" spans="1:19" s="26" customFormat="1" ht="40" customHeight="1">
      <c r="A8" s="415"/>
      <c r="B8" s="230"/>
      <c r="C8" s="528"/>
      <c r="D8" s="294" t="s">
        <v>89</v>
      </c>
      <c r="E8" s="298" t="s">
        <v>86</v>
      </c>
      <c r="F8" s="374"/>
      <c r="G8" s="464" t="s">
        <v>101</v>
      </c>
      <c r="H8" s="465" t="s">
        <v>146</v>
      </c>
      <c r="I8" s="466" t="s">
        <v>125</v>
      </c>
      <c r="J8" s="466" t="s">
        <v>124</v>
      </c>
      <c r="K8" s="467"/>
      <c r="L8" s="481"/>
      <c r="M8" s="538"/>
    </row>
    <row r="9" spans="1:19" s="26" customFormat="1" ht="39.65" customHeight="1">
      <c r="A9" s="415"/>
      <c r="B9" s="230"/>
      <c r="C9" s="528"/>
      <c r="D9" s="294" t="s">
        <v>90</v>
      </c>
      <c r="E9" s="298" t="s">
        <v>87</v>
      </c>
      <c r="F9" s="374"/>
      <c r="G9" s="230" t="s">
        <v>101</v>
      </c>
      <c r="H9" s="271" t="s">
        <v>502</v>
      </c>
      <c r="I9" s="412" t="s">
        <v>125</v>
      </c>
      <c r="J9" s="412" t="s">
        <v>124</v>
      </c>
      <c r="K9" s="25"/>
      <c r="L9" s="230"/>
      <c r="M9" s="24"/>
    </row>
    <row r="10" spans="1:19" s="26" customFormat="1" ht="41.5" customHeight="1">
      <c r="A10" s="415"/>
      <c r="B10" s="230"/>
      <c r="C10" s="528"/>
      <c r="D10" s="190" t="s">
        <v>91</v>
      </c>
      <c r="E10" s="468" t="s">
        <v>503</v>
      </c>
      <c r="F10" s="371"/>
      <c r="G10" s="237" t="s">
        <v>101</v>
      </c>
      <c r="H10" s="258" t="s">
        <v>147</v>
      </c>
      <c r="I10" s="406" t="s">
        <v>125</v>
      </c>
      <c r="J10" s="406" t="s">
        <v>124</v>
      </c>
      <c r="K10" s="135"/>
      <c r="L10" s="347"/>
      <c r="M10" s="136"/>
    </row>
    <row r="11" spans="1:19" s="26" customFormat="1" ht="35.15" customHeight="1">
      <c r="A11" s="415"/>
      <c r="B11" s="230"/>
      <c r="C11" s="528"/>
      <c r="D11" s="14"/>
      <c r="E11" s="183"/>
      <c r="F11" s="377"/>
      <c r="G11" s="237" t="s">
        <v>101</v>
      </c>
      <c r="H11" s="293" t="s">
        <v>504</v>
      </c>
      <c r="I11" s="406" t="s">
        <v>125</v>
      </c>
      <c r="J11" s="406" t="s">
        <v>124</v>
      </c>
      <c r="K11" s="25"/>
      <c r="L11" s="277"/>
      <c r="M11" s="24"/>
    </row>
    <row r="12" spans="1:19" s="26" customFormat="1" ht="37.5" customHeight="1">
      <c r="A12" s="415"/>
      <c r="B12" s="230"/>
      <c r="C12" s="528"/>
      <c r="D12" s="237" t="s">
        <v>103</v>
      </c>
      <c r="E12" s="460" t="s">
        <v>104</v>
      </c>
      <c r="F12" s="371"/>
      <c r="G12" s="237" t="s">
        <v>101</v>
      </c>
      <c r="H12" s="258" t="s">
        <v>148</v>
      </c>
      <c r="I12" s="406" t="s">
        <v>124</v>
      </c>
      <c r="J12" s="406" t="s">
        <v>125</v>
      </c>
      <c r="K12" s="135"/>
      <c r="L12" s="347"/>
      <c r="M12" s="136"/>
    </row>
    <row r="13" spans="1:19" s="26" customFormat="1" ht="43" customHeight="1">
      <c r="A13" s="415"/>
      <c r="B13" s="230"/>
      <c r="C13" s="528"/>
      <c r="D13" s="230" t="s">
        <v>98</v>
      </c>
      <c r="E13" s="298" t="s">
        <v>105</v>
      </c>
      <c r="F13" s="377"/>
      <c r="G13" s="323" t="s">
        <v>101</v>
      </c>
      <c r="H13" s="469" t="s">
        <v>505</v>
      </c>
      <c r="I13" s="406" t="s">
        <v>125</v>
      </c>
      <c r="J13" s="406" t="s">
        <v>124</v>
      </c>
      <c r="K13" s="25"/>
      <c r="L13" s="277"/>
      <c r="M13" s="24"/>
    </row>
    <row r="14" spans="1:19" s="26" customFormat="1" ht="35.5" customHeight="1">
      <c r="A14" s="415"/>
      <c r="B14" s="230"/>
      <c r="C14" s="528"/>
      <c r="D14" s="230"/>
      <c r="E14" s="254"/>
      <c r="F14" s="377"/>
      <c r="G14" s="230" t="s">
        <v>101</v>
      </c>
      <c r="H14" s="445" t="s">
        <v>506</v>
      </c>
      <c r="I14" s="406" t="s">
        <v>124</v>
      </c>
      <c r="J14" s="406" t="s">
        <v>125</v>
      </c>
      <c r="K14" s="25"/>
      <c r="L14" s="277"/>
      <c r="M14" s="24"/>
    </row>
    <row r="15" spans="1:19" s="26" customFormat="1" ht="19.5" customHeight="1">
      <c r="A15" s="415"/>
      <c r="B15" s="241">
        <v>2</v>
      </c>
      <c r="C15" s="526" t="s">
        <v>106</v>
      </c>
      <c r="D15" s="241"/>
      <c r="E15" s="301"/>
      <c r="F15" s="376"/>
      <c r="G15" s="241"/>
      <c r="H15" s="446"/>
      <c r="I15" s="411"/>
      <c r="J15" s="411"/>
      <c r="K15" s="140"/>
      <c r="L15" s="278"/>
      <c r="M15" s="29"/>
    </row>
    <row r="16" spans="1:19" s="26" customFormat="1" ht="49.5" customHeight="1">
      <c r="A16" s="415"/>
      <c r="B16" s="489">
        <v>-1</v>
      </c>
      <c r="C16" s="254" t="s">
        <v>107</v>
      </c>
      <c r="D16" s="238" t="s">
        <v>108</v>
      </c>
      <c r="E16" s="320" t="s">
        <v>507</v>
      </c>
      <c r="F16" s="372"/>
      <c r="G16" s="238" t="s">
        <v>109</v>
      </c>
      <c r="H16" s="471" t="s">
        <v>508</v>
      </c>
      <c r="I16" s="405" t="s">
        <v>2</v>
      </c>
      <c r="J16" s="405" t="s">
        <v>10</v>
      </c>
      <c r="K16" s="25"/>
      <c r="L16" s="277"/>
      <c r="M16" s="24"/>
    </row>
    <row r="17" spans="1:13" s="26" customFormat="1" ht="50.15" customHeight="1">
      <c r="A17" s="415"/>
      <c r="B17" s="230"/>
      <c r="C17" s="528"/>
      <c r="D17" s="230" t="s">
        <v>110</v>
      </c>
      <c r="E17" s="361" t="s">
        <v>509</v>
      </c>
      <c r="F17" s="410"/>
      <c r="G17" s="277"/>
      <c r="H17" s="447"/>
      <c r="I17" s="412" t="s">
        <v>2</v>
      </c>
      <c r="J17" s="412" t="s">
        <v>10</v>
      </c>
      <c r="K17" s="25"/>
      <c r="L17" s="347" t="s">
        <v>0</v>
      </c>
      <c r="M17" s="253" t="s">
        <v>121</v>
      </c>
    </row>
    <row r="18" spans="1:13" s="26" customFormat="1" ht="46" customHeight="1">
      <c r="A18" s="415"/>
      <c r="B18" s="490">
        <v>-2</v>
      </c>
      <c r="C18" s="304" t="s">
        <v>111</v>
      </c>
      <c r="D18" s="243" t="s">
        <v>108</v>
      </c>
      <c r="E18" s="472" t="s">
        <v>510</v>
      </c>
      <c r="F18" s="409"/>
      <c r="G18" s="280" t="s">
        <v>120</v>
      </c>
      <c r="H18" s="449" t="s">
        <v>126</v>
      </c>
      <c r="I18" s="404" t="s">
        <v>124</v>
      </c>
      <c r="J18" s="404" t="s">
        <v>125</v>
      </c>
      <c r="K18" s="30"/>
      <c r="L18" s="280" t="s">
        <v>93</v>
      </c>
      <c r="M18" s="304" t="s">
        <v>290</v>
      </c>
    </row>
    <row r="19" spans="1:13" s="26" customFormat="1" ht="38.15" customHeight="1">
      <c r="A19" s="415"/>
      <c r="B19" s="230"/>
      <c r="C19" s="528"/>
      <c r="D19" s="230"/>
      <c r="E19" s="298"/>
      <c r="F19" s="377"/>
      <c r="G19" s="450" t="s">
        <v>127</v>
      </c>
      <c r="H19" s="473" t="s">
        <v>511</v>
      </c>
      <c r="I19" s="412"/>
      <c r="J19" s="412"/>
      <c r="K19" s="15"/>
      <c r="L19" s="346"/>
      <c r="M19" s="137"/>
    </row>
    <row r="20" spans="1:13" s="26" customFormat="1" ht="45" customHeight="1">
      <c r="A20" s="415"/>
      <c r="B20" s="230"/>
      <c r="C20" s="528"/>
      <c r="D20" s="323" t="s">
        <v>112</v>
      </c>
      <c r="E20" s="475" t="s">
        <v>512</v>
      </c>
      <c r="F20" s="325"/>
      <c r="G20" s="476" t="s">
        <v>120</v>
      </c>
      <c r="H20" s="479" t="s">
        <v>513</v>
      </c>
      <c r="I20" s="327" t="s">
        <v>113</v>
      </c>
      <c r="J20" s="327" t="s">
        <v>113</v>
      </c>
      <c r="K20" s="477"/>
      <c r="L20" s="476"/>
      <c r="M20" s="478"/>
    </row>
    <row r="21" spans="1:13" s="26" customFormat="1" ht="82" customHeight="1">
      <c r="A21" s="415"/>
      <c r="B21" s="489">
        <v>-3</v>
      </c>
      <c r="C21" s="254" t="s">
        <v>114</v>
      </c>
      <c r="D21" s="230" t="s">
        <v>108</v>
      </c>
      <c r="E21" s="361" t="s">
        <v>514</v>
      </c>
      <c r="F21" s="410"/>
      <c r="G21" s="230" t="s">
        <v>109</v>
      </c>
      <c r="H21" s="470" t="s">
        <v>515</v>
      </c>
      <c r="I21" s="412" t="s">
        <v>124</v>
      </c>
      <c r="J21" s="412" t="s">
        <v>125</v>
      </c>
      <c r="K21" s="25"/>
      <c r="L21" s="277" t="s">
        <v>286</v>
      </c>
      <c r="M21" s="147" t="s">
        <v>516</v>
      </c>
    </row>
    <row r="22" spans="1:13" s="26" customFormat="1" ht="44.15" customHeight="1">
      <c r="A22" s="415"/>
      <c r="B22" s="230"/>
      <c r="C22" s="528"/>
      <c r="D22" s="294" t="s">
        <v>115</v>
      </c>
      <c r="E22" s="232" t="s">
        <v>517</v>
      </c>
      <c r="F22" s="377"/>
      <c r="G22" s="230"/>
      <c r="H22" s="256"/>
      <c r="I22" s="412"/>
      <c r="J22" s="412"/>
      <c r="K22" s="25"/>
      <c r="L22" s="277"/>
      <c r="M22" s="24"/>
    </row>
    <row r="23" spans="1:13" s="26" customFormat="1" ht="19.5" customHeight="1">
      <c r="A23" s="415"/>
      <c r="B23" s="241">
        <v>3</v>
      </c>
      <c r="C23" s="526" t="s">
        <v>116</v>
      </c>
      <c r="D23" s="241"/>
      <c r="E23" s="301"/>
      <c r="F23" s="376"/>
      <c r="G23" s="241"/>
      <c r="H23" s="446"/>
      <c r="I23" s="411"/>
      <c r="J23" s="411"/>
      <c r="K23" s="29"/>
      <c r="L23" s="278"/>
      <c r="M23" s="29"/>
    </row>
    <row r="24" spans="1:13" s="26" customFormat="1" ht="41.15" customHeight="1">
      <c r="A24" s="415"/>
      <c r="B24" s="489">
        <v>-1</v>
      </c>
      <c r="C24" s="256" t="s">
        <v>528</v>
      </c>
      <c r="D24" s="230" t="s">
        <v>117</v>
      </c>
      <c r="E24" s="232" t="s">
        <v>518</v>
      </c>
      <c r="F24" s="410"/>
      <c r="G24" s="230" t="s">
        <v>120</v>
      </c>
      <c r="H24" s="445" t="s">
        <v>519</v>
      </c>
      <c r="I24" s="412" t="s">
        <v>2</v>
      </c>
      <c r="J24" s="412" t="s">
        <v>10</v>
      </c>
      <c r="K24" s="24"/>
      <c r="L24" s="277"/>
      <c r="M24" s="24"/>
    </row>
    <row r="25" spans="1:13" s="26" customFormat="1" ht="35.15" customHeight="1">
      <c r="A25" s="415"/>
      <c r="B25" s="490">
        <v>-2</v>
      </c>
      <c r="C25" s="362" t="s">
        <v>527</v>
      </c>
      <c r="D25" s="243" t="s">
        <v>117</v>
      </c>
      <c r="E25" s="362" t="s">
        <v>520</v>
      </c>
      <c r="F25" s="409"/>
      <c r="G25" s="243" t="s">
        <v>120</v>
      </c>
      <c r="H25" s="262" t="s">
        <v>149</v>
      </c>
      <c r="I25" s="404" t="s">
        <v>124</v>
      </c>
      <c r="J25" s="404" t="s">
        <v>125</v>
      </c>
      <c r="K25" s="32"/>
      <c r="L25" s="280"/>
      <c r="M25" s="32"/>
    </row>
    <row r="26" spans="1:13" s="26" customFormat="1" ht="19.5" customHeight="1">
      <c r="A26" s="415"/>
      <c r="B26" s="527"/>
      <c r="C26" s="461"/>
      <c r="D26" s="452" t="s">
        <v>118</v>
      </c>
      <c r="E26" s="461" t="s">
        <v>119</v>
      </c>
      <c r="F26" s="484"/>
      <c r="G26" s="452"/>
      <c r="H26" s="453"/>
      <c r="I26" s="373"/>
      <c r="J26" s="373"/>
      <c r="K26" s="33"/>
      <c r="L26" s="448"/>
      <c r="M26" s="34"/>
    </row>
    <row r="27" spans="1:13" s="26" customFormat="1" ht="61" customHeight="1">
      <c r="A27" s="415"/>
      <c r="B27" s="491">
        <v>-3</v>
      </c>
      <c r="C27" s="271" t="s">
        <v>526</v>
      </c>
      <c r="D27" s="243" t="s">
        <v>117</v>
      </c>
      <c r="E27" s="362" t="s">
        <v>521</v>
      </c>
      <c r="F27" s="409"/>
      <c r="G27" s="243" t="s">
        <v>120</v>
      </c>
      <c r="H27" s="485" t="s">
        <v>522</v>
      </c>
      <c r="I27" s="404" t="s">
        <v>125</v>
      </c>
      <c r="J27" s="404" t="s">
        <v>124</v>
      </c>
      <c r="K27" s="31"/>
      <c r="L27" s="280"/>
      <c r="M27" s="32"/>
    </row>
    <row r="28" spans="1:13" s="26" customFormat="1" ht="58" customHeight="1">
      <c r="A28" s="414"/>
      <c r="B28" s="241">
        <v>1</v>
      </c>
      <c r="C28" s="492" t="s">
        <v>529</v>
      </c>
      <c r="D28" s="241" t="s">
        <v>5</v>
      </c>
      <c r="E28" s="322" t="s">
        <v>523</v>
      </c>
      <c r="F28" s="375"/>
      <c r="G28" s="241" t="s">
        <v>0</v>
      </c>
      <c r="H28" s="259" t="s">
        <v>524</v>
      </c>
      <c r="I28" s="411" t="s">
        <v>10</v>
      </c>
      <c r="J28" s="411" t="s">
        <v>2</v>
      </c>
      <c r="K28" s="140"/>
      <c r="L28" s="278"/>
      <c r="M28" s="29"/>
    </row>
    <row r="29" spans="1:13" s="26" customFormat="1" ht="37.5" customHeight="1">
      <c r="A29" s="415"/>
      <c r="B29" s="230"/>
      <c r="C29" s="528"/>
      <c r="D29" s="237" t="s">
        <v>32</v>
      </c>
      <c r="E29" s="460" t="s">
        <v>128</v>
      </c>
      <c r="F29" s="371"/>
      <c r="G29" s="237" t="s">
        <v>0</v>
      </c>
      <c r="H29" s="198" t="s">
        <v>131</v>
      </c>
      <c r="I29" s="406" t="s">
        <v>10</v>
      </c>
      <c r="J29" s="406" t="s">
        <v>2</v>
      </c>
      <c r="K29" s="135"/>
      <c r="L29" s="347"/>
      <c r="M29" s="136"/>
    </row>
    <row r="30" spans="1:13" s="26" customFormat="1" ht="32.15" customHeight="1">
      <c r="A30" s="415"/>
      <c r="B30" s="230"/>
      <c r="C30" s="528"/>
      <c r="D30" s="323" t="s">
        <v>72</v>
      </c>
      <c r="E30" s="493" t="s">
        <v>129</v>
      </c>
      <c r="F30" s="325"/>
      <c r="G30" s="323" t="s">
        <v>0</v>
      </c>
      <c r="H30" s="324" t="s">
        <v>132</v>
      </c>
      <c r="I30" s="327" t="s">
        <v>10</v>
      </c>
      <c r="J30" s="327" t="s">
        <v>2</v>
      </c>
      <c r="K30" s="319"/>
      <c r="L30" s="476"/>
      <c r="M30" s="478"/>
    </row>
    <row r="31" spans="1:13" s="26" customFormat="1" ht="32.15" customHeight="1">
      <c r="A31" s="415"/>
      <c r="B31" s="230"/>
      <c r="C31" s="528"/>
      <c r="D31" s="323" t="s">
        <v>94</v>
      </c>
      <c r="E31" s="494" t="s">
        <v>130</v>
      </c>
      <c r="F31" s="325"/>
      <c r="G31" s="238" t="s">
        <v>0</v>
      </c>
      <c r="H31" s="260" t="s">
        <v>132</v>
      </c>
      <c r="I31" s="327" t="s">
        <v>10</v>
      </c>
      <c r="J31" s="327" t="s">
        <v>2</v>
      </c>
      <c r="K31" s="25"/>
      <c r="L31" s="277"/>
      <c r="M31" s="24"/>
    </row>
    <row r="32" spans="1:13" s="26" customFormat="1" ht="32.15" customHeight="1">
      <c r="A32" s="415"/>
      <c r="B32" s="230"/>
      <c r="C32" s="528"/>
      <c r="D32" s="230" t="s">
        <v>75</v>
      </c>
      <c r="E32" s="361" t="s">
        <v>530</v>
      </c>
      <c r="F32" s="410"/>
      <c r="G32" s="230" t="s">
        <v>0</v>
      </c>
      <c r="H32" s="256" t="s">
        <v>133</v>
      </c>
      <c r="I32" s="412" t="s">
        <v>2</v>
      </c>
      <c r="J32" s="412" t="s">
        <v>10</v>
      </c>
      <c r="K32" s="25"/>
      <c r="L32" s="277"/>
      <c r="M32" s="24"/>
    </row>
    <row r="33" spans="1:13" s="26" customFormat="1" ht="43" customHeight="1">
      <c r="A33" s="415"/>
      <c r="B33" s="230"/>
      <c r="C33" s="528"/>
      <c r="D33" s="190" t="s">
        <v>77</v>
      </c>
      <c r="E33" s="474" t="s">
        <v>531</v>
      </c>
      <c r="F33" s="371"/>
      <c r="G33" s="237" t="s">
        <v>0</v>
      </c>
      <c r="H33" s="258" t="s">
        <v>532</v>
      </c>
      <c r="I33" s="406" t="s">
        <v>10</v>
      </c>
      <c r="J33" s="406" t="s">
        <v>2</v>
      </c>
      <c r="K33" s="135"/>
      <c r="L33" s="347"/>
      <c r="M33" s="136"/>
    </row>
    <row r="34" spans="1:13" s="26" customFormat="1" ht="19.5" customHeight="1">
      <c r="A34" s="415"/>
      <c r="B34" s="241">
        <v>2</v>
      </c>
      <c r="C34" s="526" t="s">
        <v>134</v>
      </c>
      <c r="D34" s="241"/>
      <c r="E34" s="301"/>
      <c r="F34" s="376"/>
      <c r="G34" s="241"/>
      <c r="H34" s="259"/>
      <c r="I34" s="639" t="s">
        <v>10</v>
      </c>
      <c r="J34" s="639" t="s">
        <v>2</v>
      </c>
      <c r="K34" s="140"/>
      <c r="L34" s="278"/>
      <c r="M34" s="29"/>
    </row>
    <row r="35" spans="1:13" s="26" customFormat="1" ht="40" customHeight="1">
      <c r="A35" s="415"/>
      <c r="B35" s="489">
        <v>-1</v>
      </c>
      <c r="C35" s="232" t="s">
        <v>533</v>
      </c>
      <c r="D35" s="14" t="s">
        <v>5</v>
      </c>
      <c r="E35" s="183" t="s">
        <v>135</v>
      </c>
      <c r="F35" s="410"/>
      <c r="G35" s="230" t="s">
        <v>0</v>
      </c>
      <c r="H35" s="256" t="s">
        <v>144</v>
      </c>
      <c r="I35" s="640"/>
      <c r="J35" s="640"/>
      <c r="K35" s="25"/>
      <c r="L35" s="277"/>
      <c r="M35" s="24"/>
    </row>
    <row r="36" spans="1:13" s="26" customFormat="1" ht="35.15" customHeight="1">
      <c r="A36" s="415"/>
      <c r="B36" s="230"/>
      <c r="C36" s="528"/>
      <c r="D36" s="499" t="s">
        <v>32</v>
      </c>
      <c r="E36" s="493" t="s">
        <v>336</v>
      </c>
      <c r="F36" s="371"/>
      <c r="G36" s="230"/>
      <c r="H36" s="256"/>
      <c r="I36" s="640"/>
      <c r="J36" s="640"/>
      <c r="K36" s="25"/>
      <c r="L36" s="277"/>
      <c r="M36" s="24"/>
    </row>
    <row r="37" spans="1:13" s="26" customFormat="1" ht="41.15" customHeight="1">
      <c r="A37" s="415"/>
      <c r="B37" s="230"/>
      <c r="C37" s="528"/>
      <c r="D37" s="14" t="s">
        <v>72</v>
      </c>
      <c r="E37" s="498" t="s">
        <v>534</v>
      </c>
      <c r="F37" s="371"/>
      <c r="G37" s="230"/>
      <c r="H37" s="256"/>
      <c r="I37" s="640"/>
      <c r="J37" s="640"/>
      <c r="K37" s="25"/>
      <c r="L37" s="277"/>
      <c r="M37" s="24"/>
    </row>
    <row r="38" spans="1:13" s="26" customFormat="1" ht="46" customHeight="1">
      <c r="A38" s="415"/>
      <c r="B38" s="230"/>
      <c r="C38" s="528"/>
      <c r="D38" s="237" t="s">
        <v>73</v>
      </c>
      <c r="E38" s="468" t="s">
        <v>535</v>
      </c>
      <c r="F38" s="371"/>
      <c r="G38" s="237" t="s">
        <v>0</v>
      </c>
      <c r="H38" s="258" t="s">
        <v>136</v>
      </c>
      <c r="I38" s="406" t="s">
        <v>10</v>
      </c>
      <c r="J38" s="406" t="s">
        <v>2</v>
      </c>
      <c r="K38" s="135"/>
      <c r="L38" s="347"/>
      <c r="M38" s="136"/>
    </row>
    <row r="39" spans="1:13" ht="38.5" customHeight="1">
      <c r="A39" s="415"/>
      <c r="B39" s="490">
        <v>-2</v>
      </c>
      <c r="C39" s="529"/>
      <c r="D39" s="243" t="s">
        <v>5</v>
      </c>
      <c r="E39" s="506" t="s">
        <v>536</v>
      </c>
      <c r="F39" s="409"/>
      <c r="G39" s="243" t="s">
        <v>0</v>
      </c>
      <c r="H39" s="262" t="s">
        <v>142</v>
      </c>
      <c r="I39" s="404" t="s">
        <v>10</v>
      </c>
      <c r="J39" s="404" t="s">
        <v>2</v>
      </c>
      <c r="K39" s="150"/>
      <c r="L39" s="280"/>
      <c r="M39" s="32"/>
    </row>
    <row r="40" spans="1:13" ht="35.5" customHeight="1">
      <c r="A40" s="415"/>
      <c r="B40" s="230"/>
      <c r="C40" s="528"/>
      <c r="D40" s="230"/>
      <c r="E40" s="183"/>
      <c r="F40" s="518"/>
      <c r="G40" s="316" t="s">
        <v>0</v>
      </c>
      <c r="H40" s="507" t="s">
        <v>143</v>
      </c>
      <c r="I40" s="357" t="s">
        <v>2</v>
      </c>
      <c r="J40" s="357" t="s">
        <v>10</v>
      </c>
      <c r="K40" s="25"/>
      <c r="L40" s="277"/>
      <c r="M40" s="24"/>
    </row>
    <row r="41" spans="1:13" ht="37.5" customHeight="1">
      <c r="A41" s="636"/>
      <c r="B41" s="241">
        <v>1</v>
      </c>
      <c r="C41" s="492" t="s">
        <v>537</v>
      </c>
      <c r="D41" s="241" t="s">
        <v>5</v>
      </c>
      <c r="E41" s="322" t="s">
        <v>411</v>
      </c>
      <c r="F41" s="417"/>
      <c r="G41" s="241" t="s">
        <v>0</v>
      </c>
      <c r="H41" s="259" t="s">
        <v>183</v>
      </c>
      <c r="I41" s="411" t="s">
        <v>2</v>
      </c>
      <c r="J41" s="411" t="s">
        <v>10</v>
      </c>
      <c r="K41" s="140"/>
      <c r="L41" s="285"/>
      <c r="M41" s="29"/>
    </row>
    <row r="42" spans="1:13" ht="37" customHeight="1">
      <c r="A42" s="637"/>
      <c r="B42" s="230"/>
      <c r="C42" s="528"/>
      <c r="D42" s="230" t="s">
        <v>4</v>
      </c>
      <c r="E42" s="254" t="s">
        <v>137</v>
      </c>
      <c r="F42" s="174"/>
      <c r="G42" s="323" t="s">
        <v>0</v>
      </c>
      <c r="H42" s="351" t="s">
        <v>182</v>
      </c>
      <c r="I42" s="327" t="s">
        <v>2</v>
      </c>
      <c r="J42" s="327" t="s">
        <v>10</v>
      </c>
      <c r="K42" s="25"/>
      <c r="L42" s="284"/>
      <c r="M42" s="24"/>
    </row>
    <row r="43" spans="1:13" ht="40" customHeight="1">
      <c r="A43" s="637"/>
      <c r="B43" s="230"/>
      <c r="C43" s="528"/>
      <c r="D43" s="237" t="s">
        <v>32</v>
      </c>
      <c r="E43" s="474" t="s">
        <v>538</v>
      </c>
      <c r="F43" s="421"/>
      <c r="G43" s="237" t="s">
        <v>0</v>
      </c>
      <c r="H43" s="258" t="s">
        <v>183</v>
      </c>
      <c r="I43" s="406" t="s">
        <v>2</v>
      </c>
      <c r="J43" s="406" t="s">
        <v>10</v>
      </c>
      <c r="K43" s="135"/>
      <c r="L43" s="482"/>
      <c r="M43" s="136"/>
    </row>
    <row r="44" spans="1:13" ht="40" customHeight="1">
      <c r="A44" s="637"/>
      <c r="B44" s="230"/>
      <c r="C44" s="528"/>
      <c r="D44" s="230"/>
      <c r="E44" s="183"/>
      <c r="F44" s="517"/>
      <c r="G44" s="316" t="s">
        <v>0</v>
      </c>
      <c r="H44" s="360" t="s">
        <v>539</v>
      </c>
      <c r="I44" s="357" t="s">
        <v>10</v>
      </c>
      <c r="J44" s="357" t="s">
        <v>2</v>
      </c>
      <c r="K44" s="25"/>
      <c r="L44" s="284"/>
      <c r="M44" s="24"/>
    </row>
    <row r="45" spans="1:13" ht="40" customHeight="1">
      <c r="A45" s="637"/>
      <c r="B45" s="241">
        <v>2</v>
      </c>
      <c r="C45" s="526" t="s">
        <v>140</v>
      </c>
      <c r="D45" s="241" t="s">
        <v>5</v>
      </c>
      <c r="E45" s="509" t="s">
        <v>540</v>
      </c>
      <c r="F45" s="417"/>
      <c r="G45" s="241" t="s">
        <v>0</v>
      </c>
      <c r="H45" s="282" t="s">
        <v>138</v>
      </c>
      <c r="I45" s="411" t="s">
        <v>10</v>
      </c>
      <c r="J45" s="411" t="s">
        <v>2</v>
      </c>
      <c r="K45" s="140"/>
      <c r="L45" s="285"/>
      <c r="M45" s="29"/>
    </row>
    <row r="46" spans="1:13" ht="38.15" customHeight="1">
      <c r="A46" s="637"/>
      <c r="B46" s="230"/>
      <c r="C46" s="528"/>
      <c r="D46" s="230"/>
      <c r="E46" s="254"/>
      <c r="F46" s="517"/>
      <c r="G46" s="316" t="s">
        <v>0</v>
      </c>
      <c r="H46" s="510" t="s">
        <v>139</v>
      </c>
      <c r="I46" s="357" t="s">
        <v>2</v>
      </c>
      <c r="J46" s="357" t="s">
        <v>10</v>
      </c>
      <c r="K46" s="25"/>
      <c r="L46" s="284"/>
      <c r="M46" s="24"/>
    </row>
    <row r="47" spans="1:13" ht="56.15" customHeight="1">
      <c r="A47" s="637"/>
      <c r="B47" s="241">
        <v>3</v>
      </c>
      <c r="C47" s="492" t="s">
        <v>542</v>
      </c>
      <c r="D47" s="192" t="s">
        <v>5</v>
      </c>
      <c r="E47" s="322" t="s">
        <v>541</v>
      </c>
      <c r="F47" s="417"/>
      <c r="G47" s="487" t="s">
        <v>0</v>
      </c>
      <c r="H47" s="511" t="s">
        <v>543</v>
      </c>
      <c r="I47" s="508" t="s">
        <v>10</v>
      </c>
      <c r="J47" s="508" t="s">
        <v>2</v>
      </c>
      <c r="K47" s="140"/>
      <c r="L47" s="285" t="s">
        <v>310</v>
      </c>
      <c r="M47" s="322" t="s">
        <v>544</v>
      </c>
    </row>
    <row r="48" spans="1:13" ht="71.150000000000006" customHeight="1">
      <c r="A48" s="637"/>
      <c r="B48" s="230"/>
      <c r="C48" s="512" t="s">
        <v>547</v>
      </c>
      <c r="D48" s="237" t="s">
        <v>32</v>
      </c>
      <c r="E48" s="191" t="s">
        <v>545</v>
      </c>
      <c r="F48" s="513"/>
      <c r="G48" s="230" t="s">
        <v>0</v>
      </c>
      <c r="H48" s="283" t="s">
        <v>141</v>
      </c>
      <c r="I48" s="412" t="s">
        <v>10</v>
      </c>
      <c r="J48" s="412" t="s">
        <v>2</v>
      </c>
      <c r="K48" s="25"/>
      <c r="L48" s="284"/>
      <c r="M48" s="254"/>
    </row>
    <row r="49" spans="1:13" ht="44.5" customHeight="1">
      <c r="A49" s="637"/>
      <c r="B49" s="230"/>
      <c r="C49" s="528"/>
      <c r="D49" s="35" t="s">
        <v>4</v>
      </c>
      <c r="E49" s="498" t="s">
        <v>546</v>
      </c>
      <c r="F49" s="515"/>
      <c r="G49" s="323" t="s">
        <v>0</v>
      </c>
      <c r="H49" s="514" t="s">
        <v>151</v>
      </c>
      <c r="I49" s="327" t="s">
        <v>2</v>
      </c>
      <c r="J49" s="327" t="s">
        <v>10</v>
      </c>
      <c r="K49" s="25"/>
      <c r="L49" s="284"/>
      <c r="M49" s="58"/>
    </row>
    <row r="50" spans="1:13" ht="46.5" customHeight="1">
      <c r="A50" s="637"/>
      <c r="B50" s="230"/>
      <c r="C50" s="528"/>
      <c r="D50" s="230"/>
      <c r="E50" s="254"/>
      <c r="F50" s="516"/>
      <c r="G50" s="230" t="s">
        <v>0</v>
      </c>
      <c r="H50" s="283" t="s">
        <v>152</v>
      </c>
      <c r="I50" s="412" t="s">
        <v>2</v>
      </c>
      <c r="J50" s="412" t="s">
        <v>10</v>
      </c>
      <c r="K50" s="25"/>
      <c r="L50" s="284"/>
      <c r="M50" s="143"/>
    </row>
    <row r="51" spans="1:13" ht="40.5" customHeight="1">
      <c r="A51" s="637"/>
      <c r="B51" s="230"/>
      <c r="C51" s="528"/>
      <c r="D51" s="237" t="s">
        <v>7</v>
      </c>
      <c r="E51" s="299" t="s">
        <v>548</v>
      </c>
      <c r="F51" s="421"/>
      <c r="G51" s="237" t="s">
        <v>0</v>
      </c>
      <c r="H51" s="451" t="s">
        <v>153</v>
      </c>
      <c r="I51" s="406" t="s">
        <v>10</v>
      </c>
      <c r="J51" s="406" t="s">
        <v>2</v>
      </c>
      <c r="K51" s="135"/>
      <c r="L51" s="237"/>
      <c r="M51" s="136"/>
    </row>
    <row r="52" spans="1:13" ht="36.65" customHeight="1">
      <c r="A52" s="637"/>
      <c r="B52" s="230"/>
      <c r="C52" s="528"/>
      <c r="D52" s="230"/>
      <c r="E52" s="254"/>
      <c r="F52" s="517"/>
      <c r="G52" s="316" t="s">
        <v>0</v>
      </c>
      <c r="H52" s="519" t="s">
        <v>154</v>
      </c>
      <c r="I52" s="357" t="s">
        <v>2</v>
      </c>
      <c r="J52" s="357" t="s">
        <v>10</v>
      </c>
      <c r="K52" s="25"/>
      <c r="L52" s="283"/>
      <c r="M52" s="24"/>
    </row>
    <row r="53" spans="1:13" ht="46" customHeight="1">
      <c r="A53" s="637"/>
      <c r="B53" s="241">
        <v>4</v>
      </c>
      <c r="C53" s="526" t="s">
        <v>155</v>
      </c>
      <c r="D53" s="241" t="s">
        <v>5</v>
      </c>
      <c r="E53" s="509" t="s">
        <v>555</v>
      </c>
      <c r="F53" s="422"/>
      <c r="G53" s="487" t="s">
        <v>0</v>
      </c>
      <c r="H53" s="523" t="s">
        <v>156</v>
      </c>
      <c r="I53" s="508" t="s">
        <v>10</v>
      </c>
      <c r="J53" s="508" t="s">
        <v>2</v>
      </c>
      <c r="K53" s="524"/>
      <c r="L53" s="525" t="s">
        <v>284</v>
      </c>
      <c r="M53" s="488" t="s">
        <v>556</v>
      </c>
    </row>
    <row r="54" spans="1:13" ht="38.5" customHeight="1">
      <c r="A54" s="637"/>
      <c r="B54" s="230"/>
      <c r="C54" s="254"/>
      <c r="D54" s="230" t="s">
        <v>6</v>
      </c>
      <c r="E54" s="254" t="s">
        <v>295</v>
      </c>
      <c r="F54" s="418"/>
      <c r="G54" s="230" t="s">
        <v>0</v>
      </c>
      <c r="H54" s="454" t="s">
        <v>156</v>
      </c>
      <c r="I54" s="412" t="s">
        <v>10</v>
      </c>
      <c r="J54" s="412" t="s">
        <v>2</v>
      </c>
      <c r="K54" s="25"/>
      <c r="L54" s="284"/>
      <c r="M54" s="24"/>
    </row>
    <row r="55" spans="1:13" ht="41.5" customHeight="1">
      <c r="A55" s="637"/>
      <c r="B55" s="230"/>
      <c r="C55" s="528"/>
      <c r="D55" s="230" t="s">
        <v>4</v>
      </c>
      <c r="E55" s="254" t="s">
        <v>296</v>
      </c>
      <c r="F55" s="517"/>
      <c r="G55" s="316" t="s">
        <v>0</v>
      </c>
      <c r="H55" s="510" t="s">
        <v>157</v>
      </c>
      <c r="I55" s="357" t="s">
        <v>2</v>
      </c>
      <c r="J55" s="357" t="s">
        <v>10</v>
      </c>
      <c r="K55" s="25"/>
      <c r="L55" s="284"/>
      <c r="M55" s="24"/>
    </row>
    <row r="56" spans="1:13" ht="34.5" customHeight="1">
      <c r="A56" s="637"/>
      <c r="B56" s="241">
        <v>5</v>
      </c>
      <c r="C56" s="526" t="s">
        <v>158</v>
      </c>
      <c r="D56" s="241" t="s">
        <v>5</v>
      </c>
      <c r="E56" s="301" t="s">
        <v>159</v>
      </c>
      <c r="F56" s="417"/>
      <c r="G56" s="241" t="s">
        <v>0</v>
      </c>
      <c r="H56" s="282" t="s">
        <v>160</v>
      </c>
      <c r="I56" s="639" t="s">
        <v>2</v>
      </c>
      <c r="J56" s="639" t="s">
        <v>10</v>
      </c>
      <c r="K56" s="140"/>
      <c r="L56" s="285"/>
      <c r="M56" s="29"/>
    </row>
    <row r="57" spans="1:13" ht="42" customHeight="1">
      <c r="A57" s="637"/>
      <c r="B57" s="230"/>
      <c r="C57" s="528"/>
      <c r="D57" s="230" t="s">
        <v>4</v>
      </c>
      <c r="E57" s="361" t="s">
        <v>549</v>
      </c>
      <c r="F57" s="517"/>
      <c r="G57" s="230"/>
      <c r="H57" s="283"/>
      <c r="I57" s="640"/>
      <c r="J57" s="640"/>
      <c r="K57" s="25"/>
      <c r="L57" s="284"/>
      <c r="M57" s="24"/>
    </row>
    <row r="58" spans="1:13" ht="41.5" customHeight="1">
      <c r="A58" s="637"/>
      <c r="B58" s="241">
        <v>6</v>
      </c>
      <c r="C58" s="526" t="s">
        <v>161</v>
      </c>
      <c r="D58" s="241" t="s">
        <v>5</v>
      </c>
      <c r="E58" s="509" t="s">
        <v>550</v>
      </c>
      <c r="F58" s="422"/>
      <c r="G58" s="241" t="s">
        <v>0</v>
      </c>
      <c r="H58" s="282" t="s">
        <v>162</v>
      </c>
      <c r="I58" s="411" t="s">
        <v>10</v>
      </c>
      <c r="J58" s="411" t="s">
        <v>2</v>
      </c>
      <c r="K58" s="140"/>
      <c r="L58" s="285" t="s">
        <v>0</v>
      </c>
      <c r="M58" s="145" t="s">
        <v>551</v>
      </c>
    </row>
    <row r="59" spans="1:13" ht="40.5" customHeight="1">
      <c r="A59" s="637"/>
      <c r="B59" s="230"/>
      <c r="C59" s="528"/>
      <c r="D59" s="237" t="s">
        <v>32</v>
      </c>
      <c r="E59" s="474" t="s">
        <v>552</v>
      </c>
      <c r="F59" s="420"/>
      <c r="G59" s="323" t="s">
        <v>0</v>
      </c>
      <c r="H59" s="520" t="s">
        <v>163</v>
      </c>
      <c r="I59" s="327" t="s">
        <v>2</v>
      </c>
      <c r="J59" s="327" t="s">
        <v>10</v>
      </c>
      <c r="K59" s="25"/>
      <c r="L59" s="284"/>
      <c r="M59" s="24"/>
    </row>
    <row r="60" spans="1:13" ht="40" customHeight="1">
      <c r="A60" s="637"/>
      <c r="B60" s="230"/>
      <c r="C60" s="528"/>
      <c r="D60" s="316" t="s">
        <v>7</v>
      </c>
      <c r="E60" s="521" t="s">
        <v>553</v>
      </c>
      <c r="F60" s="419"/>
      <c r="G60" s="230" t="s">
        <v>0</v>
      </c>
      <c r="H60" s="454" t="s">
        <v>164</v>
      </c>
      <c r="I60" s="412" t="s">
        <v>2</v>
      </c>
      <c r="J60" s="412" t="s">
        <v>10</v>
      </c>
      <c r="K60" s="24"/>
      <c r="L60" s="284"/>
      <c r="M60" s="24"/>
    </row>
    <row r="61" spans="1:13" ht="43.5" customHeight="1">
      <c r="A61" s="637"/>
      <c r="B61" s="241">
        <v>7</v>
      </c>
      <c r="C61" s="526" t="s">
        <v>165</v>
      </c>
      <c r="D61" s="241" t="s">
        <v>5</v>
      </c>
      <c r="E61" s="302" t="s">
        <v>338</v>
      </c>
      <c r="F61" s="417"/>
      <c r="G61" s="241" t="s">
        <v>0</v>
      </c>
      <c r="H61" s="522" t="s">
        <v>554</v>
      </c>
      <c r="I61" s="411" t="s">
        <v>10</v>
      </c>
      <c r="J61" s="411" t="s">
        <v>2</v>
      </c>
      <c r="K61" s="29"/>
      <c r="L61" s="285" t="s">
        <v>0</v>
      </c>
      <c r="M61" s="301" t="s">
        <v>287</v>
      </c>
    </row>
    <row r="62" spans="1:13" ht="34.5" customHeight="1">
      <c r="A62" s="637"/>
      <c r="B62" s="230"/>
      <c r="C62" s="528"/>
      <c r="D62" s="237" t="s">
        <v>32</v>
      </c>
      <c r="E62" s="460" t="s">
        <v>166</v>
      </c>
      <c r="F62" s="421"/>
      <c r="G62" s="237" t="s">
        <v>0</v>
      </c>
      <c r="H62" s="457" t="s">
        <v>169</v>
      </c>
      <c r="I62" s="406" t="s">
        <v>10</v>
      </c>
      <c r="J62" s="406" t="s">
        <v>2</v>
      </c>
      <c r="K62" s="24"/>
      <c r="L62" s="284"/>
      <c r="M62" s="24"/>
    </row>
    <row r="63" spans="1:13" ht="41.5" customHeight="1">
      <c r="A63" s="637"/>
      <c r="B63" s="230"/>
      <c r="C63" s="528"/>
      <c r="D63" s="230" t="s">
        <v>4</v>
      </c>
      <c r="E63" s="361" t="s">
        <v>557</v>
      </c>
      <c r="F63" s="174"/>
      <c r="G63" s="230"/>
      <c r="H63" s="283"/>
      <c r="I63" s="412"/>
      <c r="J63" s="412"/>
      <c r="K63" s="24"/>
      <c r="L63" s="284"/>
      <c r="M63" s="24"/>
    </row>
    <row r="64" spans="1:13" ht="41.5" customHeight="1">
      <c r="A64" s="637"/>
      <c r="B64" s="230"/>
      <c r="C64" s="528"/>
      <c r="D64" s="237" t="s">
        <v>7</v>
      </c>
      <c r="E64" s="460" t="s">
        <v>167</v>
      </c>
      <c r="F64" s="420"/>
      <c r="G64" s="237" t="s">
        <v>0</v>
      </c>
      <c r="H64" s="457" t="s">
        <v>168</v>
      </c>
      <c r="I64" s="406" t="s">
        <v>10</v>
      </c>
      <c r="J64" s="406" t="s">
        <v>2</v>
      </c>
      <c r="K64" s="23"/>
      <c r="L64" s="284"/>
      <c r="M64" s="24"/>
    </row>
    <row r="65" spans="1:13" ht="73" customHeight="1">
      <c r="A65" s="637"/>
      <c r="B65" s="241">
        <v>8</v>
      </c>
      <c r="C65" s="526" t="s">
        <v>184</v>
      </c>
      <c r="D65" s="241" t="s">
        <v>5</v>
      </c>
      <c r="E65" s="509" t="s">
        <v>559</v>
      </c>
      <c r="F65" s="641"/>
      <c r="G65" s="487" t="s">
        <v>0</v>
      </c>
      <c r="H65" s="523" t="s">
        <v>170</v>
      </c>
      <c r="I65" s="508" t="s">
        <v>10</v>
      </c>
      <c r="J65" s="508" t="s">
        <v>2</v>
      </c>
      <c r="K65" s="28"/>
      <c r="L65" s="285" t="s">
        <v>93</v>
      </c>
      <c r="M65" s="322" t="s">
        <v>560</v>
      </c>
    </row>
    <row r="66" spans="1:13" ht="39.65" customHeight="1">
      <c r="A66" s="637"/>
      <c r="B66" s="230"/>
      <c r="C66" s="528"/>
      <c r="D66" s="230"/>
      <c r="E66" s="298"/>
      <c r="F66" s="642"/>
      <c r="G66" s="230" t="s">
        <v>0</v>
      </c>
      <c r="H66" s="473" t="s">
        <v>561</v>
      </c>
      <c r="I66" s="412" t="s">
        <v>2</v>
      </c>
      <c r="J66" s="412" t="s">
        <v>10</v>
      </c>
      <c r="K66" s="23"/>
      <c r="L66" s="284"/>
      <c r="M66" s="24"/>
    </row>
    <row r="67" spans="1:13" ht="37" customHeight="1">
      <c r="A67" s="637"/>
      <c r="B67" s="230"/>
      <c r="C67" s="528"/>
      <c r="D67" s="237" t="s">
        <v>32</v>
      </c>
      <c r="E67" s="474" t="s">
        <v>562</v>
      </c>
      <c r="F67" s="421"/>
      <c r="G67" s="237" t="s">
        <v>0</v>
      </c>
      <c r="H67" s="451" t="s">
        <v>171</v>
      </c>
      <c r="I67" s="406" t="s">
        <v>10</v>
      </c>
      <c r="J67" s="406" t="s">
        <v>2</v>
      </c>
      <c r="K67" s="24"/>
      <c r="L67" s="284"/>
      <c r="M67" s="24"/>
    </row>
    <row r="68" spans="1:13" ht="37.5" customHeight="1">
      <c r="A68" s="637"/>
      <c r="B68" s="230"/>
      <c r="C68" s="528"/>
      <c r="D68" s="238"/>
      <c r="E68" s="255"/>
      <c r="F68" s="531"/>
      <c r="G68" s="323" t="s">
        <v>0</v>
      </c>
      <c r="H68" s="514" t="s">
        <v>558</v>
      </c>
      <c r="I68" s="327" t="s">
        <v>10</v>
      </c>
      <c r="J68" s="327" t="s">
        <v>2</v>
      </c>
      <c r="K68" s="25"/>
      <c r="L68" s="284"/>
      <c r="M68" s="24"/>
    </row>
    <row r="69" spans="1:13" ht="40.5" customHeight="1">
      <c r="A69" s="637"/>
      <c r="B69" s="230"/>
      <c r="C69" s="528"/>
      <c r="D69" s="230" t="s">
        <v>7</v>
      </c>
      <c r="E69" s="298" t="s">
        <v>339</v>
      </c>
      <c r="F69" s="419"/>
      <c r="G69" s="230" t="s">
        <v>0</v>
      </c>
      <c r="H69" s="473" t="s">
        <v>563</v>
      </c>
      <c r="I69" s="412" t="s">
        <v>10</v>
      </c>
      <c r="J69" s="412" t="s">
        <v>2</v>
      </c>
      <c r="K69" s="25"/>
      <c r="L69" s="284"/>
      <c r="M69" s="24"/>
    </row>
    <row r="70" spans="1:13" ht="70.5" customHeight="1">
      <c r="A70" s="637"/>
      <c r="B70" s="230"/>
      <c r="C70" s="528"/>
      <c r="D70" s="237" t="s">
        <v>297</v>
      </c>
      <c r="E70" s="474" t="s">
        <v>564</v>
      </c>
      <c r="F70" s="421"/>
      <c r="G70" s="237" t="s">
        <v>0</v>
      </c>
      <c r="H70" s="451" t="s">
        <v>569</v>
      </c>
      <c r="I70" s="406" t="s">
        <v>10</v>
      </c>
      <c r="J70" s="406" t="s">
        <v>10</v>
      </c>
      <c r="K70" s="477"/>
      <c r="L70" s="532" t="s">
        <v>298</v>
      </c>
      <c r="M70" s="469" t="s">
        <v>565</v>
      </c>
    </row>
    <row r="71" spans="1:13" ht="37.5" customHeight="1">
      <c r="A71" s="637"/>
      <c r="B71" s="230"/>
      <c r="C71" s="528"/>
      <c r="D71" s="534" t="s">
        <v>75</v>
      </c>
      <c r="E71" s="475" t="s">
        <v>570</v>
      </c>
      <c r="F71" s="420"/>
      <c r="G71" s="323" t="s">
        <v>0</v>
      </c>
      <c r="H71" s="533" t="s">
        <v>172</v>
      </c>
      <c r="I71" s="406" t="s">
        <v>10</v>
      </c>
      <c r="J71" s="406" t="s">
        <v>2</v>
      </c>
      <c r="K71" s="133"/>
      <c r="L71" s="482" t="s">
        <v>286</v>
      </c>
      <c r="M71" s="253" t="s">
        <v>288</v>
      </c>
    </row>
    <row r="72" spans="1:13" ht="65.5" customHeight="1">
      <c r="A72" s="637"/>
      <c r="B72" s="230"/>
      <c r="C72" s="528"/>
      <c r="D72" s="230" t="s">
        <v>77</v>
      </c>
      <c r="E72" s="361" t="s">
        <v>567</v>
      </c>
      <c r="F72" s="421"/>
      <c r="G72" s="230" t="s">
        <v>0</v>
      </c>
      <c r="H72" s="283" t="s">
        <v>568</v>
      </c>
      <c r="I72" s="406" t="s">
        <v>2</v>
      </c>
      <c r="J72" s="406" t="s">
        <v>10</v>
      </c>
      <c r="K72" s="25"/>
      <c r="L72" s="284" t="s">
        <v>286</v>
      </c>
      <c r="M72" s="232" t="s">
        <v>566</v>
      </c>
    </row>
    <row r="73" spans="1:13" ht="50.15" customHeight="1">
      <c r="A73" s="637"/>
      <c r="B73" s="230"/>
      <c r="C73" s="528"/>
      <c r="D73" s="237" t="s">
        <v>96</v>
      </c>
      <c r="E73" s="475" t="s">
        <v>571</v>
      </c>
      <c r="F73" s="420"/>
      <c r="G73" s="323" t="s">
        <v>0</v>
      </c>
      <c r="H73" s="535" t="s">
        <v>572</v>
      </c>
      <c r="I73" s="327" t="s">
        <v>10</v>
      </c>
      <c r="J73" s="327" t="s">
        <v>2</v>
      </c>
      <c r="K73" s="319"/>
      <c r="L73" s="532" t="s">
        <v>286</v>
      </c>
      <c r="M73" s="324" t="s">
        <v>289</v>
      </c>
    </row>
    <row r="74" spans="1:13" ht="40" customHeight="1">
      <c r="A74" s="637"/>
      <c r="B74" s="230"/>
      <c r="C74" s="528"/>
      <c r="D74" s="237" t="s">
        <v>174</v>
      </c>
      <c r="E74" s="361" t="s">
        <v>573</v>
      </c>
      <c r="F74" s="419"/>
      <c r="G74" s="230" t="s">
        <v>0</v>
      </c>
      <c r="H74" s="283" t="s">
        <v>173</v>
      </c>
      <c r="I74" s="412" t="s">
        <v>10</v>
      </c>
      <c r="J74" s="412" t="s">
        <v>2</v>
      </c>
      <c r="K74" s="25"/>
      <c r="L74" s="284"/>
      <c r="M74" s="24"/>
    </row>
    <row r="75" spans="1:13" ht="34.5" customHeight="1">
      <c r="A75" s="637"/>
      <c r="B75" s="230"/>
      <c r="C75" s="528"/>
      <c r="D75" s="237" t="s">
        <v>176</v>
      </c>
      <c r="E75" s="474" t="s">
        <v>574</v>
      </c>
      <c r="F75" s="421"/>
      <c r="G75" s="237" t="s">
        <v>0</v>
      </c>
      <c r="H75" s="451" t="s">
        <v>175</v>
      </c>
      <c r="I75" s="406" t="s">
        <v>2</v>
      </c>
      <c r="J75" s="406" t="s">
        <v>10</v>
      </c>
      <c r="K75" s="135"/>
      <c r="L75" s="482"/>
      <c r="M75" s="136"/>
    </row>
    <row r="76" spans="1:13" ht="54" customHeight="1">
      <c r="A76" s="637"/>
      <c r="B76" s="230"/>
      <c r="C76" s="528"/>
      <c r="D76" s="323" t="s">
        <v>177</v>
      </c>
      <c r="E76" s="475" t="s">
        <v>575</v>
      </c>
      <c r="F76" s="420"/>
      <c r="G76" s="323" t="s">
        <v>0</v>
      </c>
      <c r="H76" s="479" t="s">
        <v>576</v>
      </c>
      <c r="I76" s="327" t="s">
        <v>10</v>
      </c>
      <c r="J76" s="327" t="s">
        <v>2</v>
      </c>
      <c r="K76" s="319"/>
      <c r="L76" s="514"/>
      <c r="M76" s="478"/>
    </row>
    <row r="77" spans="1:13" ht="83.5" customHeight="1">
      <c r="A77" s="637"/>
      <c r="B77" s="230"/>
      <c r="C77" s="528"/>
      <c r="D77" s="237" t="s">
        <v>195</v>
      </c>
      <c r="E77" s="474" t="s">
        <v>578</v>
      </c>
      <c r="F77" s="421"/>
      <c r="G77" s="323" t="s">
        <v>0</v>
      </c>
      <c r="H77" s="479" t="s">
        <v>577</v>
      </c>
      <c r="I77" s="327" t="s">
        <v>10</v>
      </c>
      <c r="J77" s="327" t="s">
        <v>2</v>
      </c>
      <c r="K77" s="319"/>
      <c r="L77" s="451" t="s">
        <v>286</v>
      </c>
      <c r="M77" s="299" t="s">
        <v>579</v>
      </c>
    </row>
    <row r="78" spans="1:13" ht="43.5" customHeight="1">
      <c r="A78" s="637"/>
      <c r="B78" s="230"/>
      <c r="C78" s="528"/>
      <c r="D78" s="230"/>
      <c r="E78" s="298"/>
      <c r="F78" s="174"/>
      <c r="G78" s="230" t="s">
        <v>0</v>
      </c>
      <c r="H78" s="283" t="s">
        <v>178</v>
      </c>
      <c r="I78" s="412" t="s">
        <v>10</v>
      </c>
      <c r="J78" s="412" t="s">
        <v>2</v>
      </c>
      <c r="K78" s="25"/>
      <c r="L78" s="283"/>
      <c r="M78" s="143"/>
    </row>
    <row r="79" spans="1:13" ht="38.5" customHeight="1">
      <c r="A79" s="637"/>
      <c r="B79" s="230"/>
      <c r="C79" s="528"/>
      <c r="D79" s="323" t="s">
        <v>196</v>
      </c>
      <c r="E79" s="494" t="s">
        <v>340</v>
      </c>
      <c r="F79" s="542"/>
      <c r="G79" s="323" t="s">
        <v>304</v>
      </c>
      <c r="H79" s="514" t="s">
        <v>305</v>
      </c>
      <c r="I79" s="543" t="s">
        <v>10</v>
      </c>
      <c r="J79" s="543" t="s">
        <v>10</v>
      </c>
      <c r="K79" s="544"/>
      <c r="L79" s="514" t="s">
        <v>286</v>
      </c>
      <c r="M79" s="324" t="s">
        <v>287</v>
      </c>
    </row>
    <row r="80" spans="1:13" ht="43.5" customHeight="1">
      <c r="A80" s="637"/>
      <c r="B80" s="230"/>
      <c r="C80" s="528"/>
      <c r="D80" s="230" t="s">
        <v>180</v>
      </c>
      <c r="E80" s="361" t="s">
        <v>580</v>
      </c>
      <c r="F80" s="419"/>
      <c r="G80" s="230" t="s">
        <v>0</v>
      </c>
      <c r="H80" s="283" t="s">
        <v>179</v>
      </c>
      <c r="I80" s="412" t="s">
        <v>10</v>
      </c>
      <c r="J80" s="412" t="s">
        <v>2</v>
      </c>
      <c r="K80" s="25"/>
      <c r="L80" s="284"/>
      <c r="M80" s="24"/>
    </row>
    <row r="81" spans="1:13" ht="43" customHeight="1">
      <c r="A81" s="637"/>
      <c r="B81" s="230"/>
      <c r="C81" s="528"/>
      <c r="D81" s="237" t="s">
        <v>299</v>
      </c>
      <c r="E81" s="474" t="s">
        <v>341</v>
      </c>
      <c r="F81" s="421"/>
      <c r="G81" s="237" t="s">
        <v>0</v>
      </c>
      <c r="H81" s="536" t="s">
        <v>581</v>
      </c>
      <c r="I81" s="406" t="s">
        <v>10</v>
      </c>
      <c r="J81" s="406" t="s">
        <v>2</v>
      </c>
      <c r="K81" s="135"/>
      <c r="L81" s="451"/>
      <c r="M81" s="136"/>
    </row>
    <row r="82" spans="1:13" ht="70" customHeight="1">
      <c r="A82" s="637"/>
      <c r="B82" s="230"/>
      <c r="C82" s="528"/>
      <c r="D82" s="323" t="s">
        <v>313</v>
      </c>
      <c r="E82" s="475" t="s">
        <v>342</v>
      </c>
      <c r="F82" s="420"/>
      <c r="G82" s="323" t="s">
        <v>0</v>
      </c>
      <c r="H82" s="326" t="s">
        <v>582</v>
      </c>
      <c r="I82" s="327" t="s">
        <v>10</v>
      </c>
      <c r="J82" s="327" t="s">
        <v>2</v>
      </c>
      <c r="K82" s="319"/>
      <c r="L82" s="514" t="s">
        <v>0</v>
      </c>
      <c r="M82" s="469" t="s">
        <v>583</v>
      </c>
    </row>
    <row r="83" spans="1:13" ht="43" customHeight="1">
      <c r="A83" s="637"/>
      <c r="B83" s="230"/>
      <c r="C83" s="528"/>
      <c r="D83" s="323" t="s">
        <v>291</v>
      </c>
      <c r="E83" s="494" t="s">
        <v>343</v>
      </c>
      <c r="F83" s="420"/>
      <c r="G83" s="323" t="s">
        <v>0</v>
      </c>
      <c r="H83" s="535" t="s">
        <v>584</v>
      </c>
      <c r="I83" s="327" t="s">
        <v>10</v>
      </c>
      <c r="J83" s="327" t="s">
        <v>2</v>
      </c>
      <c r="K83" s="319"/>
      <c r="L83" s="514"/>
      <c r="M83" s="478"/>
    </row>
    <row r="84" spans="1:13" ht="43.5" customHeight="1">
      <c r="A84" s="638"/>
      <c r="B84" s="239"/>
      <c r="C84" s="530"/>
      <c r="D84" s="239" t="s">
        <v>300</v>
      </c>
      <c r="E84" s="539" t="s">
        <v>585</v>
      </c>
      <c r="F84" s="424"/>
      <c r="G84" s="239" t="s">
        <v>0</v>
      </c>
      <c r="H84" s="540" t="s">
        <v>586</v>
      </c>
      <c r="I84" s="407" t="s">
        <v>10</v>
      </c>
      <c r="J84" s="407" t="s">
        <v>2</v>
      </c>
      <c r="K84" s="139"/>
      <c r="L84" s="483"/>
      <c r="M84" s="541"/>
    </row>
    <row r="85" spans="1:13" ht="19.5" customHeight="1">
      <c r="F85" s="194"/>
    </row>
    <row r="86" spans="1:13" ht="19.5" customHeight="1">
      <c r="F86" s="194"/>
    </row>
    <row r="87" spans="1:13" ht="19.5" customHeight="1">
      <c r="F87" s="194"/>
    </row>
    <row r="88" spans="1:13" ht="19.5" customHeight="1">
      <c r="F88" s="194"/>
    </row>
    <row r="89" spans="1:13" ht="19.5" customHeight="1">
      <c r="F89" s="194"/>
    </row>
    <row r="90" spans="1:13" ht="19.5" customHeight="1">
      <c r="F90" s="194"/>
    </row>
    <row r="91" spans="1:13" ht="19.5" customHeight="1">
      <c r="F91" s="194"/>
    </row>
    <row r="92" spans="1:13" ht="19.5" customHeight="1">
      <c r="F92" s="194"/>
    </row>
    <row r="93" spans="1:13" ht="19.5" customHeight="1">
      <c r="F93" s="194"/>
    </row>
    <row r="94" spans="1:13" ht="19.5" customHeight="1">
      <c r="F94" s="194"/>
    </row>
    <row r="95" spans="1:13" ht="19.5" customHeight="1">
      <c r="F95" s="194"/>
    </row>
    <row r="96" spans="1:13" ht="19.5" customHeight="1">
      <c r="F96" s="194"/>
    </row>
    <row r="97" spans="6:6" ht="19.5" customHeight="1">
      <c r="F97" s="194"/>
    </row>
    <row r="98" spans="6:6" ht="19.5" customHeight="1">
      <c r="F98" s="194"/>
    </row>
    <row r="99" spans="6:6" ht="19.5" customHeight="1">
      <c r="F99" s="194"/>
    </row>
    <row r="100" spans="6:6" ht="19.5" customHeight="1">
      <c r="F100" s="194"/>
    </row>
    <row r="101" spans="6:6" ht="19.5" customHeight="1">
      <c r="F101" s="194"/>
    </row>
    <row r="102" spans="6:6" ht="19.5" customHeight="1">
      <c r="F102" s="194"/>
    </row>
    <row r="103" spans="6:6" ht="19.5" customHeight="1">
      <c r="F103" s="194"/>
    </row>
    <row r="104" spans="6:6" ht="19.5" customHeight="1">
      <c r="F104" s="194"/>
    </row>
    <row r="105" spans="6:6" ht="19.5" customHeight="1">
      <c r="F105" s="194"/>
    </row>
    <row r="106" spans="6:6" ht="19.5" customHeight="1">
      <c r="F106" s="194"/>
    </row>
    <row r="107" spans="6:6" ht="19.5" customHeight="1">
      <c r="F107" s="194"/>
    </row>
    <row r="108" spans="6:6" ht="19.5" customHeight="1">
      <c r="F108" s="194"/>
    </row>
    <row r="109" spans="6:6" ht="19.5" customHeight="1">
      <c r="F109" s="194"/>
    </row>
    <row r="110" spans="6:6" ht="19.5" customHeight="1">
      <c r="F110" s="194"/>
    </row>
    <row r="111" spans="6:6" ht="19.5" customHeight="1">
      <c r="F111" s="194"/>
    </row>
    <row r="112" spans="6:6" ht="19.5" customHeight="1">
      <c r="F112" s="194"/>
    </row>
    <row r="113" spans="6:6" ht="19.5" customHeight="1">
      <c r="F113" s="194"/>
    </row>
    <row r="114" spans="6:6" ht="19.5" customHeight="1">
      <c r="F114" s="194"/>
    </row>
    <row r="115" spans="6:6" ht="19.5" customHeight="1">
      <c r="F115" s="194"/>
    </row>
    <row r="116" spans="6:6" ht="19.5" customHeight="1">
      <c r="F116" s="194"/>
    </row>
    <row r="117" spans="6:6" ht="19.5" customHeight="1">
      <c r="F117" s="194"/>
    </row>
    <row r="118" spans="6:6" ht="19.5" customHeight="1">
      <c r="F118" s="194"/>
    </row>
    <row r="119" spans="6:6" ht="19.5" customHeight="1">
      <c r="F119" s="194"/>
    </row>
    <row r="120" spans="6:6" ht="19.5" customHeight="1">
      <c r="F120" s="194"/>
    </row>
    <row r="121" spans="6:6" ht="19.5" customHeight="1">
      <c r="F121" s="194"/>
    </row>
    <row r="122" spans="6:6" ht="19.5" customHeight="1">
      <c r="F122" s="194"/>
    </row>
    <row r="123" spans="6:6" ht="19.5" customHeight="1">
      <c r="F123" s="194"/>
    </row>
    <row r="124" spans="6:6" ht="19.5" customHeight="1">
      <c r="F124" s="194"/>
    </row>
    <row r="125" spans="6:6" ht="19.5" customHeight="1">
      <c r="F125" s="194"/>
    </row>
    <row r="126" spans="6:6" ht="19.5" customHeight="1">
      <c r="F126" s="194"/>
    </row>
    <row r="127" spans="6:6" ht="19.5" customHeight="1">
      <c r="F127" s="194"/>
    </row>
    <row r="128" spans="6:6" ht="19.5" customHeight="1">
      <c r="F128" s="194"/>
    </row>
    <row r="129" spans="6:6" ht="19.5" customHeight="1">
      <c r="F129" s="194"/>
    </row>
    <row r="130" spans="6:6" ht="19.5" customHeight="1">
      <c r="F130" s="194"/>
    </row>
    <row r="131" spans="6:6" ht="19.5" customHeight="1">
      <c r="F131" s="194"/>
    </row>
    <row r="132" spans="6:6" ht="19.5" customHeight="1">
      <c r="F132" s="194"/>
    </row>
    <row r="133" spans="6:6" ht="19.5" customHeight="1">
      <c r="F133" s="194"/>
    </row>
    <row r="134" spans="6:6" ht="19.5" customHeight="1">
      <c r="F134" s="194"/>
    </row>
    <row r="135" spans="6:6" ht="19.5" customHeight="1">
      <c r="F135" s="194"/>
    </row>
    <row r="136" spans="6:6" ht="19.5" customHeight="1">
      <c r="F136" s="194"/>
    </row>
    <row r="137" spans="6:6" ht="19.5" customHeight="1">
      <c r="F137" s="194"/>
    </row>
    <row r="138" spans="6:6" ht="19.5" customHeight="1">
      <c r="F138" s="194"/>
    </row>
    <row r="139" spans="6:6" ht="19.5" customHeight="1">
      <c r="F139" s="194"/>
    </row>
    <row r="140" spans="6:6" ht="19.5" customHeight="1">
      <c r="F140" s="194"/>
    </row>
    <row r="141" spans="6:6" ht="19.5" customHeight="1">
      <c r="F141" s="194"/>
    </row>
    <row r="142" spans="6:6" ht="19.5" customHeight="1">
      <c r="F142" s="194"/>
    </row>
    <row r="143" spans="6:6" ht="19.5" customHeight="1">
      <c r="F143" s="194"/>
    </row>
    <row r="144" spans="6:6" ht="19.5" customHeight="1">
      <c r="F144" s="194"/>
    </row>
    <row r="145" spans="6:6" ht="19.5" customHeight="1">
      <c r="F145" s="194"/>
    </row>
    <row r="146" spans="6:6" ht="19.5" customHeight="1">
      <c r="F146" s="194"/>
    </row>
    <row r="147" spans="6:6" ht="19.5" customHeight="1">
      <c r="F147" s="194"/>
    </row>
    <row r="148" spans="6:6" ht="19.5" customHeight="1">
      <c r="F148" s="194"/>
    </row>
    <row r="149" spans="6:6" ht="19.5" customHeight="1">
      <c r="F149" s="194"/>
    </row>
    <row r="150" spans="6:6" ht="19.5" customHeight="1">
      <c r="F150" s="194"/>
    </row>
    <row r="151" spans="6:6" ht="19.5" customHeight="1">
      <c r="F151" s="194"/>
    </row>
    <row r="152" spans="6:6" ht="19.5" customHeight="1">
      <c r="F152" s="194"/>
    </row>
    <row r="153" spans="6:6" ht="19.5" customHeight="1">
      <c r="F153" s="194"/>
    </row>
    <row r="154" spans="6:6" ht="19.5" customHeight="1">
      <c r="F154" s="194"/>
    </row>
    <row r="155" spans="6:6" ht="19.5" customHeight="1">
      <c r="F155" s="194"/>
    </row>
    <row r="156" spans="6:6" ht="19.5" customHeight="1">
      <c r="F156" s="194"/>
    </row>
    <row r="157" spans="6:6" ht="19.5" customHeight="1">
      <c r="F157" s="194"/>
    </row>
    <row r="158" spans="6:6" ht="19.5" customHeight="1">
      <c r="F158" s="194"/>
    </row>
    <row r="159" spans="6:6" ht="19.5" customHeight="1">
      <c r="F159" s="194"/>
    </row>
    <row r="160" spans="6:6" ht="19.5" customHeight="1">
      <c r="F160" s="194"/>
    </row>
    <row r="161" spans="6:6" ht="19.5" customHeight="1">
      <c r="F161" s="194"/>
    </row>
    <row r="162" spans="6:6" ht="19.5" customHeight="1">
      <c r="F162" s="194"/>
    </row>
    <row r="163" spans="6:6" ht="19.5" customHeight="1">
      <c r="F163" s="194"/>
    </row>
    <row r="164" spans="6:6" ht="19.5" customHeight="1">
      <c r="F164" s="194"/>
    </row>
    <row r="165" spans="6:6" ht="19.5" customHeight="1">
      <c r="F165" s="194"/>
    </row>
    <row r="166" spans="6:6" ht="19.5" customHeight="1">
      <c r="F166" s="194"/>
    </row>
    <row r="167" spans="6:6" ht="19.5" customHeight="1">
      <c r="F167" s="194"/>
    </row>
    <row r="168" spans="6:6" ht="19.5" customHeight="1">
      <c r="F168" s="194"/>
    </row>
    <row r="169" spans="6:6" ht="19.5" customHeight="1">
      <c r="F169" s="194"/>
    </row>
    <row r="170" spans="6:6" ht="19.5" customHeight="1">
      <c r="F170" s="194"/>
    </row>
    <row r="171" spans="6:6" ht="19.5" customHeight="1">
      <c r="F171" s="194"/>
    </row>
    <row r="172" spans="6:6" ht="19.5" customHeight="1">
      <c r="F172" s="194"/>
    </row>
    <row r="173" spans="6:6" ht="19.5" customHeight="1">
      <c r="F173" s="194"/>
    </row>
    <row r="174" spans="6:6" ht="19.5" customHeight="1">
      <c r="F174" s="194"/>
    </row>
    <row r="175" spans="6:6" ht="19.5" customHeight="1">
      <c r="F175" s="194"/>
    </row>
    <row r="176" spans="6:6" ht="19.5" customHeight="1">
      <c r="F176" s="194"/>
    </row>
    <row r="177" spans="6:6" ht="19.5" customHeight="1">
      <c r="F177" s="194"/>
    </row>
    <row r="178" spans="6:6" ht="19.5" customHeight="1">
      <c r="F178" s="194"/>
    </row>
    <row r="179" spans="6:6" ht="19.5" customHeight="1">
      <c r="F179" s="194"/>
    </row>
    <row r="180" spans="6:6" ht="19.5" customHeight="1">
      <c r="F180" s="194"/>
    </row>
    <row r="181" spans="6:6" ht="19.5" customHeight="1">
      <c r="F181" s="194"/>
    </row>
    <row r="182" spans="6:6" ht="19.5" customHeight="1">
      <c r="F182" s="194"/>
    </row>
    <row r="183" spans="6:6" ht="19.5" customHeight="1">
      <c r="F183" s="194"/>
    </row>
    <row r="184" spans="6:6" ht="19.5" customHeight="1">
      <c r="F184" s="194"/>
    </row>
    <row r="185" spans="6:6" ht="19.5" customHeight="1">
      <c r="F185" s="194"/>
    </row>
    <row r="186" spans="6:6" ht="19.5" customHeight="1">
      <c r="F186" s="194"/>
    </row>
    <row r="187" spans="6:6" ht="19.5" customHeight="1">
      <c r="F187" s="194"/>
    </row>
    <row r="188" spans="6:6" ht="19.5" customHeight="1">
      <c r="F188" s="194"/>
    </row>
    <row r="189" spans="6:6" ht="19.5" customHeight="1">
      <c r="F189" s="194"/>
    </row>
    <row r="190" spans="6:6" ht="19.5" customHeight="1">
      <c r="F190" s="194"/>
    </row>
    <row r="191" spans="6:6" ht="19.5" customHeight="1">
      <c r="F191" s="194"/>
    </row>
    <row r="192" spans="6:6" ht="19.5" customHeight="1">
      <c r="F192" s="194"/>
    </row>
    <row r="193" spans="6:6" ht="19.5" customHeight="1">
      <c r="F193" s="194"/>
    </row>
    <row r="194" spans="6:6" ht="19.5" customHeight="1">
      <c r="F194" s="194"/>
    </row>
    <row r="195" spans="6:6" ht="19.5" customHeight="1">
      <c r="F195" s="194"/>
    </row>
    <row r="196" spans="6:6" ht="19.5" customHeight="1">
      <c r="F196" s="194"/>
    </row>
    <row r="197" spans="6:6" ht="19.5" customHeight="1">
      <c r="F197" s="194"/>
    </row>
    <row r="198" spans="6:6" ht="19.5" customHeight="1">
      <c r="F198" s="194"/>
    </row>
    <row r="199" spans="6:6" ht="19.5" customHeight="1">
      <c r="F199" s="194"/>
    </row>
    <row r="200" spans="6:6" ht="19.5" customHeight="1">
      <c r="F200" s="194"/>
    </row>
    <row r="201" spans="6:6" ht="19.5" customHeight="1">
      <c r="F201" s="194"/>
    </row>
    <row r="202" spans="6:6" ht="19.5" customHeight="1">
      <c r="F202" s="194"/>
    </row>
    <row r="203" spans="6:6" ht="19.5" customHeight="1">
      <c r="F203" s="194"/>
    </row>
    <row r="204" spans="6:6" ht="19.5" customHeight="1">
      <c r="F204" s="194"/>
    </row>
    <row r="205" spans="6:6" ht="19.5" customHeight="1">
      <c r="F205" s="194"/>
    </row>
    <row r="206" spans="6:6" ht="19.5" customHeight="1">
      <c r="F206" s="194"/>
    </row>
    <row r="207" spans="6:6" ht="19.5" customHeight="1">
      <c r="F207" s="194"/>
    </row>
    <row r="208" spans="6:6" ht="19.5" customHeight="1">
      <c r="F208" s="194"/>
    </row>
    <row r="209" spans="6:6" ht="19.5" customHeight="1">
      <c r="F209" s="194"/>
    </row>
    <row r="210" spans="6:6" ht="19.5" customHeight="1">
      <c r="F210" s="194"/>
    </row>
    <row r="211" spans="6:6" ht="19.5" customHeight="1">
      <c r="F211" s="194"/>
    </row>
    <row r="212" spans="6:6" ht="19.5" customHeight="1">
      <c r="F212" s="194"/>
    </row>
    <row r="213" spans="6:6" ht="19.5" customHeight="1">
      <c r="F213" s="194"/>
    </row>
    <row r="214" spans="6:6" ht="19.5" customHeight="1">
      <c r="F214" s="194"/>
    </row>
    <row r="215" spans="6:6" ht="19.5" customHeight="1">
      <c r="F215" s="194"/>
    </row>
    <row r="216" spans="6:6" ht="19.5" customHeight="1">
      <c r="F216" s="194"/>
    </row>
    <row r="217" spans="6:6" ht="19.5" customHeight="1">
      <c r="F217" s="194"/>
    </row>
    <row r="218" spans="6:6" ht="19.5" customHeight="1">
      <c r="F218" s="194"/>
    </row>
    <row r="219" spans="6:6" ht="19.5" customHeight="1">
      <c r="F219" s="194"/>
    </row>
    <row r="220" spans="6:6" ht="19.5" customHeight="1">
      <c r="F220" s="194"/>
    </row>
    <row r="221" spans="6:6" ht="19.5" customHeight="1">
      <c r="F221" s="194"/>
    </row>
    <row r="222" spans="6:6" ht="19.5" customHeight="1">
      <c r="F222" s="194"/>
    </row>
    <row r="223" spans="6:6" ht="19.5" customHeight="1">
      <c r="F223" s="194"/>
    </row>
    <row r="224" spans="6:6" ht="19.5" customHeight="1">
      <c r="F224" s="194"/>
    </row>
    <row r="225" spans="6:6" ht="19.5" customHeight="1">
      <c r="F225" s="194"/>
    </row>
    <row r="226" spans="6:6" ht="19.5" customHeight="1">
      <c r="F226" s="194"/>
    </row>
    <row r="227" spans="6:6" ht="19.5" customHeight="1">
      <c r="F227" s="194"/>
    </row>
    <row r="228" spans="6:6" ht="19.5" customHeight="1">
      <c r="F228" s="194"/>
    </row>
    <row r="229" spans="6:6" ht="19.5" customHeight="1">
      <c r="F229" s="194"/>
    </row>
    <row r="230" spans="6:6" ht="19.5" customHeight="1">
      <c r="F230" s="194"/>
    </row>
    <row r="231" spans="6:6" ht="19.5" customHeight="1">
      <c r="F231" s="194"/>
    </row>
    <row r="232" spans="6:6" ht="19.5" customHeight="1">
      <c r="F232" s="194"/>
    </row>
    <row r="233" spans="6:6" ht="19.5" customHeight="1">
      <c r="F233" s="194"/>
    </row>
    <row r="234" spans="6:6" ht="19.5" customHeight="1">
      <c r="F234" s="194"/>
    </row>
    <row r="235" spans="6:6" ht="19.5" customHeight="1">
      <c r="F235" s="194"/>
    </row>
    <row r="236" spans="6:6" ht="19.5" customHeight="1">
      <c r="F236" s="194"/>
    </row>
    <row r="237" spans="6:6" ht="19.5" customHeight="1">
      <c r="F237" s="194"/>
    </row>
    <row r="238" spans="6:6" ht="19.5" customHeight="1">
      <c r="F238" s="194"/>
    </row>
    <row r="239" spans="6:6" ht="19.5" customHeight="1">
      <c r="F239" s="194"/>
    </row>
    <row r="240" spans="6:6" ht="19.5" customHeight="1">
      <c r="F240" s="194"/>
    </row>
    <row r="241" spans="6:6" ht="19.5" customHeight="1">
      <c r="F241" s="194"/>
    </row>
    <row r="242" spans="6:6" ht="19.5" customHeight="1">
      <c r="F242" s="194"/>
    </row>
    <row r="243" spans="6:6" ht="19.5" customHeight="1">
      <c r="F243" s="194"/>
    </row>
    <row r="244" spans="6:6" ht="19.5" customHeight="1">
      <c r="F244" s="194"/>
    </row>
    <row r="245" spans="6:6" ht="19.5" customHeight="1">
      <c r="F245" s="194"/>
    </row>
    <row r="246" spans="6:6" ht="19.5" customHeight="1">
      <c r="F246" s="194"/>
    </row>
    <row r="247" spans="6:6" ht="19.5" customHeight="1">
      <c r="F247" s="194"/>
    </row>
    <row r="248" spans="6:6" ht="19.5" customHeight="1">
      <c r="F248" s="194"/>
    </row>
    <row r="249" spans="6:6" ht="19.5" customHeight="1">
      <c r="F249" s="194"/>
    </row>
    <row r="250" spans="6:6" ht="19.5" customHeight="1">
      <c r="F250" s="194"/>
    </row>
    <row r="251" spans="6:6" ht="19.5" customHeight="1">
      <c r="F251" s="194"/>
    </row>
    <row r="252" spans="6:6" ht="19.5" customHeight="1">
      <c r="F252" s="194"/>
    </row>
    <row r="253" spans="6:6" ht="19.5" customHeight="1">
      <c r="F253" s="194"/>
    </row>
    <row r="254" spans="6:6" ht="19.5" customHeight="1">
      <c r="F254" s="194"/>
    </row>
    <row r="255" spans="6:6" ht="19.5" customHeight="1">
      <c r="F255" s="194"/>
    </row>
    <row r="256" spans="6:6" ht="19.5" customHeight="1">
      <c r="F256" s="194"/>
    </row>
    <row r="257" spans="6:6" ht="19.5" customHeight="1">
      <c r="F257" s="194"/>
    </row>
    <row r="258" spans="6:6" ht="19.5" customHeight="1">
      <c r="F258" s="194"/>
    </row>
    <row r="259" spans="6:6" ht="19.5" customHeight="1">
      <c r="F259" s="194"/>
    </row>
    <row r="260" spans="6:6" ht="19.5" customHeight="1">
      <c r="F260" s="194"/>
    </row>
    <row r="261" spans="6:6" ht="19.5" customHeight="1">
      <c r="F261" s="194"/>
    </row>
    <row r="262" spans="6:6" ht="19.5" customHeight="1">
      <c r="F262" s="194"/>
    </row>
    <row r="263" spans="6:6" ht="19.5" customHeight="1">
      <c r="F263" s="194"/>
    </row>
    <row r="264" spans="6:6" ht="19.5" customHeight="1">
      <c r="F264" s="194"/>
    </row>
    <row r="265" spans="6:6" ht="19.5" customHeight="1">
      <c r="F265" s="194"/>
    </row>
    <row r="266" spans="6:6" ht="19.5" customHeight="1">
      <c r="F266" s="194"/>
    </row>
    <row r="267" spans="6:6" ht="19.5" customHeight="1">
      <c r="F267" s="194"/>
    </row>
    <row r="268" spans="6:6" ht="19.5" customHeight="1">
      <c r="F268" s="194"/>
    </row>
    <row r="269" spans="6:6" ht="19.5" customHeight="1">
      <c r="F269" s="194"/>
    </row>
    <row r="270" spans="6:6" ht="19.5" customHeight="1">
      <c r="F270" s="194"/>
    </row>
    <row r="271" spans="6:6" ht="19.5" customHeight="1">
      <c r="F271" s="194"/>
    </row>
    <row r="272" spans="6:6" ht="19.5" customHeight="1">
      <c r="F272" s="194"/>
    </row>
    <row r="273" spans="6:6" ht="19.5" customHeight="1">
      <c r="F273" s="194"/>
    </row>
    <row r="274" spans="6:6" ht="19.5" customHeight="1">
      <c r="F274" s="194"/>
    </row>
    <row r="275" spans="6:6" ht="19.5" customHeight="1">
      <c r="F275" s="194"/>
    </row>
    <row r="276" spans="6:6" ht="19.5" customHeight="1">
      <c r="F276" s="194"/>
    </row>
    <row r="277" spans="6:6" ht="19.5" customHeight="1">
      <c r="F277" s="194"/>
    </row>
    <row r="278" spans="6:6" ht="19.5" customHeight="1">
      <c r="F278" s="194"/>
    </row>
    <row r="279" spans="6:6" ht="19.5" customHeight="1">
      <c r="F279" s="194"/>
    </row>
    <row r="280" spans="6:6" ht="19.5" customHeight="1">
      <c r="F280" s="194"/>
    </row>
    <row r="281" spans="6:6" ht="19.5" customHeight="1">
      <c r="F281" s="194"/>
    </row>
    <row r="282" spans="6:6" ht="19.5" customHeight="1">
      <c r="F282" s="194"/>
    </row>
    <row r="283" spans="6:6" ht="19.5" customHeight="1">
      <c r="F283" s="194"/>
    </row>
    <row r="284" spans="6:6" ht="19.5" customHeight="1">
      <c r="F284" s="194"/>
    </row>
    <row r="285" spans="6:6" ht="19.5" customHeight="1">
      <c r="F285" s="194"/>
    </row>
    <row r="286" spans="6:6" ht="19.5" customHeight="1">
      <c r="F286" s="194"/>
    </row>
    <row r="287" spans="6:6" ht="19.5" customHeight="1">
      <c r="F287" s="194"/>
    </row>
    <row r="288" spans="6:6" ht="19.5" customHeight="1">
      <c r="F288" s="194"/>
    </row>
    <row r="289" spans="6:6" ht="19.5" customHeight="1">
      <c r="F289" s="194"/>
    </row>
    <row r="290" spans="6:6" ht="19.5" customHeight="1">
      <c r="F290" s="194"/>
    </row>
    <row r="291" spans="6:6" ht="19.5" customHeight="1">
      <c r="F291" s="194"/>
    </row>
    <row r="292" spans="6:6" ht="19.5" customHeight="1">
      <c r="F292" s="194"/>
    </row>
    <row r="293" spans="6:6" ht="19.5" customHeight="1">
      <c r="F293" s="194"/>
    </row>
    <row r="294" spans="6:6" ht="19.5" customHeight="1">
      <c r="F294" s="194"/>
    </row>
    <row r="295" spans="6:6" ht="19.5" customHeight="1">
      <c r="F295" s="194"/>
    </row>
    <row r="296" spans="6:6" ht="19.5" customHeight="1">
      <c r="F296" s="194"/>
    </row>
    <row r="297" spans="6:6" ht="19.5" customHeight="1">
      <c r="F297" s="194"/>
    </row>
    <row r="298" spans="6:6" ht="19.5" customHeight="1">
      <c r="F298" s="194"/>
    </row>
    <row r="299" spans="6:6" ht="19.5" customHeight="1">
      <c r="F299" s="194"/>
    </row>
    <row r="300" spans="6:6" ht="19.5" customHeight="1">
      <c r="F300" s="194"/>
    </row>
    <row r="301" spans="6:6" ht="19.5" customHeight="1">
      <c r="F301" s="194"/>
    </row>
    <row r="302" spans="6:6" ht="19.5" customHeight="1">
      <c r="F302" s="194"/>
    </row>
    <row r="303" spans="6:6" ht="19.5" customHeight="1">
      <c r="F303" s="194"/>
    </row>
    <row r="304" spans="6:6" ht="19.5" customHeight="1">
      <c r="F304" s="194"/>
    </row>
    <row r="305" spans="6:6" ht="19.5" customHeight="1">
      <c r="F305" s="194"/>
    </row>
    <row r="306" spans="6:6" ht="19.5" customHeight="1">
      <c r="F306" s="194"/>
    </row>
    <row r="307" spans="6:6" ht="19.5" customHeight="1">
      <c r="F307" s="194"/>
    </row>
    <row r="308" spans="6:6" ht="19.5" customHeight="1">
      <c r="F308" s="194"/>
    </row>
    <row r="309" spans="6:6" ht="19.5" customHeight="1">
      <c r="F309" s="194"/>
    </row>
    <row r="310" spans="6:6" ht="19.5" customHeight="1">
      <c r="F310" s="194"/>
    </row>
    <row r="311" spans="6:6" ht="19.5" customHeight="1">
      <c r="F311" s="194"/>
    </row>
    <row r="312" spans="6:6" ht="19.5" customHeight="1">
      <c r="F312" s="194"/>
    </row>
    <row r="313" spans="6:6" ht="19.5" customHeight="1">
      <c r="F313" s="194"/>
    </row>
    <row r="314" spans="6:6" ht="19.5" customHeight="1">
      <c r="F314" s="194"/>
    </row>
    <row r="315" spans="6:6" ht="19.5" customHeight="1">
      <c r="F315" s="194"/>
    </row>
    <row r="316" spans="6:6" ht="19.5" customHeight="1">
      <c r="F316" s="194"/>
    </row>
    <row r="317" spans="6:6" ht="19.5" customHeight="1">
      <c r="F317" s="194"/>
    </row>
    <row r="318" spans="6:6" ht="19.5" customHeight="1">
      <c r="F318" s="194"/>
    </row>
    <row r="319" spans="6:6" ht="19.5" customHeight="1">
      <c r="F319" s="194"/>
    </row>
    <row r="320" spans="6:6" ht="19.5" customHeight="1">
      <c r="F320" s="194"/>
    </row>
    <row r="321" spans="6:6" ht="19.5" customHeight="1">
      <c r="F321" s="194"/>
    </row>
    <row r="322" spans="6:6" ht="19.5" customHeight="1">
      <c r="F322" s="194"/>
    </row>
    <row r="323" spans="6:6" ht="19.5" customHeight="1">
      <c r="F323" s="194"/>
    </row>
    <row r="324" spans="6:6" ht="19.5" customHeight="1">
      <c r="F324" s="194"/>
    </row>
    <row r="325" spans="6:6" ht="19.5" customHeight="1">
      <c r="F325" s="194"/>
    </row>
    <row r="326" spans="6:6" ht="19.5" customHeight="1">
      <c r="F326" s="194"/>
    </row>
    <row r="327" spans="6:6" ht="19.5" customHeight="1">
      <c r="F327" s="194"/>
    </row>
    <row r="328" spans="6:6" ht="19.5" customHeight="1">
      <c r="F328" s="194"/>
    </row>
    <row r="329" spans="6:6" ht="19.5" customHeight="1">
      <c r="F329" s="194"/>
    </row>
    <row r="330" spans="6:6" ht="19.5" customHeight="1">
      <c r="F330" s="194"/>
    </row>
    <row r="331" spans="6:6" ht="19.5" customHeight="1">
      <c r="F331" s="194"/>
    </row>
    <row r="332" spans="6:6" ht="19.5" customHeight="1">
      <c r="F332" s="194"/>
    </row>
    <row r="333" spans="6:6" ht="19.5" customHeight="1">
      <c r="F333" s="194"/>
    </row>
    <row r="334" spans="6:6" ht="19.5" customHeight="1">
      <c r="F334" s="194"/>
    </row>
    <row r="335" spans="6:6" ht="19.5" customHeight="1">
      <c r="F335" s="194"/>
    </row>
    <row r="336" spans="6:6" ht="19.5" customHeight="1">
      <c r="F336" s="194"/>
    </row>
    <row r="337" spans="6:6" ht="19.5" customHeight="1">
      <c r="F337" s="194"/>
    </row>
    <row r="338" spans="6:6" ht="19.5" customHeight="1">
      <c r="F338" s="194"/>
    </row>
    <row r="339" spans="6:6" ht="19.5" customHeight="1">
      <c r="F339" s="194"/>
    </row>
    <row r="340" spans="6:6" ht="19.5" customHeight="1">
      <c r="F340" s="194"/>
    </row>
    <row r="341" spans="6:6" ht="19.5" customHeight="1">
      <c r="F341" s="194"/>
    </row>
    <row r="342" spans="6:6" ht="19.5" customHeight="1">
      <c r="F342" s="194"/>
    </row>
    <row r="343" spans="6:6" ht="19.5" customHeight="1">
      <c r="F343" s="194"/>
    </row>
    <row r="344" spans="6:6" ht="19.5" customHeight="1">
      <c r="F344" s="194"/>
    </row>
    <row r="345" spans="6:6" ht="19.5" customHeight="1">
      <c r="F345" s="194"/>
    </row>
    <row r="346" spans="6:6" ht="19.5" customHeight="1">
      <c r="F346" s="194"/>
    </row>
    <row r="347" spans="6:6" ht="19.5" customHeight="1">
      <c r="F347" s="194"/>
    </row>
    <row r="348" spans="6:6" ht="19.5" customHeight="1">
      <c r="F348" s="194"/>
    </row>
    <row r="349" spans="6:6" ht="19.5" customHeight="1">
      <c r="F349" s="194"/>
    </row>
    <row r="350" spans="6:6" ht="19.5" customHeight="1">
      <c r="F350" s="194"/>
    </row>
    <row r="351" spans="6:6" ht="19.5" customHeight="1">
      <c r="F351" s="194"/>
    </row>
    <row r="352" spans="6:6" ht="19.5" customHeight="1">
      <c r="F352" s="194"/>
    </row>
    <row r="353" spans="6:6" ht="19.5" customHeight="1">
      <c r="F353" s="194"/>
    </row>
    <row r="354" spans="6:6" ht="19.5" customHeight="1">
      <c r="F354" s="194"/>
    </row>
    <row r="355" spans="6:6" ht="19.5" customHeight="1">
      <c r="F355" s="194"/>
    </row>
    <row r="356" spans="6:6" ht="19.5" customHeight="1">
      <c r="F356" s="194"/>
    </row>
    <row r="357" spans="6:6" ht="19.5" customHeight="1">
      <c r="F357" s="194"/>
    </row>
    <row r="358" spans="6:6" ht="19.5" customHeight="1">
      <c r="F358" s="194"/>
    </row>
    <row r="359" spans="6:6" ht="19.5" customHeight="1">
      <c r="F359" s="194"/>
    </row>
    <row r="360" spans="6:6" ht="19.5" customHeight="1">
      <c r="F360" s="194"/>
    </row>
    <row r="361" spans="6:6" ht="19.5" customHeight="1">
      <c r="F361" s="194"/>
    </row>
    <row r="362" spans="6:6" ht="19.5" customHeight="1">
      <c r="F362" s="194"/>
    </row>
    <row r="363" spans="6:6" ht="19.5" customHeight="1">
      <c r="F363" s="194"/>
    </row>
    <row r="364" spans="6:6" ht="19.5" customHeight="1">
      <c r="F364" s="194"/>
    </row>
    <row r="365" spans="6:6" ht="19.5" customHeight="1">
      <c r="F365" s="194"/>
    </row>
    <row r="366" spans="6:6" ht="19.5" customHeight="1">
      <c r="F366" s="194"/>
    </row>
    <row r="367" spans="6:6" ht="19.5" customHeight="1">
      <c r="F367" s="194"/>
    </row>
    <row r="368" spans="6:6" ht="19.5" customHeight="1">
      <c r="F368" s="194"/>
    </row>
    <row r="369" spans="6:6" ht="19.5" customHeight="1">
      <c r="F369" s="194"/>
    </row>
    <row r="370" spans="6:6" ht="19.5" customHeight="1">
      <c r="F370" s="194"/>
    </row>
    <row r="371" spans="6:6" ht="19.5" customHeight="1">
      <c r="F371" s="194"/>
    </row>
    <row r="372" spans="6:6" ht="19.5" customHeight="1">
      <c r="F372" s="194"/>
    </row>
    <row r="373" spans="6:6" ht="19.5" customHeight="1">
      <c r="F373" s="194"/>
    </row>
    <row r="374" spans="6:6" ht="19.5" customHeight="1">
      <c r="F374" s="194"/>
    </row>
    <row r="375" spans="6:6" ht="19.5" customHeight="1">
      <c r="F375" s="194"/>
    </row>
    <row r="376" spans="6:6" ht="19.5" customHeight="1">
      <c r="F376" s="194"/>
    </row>
    <row r="377" spans="6:6" ht="19.5" customHeight="1">
      <c r="F377" s="194"/>
    </row>
    <row r="378" spans="6:6" ht="19.5" customHeight="1">
      <c r="F378" s="194"/>
    </row>
    <row r="379" spans="6:6" ht="19.5" customHeight="1">
      <c r="F379" s="194"/>
    </row>
    <row r="380" spans="6:6" ht="19.5" customHeight="1">
      <c r="F380" s="194"/>
    </row>
    <row r="381" spans="6:6" ht="19.5" customHeight="1">
      <c r="F381" s="194"/>
    </row>
    <row r="382" spans="6:6" ht="19.5" customHeight="1">
      <c r="F382" s="194"/>
    </row>
    <row r="383" spans="6:6" ht="19.5" customHeight="1">
      <c r="F383" s="194"/>
    </row>
    <row r="384" spans="6:6" ht="19.5" customHeight="1">
      <c r="F384" s="194"/>
    </row>
    <row r="385" spans="6:6" ht="19.5" customHeight="1">
      <c r="F385" s="194"/>
    </row>
    <row r="386" spans="6:6" ht="19.5" customHeight="1">
      <c r="F386" s="194"/>
    </row>
    <row r="387" spans="6:6" ht="19.5" customHeight="1">
      <c r="F387" s="194"/>
    </row>
    <row r="388" spans="6:6" ht="19.5" customHeight="1">
      <c r="F388" s="194"/>
    </row>
    <row r="389" spans="6:6" ht="19.5" customHeight="1">
      <c r="F389" s="194"/>
    </row>
    <row r="390" spans="6:6" ht="19.5" customHeight="1">
      <c r="F390" s="194"/>
    </row>
    <row r="391" spans="6:6" ht="19.5" customHeight="1">
      <c r="F391" s="194"/>
    </row>
    <row r="392" spans="6:6" ht="19.5" customHeight="1">
      <c r="F392" s="194"/>
    </row>
    <row r="393" spans="6:6" ht="19.5" customHeight="1">
      <c r="F393" s="194"/>
    </row>
    <row r="394" spans="6:6" ht="19.5" customHeight="1">
      <c r="F394" s="194"/>
    </row>
    <row r="395" spans="6:6" ht="19.5" customHeight="1">
      <c r="F395" s="194"/>
    </row>
    <row r="396" spans="6:6" ht="19.5" customHeight="1">
      <c r="F396" s="194"/>
    </row>
    <row r="397" spans="6:6" ht="19.5" customHeight="1">
      <c r="F397" s="194"/>
    </row>
    <row r="398" spans="6:6" ht="19.5" customHeight="1">
      <c r="F398" s="194"/>
    </row>
    <row r="399" spans="6:6" ht="19.5" customHeight="1">
      <c r="F399" s="194"/>
    </row>
    <row r="400" spans="6:6" ht="19.5" customHeight="1">
      <c r="F400" s="194"/>
    </row>
    <row r="401" spans="6:6" ht="19.5" customHeight="1">
      <c r="F401" s="194"/>
    </row>
    <row r="402" spans="6:6" ht="19.5" customHeight="1">
      <c r="F402" s="194"/>
    </row>
    <row r="403" spans="6:6" ht="19.5" customHeight="1">
      <c r="F403" s="194"/>
    </row>
    <row r="404" spans="6:6" ht="19.5" customHeight="1">
      <c r="F404" s="194"/>
    </row>
    <row r="405" spans="6:6" ht="19.5" customHeight="1">
      <c r="F405" s="194"/>
    </row>
    <row r="406" spans="6:6" ht="19.5" customHeight="1">
      <c r="F406" s="194"/>
    </row>
    <row r="407" spans="6:6" ht="19.5" customHeight="1">
      <c r="F407" s="194"/>
    </row>
    <row r="408" spans="6:6" ht="19.5" customHeight="1">
      <c r="F408" s="194"/>
    </row>
    <row r="409" spans="6:6" ht="19.5" customHeight="1">
      <c r="F409" s="194"/>
    </row>
    <row r="410" spans="6:6" ht="19.5" customHeight="1">
      <c r="F410" s="194"/>
    </row>
    <row r="411" spans="6:6" ht="19.5" customHeight="1">
      <c r="F411" s="194"/>
    </row>
    <row r="412" spans="6:6" ht="19.5" customHeight="1">
      <c r="F412" s="194"/>
    </row>
    <row r="413" spans="6:6" ht="19.5" customHeight="1">
      <c r="F413" s="194"/>
    </row>
    <row r="414" spans="6:6" ht="19.5" customHeight="1">
      <c r="F414" s="194"/>
    </row>
    <row r="415" spans="6:6" ht="19.5" customHeight="1">
      <c r="F415" s="194"/>
    </row>
    <row r="416" spans="6:6" ht="19.5" customHeight="1">
      <c r="F416" s="194"/>
    </row>
    <row r="417" spans="6:6" ht="19.5" customHeight="1">
      <c r="F417" s="194"/>
    </row>
    <row r="418" spans="6:6" ht="19.5" customHeight="1">
      <c r="F418" s="194"/>
    </row>
    <row r="419" spans="6:6" ht="19.5" customHeight="1">
      <c r="F419" s="194"/>
    </row>
    <row r="420" spans="6:6" ht="19.5" customHeight="1">
      <c r="F420" s="194"/>
    </row>
    <row r="421" spans="6:6" ht="19.5" customHeight="1">
      <c r="F421" s="194"/>
    </row>
    <row r="422" spans="6:6" ht="19.5" customHeight="1">
      <c r="F422" s="194"/>
    </row>
    <row r="423" spans="6:6" ht="19.5" customHeight="1">
      <c r="F423" s="194"/>
    </row>
    <row r="424" spans="6:6" ht="19.5" customHeight="1">
      <c r="F424" s="194"/>
    </row>
    <row r="425" spans="6:6" ht="19.5" customHeight="1">
      <c r="F425" s="194"/>
    </row>
    <row r="426" spans="6:6" ht="19.5" customHeight="1">
      <c r="F426" s="194"/>
    </row>
    <row r="427" spans="6:6" ht="19.5" customHeight="1">
      <c r="F427" s="194"/>
    </row>
    <row r="428" spans="6:6" ht="19.5" customHeight="1">
      <c r="F428" s="194"/>
    </row>
    <row r="429" spans="6:6" ht="19.5" customHeight="1">
      <c r="F429" s="194"/>
    </row>
    <row r="430" spans="6:6" ht="19.5" customHeight="1">
      <c r="F430" s="194"/>
    </row>
    <row r="431" spans="6:6" ht="19.5" customHeight="1">
      <c r="F431" s="194"/>
    </row>
    <row r="432" spans="6:6" ht="19.5" customHeight="1">
      <c r="F432" s="194"/>
    </row>
    <row r="433" spans="6:6" ht="19.5" customHeight="1">
      <c r="F433" s="194"/>
    </row>
    <row r="434" spans="6:6" ht="19.5" customHeight="1">
      <c r="F434" s="194"/>
    </row>
    <row r="435" spans="6:6" ht="19.5" customHeight="1">
      <c r="F435" s="194"/>
    </row>
    <row r="436" spans="6:6" ht="19.5" customHeight="1">
      <c r="F436" s="194"/>
    </row>
    <row r="437" spans="6:6" ht="19.5" customHeight="1">
      <c r="F437" s="194"/>
    </row>
    <row r="438" spans="6:6" ht="19.5" customHeight="1">
      <c r="F438" s="194"/>
    </row>
    <row r="439" spans="6:6" ht="19.5" customHeight="1">
      <c r="F439" s="194"/>
    </row>
    <row r="440" spans="6:6" ht="19.5" customHeight="1">
      <c r="F440" s="194"/>
    </row>
    <row r="441" spans="6:6" ht="19.5" customHeight="1">
      <c r="F441" s="194"/>
    </row>
    <row r="442" spans="6:6" ht="19.5" customHeight="1">
      <c r="F442" s="194"/>
    </row>
    <row r="443" spans="6:6" ht="19.5" customHeight="1">
      <c r="F443" s="194"/>
    </row>
    <row r="444" spans="6:6" ht="19.5" customHeight="1">
      <c r="F444" s="194"/>
    </row>
    <row r="445" spans="6:6" ht="19.5" customHeight="1">
      <c r="F445" s="194"/>
    </row>
    <row r="446" spans="6:6" ht="19.5" customHeight="1">
      <c r="F446" s="194"/>
    </row>
    <row r="447" spans="6:6" ht="19.5" customHeight="1">
      <c r="F447" s="194"/>
    </row>
    <row r="448" spans="6:6" ht="19.5" customHeight="1">
      <c r="F448" s="194"/>
    </row>
    <row r="449" spans="6:6" ht="19.5" customHeight="1">
      <c r="F449" s="194"/>
    </row>
    <row r="450" spans="6:6" ht="19.5" customHeight="1">
      <c r="F450" s="194"/>
    </row>
    <row r="451" spans="6:6" ht="19.5" customHeight="1">
      <c r="F451" s="194"/>
    </row>
    <row r="452" spans="6:6" ht="19.5" customHeight="1">
      <c r="F452" s="194"/>
    </row>
    <row r="453" spans="6:6" ht="19.5" customHeight="1">
      <c r="F453" s="194"/>
    </row>
    <row r="454" spans="6:6" ht="19.5" customHeight="1">
      <c r="F454" s="194"/>
    </row>
    <row r="455" spans="6:6" ht="19.5" customHeight="1">
      <c r="F455" s="194"/>
    </row>
    <row r="456" spans="6:6" ht="19.5" customHeight="1">
      <c r="F456" s="194"/>
    </row>
    <row r="457" spans="6:6" ht="19.5" customHeight="1">
      <c r="F457" s="194"/>
    </row>
    <row r="458" spans="6:6" ht="19.5" customHeight="1">
      <c r="F458" s="194"/>
    </row>
    <row r="459" spans="6:6" ht="19.5" customHeight="1">
      <c r="F459" s="194"/>
    </row>
    <row r="460" spans="6:6" ht="19.5" customHeight="1">
      <c r="F460" s="194"/>
    </row>
    <row r="461" spans="6:6" ht="19.5" customHeight="1">
      <c r="F461" s="194"/>
    </row>
    <row r="462" spans="6:6" ht="19.5" customHeight="1">
      <c r="F462" s="194"/>
    </row>
    <row r="463" spans="6:6" ht="19.5" customHeight="1">
      <c r="F463" s="194"/>
    </row>
    <row r="464" spans="6:6" ht="19.5" customHeight="1">
      <c r="F464" s="194"/>
    </row>
    <row r="465" spans="6:6" ht="19.5" customHeight="1">
      <c r="F465" s="194"/>
    </row>
    <row r="466" spans="6:6" ht="19.5" customHeight="1">
      <c r="F466" s="194"/>
    </row>
    <row r="467" spans="6:6" ht="19.5" customHeight="1">
      <c r="F467" s="194"/>
    </row>
    <row r="468" spans="6:6" ht="19.5" customHeight="1">
      <c r="F468" s="194"/>
    </row>
    <row r="469" spans="6:6" ht="19.5" customHeight="1">
      <c r="F469" s="194"/>
    </row>
    <row r="470" spans="6:6" ht="19.5" customHeight="1">
      <c r="F470" s="194"/>
    </row>
    <row r="471" spans="6:6" ht="19.5" customHeight="1">
      <c r="F471" s="194"/>
    </row>
    <row r="472" spans="6:6" ht="19.5" customHeight="1">
      <c r="F472" s="194"/>
    </row>
    <row r="473" spans="6:6" ht="19.5" customHeight="1">
      <c r="F473" s="194"/>
    </row>
    <row r="474" spans="6:6" ht="19.5" customHeight="1">
      <c r="F474" s="194"/>
    </row>
    <row r="475" spans="6:6" ht="19.5" customHeight="1">
      <c r="F475" s="194"/>
    </row>
    <row r="476" spans="6:6" ht="19.5" customHeight="1">
      <c r="F476" s="194"/>
    </row>
    <row r="477" spans="6:6" ht="19.5" customHeight="1">
      <c r="F477" s="194"/>
    </row>
    <row r="478" spans="6:6" ht="19.5" customHeight="1">
      <c r="F478" s="194"/>
    </row>
    <row r="479" spans="6:6" ht="19.5" customHeight="1">
      <c r="F479" s="194"/>
    </row>
    <row r="480" spans="6:6" ht="19.5" customHeight="1">
      <c r="F480" s="194"/>
    </row>
    <row r="481" spans="6:6" ht="19.5" customHeight="1">
      <c r="F481" s="194"/>
    </row>
    <row r="482" spans="6:6" ht="19.5" customHeight="1">
      <c r="F482" s="194"/>
    </row>
    <row r="483" spans="6:6" ht="19.5" customHeight="1">
      <c r="F483" s="194"/>
    </row>
    <row r="484" spans="6:6" ht="19.5" customHeight="1">
      <c r="F484" s="194"/>
    </row>
    <row r="485" spans="6:6" ht="19.5" customHeight="1">
      <c r="F485" s="194"/>
    </row>
    <row r="486" spans="6:6" ht="19.5" customHeight="1">
      <c r="F486" s="194"/>
    </row>
    <row r="487" spans="6:6" ht="19.5" customHeight="1">
      <c r="F487" s="194"/>
    </row>
    <row r="488" spans="6:6" ht="19.5" customHeight="1">
      <c r="F488" s="194"/>
    </row>
    <row r="489" spans="6:6" ht="19.5" customHeight="1">
      <c r="F489" s="194"/>
    </row>
    <row r="490" spans="6:6" ht="19.5" customHeight="1">
      <c r="F490" s="194"/>
    </row>
    <row r="491" spans="6:6" ht="19.5" customHeight="1">
      <c r="F491" s="194"/>
    </row>
    <row r="492" spans="6:6" ht="19.5" customHeight="1">
      <c r="F492" s="194"/>
    </row>
    <row r="493" spans="6:6" ht="19.5" customHeight="1">
      <c r="F493" s="194"/>
    </row>
    <row r="494" spans="6:6" ht="19.5" customHeight="1">
      <c r="F494" s="194"/>
    </row>
    <row r="495" spans="6:6" ht="19.5" customHeight="1">
      <c r="F495" s="194"/>
    </row>
    <row r="496" spans="6:6" ht="19.5" customHeight="1">
      <c r="F496" s="194"/>
    </row>
    <row r="497" spans="6:6" ht="19.5" customHeight="1">
      <c r="F497" s="194"/>
    </row>
    <row r="498" spans="6:6" ht="19.5" customHeight="1">
      <c r="F498" s="194"/>
    </row>
    <row r="499" spans="6:6" ht="19.5" customHeight="1">
      <c r="F499" s="194"/>
    </row>
    <row r="500" spans="6:6" ht="19.5" customHeight="1">
      <c r="F500" s="194"/>
    </row>
    <row r="501" spans="6:6" ht="19.5" customHeight="1">
      <c r="F501" s="194"/>
    </row>
    <row r="502" spans="6:6" ht="19.5" customHeight="1">
      <c r="F502" s="194"/>
    </row>
    <row r="503" spans="6:6" ht="19.5" customHeight="1">
      <c r="F503" s="194"/>
    </row>
    <row r="504" spans="6:6" ht="19.5" customHeight="1">
      <c r="F504" s="194"/>
    </row>
    <row r="505" spans="6:6" ht="19.5" customHeight="1">
      <c r="F505" s="194"/>
    </row>
    <row r="506" spans="6:6" ht="19.5" customHeight="1">
      <c r="F506" s="194"/>
    </row>
    <row r="507" spans="6:6" ht="19.5" customHeight="1">
      <c r="F507" s="194"/>
    </row>
    <row r="508" spans="6:6" ht="19.5" customHeight="1">
      <c r="F508" s="194"/>
    </row>
    <row r="509" spans="6:6" ht="19.5" customHeight="1">
      <c r="F509" s="194"/>
    </row>
    <row r="510" spans="6:6" ht="19.5" customHeight="1">
      <c r="F510" s="194"/>
    </row>
    <row r="511" spans="6:6" ht="19.5" customHeight="1">
      <c r="F511" s="194"/>
    </row>
    <row r="512" spans="6:6" ht="19.5" customHeight="1">
      <c r="F512" s="194"/>
    </row>
    <row r="513" spans="6:6" ht="19.5" customHeight="1">
      <c r="F513" s="194"/>
    </row>
    <row r="514" spans="6:6" ht="19.5" customHeight="1">
      <c r="F514" s="194"/>
    </row>
    <row r="515" spans="6:6" ht="19.5" customHeight="1">
      <c r="F515" s="194"/>
    </row>
    <row r="516" spans="6:6" ht="19.5" customHeight="1">
      <c r="F516" s="194"/>
    </row>
    <row r="517" spans="6:6" ht="19.5" customHeight="1">
      <c r="F517" s="194"/>
    </row>
    <row r="518" spans="6:6" ht="19.5" customHeight="1">
      <c r="F518" s="194"/>
    </row>
    <row r="519" spans="6:6" ht="19.5" customHeight="1">
      <c r="F519" s="194"/>
    </row>
    <row r="520" spans="6:6" ht="19.5" customHeight="1">
      <c r="F520" s="194"/>
    </row>
    <row r="521" spans="6:6" ht="19.5" customHeight="1">
      <c r="F521" s="194"/>
    </row>
    <row r="522" spans="6:6" ht="19.5" customHeight="1">
      <c r="F522" s="194"/>
    </row>
    <row r="523" spans="6:6" ht="19.5" customHeight="1">
      <c r="F523" s="194"/>
    </row>
    <row r="524" spans="6:6" ht="19.5" customHeight="1">
      <c r="F524" s="194"/>
    </row>
    <row r="525" spans="6:6" ht="19.5" customHeight="1">
      <c r="F525" s="194"/>
    </row>
    <row r="526" spans="6:6" ht="19.5" customHeight="1">
      <c r="F526" s="194"/>
    </row>
    <row r="527" spans="6:6" ht="19.5" customHeight="1">
      <c r="F527" s="194"/>
    </row>
    <row r="528" spans="6:6" ht="19.5" customHeight="1">
      <c r="F528" s="194"/>
    </row>
    <row r="529" spans="6:6" ht="19.5" customHeight="1">
      <c r="F529" s="194"/>
    </row>
    <row r="530" spans="6:6" ht="19.5" customHeight="1">
      <c r="F530" s="194"/>
    </row>
    <row r="531" spans="6:6" ht="19.5" customHeight="1">
      <c r="F531" s="194"/>
    </row>
    <row r="532" spans="6:6" ht="19.5" customHeight="1">
      <c r="F532" s="194"/>
    </row>
    <row r="533" spans="6:6" ht="19.5" customHeight="1">
      <c r="F533" s="194"/>
    </row>
    <row r="534" spans="6:6" ht="19.5" customHeight="1">
      <c r="F534" s="194"/>
    </row>
    <row r="535" spans="6:6" ht="19.5" customHeight="1">
      <c r="F535" s="194"/>
    </row>
    <row r="536" spans="6:6" ht="19.5" customHeight="1">
      <c r="F536" s="194"/>
    </row>
    <row r="537" spans="6:6" ht="19.5" customHeight="1">
      <c r="F537" s="194"/>
    </row>
    <row r="538" spans="6:6" ht="19.5" customHeight="1">
      <c r="F538" s="194"/>
    </row>
    <row r="539" spans="6:6" ht="19.5" customHeight="1">
      <c r="F539" s="194"/>
    </row>
    <row r="540" spans="6:6" ht="19.5" customHeight="1">
      <c r="F540" s="194"/>
    </row>
    <row r="541" spans="6:6" ht="19.5" customHeight="1">
      <c r="F541" s="194"/>
    </row>
    <row r="542" spans="6:6" ht="19.5" customHeight="1">
      <c r="F542" s="194"/>
    </row>
    <row r="543" spans="6:6" ht="19.5" customHeight="1">
      <c r="F543" s="194"/>
    </row>
    <row r="544" spans="6:6" ht="19.5" customHeight="1">
      <c r="F544" s="194"/>
    </row>
    <row r="545" spans="6:6" ht="19.5" customHeight="1">
      <c r="F545" s="194"/>
    </row>
    <row r="546" spans="6:6" ht="19.5" customHeight="1">
      <c r="F546" s="194"/>
    </row>
    <row r="547" spans="6:6" ht="19.5" customHeight="1">
      <c r="F547" s="194"/>
    </row>
    <row r="548" spans="6:6" ht="19.5" customHeight="1">
      <c r="F548" s="194"/>
    </row>
    <row r="549" spans="6:6" ht="19.5" customHeight="1"/>
    <row r="550" spans="6:6" ht="19.5" customHeight="1"/>
    <row r="551" spans="6:6" ht="19.5" customHeight="1"/>
    <row r="552" spans="6:6" ht="19.5" customHeight="1"/>
    <row r="553" spans="6:6" ht="19.5" customHeight="1"/>
    <row r="554" spans="6:6" ht="19.5" customHeight="1"/>
    <row r="555" spans="6:6" ht="19.5" customHeight="1"/>
    <row r="556" spans="6:6" ht="19.5" customHeight="1"/>
    <row r="557" spans="6:6" ht="19.5" customHeight="1"/>
    <row r="558" spans="6:6" ht="19.5" customHeight="1"/>
    <row r="559" spans="6:6" ht="19.5" customHeight="1"/>
    <row r="560" spans="6:6"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sheetData>
  <mergeCells count="6">
    <mergeCell ref="A41:A84"/>
    <mergeCell ref="I56:I57"/>
    <mergeCell ref="J56:J57"/>
    <mergeCell ref="J34:J37"/>
    <mergeCell ref="I34:I37"/>
    <mergeCell ref="F65:F66"/>
  </mergeCells>
  <phoneticPr fontId="3"/>
  <conditionalFormatting sqref="L22:L23 L60:L61">
    <cfRule type="cellIs" dxfId="7" priority="4" operator="equal">
      <formula>$O$3</formula>
    </cfRule>
  </conditionalFormatting>
  <conditionalFormatting sqref="F4:F81 F83:F84">
    <cfRule type="cellIs" dxfId="6" priority="1" operator="equal">
      <formula>$O$2</formula>
    </cfRule>
    <cfRule type="cellIs" dxfId="5" priority="2" operator="equal">
      <formula>$O$3</formula>
    </cfRule>
  </conditionalFormatting>
  <dataValidations count="2">
    <dataValidation type="list" allowBlank="1" showInputMessage="1" showErrorMessage="1" sqref="F27 F24:F25 F20:F21 F16:F18 F12 F6:F10 F56 F53:F54 F58:F62 F64:F67 F69:F77 F79:F84" xr:uid="{B17B6711-665B-4C3E-BF92-1E018C902C0C}">
      <formula1>$O$2:$O$3</formula1>
    </dataValidation>
    <dataValidation type="list" allowBlank="1" showInputMessage="1" showErrorMessage="1" sqref="F28:F33 F47:F48 F45 F43 F35:F39 F41 F51" xr:uid="{CA184992-467A-42F6-A8A3-FE9640999D6E}">
      <formula1>$O$2:$O$4</formula1>
    </dataValidation>
  </dataValidations>
  <printOptions horizontalCentered="1"/>
  <pageMargins left="0.27559055118110237" right="0.27559055118110237" top="0.59055118110236227" bottom="0.55118110236220474" header="0.31496062992125984" footer="0.31496062992125984"/>
  <pageSetup paperSize="9" scale="52" fitToHeight="0" orientation="landscape" r:id="rId1"/>
  <headerFooter>
    <oddFooter>&amp;C&amp;P&amp;R幼保連携型認定こども園</oddFooter>
  </headerFooter>
  <rowBreaks count="5" manualBreakCount="5">
    <brk id="14" max="9" man="1"/>
    <brk id="33" max="9" man="1"/>
    <brk id="55" max="9" man="1"/>
    <brk id="71" max="9" man="1"/>
    <brk id="73"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ABB44-015B-4843-B1D1-889BA63835DB}">
  <sheetPr>
    <tabColor theme="4" tint="0.39997558519241921"/>
    <pageSetUpPr fitToPage="1"/>
  </sheetPr>
  <dimension ref="A1:S804"/>
  <sheetViews>
    <sheetView showGridLines="0" view="pageBreakPreview" zoomScale="98" zoomScaleNormal="75" zoomScaleSheetLayoutView="98" workbookViewId="0">
      <pane ySplit="3" topLeftCell="A4" activePane="bottomLeft" state="frozen"/>
      <selection pane="bottomLeft" activeCell="M3" sqref="A2:M3"/>
    </sheetView>
  </sheetViews>
  <sheetFormatPr defaultColWidth="9" defaultRowHeight="16.5"/>
  <cols>
    <col min="1" max="1" width="9" style="10"/>
    <col min="2" max="2" width="4.08984375" style="16" customWidth="1"/>
    <col min="3" max="3" width="56.453125" style="21" customWidth="1"/>
    <col min="4" max="4" width="5.36328125" style="16" customWidth="1"/>
    <col min="5" max="5" width="70.6328125" style="8" customWidth="1"/>
    <col min="6" max="6" width="6.36328125" style="195" customWidth="1"/>
    <col min="7" max="7" width="4.08984375" style="459" customWidth="1"/>
    <col min="8" max="8" width="66.08984375" style="250" customWidth="1"/>
    <col min="9" max="10" width="9" style="10"/>
    <col min="11" max="11" width="37.08984375" style="11" customWidth="1"/>
    <col min="12" max="12" width="4.08984375" style="201" customWidth="1"/>
    <col min="13" max="13" width="25.6328125" style="9" customWidth="1"/>
    <col min="14" max="16384" width="9" style="10"/>
  </cols>
  <sheetData>
    <row r="1" spans="1:19" ht="19.5" customHeight="1" thickBot="1">
      <c r="B1" s="67"/>
      <c r="C1" s="20"/>
      <c r="D1" s="67"/>
      <c r="E1" s="13"/>
      <c r="F1" s="186"/>
      <c r="G1" s="443"/>
      <c r="H1" s="233"/>
      <c r="L1" s="196"/>
      <c r="M1" s="12"/>
    </row>
    <row r="2" spans="1:19" ht="20.149999999999999" customHeight="1" thickTop="1" thickBot="1">
      <c r="A2" s="496"/>
      <c r="B2" s="567"/>
      <c r="C2" s="565"/>
      <c r="D2" s="567"/>
      <c r="E2" s="565"/>
      <c r="F2" s="398"/>
      <c r="G2" s="413"/>
      <c r="H2" s="416"/>
      <c r="I2" s="569" t="s">
        <v>598</v>
      </c>
      <c r="J2" s="570"/>
      <c r="K2" s="400"/>
      <c r="L2" s="413"/>
      <c r="M2" s="416"/>
      <c r="O2" s="187" t="s">
        <v>2</v>
      </c>
    </row>
    <row r="3" spans="1:19" ht="20.149999999999999" customHeight="1" thickTop="1" thickBot="1">
      <c r="A3" s="497"/>
      <c r="B3" s="568"/>
      <c r="C3" s="566"/>
      <c r="D3" s="568"/>
      <c r="E3" s="566"/>
      <c r="F3" s="399"/>
      <c r="G3" s="430"/>
      <c r="H3" s="431"/>
      <c r="I3" s="402" t="s">
        <v>8</v>
      </c>
      <c r="J3" s="402" t="s">
        <v>9</v>
      </c>
      <c r="K3" s="401"/>
      <c r="L3" s="430"/>
      <c r="M3" s="431"/>
      <c r="O3" s="187" t="s">
        <v>14</v>
      </c>
    </row>
    <row r="4" spans="1:19" ht="37" customHeight="1" thickTop="1" thickBot="1">
      <c r="A4" s="500"/>
      <c r="B4" s="141">
        <v>1</v>
      </c>
      <c r="C4" s="169" t="s">
        <v>185</v>
      </c>
      <c r="D4" s="344"/>
      <c r="E4" s="358" t="s">
        <v>587</v>
      </c>
      <c r="F4" s="170"/>
      <c r="G4" s="344"/>
      <c r="H4" s="446"/>
      <c r="I4" s="427"/>
      <c r="J4" s="427"/>
      <c r="K4" s="172"/>
      <c r="L4" s="171" t="s">
        <v>312</v>
      </c>
      <c r="M4" s="142" t="s">
        <v>319</v>
      </c>
      <c r="O4" s="188" t="s">
        <v>15</v>
      </c>
    </row>
    <row r="5" spans="1:19" ht="40" customHeight="1" thickTop="1">
      <c r="A5" s="501"/>
      <c r="B5" s="27"/>
      <c r="C5" s="173"/>
      <c r="D5" s="335" t="s">
        <v>5</v>
      </c>
      <c r="E5" s="261" t="s">
        <v>306</v>
      </c>
      <c r="F5" s="421"/>
      <c r="G5" s="335" t="s">
        <v>200</v>
      </c>
      <c r="H5" s="261" t="s">
        <v>307</v>
      </c>
      <c r="I5" s="432"/>
      <c r="J5" s="432"/>
      <c r="K5" s="176"/>
      <c r="L5" s="175" t="s">
        <v>312</v>
      </c>
      <c r="M5" s="143" t="s">
        <v>320</v>
      </c>
      <c r="S5" s="189"/>
    </row>
    <row r="6" spans="1:19" s="26" customFormat="1" ht="38.15" customHeight="1">
      <c r="A6" s="501"/>
      <c r="B6" s="27"/>
      <c r="C6" s="173"/>
      <c r="D6" s="534" t="s">
        <v>32</v>
      </c>
      <c r="E6" s="548" t="s">
        <v>186</v>
      </c>
      <c r="F6" s="420"/>
      <c r="G6" s="294"/>
      <c r="H6" s="445"/>
      <c r="I6" s="425"/>
      <c r="J6" s="425"/>
      <c r="K6" s="176"/>
      <c r="L6" s="175"/>
      <c r="M6" s="143"/>
    </row>
    <row r="7" spans="1:19" s="26" customFormat="1" ht="37" customHeight="1">
      <c r="A7" s="501"/>
      <c r="B7" s="27"/>
      <c r="C7" s="173"/>
      <c r="D7" s="534" t="s">
        <v>7</v>
      </c>
      <c r="E7" s="549" t="s">
        <v>187</v>
      </c>
      <c r="F7" s="420"/>
      <c r="G7" s="294"/>
      <c r="H7" s="445"/>
      <c r="I7" s="425"/>
      <c r="J7" s="425"/>
      <c r="K7" s="176"/>
      <c r="L7" s="175"/>
      <c r="M7" s="143"/>
    </row>
    <row r="8" spans="1:19" s="26" customFormat="1" ht="31.5" customHeight="1">
      <c r="A8" s="501"/>
      <c r="B8" s="27"/>
      <c r="C8" s="173"/>
      <c r="D8" s="294" t="s">
        <v>73</v>
      </c>
      <c r="E8" s="445" t="s">
        <v>188</v>
      </c>
      <c r="F8" s="418"/>
      <c r="G8" s="294"/>
      <c r="H8" s="454"/>
      <c r="I8" s="425"/>
      <c r="J8" s="425"/>
      <c r="K8" s="176"/>
      <c r="L8" s="175"/>
      <c r="M8" s="143"/>
    </row>
    <row r="9" spans="1:19" s="26" customFormat="1" ht="37" customHeight="1">
      <c r="A9" s="501"/>
      <c r="B9" s="27"/>
      <c r="C9" s="173"/>
      <c r="D9" s="534" t="s">
        <v>75</v>
      </c>
      <c r="E9" s="548" t="s">
        <v>189</v>
      </c>
      <c r="F9" s="420"/>
      <c r="G9" s="335" t="s">
        <v>200</v>
      </c>
      <c r="H9" s="336" t="s">
        <v>201</v>
      </c>
      <c r="I9" s="432"/>
      <c r="J9" s="432"/>
      <c r="K9" s="176"/>
      <c r="L9" s="175"/>
      <c r="M9" s="143"/>
    </row>
    <row r="10" spans="1:19" s="26" customFormat="1" ht="55.5" customHeight="1">
      <c r="A10" s="501"/>
      <c r="B10" s="27"/>
      <c r="C10" s="173"/>
      <c r="D10" s="35" t="s">
        <v>77</v>
      </c>
      <c r="E10" s="470" t="s">
        <v>588</v>
      </c>
      <c r="F10" s="418"/>
      <c r="G10" s="15"/>
      <c r="H10" s="23"/>
      <c r="I10" s="425"/>
      <c r="J10" s="425"/>
      <c r="K10" s="176"/>
      <c r="L10" s="175"/>
      <c r="M10" s="143"/>
    </row>
    <row r="11" spans="1:19" s="26" customFormat="1" ht="37" customHeight="1">
      <c r="A11" s="501"/>
      <c r="B11" s="27"/>
      <c r="C11" s="173"/>
      <c r="D11" s="335" t="s">
        <v>96</v>
      </c>
      <c r="E11" s="198" t="s">
        <v>190</v>
      </c>
      <c r="F11" s="421"/>
      <c r="G11" s="294"/>
      <c r="H11" s="454"/>
      <c r="I11" s="425"/>
      <c r="J11" s="425"/>
      <c r="K11" s="176"/>
      <c r="L11" s="175"/>
      <c r="M11" s="143"/>
    </row>
    <row r="12" spans="1:19" s="26" customFormat="1" ht="36.65" customHeight="1">
      <c r="A12" s="501"/>
      <c r="B12" s="27"/>
      <c r="C12" s="173"/>
      <c r="D12" s="562" t="s">
        <v>174</v>
      </c>
      <c r="E12" s="198" t="s">
        <v>191</v>
      </c>
      <c r="F12" s="421"/>
      <c r="G12" s="335" t="s">
        <v>93</v>
      </c>
      <c r="H12" s="457" t="s">
        <v>202</v>
      </c>
      <c r="I12" s="432"/>
      <c r="J12" s="432"/>
      <c r="K12" s="176"/>
      <c r="L12" s="175"/>
      <c r="M12" s="143"/>
    </row>
    <row r="13" spans="1:19" s="26" customFormat="1" ht="40.5" customHeight="1">
      <c r="A13" s="501"/>
      <c r="B13" s="27"/>
      <c r="C13" s="173"/>
      <c r="D13" s="534" t="s">
        <v>176</v>
      </c>
      <c r="E13" s="549" t="s">
        <v>412</v>
      </c>
      <c r="F13" s="420"/>
      <c r="G13" s="294"/>
      <c r="H13" s="454"/>
      <c r="I13" s="425" t="s">
        <v>204</v>
      </c>
      <c r="J13" s="425" t="s">
        <v>203</v>
      </c>
      <c r="K13" s="176"/>
      <c r="L13" s="175"/>
      <c r="M13" s="143"/>
    </row>
    <row r="14" spans="1:19" s="26" customFormat="1" ht="37.5" customHeight="1">
      <c r="A14" s="501"/>
      <c r="B14" s="27"/>
      <c r="C14" s="173"/>
      <c r="D14" s="294" t="s">
        <v>192</v>
      </c>
      <c r="E14" s="22" t="s">
        <v>193</v>
      </c>
      <c r="F14" s="418"/>
      <c r="G14" s="337"/>
      <c r="H14" s="456"/>
      <c r="I14" s="428"/>
      <c r="J14" s="428"/>
      <c r="K14" s="176"/>
      <c r="L14" s="175"/>
      <c r="M14" s="143"/>
    </row>
    <row r="15" spans="1:19" s="26" customFormat="1" ht="38.5" customHeight="1">
      <c r="A15" s="501"/>
      <c r="B15" s="27"/>
      <c r="C15" s="173"/>
      <c r="D15" s="534" t="s">
        <v>195</v>
      </c>
      <c r="E15" s="549" t="s">
        <v>194</v>
      </c>
      <c r="F15" s="420"/>
      <c r="G15" s="561" t="s">
        <v>93</v>
      </c>
      <c r="H15" s="258" t="s">
        <v>596</v>
      </c>
      <c r="I15" s="432"/>
      <c r="J15" s="432"/>
      <c r="K15" s="176"/>
      <c r="L15" s="166"/>
      <c r="M15" s="143"/>
    </row>
    <row r="16" spans="1:19" s="26" customFormat="1" ht="40" customHeight="1">
      <c r="A16" s="501"/>
      <c r="B16" s="27"/>
      <c r="C16" s="173"/>
      <c r="D16" s="294" t="s">
        <v>196</v>
      </c>
      <c r="E16" s="22" t="s">
        <v>197</v>
      </c>
      <c r="F16" s="418"/>
      <c r="G16" s="294"/>
      <c r="H16" s="445"/>
      <c r="I16" s="425"/>
      <c r="J16" s="425"/>
      <c r="K16" s="176"/>
      <c r="L16" s="175"/>
      <c r="M16" s="143"/>
    </row>
    <row r="17" spans="1:13" s="26" customFormat="1" ht="44.5" customHeight="1">
      <c r="A17" s="501"/>
      <c r="B17" s="35"/>
      <c r="C17" s="38"/>
      <c r="D17" s="335" t="s">
        <v>199</v>
      </c>
      <c r="E17" s="261" t="s">
        <v>198</v>
      </c>
      <c r="F17" s="421"/>
      <c r="G17" s="230"/>
      <c r="H17" s="256"/>
      <c r="I17" s="425"/>
      <c r="J17" s="425"/>
      <c r="K17" s="176"/>
      <c r="L17" s="175"/>
      <c r="M17" s="143"/>
    </row>
    <row r="18" spans="1:13" s="26" customFormat="1" ht="44.5" customHeight="1">
      <c r="A18" s="501"/>
      <c r="B18" s="27"/>
      <c r="C18" s="38"/>
      <c r="D18" s="335" t="s">
        <v>285</v>
      </c>
      <c r="E18" s="474" t="s">
        <v>589</v>
      </c>
      <c r="F18" s="421"/>
      <c r="G18" s="294"/>
      <c r="H18" s="256"/>
      <c r="I18" s="425"/>
      <c r="J18" s="425"/>
      <c r="K18" s="176"/>
      <c r="L18" s="175"/>
      <c r="M18" s="143"/>
    </row>
    <row r="19" spans="1:13" s="26" customFormat="1" ht="19.5" customHeight="1">
      <c r="A19" s="501"/>
      <c r="B19" s="141">
        <v>2</v>
      </c>
      <c r="C19" s="169" t="s">
        <v>205</v>
      </c>
      <c r="D19" s="344" t="s">
        <v>206</v>
      </c>
      <c r="E19" s="446"/>
      <c r="F19" s="170"/>
      <c r="G19" s="344" t="s">
        <v>220</v>
      </c>
      <c r="H19" s="455" t="s">
        <v>223</v>
      </c>
      <c r="I19" s="552"/>
      <c r="J19" s="427"/>
      <c r="K19" s="172"/>
      <c r="L19" s="171" t="s">
        <v>312</v>
      </c>
      <c r="M19" s="142" t="s">
        <v>348</v>
      </c>
    </row>
    <row r="20" spans="1:13" s="26" customFormat="1" ht="35.15" customHeight="1">
      <c r="A20" s="501"/>
      <c r="B20" s="27"/>
      <c r="C20" s="173"/>
      <c r="D20" s="294" t="s">
        <v>207</v>
      </c>
      <c r="E20" s="445" t="s">
        <v>308</v>
      </c>
      <c r="F20" s="418"/>
      <c r="G20" s="294"/>
      <c r="H20" s="454"/>
      <c r="I20" s="429"/>
      <c r="J20" s="425"/>
      <c r="K20" s="176"/>
      <c r="L20" s="175" t="s">
        <v>312</v>
      </c>
      <c r="M20" s="143" t="s">
        <v>321</v>
      </c>
    </row>
    <row r="21" spans="1:13" s="26" customFormat="1" ht="36.65" customHeight="1">
      <c r="A21" s="501"/>
      <c r="B21" s="27"/>
      <c r="C21" s="173"/>
      <c r="D21" s="335" t="s">
        <v>208</v>
      </c>
      <c r="E21" s="261" t="s">
        <v>337</v>
      </c>
      <c r="F21" s="421"/>
      <c r="G21" s="294"/>
      <c r="H21" s="454"/>
      <c r="I21" s="429"/>
      <c r="J21" s="429"/>
      <c r="K21" s="176"/>
      <c r="L21" s="175"/>
      <c r="M21" s="143"/>
    </row>
    <row r="22" spans="1:13" s="26" customFormat="1" ht="34.5" customHeight="1">
      <c r="A22" s="501"/>
      <c r="B22" s="27"/>
      <c r="C22" s="173"/>
      <c r="D22" s="534" t="s">
        <v>209</v>
      </c>
      <c r="E22" s="548" t="s">
        <v>210</v>
      </c>
      <c r="F22" s="420"/>
      <c r="G22" s="294"/>
      <c r="H22" s="454"/>
      <c r="I22" s="429"/>
      <c r="J22" s="429"/>
      <c r="K22" s="176"/>
      <c r="L22" s="175"/>
      <c r="M22" s="143"/>
    </row>
    <row r="23" spans="1:13" s="26" customFormat="1" ht="40" customHeight="1">
      <c r="A23" s="501"/>
      <c r="B23" s="27"/>
      <c r="C23" s="173"/>
      <c r="D23" s="534" t="s">
        <v>215</v>
      </c>
      <c r="E23" s="548" t="s">
        <v>211</v>
      </c>
      <c r="F23" s="420"/>
      <c r="G23" s="294"/>
      <c r="H23" s="454"/>
      <c r="I23" s="429"/>
      <c r="J23" s="429"/>
      <c r="K23" s="176"/>
      <c r="L23" s="175"/>
      <c r="M23" s="143"/>
    </row>
    <row r="24" spans="1:13" s="26" customFormat="1" ht="40.5" customHeight="1">
      <c r="A24" s="501"/>
      <c r="B24" s="27"/>
      <c r="C24" s="173"/>
      <c r="D24" s="294" t="s">
        <v>219</v>
      </c>
      <c r="E24" s="445" t="s">
        <v>212</v>
      </c>
      <c r="F24" s="418"/>
      <c r="G24" s="335" t="s">
        <v>220</v>
      </c>
      <c r="H24" s="457" t="s">
        <v>224</v>
      </c>
      <c r="I24" s="432"/>
      <c r="J24" s="432"/>
      <c r="K24" s="176"/>
      <c r="L24" s="175"/>
      <c r="M24" s="143"/>
    </row>
    <row r="25" spans="1:13" s="26" customFormat="1" ht="43" customHeight="1">
      <c r="A25" s="501"/>
      <c r="B25" s="27"/>
      <c r="C25" s="173"/>
      <c r="D25" s="335" t="s">
        <v>216</v>
      </c>
      <c r="E25" s="261" t="s">
        <v>412</v>
      </c>
      <c r="F25" s="421"/>
      <c r="G25" s="294"/>
      <c r="H25" s="454"/>
      <c r="I25" s="425"/>
      <c r="J25" s="425"/>
      <c r="K25" s="143"/>
      <c r="L25" s="175"/>
      <c r="M25" s="143"/>
    </row>
    <row r="26" spans="1:13" s="26" customFormat="1" ht="38.5" customHeight="1">
      <c r="A26" s="501"/>
      <c r="B26" s="27"/>
      <c r="C26" s="173"/>
      <c r="D26" s="534" t="s">
        <v>217</v>
      </c>
      <c r="E26" s="548" t="s">
        <v>213</v>
      </c>
      <c r="F26" s="420"/>
      <c r="G26" s="294"/>
      <c r="H26" s="454"/>
      <c r="I26" s="425"/>
      <c r="J26" s="425"/>
      <c r="K26" s="143"/>
      <c r="L26" s="175"/>
      <c r="M26" s="143"/>
    </row>
    <row r="27" spans="1:13" s="26" customFormat="1" ht="38.5" customHeight="1">
      <c r="A27" s="501"/>
      <c r="B27" s="27"/>
      <c r="C27" s="173"/>
      <c r="D27" s="563" t="s">
        <v>218</v>
      </c>
      <c r="E27" s="507" t="s">
        <v>214</v>
      </c>
      <c r="F27" s="423"/>
      <c r="G27" s="294"/>
      <c r="H27" s="454"/>
      <c r="I27" s="425"/>
      <c r="J27" s="425"/>
      <c r="K27" s="143"/>
      <c r="L27" s="175"/>
      <c r="M27" s="143"/>
    </row>
    <row r="28" spans="1:13" s="26" customFormat="1" ht="39.65" customHeight="1">
      <c r="A28" s="501"/>
      <c r="B28" s="344">
        <v>3</v>
      </c>
      <c r="C28" s="564" t="s">
        <v>591</v>
      </c>
      <c r="D28" s="294" t="s">
        <v>309</v>
      </c>
      <c r="E28" s="470" t="s">
        <v>590</v>
      </c>
      <c r="F28" s="418"/>
      <c r="G28" s="556" t="s">
        <v>220</v>
      </c>
      <c r="H28" s="523" t="s">
        <v>221</v>
      </c>
      <c r="I28" s="557" t="s">
        <v>10</v>
      </c>
      <c r="J28" s="557" t="s">
        <v>225</v>
      </c>
      <c r="K28" s="141"/>
      <c r="L28" s="171" t="s">
        <v>312</v>
      </c>
      <c r="M28" s="142" t="s">
        <v>349</v>
      </c>
    </row>
    <row r="29" spans="1:13" s="26" customFormat="1" ht="43.5" customHeight="1">
      <c r="A29" s="502"/>
      <c r="B29" s="138"/>
      <c r="C29" s="179"/>
      <c r="D29" s="546"/>
      <c r="E29" s="462"/>
      <c r="F29" s="517"/>
      <c r="G29" s="546" t="s">
        <v>220</v>
      </c>
      <c r="H29" s="458" t="s">
        <v>222</v>
      </c>
      <c r="I29" s="426" t="s">
        <v>225</v>
      </c>
      <c r="J29" s="426" t="s">
        <v>10</v>
      </c>
      <c r="K29" s="138"/>
      <c r="L29" s="177"/>
      <c r="M29" s="144"/>
    </row>
    <row r="30" spans="1:13" ht="43" customHeight="1">
      <c r="A30" s="503"/>
      <c r="B30" s="344">
        <v>1</v>
      </c>
      <c r="C30" s="559" t="s">
        <v>226</v>
      </c>
      <c r="D30" s="344" t="s">
        <v>5</v>
      </c>
      <c r="E30" s="358" t="s">
        <v>592</v>
      </c>
      <c r="F30" s="417"/>
      <c r="G30" s="344" t="s">
        <v>0</v>
      </c>
      <c r="H30" s="446" t="s">
        <v>228</v>
      </c>
      <c r="I30" s="427" t="s">
        <v>10</v>
      </c>
      <c r="J30" s="427" t="s">
        <v>2</v>
      </c>
      <c r="K30" s="172"/>
      <c r="L30" s="171"/>
      <c r="M30" s="142"/>
    </row>
    <row r="31" spans="1:13" ht="38.5" customHeight="1">
      <c r="A31" s="504"/>
      <c r="B31" s="27"/>
      <c r="C31" s="173"/>
      <c r="D31" s="294"/>
      <c r="E31" s="445"/>
      <c r="F31" s="531"/>
      <c r="G31" s="534" t="s">
        <v>0</v>
      </c>
      <c r="H31" s="548" t="s">
        <v>229</v>
      </c>
      <c r="I31" s="560" t="s">
        <v>2</v>
      </c>
      <c r="J31" s="560" t="s">
        <v>10</v>
      </c>
      <c r="K31" s="176"/>
      <c r="L31" s="175"/>
      <c r="M31" s="143"/>
    </row>
    <row r="32" spans="1:13" ht="44.5" customHeight="1">
      <c r="A32" s="504"/>
      <c r="B32" s="27"/>
      <c r="C32" s="173"/>
      <c r="D32" s="335" t="s">
        <v>6</v>
      </c>
      <c r="E32" s="553" t="s">
        <v>593</v>
      </c>
      <c r="F32" s="421"/>
      <c r="G32" s="335" t="s">
        <v>0</v>
      </c>
      <c r="H32" s="261" t="s">
        <v>230</v>
      </c>
      <c r="I32" s="432"/>
      <c r="J32" s="432"/>
      <c r="K32" s="181"/>
      <c r="L32" s="180"/>
      <c r="M32" s="148"/>
    </row>
    <row r="33" spans="1:13" ht="39.65" customHeight="1">
      <c r="A33" s="504"/>
      <c r="B33" s="27"/>
      <c r="C33" s="173"/>
      <c r="D33" s="547" t="s">
        <v>0</v>
      </c>
      <c r="E33" s="545" t="s">
        <v>314</v>
      </c>
      <c r="F33" s="433"/>
      <c r="G33" s="294"/>
      <c r="H33" s="445"/>
      <c r="I33" s="425"/>
      <c r="J33" s="425"/>
      <c r="K33" s="176"/>
      <c r="L33" s="175" t="s">
        <v>312</v>
      </c>
      <c r="M33" s="143" t="s">
        <v>315</v>
      </c>
    </row>
    <row r="34" spans="1:13" ht="39.65" customHeight="1">
      <c r="A34" s="504"/>
      <c r="B34" s="27"/>
      <c r="C34" s="173"/>
      <c r="D34" s="464" t="s">
        <v>0</v>
      </c>
      <c r="E34" s="554" t="s">
        <v>318</v>
      </c>
      <c r="F34" s="555"/>
      <c r="G34" s="294"/>
      <c r="H34" s="454"/>
      <c r="I34" s="425"/>
      <c r="J34" s="425"/>
      <c r="K34" s="176"/>
      <c r="L34" s="175" t="s">
        <v>312</v>
      </c>
      <c r="M34" s="143" t="s">
        <v>316</v>
      </c>
    </row>
    <row r="35" spans="1:13" ht="39.65" customHeight="1">
      <c r="A35" s="504"/>
      <c r="B35" s="27"/>
      <c r="C35" s="173"/>
      <c r="D35" s="294" t="s">
        <v>0</v>
      </c>
      <c r="E35" s="470" t="s">
        <v>594</v>
      </c>
      <c r="F35" s="418"/>
      <c r="G35" s="294"/>
      <c r="H35" s="454"/>
      <c r="I35" s="425"/>
      <c r="J35" s="425"/>
      <c r="K35" s="176"/>
      <c r="L35" s="175" t="s">
        <v>312</v>
      </c>
      <c r="M35" s="143" t="s">
        <v>317</v>
      </c>
    </row>
    <row r="36" spans="1:13" ht="48.65" customHeight="1">
      <c r="A36" s="504"/>
      <c r="B36" s="141">
        <v>2</v>
      </c>
      <c r="C36" s="169" t="s">
        <v>227</v>
      </c>
      <c r="D36" s="344" t="s">
        <v>5</v>
      </c>
      <c r="E36" s="558" t="s">
        <v>595</v>
      </c>
      <c r="F36" s="417"/>
      <c r="G36" s="556" t="s">
        <v>0</v>
      </c>
      <c r="H36" s="523" t="s">
        <v>228</v>
      </c>
      <c r="I36" s="557" t="s">
        <v>10</v>
      </c>
      <c r="J36" s="557" t="s">
        <v>2</v>
      </c>
      <c r="K36" s="172"/>
      <c r="L36" s="167"/>
      <c r="M36" s="142"/>
    </row>
    <row r="37" spans="1:13" ht="41.5" customHeight="1">
      <c r="A37" s="505"/>
      <c r="B37" s="138"/>
      <c r="C37" s="179"/>
      <c r="D37" s="546"/>
      <c r="E37" s="462"/>
      <c r="F37" s="517"/>
      <c r="G37" s="462" t="s">
        <v>0</v>
      </c>
      <c r="H37" s="458" t="s">
        <v>231</v>
      </c>
      <c r="I37" s="426" t="s">
        <v>2</v>
      </c>
      <c r="J37" s="426" t="s">
        <v>10</v>
      </c>
      <c r="K37" s="178"/>
      <c r="L37" s="168"/>
      <c r="M37" s="144"/>
    </row>
    <row r="38" spans="1:13" ht="19.5" customHeight="1">
      <c r="B38" s="44"/>
      <c r="C38" s="38"/>
      <c r="D38" s="44"/>
      <c r="E38" s="22"/>
      <c r="F38" s="197"/>
      <c r="G38" s="22"/>
      <c r="H38" s="44"/>
      <c r="I38" s="39"/>
      <c r="J38" s="39"/>
      <c r="K38" s="42"/>
      <c r="L38" s="193"/>
      <c r="M38" s="39"/>
    </row>
    <row r="39" spans="1:13" ht="19.5" customHeight="1">
      <c r="B39" s="44"/>
      <c r="C39" s="38"/>
      <c r="D39" s="44"/>
      <c r="E39" s="22"/>
      <c r="F39" s="197"/>
      <c r="G39" s="22"/>
      <c r="H39" s="44"/>
      <c r="I39" s="39"/>
      <c r="J39" s="39"/>
      <c r="K39" s="42"/>
      <c r="L39" s="193"/>
      <c r="M39" s="39"/>
    </row>
    <row r="40" spans="1:13" ht="19.5" customHeight="1">
      <c r="B40" s="44"/>
      <c r="C40" s="38"/>
      <c r="D40" s="44"/>
      <c r="E40" s="22"/>
      <c r="F40" s="197"/>
      <c r="G40" s="22"/>
      <c r="H40" s="44"/>
      <c r="I40" s="39"/>
      <c r="J40" s="39"/>
      <c r="K40" s="42"/>
      <c r="L40" s="193"/>
      <c r="M40" s="39"/>
    </row>
    <row r="41" spans="1:13" ht="19.5" customHeight="1">
      <c r="B41" s="44"/>
      <c r="C41" s="38"/>
      <c r="D41" s="44"/>
      <c r="E41" s="22"/>
      <c r="F41" s="197"/>
      <c r="G41" s="22"/>
      <c r="H41" s="44"/>
      <c r="I41" s="39"/>
      <c r="J41" s="39"/>
      <c r="K41" s="42"/>
      <c r="L41" s="193"/>
      <c r="M41" s="39"/>
    </row>
    <row r="42" spans="1:13" ht="19.5" customHeight="1">
      <c r="B42" s="44"/>
      <c r="C42" s="38"/>
      <c r="D42" s="44"/>
      <c r="E42" s="22"/>
      <c r="F42" s="197"/>
      <c r="G42" s="22"/>
      <c r="H42" s="44"/>
      <c r="I42" s="39"/>
      <c r="J42" s="39"/>
      <c r="K42" s="42"/>
      <c r="L42" s="193"/>
      <c r="M42" s="39"/>
    </row>
    <row r="43" spans="1:13" ht="19.5" customHeight="1">
      <c r="B43" s="44"/>
      <c r="C43" s="38"/>
      <c r="D43" s="44"/>
      <c r="E43" s="22"/>
      <c r="F43" s="197"/>
      <c r="G43" s="22"/>
      <c r="H43" s="44"/>
      <c r="I43" s="39"/>
      <c r="J43" s="39"/>
      <c r="K43" s="42"/>
      <c r="L43" s="193"/>
      <c r="M43" s="39"/>
    </row>
    <row r="44" spans="1:13" ht="19.5" customHeight="1">
      <c r="B44" s="44"/>
      <c r="C44" s="38"/>
      <c r="D44" s="44"/>
      <c r="E44" s="22"/>
      <c r="F44" s="197"/>
      <c r="G44" s="22"/>
      <c r="H44" s="44"/>
      <c r="I44" s="39"/>
      <c r="J44" s="39"/>
      <c r="K44" s="42"/>
      <c r="L44" s="193"/>
      <c r="M44" s="39"/>
    </row>
    <row r="45" spans="1:13" ht="19.5" customHeight="1">
      <c r="B45" s="44"/>
      <c r="C45" s="38"/>
      <c r="D45" s="44"/>
      <c r="E45" s="22"/>
      <c r="F45" s="197"/>
      <c r="G45" s="22"/>
      <c r="H45" s="44"/>
      <c r="I45" s="39"/>
      <c r="J45" s="39"/>
      <c r="K45" s="42"/>
      <c r="L45" s="193"/>
      <c r="M45" s="39"/>
    </row>
    <row r="46" spans="1:13" ht="19.5" customHeight="1">
      <c r="B46" s="44"/>
      <c r="C46" s="38"/>
      <c r="D46" s="44"/>
      <c r="E46" s="22"/>
      <c r="F46" s="197"/>
      <c r="G46" s="22"/>
      <c r="H46" s="44"/>
      <c r="I46" s="39"/>
      <c r="J46" s="39"/>
      <c r="K46" s="42"/>
      <c r="L46" s="193"/>
      <c r="M46" s="39"/>
    </row>
    <row r="47" spans="1:13" ht="19.5" customHeight="1">
      <c r="B47" s="44"/>
      <c r="C47" s="38"/>
      <c r="D47" s="44"/>
      <c r="E47" s="22"/>
      <c r="F47" s="197"/>
      <c r="G47" s="22"/>
      <c r="H47" s="44"/>
      <c r="I47" s="39"/>
      <c r="J47" s="39"/>
      <c r="K47" s="42"/>
      <c r="L47" s="193"/>
      <c r="M47" s="39"/>
    </row>
    <row r="48" spans="1:13" ht="19.5" customHeight="1">
      <c r="B48" s="44"/>
      <c r="C48" s="38"/>
      <c r="D48" s="44"/>
      <c r="E48" s="22"/>
      <c r="F48" s="197"/>
      <c r="G48" s="22"/>
      <c r="H48" s="44"/>
      <c r="I48" s="39"/>
      <c r="J48" s="39"/>
      <c r="K48" s="42"/>
      <c r="L48" s="193"/>
      <c r="M48" s="39"/>
    </row>
    <row r="49" spans="2:13" ht="19.5" customHeight="1">
      <c r="B49" s="44"/>
      <c r="C49" s="38"/>
      <c r="D49" s="44"/>
      <c r="E49" s="22"/>
      <c r="F49" s="197"/>
      <c r="G49" s="22"/>
      <c r="H49" s="44"/>
      <c r="I49" s="39"/>
      <c r="J49" s="39"/>
      <c r="K49" s="42"/>
      <c r="L49" s="193"/>
      <c r="M49" s="39"/>
    </row>
    <row r="50" spans="2:13" ht="19.5" customHeight="1">
      <c r="B50" s="44"/>
      <c r="C50" s="38"/>
      <c r="D50" s="44"/>
      <c r="E50" s="22"/>
      <c r="F50" s="197"/>
      <c r="G50" s="22"/>
      <c r="H50" s="44"/>
      <c r="I50" s="39"/>
      <c r="J50" s="39"/>
      <c r="K50" s="42"/>
      <c r="L50" s="193"/>
      <c r="M50" s="39"/>
    </row>
    <row r="51" spans="2:13" ht="19.5" customHeight="1">
      <c r="B51" s="44"/>
      <c r="C51" s="38"/>
      <c r="D51" s="44"/>
      <c r="E51" s="22"/>
      <c r="F51" s="197"/>
      <c r="G51" s="22"/>
      <c r="H51" s="44"/>
      <c r="I51" s="39"/>
      <c r="J51" s="39"/>
      <c r="K51" s="42"/>
      <c r="L51" s="193"/>
      <c r="M51" s="39"/>
    </row>
    <row r="52" spans="2:13" ht="19.5" customHeight="1">
      <c r="B52" s="44"/>
      <c r="C52" s="38"/>
      <c r="D52" s="44"/>
      <c r="E52" s="22"/>
      <c r="F52" s="197"/>
      <c r="G52" s="22"/>
      <c r="H52" s="44"/>
      <c r="I52" s="39"/>
      <c r="J52" s="39"/>
      <c r="K52" s="42"/>
      <c r="L52" s="193"/>
      <c r="M52" s="39"/>
    </row>
    <row r="53" spans="2:13" ht="19.5" customHeight="1">
      <c r="B53" s="44"/>
      <c r="C53" s="38"/>
      <c r="D53" s="44"/>
      <c r="E53" s="22"/>
      <c r="F53" s="197"/>
      <c r="G53" s="22"/>
      <c r="H53" s="44"/>
      <c r="I53" s="39"/>
      <c r="J53" s="39"/>
      <c r="K53" s="42"/>
      <c r="L53" s="193"/>
      <c r="M53" s="39"/>
    </row>
    <row r="54" spans="2:13" ht="19.5" customHeight="1">
      <c r="B54" s="44"/>
      <c r="C54" s="38"/>
      <c r="D54" s="44"/>
      <c r="E54" s="22"/>
      <c r="F54" s="197"/>
      <c r="G54" s="22"/>
      <c r="H54" s="44"/>
      <c r="I54" s="39"/>
      <c r="J54" s="39"/>
      <c r="K54" s="42"/>
      <c r="L54" s="193"/>
      <c r="M54" s="39"/>
    </row>
    <row r="55" spans="2:13" ht="19.5" customHeight="1">
      <c r="B55" s="44"/>
      <c r="C55" s="38"/>
      <c r="D55" s="44"/>
      <c r="E55" s="22"/>
      <c r="F55" s="197"/>
      <c r="G55" s="22"/>
      <c r="H55" s="44"/>
      <c r="I55" s="39"/>
      <c r="J55" s="39"/>
      <c r="K55" s="42"/>
      <c r="L55" s="193"/>
      <c r="M55" s="39"/>
    </row>
    <row r="56" spans="2:13" ht="19.5" customHeight="1">
      <c r="B56" s="44"/>
      <c r="C56" s="38"/>
      <c r="D56" s="44"/>
      <c r="E56" s="22"/>
      <c r="F56" s="197"/>
      <c r="G56" s="22"/>
      <c r="H56" s="44"/>
      <c r="I56" s="39"/>
      <c r="J56" s="39"/>
      <c r="K56" s="42"/>
      <c r="L56" s="193"/>
      <c r="M56" s="39"/>
    </row>
    <row r="57" spans="2:13" ht="19.5" customHeight="1">
      <c r="B57" s="44"/>
      <c r="C57" s="38"/>
      <c r="D57" s="44"/>
      <c r="E57" s="22"/>
      <c r="F57" s="197"/>
      <c r="G57" s="22"/>
      <c r="H57" s="44"/>
      <c r="I57" s="39"/>
      <c r="J57" s="39"/>
      <c r="K57" s="42"/>
      <c r="L57" s="193"/>
      <c r="M57" s="39"/>
    </row>
    <row r="58" spans="2:13" ht="19.5" customHeight="1">
      <c r="B58" s="44"/>
      <c r="C58" s="38"/>
      <c r="D58" s="44"/>
      <c r="E58" s="22"/>
      <c r="F58" s="197"/>
      <c r="G58" s="22"/>
      <c r="H58" s="44"/>
      <c r="I58" s="39"/>
      <c r="J58" s="39"/>
      <c r="K58" s="42"/>
      <c r="L58" s="193"/>
      <c r="M58" s="39"/>
    </row>
    <row r="59" spans="2:13" ht="19.5" customHeight="1">
      <c r="B59" s="44"/>
      <c r="C59" s="38"/>
      <c r="D59" s="44"/>
      <c r="E59" s="22"/>
      <c r="F59" s="197"/>
      <c r="G59" s="22"/>
      <c r="H59" s="44"/>
      <c r="I59" s="39"/>
      <c r="J59" s="39"/>
      <c r="K59" s="42"/>
      <c r="L59" s="193"/>
      <c r="M59" s="39"/>
    </row>
    <row r="60" spans="2:13" ht="19.5" customHeight="1">
      <c r="B60" s="44"/>
      <c r="C60" s="38"/>
      <c r="D60" s="44"/>
      <c r="E60" s="22"/>
      <c r="F60" s="197"/>
      <c r="G60" s="22"/>
      <c r="H60" s="44"/>
      <c r="I60" s="39"/>
      <c r="J60" s="39"/>
      <c r="K60" s="42"/>
      <c r="L60" s="193"/>
      <c r="M60" s="39"/>
    </row>
    <row r="61" spans="2:13" ht="19.5" customHeight="1">
      <c r="B61" s="44"/>
      <c r="C61" s="38"/>
      <c r="D61" s="44"/>
      <c r="E61" s="22"/>
      <c r="F61" s="197"/>
      <c r="G61" s="22"/>
      <c r="H61" s="44"/>
      <c r="I61" s="39"/>
      <c r="J61" s="39"/>
      <c r="K61" s="42"/>
      <c r="L61" s="193"/>
      <c r="M61" s="39"/>
    </row>
    <row r="62" spans="2:13" ht="19.5" customHeight="1">
      <c r="B62" s="44"/>
      <c r="C62" s="38"/>
      <c r="D62" s="44"/>
      <c r="E62" s="22"/>
      <c r="F62" s="197"/>
      <c r="G62" s="22"/>
      <c r="H62" s="44"/>
      <c r="I62" s="39"/>
      <c r="J62" s="39"/>
      <c r="K62" s="42"/>
      <c r="L62" s="193"/>
      <c r="M62" s="39"/>
    </row>
    <row r="63" spans="2:13" ht="19.5" customHeight="1">
      <c r="B63" s="44"/>
      <c r="C63" s="38"/>
      <c r="D63" s="44"/>
      <c r="E63" s="22"/>
      <c r="F63" s="197"/>
      <c r="G63" s="22"/>
      <c r="H63" s="44"/>
      <c r="I63" s="39"/>
      <c r="J63" s="39"/>
      <c r="K63" s="42"/>
      <c r="L63" s="193"/>
      <c r="M63" s="39"/>
    </row>
    <row r="64" spans="2:13" ht="19.5" customHeight="1">
      <c r="B64" s="44"/>
      <c r="C64" s="38"/>
      <c r="D64" s="44"/>
      <c r="E64" s="22"/>
      <c r="F64" s="197"/>
      <c r="G64" s="22"/>
      <c r="H64" s="44"/>
      <c r="I64" s="39"/>
      <c r="J64" s="39"/>
      <c r="K64" s="42"/>
      <c r="L64" s="193"/>
      <c r="M64" s="39"/>
    </row>
    <row r="65" spans="2:13" ht="19.5" customHeight="1">
      <c r="B65" s="44"/>
      <c r="C65" s="38"/>
      <c r="D65" s="44"/>
      <c r="E65" s="22"/>
      <c r="F65" s="197"/>
      <c r="G65" s="22"/>
      <c r="H65" s="44"/>
      <c r="I65" s="39"/>
      <c r="J65" s="39"/>
      <c r="K65" s="42"/>
      <c r="L65" s="193"/>
      <c r="M65" s="39"/>
    </row>
    <row r="66" spans="2:13" ht="19.5" customHeight="1">
      <c r="B66" s="44"/>
      <c r="C66" s="38"/>
      <c r="D66" s="44"/>
      <c r="E66" s="22"/>
      <c r="F66" s="197"/>
      <c r="G66" s="22"/>
      <c r="H66" s="44"/>
      <c r="I66" s="39"/>
      <c r="J66" s="39"/>
      <c r="K66" s="42"/>
      <c r="L66" s="193"/>
      <c r="M66" s="39"/>
    </row>
    <row r="67" spans="2:13" ht="19.5" customHeight="1">
      <c r="B67" s="44"/>
      <c r="C67" s="38"/>
      <c r="D67" s="44"/>
      <c r="E67" s="22"/>
      <c r="F67" s="197"/>
      <c r="G67" s="22"/>
      <c r="H67" s="44"/>
      <c r="I67" s="39"/>
      <c r="J67" s="39"/>
      <c r="K67" s="42"/>
      <c r="L67" s="193"/>
      <c r="M67" s="39"/>
    </row>
    <row r="68" spans="2:13" ht="19.5" customHeight="1">
      <c r="B68" s="44"/>
      <c r="C68" s="38"/>
      <c r="D68" s="44"/>
      <c r="E68" s="22"/>
      <c r="F68" s="197"/>
      <c r="G68" s="22"/>
      <c r="H68" s="44"/>
      <c r="I68" s="39"/>
      <c r="J68" s="39"/>
      <c r="K68" s="42"/>
      <c r="L68" s="193"/>
      <c r="M68" s="39"/>
    </row>
    <row r="69" spans="2:13" ht="19.5" customHeight="1">
      <c r="B69" s="44"/>
      <c r="C69" s="38"/>
      <c r="D69" s="44"/>
      <c r="E69" s="22"/>
      <c r="F69" s="197"/>
      <c r="G69" s="22"/>
      <c r="H69" s="44"/>
      <c r="I69" s="39"/>
      <c r="J69" s="39"/>
      <c r="K69" s="42"/>
      <c r="L69" s="193"/>
      <c r="M69" s="39"/>
    </row>
    <row r="70" spans="2:13" ht="19.5" customHeight="1">
      <c r="B70" s="44"/>
      <c r="C70" s="38"/>
      <c r="D70" s="44"/>
      <c r="E70" s="22"/>
      <c r="F70" s="197"/>
      <c r="G70" s="22"/>
      <c r="H70" s="44"/>
      <c r="I70" s="39"/>
      <c r="J70" s="39"/>
      <c r="K70" s="42"/>
      <c r="L70" s="193"/>
      <c r="M70" s="39"/>
    </row>
    <row r="71" spans="2:13" ht="19.5" customHeight="1">
      <c r="B71" s="44"/>
      <c r="C71" s="38"/>
      <c r="D71" s="44"/>
      <c r="E71" s="22"/>
      <c r="F71" s="197"/>
      <c r="G71" s="22"/>
      <c r="H71" s="44"/>
      <c r="I71" s="39"/>
      <c r="J71" s="39"/>
      <c r="K71" s="42"/>
      <c r="L71" s="193"/>
      <c r="M71" s="39"/>
    </row>
    <row r="72" spans="2:13" ht="19.5" customHeight="1">
      <c r="B72" s="44"/>
      <c r="C72" s="38"/>
      <c r="D72" s="44"/>
      <c r="E72" s="22"/>
      <c r="F72" s="197"/>
      <c r="G72" s="22"/>
      <c r="H72" s="44"/>
      <c r="I72" s="39"/>
      <c r="J72" s="39"/>
      <c r="K72" s="42"/>
      <c r="L72" s="193"/>
      <c r="M72" s="39"/>
    </row>
    <row r="73" spans="2:13" ht="19.5" customHeight="1">
      <c r="B73" s="44"/>
      <c r="C73" s="38"/>
      <c r="D73" s="44"/>
      <c r="E73" s="22"/>
      <c r="F73" s="197"/>
      <c r="G73" s="22"/>
      <c r="H73" s="44"/>
      <c r="I73" s="39"/>
      <c r="J73" s="39"/>
      <c r="K73" s="42"/>
      <c r="L73" s="193"/>
      <c r="M73" s="39"/>
    </row>
    <row r="74" spans="2:13" ht="19.5" customHeight="1">
      <c r="B74" s="44"/>
      <c r="C74" s="38"/>
      <c r="D74" s="44"/>
      <c r="E74" s="22"/>
      <c r="F74" s="197"/>
      <c r="G74" s="22"/>
      <c r="H74" s="44"/>
      <c r="I74" s="39"/>
      <c r="J74" s="39"/>
      <c r="K74" s="42"/>
      <c r="L74" s="193"/>
      <c r="M74" s="39"/>
    </row>
    <row r="75" spans="2:13" ht="19.5" customHeight="1">
      <c r="B75" s="44"/>
      <c r="C75" s="38"/>
      <c r="D75" s="44"/>
      <c r="E75" s="22"/>
      <c r="F75" s="197"/>
      <c r="G75" s="22"/>
      <c r="H75" s="44"/>
      <c r="I75" s="39"/>
      <c r="J75" s="39"/>
      <c r="K75" s="42"/>
      <c r="L75" s="193"/>
      <c r="M75" s="39"/>
    </row>
    <row r="76" spans="2:13" ht="19.5" customHeight="1">
      <c r="B76" s="44"/>
      <c r="C76" s="38"/>
      <c r="D76" s="44"/>
      <c r="E76" s="22"/>
      <c r="F76" s="197"/>
      <c r="G76" s="22"/>
      <c r="H76" s="44"/>
      <c r="I76" s="39"/>
      <c r="J76" s="39"/>
      <c r="K76" s="42"/>
      <c r="L76" s="193"/>
      <c r="M76" s="39"/>
    </row>
    <row r="77" spans="2:13" ht="19.5" customHeight="1">
      <c r="B77" s="44"/>
      <c r="C77" s="38"/>
      <c r="D77" s="44"/>
      <c r="E77" s="22"/>
      <c r="F77" s="197"/>
      <c r="G77" s="22"/>
      <c r="H77" s="44"/>
      <c r="I77" s="39"/>
      <c r="J77" s="39"/>
      <c r="K77" s="42"/>
      <c r="L77" s="193"/>
      <c r="M77" s="39"/>
    </row>
    <row r="78" spans="2:13" ht="19.5" customHeight="1">
      <c r="B78" s="44"/>
      <c r="C78" s="38"/>
      <c r="D78" s="44"/>
      <c r="E78" s="22"/>
      <c r="F78" s="197"/>
      <c r="G78" s="22"/>
      <c r="H78" s="44"/>
      <c r="I78" s="39"/>
      <c r="J78" s="39"/>
      <c r="K78" s="42"/>
      <c r="L78" s="193"/>
      <c r="M78" s="39"/>
    </row>
    <row r="79" spans="2:13" ht="19.5" customHeight="1">
      <c r="B79" s="44"/>
      <c r="C79" s="38"/>
      <c r="D79" s="44"/>
      <c r="E79" s="22"/>
      <c r="F79" s="197"/>
      <c r="G79" s="22"/>
      <c r="H79" s="44"/>
      <c r="I79" s="39"/>
      <c r="J79" s="39"/>
      <c r="K79" s="42"/>
      <c r="L79" s="193"/>
      <c r="M79" s="39"/>
    </row>
    <row r="80" spans="2:13" ht="19.5" customHeight="1">
      <c r="B80" s="44"/>
      <c r="C80" s="38"/>
      <c r="D80" s="44"/>
      <c r="E80" s="22"/>
      <c r="F80" s="197"/>
      <c r="G80" s="22"/>
      <c r="H80" s="44"/>
      <c r="I80" s="39"/>
      <c r="J80" s="39"/>
      <c r="K80" s="42"/>
      <c r="L80" s="193"/>
      <c r="M80" s="39"/>
    </row>
    <row r="81" spans="2:13" ht="19.5" customHeight="1">
      <c r="B81" s="44"/>
      <c r="C81" s="38"/>
      <c r="D81" s="44"/>
      <c r="E81" s="22"/>
      <c r="F81" s="197"/>
      <c r="G81" s="22"/>
      <c r="H81" s="44"/>
      <c r="I81" s="39"/>
      <c r="J81" s="39"/>
      <c r="K81" s="42"/>
      <c r="L81" s="193"/>
      <c r="M81" s="39"/>
    </row>
    <row r="82" spans="2:13" ht="19.5" customHeight="1">
      <c r="B82" s="44"/>
      <c r="C82" s="38"/>
      <c r="D82" s="44"/>
      <c r="E82" s="22"/>
      <c r="F82" s="197"/>
      <c r="G82" s="22"/>
      <c r="H82" s="44"/>
      <c r="I82" s="39"/>
      <c r="J82" s="39"/>
      <c r="K82" s="42"/>
      <c r="L82" s="193"/>
      <c r="M82" s="39"/>
    </row>
    <row r="83" spans="2:13" ht="19.5" customHeight="1">
      <c r="B83" s="44"/>
      <c r="C83" s="38"/>
      <c r="D83" s="44"/>
      <c r="E83" s="22"/>
      <c r="F83" s="197"/>
      <c r="G83" s="22"/>
      <c r="H83" s="44"/>
      <c r="I83" s="39"/>
      <c r="J83" s="39"/>
      <c r="K83" s="42"/>
      <c r="L83" s="193"/>
      <c r="M83" s="39"/>
    </row>
    <row r="84" spans="2:13" ht="19.5" customHeight="1">
      <c r="B84" s="44"/>
      <c r="C84" s="38"/>
      <c r="D84" s="44"/>
      <c r="E84" s="22"/>
      <c r="F84" s="197"/>
      <c r="G84" s="22"/>
      <c r="H84" s="44"/>
      <c r="I84" s="39"/>
      <c r="J84" s="39"/>
      <c r="K84" s="42"/>
      <c r="L84" s="193"/>
      <c r="M84" s="39"/>
    </row>
    <row r="85" spans="2:13" ht="19.5" customHeight="1">
      <c r="B85" s="44"/>
      <c r="C85" s="38"/>
      <c r="D85" s="44"/>
      <c r="E85" s="22"/>
      <c r="F85" s="197"/>
      <c r="G85" s="22"/>
      <c r="H85" s="44"/>
      <c r="I85" s="39"/>
      <c r="J85" s="39"/>
      <c r="K85" s="42"/>
      <c r="L85" s="193"/>
      <c r="M85" s="39"/>
    </row>
    <row r="86" spans="2:13" ht="19.5" customHeight="1">
      <c r="B86" s="44"/>
      <c r="C86" s="38"/>
      <c r="D86" s="44"/>
      <c r="E86" s="22"/>
      <c r="F86" s="197"/>
      <c r="G86" s="22"/>
      <c r="H86" s="44"/>
      <c r="I86" s="39"/>
      <c r="J86" s="39"/>
      <c r="K86" s="42"/>
      <c r="L86" s="193"/>
      <c r="M86" s="39"/>
    </row>
    <row r="87" spans="2:13" ht="19.5" customHeight="1">
      <c r="B87" s="44"/>
      <c r="C87" s="38"/>
      <c r="D87" s="44"/>
      <c r="E87" s="22"/>
      <c r="F87" s="197"/>
      <c r="G87" s="22"/>
      <c r="H87" s="44"/>
      <c r="I87" s="39"/>
      <c r="J87" s="39"/>
      <c r="K87" s="42"/>
      <c r="L87" s="193"/>
      <c r="M87" s="39"/>
    </row>
    <row r="88" spans="2:13" ht="19.5" customHeight="1">
      <c r="B88" s="44"/>
      <c r="C88" s="38"/>
      <c r="D88" s="44"/>
      <c r="E88" s="22"/>
      <c r="F88" s="197"/>
      <c r="G88" s="22"/>
      <c r="H88" s="44"/>
      <c r="I88" s="39"/>
      <c r="J88" s="39"/>
      <c r="K88" s="42"/>
      <c r="L88" s="193"/>
      <c r="M88" s="39"/>
    </row>
    <row r="89" spans="2:13" ht="19.5" customHeight="1">
      <c r="B89" s="44"/>
      <c r="C89" s="38"/>
      <c r="D89" s="44"/>
      <c r="E89" s="22"/>
      <c r="F89" s="197"/>
      <c r="G89" s="22"/>
      <c r="H89" s="44"/>
      <c r="I89" s="39"/>
      <c r="J89" s="39"/>
      <c r="K89" s="42"/>
      <c r="L89" s="193"/>
      <c r="M89" s="39"/>
    </row>
    <row r="90" spans="2:13" ht="19.5" customHeight="1">
      <c r="B90" s="44"/>
      <c r="C90" s="38"/>
      <c r="D90" s="44"/>
      <c r="E90" s="22"/>
      <c r="F90" s="197"/>
      <c r="G90" s="22"/>
      <c r="H90" s="44"/>
      <c r="I90" s="39"/>
      <c r="J90" s="39"/>
      <c r="K90" s="42"/>
      <c r="L90" s="193"/>
      <c r="M90" s="39"/>
    </row>
    <row r="91" spans="2:13" ht="19.5" customHeight="1">
      <c r="B91" s="44"/>
      <c r="C91" s="38"/>
      <c r="D91" s="44"/>
      <c r="E91" s="22"/>
      <c r="F91" s="197"/>
      <c r="G91" s="22"/>
      <c r="H91" s="44"/>
      <c r="I91" s="39"/>
      <c r="J91" s="39"/>
      <c r="K91" s="42"/>
      <c r="L91" s="193"/>
      <c r="M91" s="39"/>
    </row>
    <row r="92" spans="2:13" ht="19.5" customHeight="1">
      <c r="B92" s="44"/>
      <c r="C92" s="38"/>
      <c r="D92" s="44"/>
      <c r="E92" s="22"/>
      <c r="F92" s="197"/>
      <c r="G92" s="22"/>
      <c r="H92" s="44"/>
      <c r="I92" s="39"/>
      <c r="J92" s="39"/>
      <c r="K92" s="42"/>
      <c r="L92" s="193"/>
      <c r="M92" s="39"/>
    </row>
    <row r="93" spans="2:13" ht="19.5" customHeight="1">
      <c r="B93" s="44"/>
      <c r="C93" s="38"/>
      <c r="D93" s="44"/>
      <c r="E93" s="22"/>
      <c r="F93" s="197"/>
      <c r="G93" s="22"/>
      <c r="H93" s="44"/>
      <c r="I93" s="39"/>
      <c r="J93" s="39"/>
      <c r="K93" s="42"/>
      <c r="L93" s="193"/>
      <c r="M93" s="39"/>
    </row>
    <row r="94" spans="2:13" ht="19.5" customHeight="1">
      <c r="B94" s="44"/>
      <c r="C94" s="38"/>
      <c r="D94" s="44"/>
      <c r="E94" s="22"/>
      <c r="F94" s="197"/>
      <c r="G94" s="22"/>
      <c r="H94" s="44"/>
      <c r="I94" s="39"/>
      <c r="J94" s="39"/>
      <c r="K94" s="42"/>
      <c r="L94" s="193"/>
      <c r="M94" s="39"/>
    </row>
    <row r="95" spans="2:13" ht="19.5" customHeight="1">
      <c r="B95" s="44"/>
      <c r="C95" s="38"/>
      <c r="D95" s="44"/>
      <c r="E95" s="22"/>
      <c r="F95" s="197"/>
      <c r="G95" s="22"/>
      <c r="H95" s="44"/>
      <c r="I95" s="39"/>
      <c r="J95" s="39"/>
      <c r="K95" s="42"/>
      <c r="L95" s="193"/>
      <c r="M95" s="39"/>
    </row>
    <row r="96" spans="2:13" ht="19.5" customHeight="1">
      <c r="B96" s="44"/>
      <c r="C96" s="38"/>
      <c r="D96" s="44"/>
      <c r="E96" s="22"/>
      <c r="F96" s="197"/>
      <c r="G96" s="22"/>
      <c r="H96" s="44"/>
      <c r="I96" s="39"/>
      <c r="J96" s="39"/>
      <c r="K96" s="42"/>
      <c r="L96" s="193"/>
      <c r="M96" s="39"/>
    </row>
    <row r="97" spans="2:13" ht="19.5" customHeight="1">
      <c r="B97" s="44"/>
      <c r="C97" s="38"/>
      <c r="D97" s="44"/>
      <c r="E97" s="22"/>
      <c r="F97" s="197"/>
      <c r="G97" s="22"/>
      <c r="H97" s="44"/>
      <c r="I97" s="39"/>
      <c r="J97" s="39"/>
      <c r="K97" s="42"/>
      <c r="L97" s="193"/>
      <c r="M97" s="39"/>
    </row>
    <row r="98" spans="2:13" ht="19.5" customHeight="1">
      <c r="B98" s="44"/>
      <c r="C98" s="38"/>
      <c r="D98" s="44"/>
      <c r="E98" s="22"/>
      <c r="F98" s="197"/>
      <c r="G98" s="22"/>
      <c r="H98" s="550"/>
      <c r="I98" s="39"/>
      <c r="J98" s="39"/>
      <c r="K98" s="42"/>
      <c r="L98" s="193"/>
      <c r="M98" s="39"/>
    </row>
    <row r="99" spans="2:13" ht="19.5" customHeight="1">
      <c r="B99" s="44"/>
      <c r="C99" s="38"/>
      <c r="D99" s="44"/>
      <c r="E99" s="22"/>
      <c r="F99" s="197"/>
      <c r="G99" s="22"/>
      <c r="H99" s="550"/>
      <c r="I99" s="39"/>
      <c r="J99" s="39"/>
      <c r="K99" s="42"/>
      <c r="L99" s="193"/>
      <c r="M99" s="39"/>
    </row>
    <row r="100" spans="2:13" ht="19.5" customHeight="1">
      <c r="B100" s="44"/>
      <c r="C100" s="38"/>
      <c r="D100" s="44"/>
      <c r="E100" s="22"/>
      <c r="F100" s="197"/>
      <c r="G100" s="22"/>
      <c r="H100" s="550"/>
      <c r="I100" s="39"/>
      <c r="J100" s="39"/>
      <c r="K100" s="42"/>
      <c r="L100" s="193"/>
      <c r="M100" s="39"/>
    </row>
    <row r="101" spans="2:13" ht="19.5" customHeight="1">
      <c r="B101" s="44"/>
      <c r="C101" s="38"/>
      <c r="D101" s="44"/>
      <c r="E101" s="22"/>
      <c r="F101" s="197"/>
      <c r="G101" s="22"/>
      <c r="H101" s="550"/>
      <c r="I101" s="39"/>
      <c r="J101" s="39"/>
      <c r="K101" s="42"/>
      <c r="L101" s="193"/>
      <c r="M101" s="39"/>
    </row>
    <row r="102" spans="2:13" ht="19.5" customHeight="1">
      <c r="B102" s="44"/>
      <c r="C102" s="38"/>
      <c r="D102" s="44"/>
      <c r="E102" s="22"/>
      <c r="F102" s="197"/>
      <c r="G102" s="22"/>
      <c r="H102" s="550"/>
      <c r="I102" s="39"/>
      <c r="J102" s="39"/>
      <c r="K102" s="42"/>
      <c r="L102" s="193"/>
      <c r="M102" s="39"/>
    </row>
    <row r="103" spans="2:13" ht="19.5" customHeight="1">
      <c r="B103" s="44"/>
      <c r="C103" s="38"/>
      <c r="D103" s="44"/>
      <c r="E103" s="22"/>
      <c r="F103" s="197"/>
      <c r="G103" s="22"/>
      <c r="H103" s="550"/>
      <c r="I103" s="39"/>
      <c r="J103" s="39"/>
      <c r="K103" s="42"/>
      <c r="L103" s="193"/>
      <c r="M103" s="39"/>
    </row>
    <row r="104" spans="2:13" ht="19.5" customHeight="1">
      <c r="B104" s="44"/>
      <c r="C104" s="38"/>
      <c r="D104" s="44"/>
      <c r="E104" s="22"/>
      <c r="F104" s="197"/>
      <c r="G104" s="22"/>
      <c r="H104" s="550"/>
      <c r="I104" s="39"/>
      <c r="J104" s="39"/>
      <c r="K104" s="42"/>
      <c r="L104" s="193"/>
      <c r="M104" s="39"/>
    </row>
    <row r="105" spans="2:13" ht="19.5" customHeight="1">
      <c r="B105" s="44"/>
      <c r="C105" s="38"/>
      <c r="D105" s="44"/>
      <c r="E105" s="22"/>
      <c r="F105" s="197"/>
      <c r="G105" s="22"/>
      <c r="H105" s="550"/>
      <c r="I105" s="39"/>
      <c r="J105" s="39"/>
      <c r="K105" s="42"/>
      <c r="L105" s="193"/>
      <c r="M105" s="39"/>
    </row>
    <row r="106" spans="2:13" ht="19.5" customHeight="1">
      <c r="B106" s="44"/>
      <c r="C106" s="38"/>
      <c r="D106" s="44"/>
      <c r="E106" s="22"/>
      <c r="F106" s="197"/>
      <c r="G106" s="22"/>
      <c r="H106" s="550"/>
      <c r="I106" s="39"/>
      <c r="J106" s="39"/>
      <c r="K106" s="42"/>
      <c r="L106" s="193"/>
      <c r="M106" s="39"/>
    </row>
    <row r="107" spans="2:13" ht="19.5" customHeight="1">
      <c r="B107" s="44"/>
      <c r="C107" s="38"/>
      <c r="D107" s="44"/>
      <c r="E107" s="22"/>
      <c r="F107" s="197"/>
      <c r="G107" s="22"/>
      <c r="H107" s="550"/>
      <c r="I107" s="39"/>
      <c r="J107" s="39"/>
      <c r="K107" s="42"/>
      <c r="L107" s="193"/>
      <c r="M107" s="39"/>
    </row>
    <row r="108" spans="2:13" ht="19.5" customHeight="1">
      <c r="B108" s="44"/>
      <c r="C108" s="38"/>
      <c r="D108" s="44"/>
      <c r="E108" s="22"/>
      <c r="F108" s="197"/>
      <c r="G108" s="22"/>
      <c r="H108" s="550"/>
      <c r="I108" s="39"/>
      <c r="J108" s="39"/>
      <c r="K108" s="42"/>
      <c r="L108" s="193"/>
      <c r="M108" s="39"/>
    </row>
    <row r="109" spans="2:13" ht="19.5" customHeight="1">
      <c r="B109" s="44"/>
      <c r="C109" s="38"/>
      <c r="D109" s="44"/>
      <c r="E109" s="22"/>
      <c r="F109" s="197"/>
      <c r="G109" s="22"/>
      <c r="H109" s="550"/>
      <c r="I109" s="39"/>
      <c r="J109" s="39"/>
      <c r="K109" s="42"/>
      <c r="L109" s="193"/>
      <c r="M109" s="39"/>
    </row>
    <row r="110" spans="2:13" ht="19.5" customHeight="1">
      <c r="B110" s="44"/>
      <c r="C110" s="38"/>
      <c r="D110" s="44"/>
      <c r="E110" s="22"/>
      <c r="F110" s="197"/>
      <c r="G110" s="22"/>
      <c r="H110" s="550"/>
      <c r="I110" s="39"/>
      <c r="J110" s="39"/>
      <c r="K110" s="42"/>
      <c r="L110" s="193"/>
      <c r="M110" s="39"/>
    </row>
    <row r="111" spans="2:13" ht="19.5" customHeight="1">
      <c r="B111" s="44"/>
      <c r="C111" s="38"/>
      <c r="D111" s="44"/>
      <c r="E111" s="22"/>
      <c r="F111" s="197"/>
      <c r="G111" s="22"/>
      <c r="H111" s="550"/>
      <c r="I111" s="39"/>
      <c r="J111" s="39"/>
      <c r="K111" s="42"/>
      <c r="L111" s="193"/>
      <c r="M111" s="39"/>
    </row>
    <row r="112" spans="2:13" ht="19.5" customHeight="1">
      <c r="B112" s="44"/>
      <c r="C112" s="38"/>
      <c r="D112" s="44"/>
      <c r="E112" s="22"/>
      <c r="F112" s="197"/>
      <c r="G112" s="22"/>
      <c r="H112" s="550"/>
      <c r="I112" s="39"/>
      <c r="J112" s="39"/>
      <c r="K112" s="42"/>
      <c r="L112" s="193"/>
      <c r="M112" s="39"/>
    </row>
    <row r="113" spans="2:13" ht="19.5" customHeight="1">
      <c r="B113" s="44"/>
      <c r="C113" s="38"/>
      <c r="D113" s="44"/>
      <c r="E113" s="22"/>
      <c r="F113" s="197"/>
      <c r="G113" s="22"/>
      <c r="H113" s="550"/>
      <c r="I113" s="39"/>
      <c r="J113" s="39"/>
      <c r="K113" s="42"/>
      <c r="L113" s="193"/>
      <c r="M113" s="39"/>
    </row>
    <row r="114" spans="2:13" ht="19.5" customHeight="1">
      <c r="B114" s="44"/>
      <c r="C114" s="38"/>
      <c r="D114" s="44"/>
      <c r="E114" s="22"/>
      <c r="F114" s="197"/>
      <c r="G114" s="22"/>
      <c r="H114" s="550"/>
      <c r="I114" s="39"/>
      <c r="J114" s="39"/>
      <c r="K114" s="42"/>
      <c r="L114" s="193"/>
      <c r="M114" s="39"/>
    </row>
    <row r="115" spans="2:13" ht="19.5" customHeight="1">
      <c r="B115" s="44"/>
      <c r="C115" s="38"/>
      <c r="D115" s="44"/>
      <c r="E115" s="22"/>
      <c r="F115" s="197"/>
      <c r="G115" s="22"/>
      <c r="H115" s="550"/>
      <c r="I115" s="39"/>
      <c r="J115" s="39"/>
      <c r="K115" s="42"/>
      <c r="L115" s="193"/>
      <c r="M115" s="39"/>
    </row>
    <row r="116" spans="2:13" ht="19.5" customHeight="1">
      <c r="B116" s="44"/>
      <c r="C116" s="38"/>
      <c r="D116" s="44"/>
      <c r="E116" s="22"/>
      <c r="F116" s="197"/>
      <c r="G116" s="22"/>
      <c r="H116" s="550"/>
      <c r="I116" s="39"/>
      <c r="J116" s="39"/>
      <c r="K116" s="42"/>
      <c r="L116" s="193"/>
      <c r="M116" s="39"/>
    </row>
    <row r="117" spans="2:13" ht="19.5" customHeight="1">
      <c r="B117" s="44"/>
      <c r="C117" s="38"/>
      <c r="D117" s="44"/>
      <c r="E117" s="22"/>
      <c r="F117" s="197"/>
      <c r="G117" s="22"/>
      <c r="H117" s="550"/>
      <c r="I117" s="39"/>
      <c r="J117" s="39"/>
      <c r="K117" s="42"/>
      <c r="L117" s="193"/>
      <c r="M117" s="39"/>
    </row>
    <row r="118" spans="2:13" ht="19.5" customHeight="1">
      <c r="B118" s="44"/>
      <c r="C118" s="38"/>
      <c r="D118" s="44"/>
      <c r="E118" s="22"/>
      <c r="F118" s="197"/>
      <c r="G118" s="22"/>
      <c r="H118" s="550"/>
      <c r="I118" s="39"/>
      <c r="J118" s="39"/>
      <c r="K118" s="42"/>
      <c r="L118" s="193"/>
      <c r="M118" s="39"/>
    </row>
    <row r="119" spans="2:13" ht="19.5" customHeight="1">
      <c r="B119" s="44"/>
      <c r="C119" s="38"/>
      <c r="D119" s="44"/>
      <c r="E119" s="22"/>
      <c r="F119" s="197"/>
      <c r="G119" s="22"/>
      <c r="H119" s="550"/>
      <c r="I119" s="39"/>
      <c r="J119" s="39"/>
      <c r="K119" s="42"/>
      <c r="L119" s="193"/>
      <c r="M119" s="39"/>
    </row>
    <row r="120" spans="2:13" ht="19.5" customHeight="1">
      <c r="B120" s="44"/>
      <c r="C120" s="38"/>
      <c r="D120" s="44"/>
      <c r="E120" s="22"/>
      <c r="F120" s="197"/>
      <c r="G120" s="22"/>
      <c r="H120" s="550"/>
      <c r="I120" s="39"/>
      <c r="J120" s="39"/>
      <c r="K120" s="42"/>
      <c r="L120" s="193"/>
      <c r="M120" s="39"/>
    </row>
    <row r="121" spans="2:13" ht="19.5" customHeight="1">
      <c r="B121" s="44"/>
      <c r="C121" s="38"/>
      <c r="D121" s="44"/>
      <c r="E121" s="22"/>
      <c r="F121" s="197"/>
      <c r="G121" s="22"/>
      <c r="H121" s="550"/>
      <c r="I121" s="39"/>
      <c r="J121" s="39"/>
      <c r="K121" s="42"/>
      <c r="L121" s="193"/>
      <c r="M121" s="39"/>
    </row>
    <row r="122" spans="2:13" ht="19.5" customHeight="1">
      <c r="B122" s="44"/>
      <c r="C122" s="38"/>
      <c r="D122" s="44"/>
      <c r="E122" s="22"/>
      <c r="F122" s="197"/>
      <c r="G122" s="22"/>
      <c r="H122" s="550"/>
      <c r="I122" s="39"/>
      <c r="J122" s="39"/>
      <c r="K122" s="42"/>
      <c r="L122" s="193"/>
      <c r="M122" s="39"/>
    </row>
    <row r="123" spans="2:13" ht="19.5" customHeight="1">
      <c r="B123" s="44"/>
      <c r="C123" s="38"/>
      <c r="D123" s="44"/>
      <c r="E123" s="22"/>
      <c r="F123" s="197"/>
      <c r="G123" s="22"/>
      <c r="H123" s="550"/>
      <c r="I123" s="39"/>
      <c r="J123" s="39"/>
      <c r="K123" s="42"/>
      <c r="L123" s="193"/>
      <c r="M123" s="39"/>
    </row>
    <row r="124" spans="2:13" ht="19.5" customHeight="1">
      <c r="B124" s="44"/>
      <c r="C124" s="38"/>
      <c r="D124" s="44"/>
      <c r="E124" s="22"/>
      <c r="F124" s="197"/>
      <c r="G124" s="22"/>
      <c r="H124" s="550"/>
      <c r="I124" s="39"/>
      <c r="J124" s="39"/>
      <c r="K124" s="42"/>
      <c r="L124" s="193"/>
      <c r="M124" s="39"/>
    </row>
    <row r="125" spans="2:13" ht="19.5" customHeight="1">
      <c r="B125" s="44"/>
      <c r="C125" s="38"/>
      <c r="D125" s="44"/>
      <c r="E125" s="22"/>
      <c r="F125" s="197"/>
      <c r="G125" s="22"/>
      <c r="H125" s="550"/>
      <c r="I125" s="39"/>
      <c r="J125" s="39"/>
      <c r="K125" s="42"/>
      <c r="L125" s="193"/>
      <c r="M125" s="39"/>
    </row>
    <row r="126" spans="2:13" ht="19.5" customHeight="1">
      <c r="B126" s="44"/>
      <c r="C126" s="38"/>
      <c r="D126" s="44"/>
      <c r="E126" s="22"/>
      <c r="F126" s="197"/>
      <c r="G126" s="22"/>
      <c r="H126" s="550"/>
      <c r="I126" s="39"/>
      <c r="J126" s="39"/>
      <c r="K126" s="42"/>
      <c r="L126" s="193"/>
      <c r="M126" s="39"/>
    </row>
    <row r="127" spans="2:13" ht="19.5" customHeight="1">
      <c r="B127" s="44"/>
      <c r="C127" s="38"/>
      <c r="D127" s="44"/>
      <c r="E127" s="22"/>
      <c r="F127" s="197"/>
      <c r="G127" s="22"/>
      <c r="H127" s="550"/>
      <c r="I127" s="39"/>
      <c r="J127" s="39"/>
      <c r="K127" s="42"/>
      <c r="L127" s="193"/>
      <c r="M127" s="39"/>
    </row>
    <row r="128" spans="2:13" ht="19.5" customHeight="1">
      <c r="B128" s="44"/>
      <c r="C128" s="38"/>
      <c r="D128" s="44"/>
      <c r="E128" s="22"/>
      <c r="F128" s="197"/>
      <c r="G128" s="22"/>
      <c r="H128" s="550"/>
      <c r="I128" s="39"/>
      <c r="J128" s="39"/>
      <c r="K128" s="42"/>
      <c r="L128" s="193"/>
      <c r="M128" s="39"/>
    </row>
    <row r="129" spans="2:13" ht="19.5" customHeight="1">
      <c r="B129" s="44"/>
      <c r="C129" s="38"/>
      <c r="D129" s="44"/>
      <c r="E129" s="22"/>
      <c r="F129" s="197"/>
      <c r="G129" s="22"/>
      <c r="H129" s="550"/>
      <c r="I129" s="39"/>
      <c r="J129" s="39"/>
      <c r="K129" s="42"/>
      <c r="L129" s="193"/>
      <c r="M129" s="39"/>
    </row>
    <row r="130" spans="2:13" ht="19.5" customHeight="1">
      <c r="B130" s="44"/>
      <c r="C130" s="38"/>
      <c r="D130" s="44"/>
      <c r="E130" s="22"/>
      <c r="F130" s="197"/>
      <c r="G130" s="22"/>
      <c r="H130" s="550"/>
      <c r="I130" s="39"/>
      <c r="J130" s="39"/>
      <c r="K130" s="42"/>
      <c r="L130" s="193"/>
      <c r="M130" s="39"/>
    </row>
    <row r="131" spans="2:13" ht="19.5" customHeight="1">
      <c r="B131" s="44"/>
      <c r="C131" s="38"/>
      <c r="D131" s="44"/>
      <c r="E131" s="22"/>
      <c r="F131" s="197"/>
      <c r="G131" s="22"/>
      <c r="H131" s="550"/>
      <c r="I131" s="39"/>
      <c r="J131" s="39"/>
      <c r="K131" s="42"/>
      <c r="L131" s="193"/>
      <c r="M131" s="39"/>
    </row>
    <row r="132" spans="2:13" ht="19.5" customHeight="1">
      <c r="B132" s="44"/>
      <c r="C132" s="38"/>
      <c r="D132" s="44"/>
      <c r="E132" s="22"/>
      <c r="F132" s="197"/>
      <c r="G132" s="22"/>
      <c r="H132" s="550"/>
      <c r="I132" s="39"/>
      <c r="J132" s="39"/>
      <c r="K132" s="42"/>
      <c r="L132" s="193"/>
      <c r="M132" s="39"/>
    </row>
    <row r="133" spans="2:13" ht="19.5" customHeight="1">
      <c r="B133" s="44"/>
      <c r="C133" s="38"/>
      <c r="D133" s="44"/>
      <c r="E133" s="22"/>
      <c r="F133" s="197"/>
      <c r="G133" s="22"/>
      <c r="H133" s="550"/>
      <c r="I133" s="39"/>
      <c r="J133" s="39"/>
      <c r="K133" s="42"/>
      <c r="L133" s="193"/>
      <c r="M133" s="39"/>
    </row>
    <row r="134" spans="2:13" ht="19.5" customHeight="1">
      <c r="B134" s="44"/>
      <c r="C134" s="38"/>
      <c r="D134" s="44"/>
      <c r="E134" s="22"/>
      <c r="F134" s="197"/>
      <c r="G134" s="22"/>
      <c r="H134" s="550"/>
      <c r="I134" s="39"/>
      <c r="J134" s="39"/>
      <c r="K134" s="42"/>
      <c r="L134" s="193"/>
      <c r="M134" s="39"/>
    </row>
    <row r="135" spans="2:13" ht="19.5" customHeight="1">
      <c r="B135" s="44"/>
      <c r="C135" s="38"/>
      <c r="D135" s="44"/>
      <c r="E135" s="22"/>
      <c r="F135" s="197"/>
      <c r="G135" s="22"/>
      <c r="H135" s="550"/>
      <c r="I135" s="39"/>
      <c r="J135" s="39"/>
      <c r="K135" s="42"/>
      <c r="L135" s="193"/>
      <c r="M135" s="39"/>
    </row>
    <row r="136" spans="2:13" ht="19.5" customHeight="1">
      <c r="B136" s="44"/>
      <c r="C136" s="38"/>
      <c r="D136" s="44"/>
      <c r="E136" s="22"/>
      <c r="F136" s="197"/>
      <c r="G136" s="22"/>
      <c r="H136" s="550"/>
      <c r="I136" s="39"/>
      <c r="J136" s="39"/>
      <c r="K136" s="42"/>
      <c r="L136" s="193"/>
      <c r="M136" s="39"/>
    </row>
    <row r="137" spans="2:13" ht="19.5" customHeight="1">
      <c r="B137" s="44"/>
      <c r="C137" s="38"/>
      <c r="D137" s="44"/>
      <c r="E137" s="22"/>
      <c r="F137" s="197"/>
      <c r="G137" s="22"/>
      <c r="H137" s="550"/>
      <c r="I137" s="39"/>
      <c r="J137" s="39"/>
      <c r="K137" s="42"/>
      <c r="L137" s="193"/>
      <c r="M137" s="39"/>
    </row>
    <row r="138" spans="2:13" ht="19.5" customHeight="1">
      <c r="B138" s="44"/>
      <c r="C138" s="38"/>
      <c r="D138" s="44"/>
      <c r="E138" s="22"/>
      <c r="F138" s="197"/>
      <c r="G138" s="22"/>
      <c r="H138" s="550"/>
      <c r="I138" s="39"/>
      <c r="J138" s="39"/>
      <c r="K138" s="42"/>
      <c r="L138" s="193"/>
      <c r="M138" s="39"/>
    </row>
    <row r="139" spans="2:13" ht="19.5" customHeight="1">
      <c r="B139" s="44"/>
      <c r="C139" s="38"/>
      <c r="D139" s="44"/>
      <c r="E139" s="22"/>
      <c r="F139" s="197"/>
      <c r="G139" s="22"/>
      <c r="H139" s="550"/>
      <c r="I139" s="39"/>
      <c r="J139" s="39"/>
      <c r="K139" s="42"/>
      <c r="L139" s="193"/>
      <c r="M139" s="39"/>
    </row>
    <row r="140" spans="2:13" ht="19.5" customHeight="1">
      <c r="B140" s="44"/>
      <c r="C140" s="38"/>
      <c r="D140" s="44"/>
      <c r="E140" s="22"/>
      <c r="F140" s="197"/>
      <c r="G140" s="22"/>
      <c r="H140" s="550"/>
      <c r="I140" s="39"/>
      <c r="J140" s="39"/>
      <c r="K140" s="42"/>
      <c r="L140" s="193"/>
      <c r="M140" s="39"/>
    </row>
    <row r="141" spans="2:13" ht="19.5" customHeight="1">
      <c r="B141" s="44"/>
      <c r="C141" s="38"/>
      <c r="D141" s="44"/>
      <c r="E141" s="22"/>
      <c r="F141" s="197"/>
      <c r="G141" s="22"/>
      <c r="H141" s="550"/>
      <c r="I141" s="39"/>
      <c r="J141" s="39"/>
      <c r="K141" s="42"/>
      <c r="L141" s="193"/>
      <c r="M141" s="39"/>
    </row>
    <row r="142" spans="2:13" ht="19.5" customHeight="1">
      <c r="B142" s="44"/>
      <c r="C142" s="38"/>
      <c r="D142" s="44"/>
      <c r="E142" s="22"/>
      <c r="F142" s="197"/>
      <c r="G142" s="22"/>
      <c r="H142" s="550"/>
      <c r="I142" s="39"/>
      <c r="J142" s="39"/>
      <c r="K142" s="42"/>
      <c r="L142" s="193"/>
      <c r="M142" s="39"/>
    </row>
    <row r="143" spans="2:13" ht="19.5" customHeight="1">
      <c r="B143" s="44"/>
      <c r="C143" s="38"/>
      <c r="D143" s="44"/>
      <c r="E143" s="22"/>
      <c r="F143" s="197"/>
      <c r="G143" s="22"/>
      <c r="H143" s="550"/>
      <c r="I143" s="39"/>
      <c r="J143" s="39"/>
      <c r="K143" s="42"/>
      <c r="L143" s="193"/>
      <c r="M143" s="39"/>
    </row>
    <row r="144" spans="2:13" ht="19.5" customHeight="1">
      <c r="B144" s="44"/>
      <c r="C144" s="38"/>
      <c r="D144" s="44"/>
      <c r="E144" s="22"/>
      <c r="F144" s="197"/>
      <c r="G144" s="22"/>
      <c r="H144" s="550"/>
      <c r="I144" s="39"/>
      <c r="J144" s="39"/>
      <c r="K144" s="42"/>
      <c r="L144" s="193"/>
      <c r="M144" s="39"/>
    </row>
    <row r="145" spans="2:13" ht="19.5" customHeight="1">
      <c r="B145" s="44"/>
      <c r="C145" s="38"/>
      <c r="D145" s="44"/>
      <c r="E145" s="22"/>
      <c r="F145" s="197"/>
      <c r="G145" s="22"/>
      <c r="H145" s="550"/>
      <c r="I145" s="39"/>
      <c r="J145" s="39"/>
      <c r="K145" s="42"/>
      <c r="L145" s="193"/>
      <c r="M145" s="39"/>
    </row>
    <row r="146" spans="2:13" ht="19.5" customHeight="1">
      <c r="B146" s="44"/>
      <c r="C146" s="38"/>
      <c r="D146" s="44"/>
      <c r="E146" s="22"/>
      <c r="F146" s="197"/>
      <c r="G146" s="22"/>
      <c r="H146" s="550"/>
      <c r="I146" s="39"/>
      <c r="J146" s="39"/>
      <c r="K146" s="42"/>
      <c r="L146" s="193"/>
      <c r="M146" s="39"/>
    </row>
    <row r="147" spans="2:13" ht="19.5" customHeight="1">
      <c r="B147" s="44"/>
      <c r="C147" s="38"/>
      <c r="D147" s="44"/>
      <c r="E147" s="22"/>
      <c r="F147" s="197"/>
      <c r="G147" s="22"/>
      <c r="H147" s="550"/>
      <c r="I147" s="39"/>
      <c r="J147" s="39"/>
      <c r="K147" s="42"/>
      <c r="L147" s="193"/>
      <c r="M147" s="39"/>
    </row>
    <row r="148" spans="2:13" ht="19.5" customHeight="1">
      <c r="B148" s="44"/>
      <c r="C148" s="38"/>
      <c r="D148" s="44"/>
      <c r="E148" s="22"/>
      <c r="F148" s="197"/>
      <c r="G148" s="22"/>
      <c r="H148" s="550"/>
      <c r="I148" s="39"/>
      <c r="J148" s="39"/>
      <c r="K148" s="42"/>
      <c r="L148" s="193"/>
      <c r="M148" s="39"/>
    </row>
    <row r="149" spans="2:13" ht="19.5" customHeight="1">
      <c r="B149" s="44"/>
      <c r="C149" s="38"/>
      <c r="D149" s="44"/>
      <c r="E149" s="22"/>
      <c r="F149" s="197"/>
      <c r="G149" s="22"/>
      <c r="H149" s="550"/>
      <c r="I149" s="39"/>
      <c r="J149" s="39"/>
      <c r="K149" s="42"/>
      <c r="L149" s="193"/>
      <c r="M149" s="39"/>
    </row>
    <row r="150" spans="2:13" ht="19.5" customHeight="1">
      <c r="B150" s="44"/>
      <c r="C150" s="38"/>
      <c r="D150" s="44"/>
      <c r="E150" s="22"/>
      <c r="F150" s="197"/>
      <c r="G150" s="22"/>
      <c r="H150" s="550"/>
      <c r="I150" s="39"/>
      <c r="J150" s="39"/>
      <c r="K150" s="42"/>
      <c r="L150" s="193"/>
      <c r="M150" s="39"/>
    </row>
    <row r="151" spans="2:13" ht="19.5" customHeight="1">
      <c r="B151" s="44"/>
      <c r="C151" s="38"/>
      <c r="D151" s="44"/>
      <c r="E151" s="22"/>
      <c r="F151" s="197"/>
      <c r="G151" s="22"/>
      <c r="H151" s="550"/>
      <c r="I151" s="39"/>
      <c r="J151" s="39"/>
      <c r="K151" s="42"/>
      <c r="L151" s="193"/>
      <c r="M151" s="39"/>
    </row>
    <row r="152" spans="2:13" ht="19.5" customHeight="1">
      <c r="B152" s="44"/>
      <c r="C152" s="38"/>
      <c r="D152" s="44"/>
      <c r="E152" s="22"/>
      <c r="F152" s="197"/>
      <c r="G152" s="22"/>
      <c r="H152" s="550"/>
      <c r="I152" s="39"/>
      <c r="J152" s="39"/>
      <c r="K152" s="42"/>
      <c r="L152" s="193"/>
      <c r="M152" s="39"/>
    </row>
    <row r="153" spans="2:13" ht="19.5" customHeight="1">
      <c r="B153" s="44"/>
      <c r="C153" s="38"/>
      <c r="D153" s="44"/>
      <c r="E153" s="22"/>
      <c r="F153" s="197"/>
      <c r="G153" s="22"/>
      <c r="H153" s="550"/>
      <c r="I153" s="39"/>
      <c r="J153" s="39"/>
      <c r="K153" s="42"/>
      <c r="L153" s="193"/>
      <c r="M153" s="39"/>
    </row>
    <row r="154" spans="2:13" ht="19.5" customHeight="1">
      <c r="B154" s="44"/>
      <c r="C154" s="38"/>
      <c r="D154" s="44"/>
      <c r="E154" s="22"/>
      <c r="F154" s="197"/>
      <c r="G154" s="22"/>
      <c r="H154" s="550"/>
      <c r="I154" s="39"/>
      <c r="J154" s="39"/>
      <c r="K154" s="42"/>
      <c r="L154" s="193"/>
      <c r="M154" s="39"/>
    </row>
    <row r="155" spans="2:13" ht="19.5" customHeight="1">
      <c r="B155" s="44"/>
      <c r="C155" s="38"/>
      <c r="D155" s="44"/>
      <c r="E155" s="22"/>
      <c r="F155" s="197"/>
      <c r="G155" s="22"/>
      <c r="H155" s="550"/>
      <c r="I155" s="39"/>
      <c r="J155" s="39"/>
      <c r="K155" s="42"/>
      <c r="L155" s="193"/>
      <c r="M155" s="39"/>
    </row>
    <row r="156" spans="2:13" ht="19.5" customHeight="1">
      <c r="B156" s="44"/>
      <c r="C156" s="38"/>
      <c r="D156" s="44"/>
      <c r="E156" s="22"/>
      <c r="F156" s="197"/>
      <c r="G156" s="22"/>
      <c r="H156" s="550"/>
      <c r="I156" s="39"/>
      <c r="J156" s="39"/>
      <c r="K156" s="42"/>
      <c r="L156" s="193"/>
      <c r="M156" s="39"/>
    </row>
    <row r="157" spans="2:13" ht="19.5" customHeight="1">
      <c r="B157" s="44"/>
      <c r="C157" s="38"/>
      <c r="D157" s="44"/>
      <c r="E157" s="22"/>
      <c r="F157" s="197"/>
      <c r="G157" s="22"/>
      <c r="H157" s="550"/>
      <c r="I157" s="39"/>
      <c r="J157" s="39"/>
      <c r="K157" s="42"/>
      <c r="L157" s="193"/>
      <c r="M157" s="39"/>
    </row>
    <row r="158" spans="2:13" ht="19.5" customHeight="1">
      <c r="B158" s="44"/>
      <c r="C158" s="38"/>
      <c r="D158" s="44"/>
      <c r="E158" s="22"/>
      <c r="F158" s="197"/>
      <c r="G158" s="22"/>
      <c r="H158" s="550"/>
      <c r="I158" s="39"/>
      <c r="J158" s="39"/>
      <c r="K158" s="42"/>
      <c r="L158" s="193"/>
      <c r="M158" s="39"/>
    </row>
    <row r="159" spans="2:13" ht="19.5" customHeight="1">
      <c r="B159" s="44"/>
      <c r="C159" s="38"/>
      <c r="D159" s="44"/>
      <c r="E159" s="22"/>
      <c r="F159" s="197"/>
      <c r="G159" s="22"/>
      <c r="H159" s="550"/>
      <c r="I159" s="39"/>
      <c r="J159" s="39"/>
      <c r="K159" s="42"/>
      <c r="L159" s="193"/>
      <c r="M159" s="39"/>
    </row>
    <row r="160" spans="2:13" ht="19.5" customHeight="1">
      <c r="B160" s="44"/>
      <c r="C160" s="38"/>
      <c r="D160" s="44"/>
      <c r="E160" s="22"/>
      <c r="F160" s="197"/>
      <c r="G160" s="22"/>
      <c r="H160" s="550"/>
      <c r="I160" s="39"/>
      <c r="J160" s="39"/>
      <c r="K160" s="42"/>
      <c r="L160" s="193"/>
      <c r="M160" s="39"/>
    </row>
    <row r="161" spans="2:13" ht="19.5" customHeight="1">
      <c r="B161" s="44"/>
      <c r="C161" s="38"/>
      <c r="D161" s="44"/>
      <c r="E161" s="22"/>
      <c r="F161" s="197"/>
      <c r="G161" s="22"/>
      <c r="H161" s="550"/>
      <c r="I161" s="39"/>
      <c r="J161" s="39"/>
      <c r="K161" s="42"/>
      <c r="L161" s="193"/>
      <c r="M161" s="39"/>
    </row>
    <row r="162" spans="2:13" ht="19.5" customHeight="1">
      <c r="B162" s="44"/>
      <c r="C162" s="38"/>
      <c r="D162" s="44"/>
      <c r="E162" s="22"/>
      <c r="F162" s="197"/>
      <c r="G162" s="22"/>
      <c r="H162" s="550"/>
      <c r="I162" s="39"/>
      <c r="J162" s="39"/>
      <c r="K162" s="42"/>
      <c r="L162" s="193"/>
      <c r="M162" s="39"/>
    </row>
    <row r="163" spans="2:13" ht="19.5" customHeight="1">
      <c r="B163" s="37"/>
      <c r="C163" s="40"/>
      <c r="D163" s="37"/>
      <c r="E163" s="36"/>
      <c r="F163" s="199"/>
      <c r="G163" s="36"/>
      <c r="H163" s="551"/>
      <c r="I163" s="39"/>
      <c r="J163" s="39"/>
      <c r="K163" s="42"/>
      <c r="L163" s="200"/>
      <c r="M163" s="41"/>
    </row>
    <row r="164" spans="2:13" ht="19.5" customHeight="1">
      <c r="B164" s="37"/>
      <c r="C164" s="40"/>
      <c r="D164" s="37"/>
      <c r="E164" s="36"/>
      <c r="F164" s="199"/>
      <c r="G164" s="36"/>
      <c r="H164" s="551"/>
      <c r="I164" s="39"/>
      <c r="J164" s="39"/>
      <c r="K164" s="42"/>
      <c r="L164" s="200"/>
      <c r="M164" s="41"/>
    </row>
    <row r="165" spans="2:13" ht="19.5" customHeight="1">
      <c r="B165" s="37"/>
      <c r="C165" s="40"/>
      <c r="D165" s="37"/>
      <c r="E165" s="36"/>
      <c r="F165" s="199"/>
      <c r="G165" s="36"/>
      <c r="H165" s="551"/>
      <c r="I165" s="39"/>
      <c r="J165" s="39"/>
      <c r="K165" s="42"/>
      <c r="L165" s="200"/>
      <c r="M165" s="41"/>
    </row>
    <row r="166" spans="2:13" ht="19.5" customHeight="1">
      <c r="B166" s="37"/>
      <c r="C166" s="40"/>
      <c r="D166" s="37"/>
      <c r="E166" s="36"/>
      <c r="F166" s="199"/>
      <c r="G166" s="36"/>
      <c r="H166" s="551"/>
      <c r="I166" s="39"/>
      <c r="J166" s="39"/>
      <c r="K166" s="42"/>
      <c r="L166" s="200"/>
      <c r="M166" s="41"/>
    </row>
    <row r="167" spans="2:13" ht="19.5" customHeight="1">
      <c r="B167" s="37"/>
      <c r="C167" s="40"/>
      <c r="D167" s="37"/>
      <c r="E167" s="36"/>
      <c r="F167" s="199"/>
      <c r="G167" s="36"/>
      <c r="H167" s="551"/>
      <c r="I167" s="39"/>
      <c r="J167" s="39"/>
      <c r="K167" s="42"/>
      <c r="L167" s="200"/>
      <c r="M167" s="41"/>
    </row>
    <row r="168" spans="2:13" ht="19.5" customHeight="1">
      <c r="B168" s="37"/>
      <c r="C168" s="40"/>
      <c r="D168" s="37"/>
      <c r="E168" s="36"/>
      <c r="F168" s="199"/>
      <c r="G168" s="36"/>
      <c r="H168" s="551"/>
      <c r="I168" s="39"/>
      <c r="J168" s="39"/>
      <c r="K168" s="42"/>
      <c r="L168" s="200"/>
      <c r="M168" s="41"/>
    </row>
    <row r="169" spans="2:13" ht="19.5" customHeight="1">
      <c r="B169" s="37"/>
      <c r="C169" s="40"/>
      <c r="D169" s="37"/>
      <c r="E169" s="36"/>
      <c r="F169" s="199"/>
      <c r="G169" s="36"/>
      <c r="H169" s="551"/>
      <c r="I169" s="39"/>
      <c r="J169" s="39"/>
      <c r="K169" s="42"/>
      <c r="L169" s="200"/>
      <c r="M169" s="41"/>
    </row>
    <row r="170" spans="2:13" ht="19.5" customHeight="1">
      <c r="B170" s="37"/>
      <c r="C170" s="40"/>
      <c r="D170" s="37"/>
      <c r="E170" s="36"/>
      <c r="F170" s="199"/>
      <c r="G170" s="36"/>
      <c r="H170" s="551"/>
      <c r="I170" s="39"/>
      <c r="J170" s="39"/>
      <c r="K170" s="42"/>
      <c r="L170" s="200"/>
      <c r="M170" s="41"/>
    </row>
    <row r="171" spans="2:13" ht="19.5" customHeight="1">
      <c r="B171" s="37"/>
      <c r="C171" s="40"/>
      <c r="D171" s="37"/>
      <c r="E171" s="36"/>
      <c r="F171" s="199"/>
      <c r="G171" s="36"/>
      <c r="H171" s="551"/>
      <c r="I171" s="39"/>
      <c r="J171" s="39"/>
      <c r="K171" s="42"/>
      <c r="L171" s="200"/>
      <c r="M171" s="41"/>
    </row>
    <row r="172" spans="2:13" ht="19.5" customHeight="1">
      <c r="B172" s="37"/>
      <c r="C172" s="40"/>
      <c r="D172" s="37"/>
      <c r="E172" s="36"/>
      <c r="F172" s="199"/>
      <c r="G172" s="36"/>
      <c r="H172" s="551"/>
      <c r="I172" s="39"/>
      <c r="J172" s="39"/>
      <c r="K172" s="42"/>
      <c r="L172" s="200"/>
      <c r="M172" s="41"/>
    </row>
    <row r="173" spans="2:13" ht="19.5" customHeight="1">
      <c r="B173" s="37"/>
      <c r="C173" s="40"/>
      <c r="D173" s="37"/>
      <c r="E173" s="36"/>
      <c r="F173" s="199"/>
      <c r="G173" s="36"/>
      <c r="H173" s="551"/>
      <c r="I173" s="39"/>
      <c r="J173" s="39"/>
      <c r="K173" s="42"/>
      <c r="L173" s="200"/>
      <c r="M173" s="41"/>
    </row>
    <row r="174" spans="2:13" ht="19.5" customHeight="1">
      <c r="B174" s="37"/>
      <c r="C174" s="40"/>
      <c r="D174" s="37"/>
      <c r="E174" s="36"/>
      <c r="F174" s="199"/>
      <c r="G174" s="36"/>
      <c r="H174" s="551"/>
      <c r="I174" s="39"/>
      <c r="J174" s="39"/>
      <c r="K174" s="42"/>
      <c r="L174" s="200"/>
      <c r="M174" s="41"/>
    </row>
    <row r="175" spans="2:13" ht="19.5" customHeight="1">
      <c r="B175" s="37"/>
      <c r="C175" s="40"/>
      <c r="D175" s="37"/>
      <c r="E175" s="36"/>
      <c r="F175" s="199"/>
      <c r="G175" s="36"/>
      <c r="H175" s="551"/>
      <c r="I175" s="39"/>
      <c r="J175" s="39"/>
      <c r="K175" s="42"/>
      <c r="L175" s="200"/>
      <c r="M175" s="41"/>
    </row>
    <row r="176" spans="2:13" ht="19.5" customHeight="1">
      <c r="B176" s="37"/>
      <c r="C176" s="40"/>
      <c r="D176" s="37"/>
      <c r="E176" s="36"/>
      <c r="F176" s="199"/>
      <c r="G176" s="36"/>
      <c r="H176" s="551"/>
      <c r="I176" s="39"/>
      <c r="J176" s="39"/>
      <c r="K176" s="42"/>
      <c r="L176" s="200"/>
      <c r="M176" s="41"/>
    </row>
    <row r="177" spans="2:13" ht="19.5" customHeight="1">
      <c r="B177" s="37"/>
      <c r="C177" s="40"/>
      <c r="D177" s="37"/>
      <c r="E177" s="36"/>
      <c r="F177" s="199"/>
      <c r="G177" s="36"/>
      <c r="H177" s="551"/>
      <c r="I177" s="39"/>
      <c r="J177" s="39"/>
      <c r="K177" s="42"/>
      <c r="L177" s="200"/>
      <c r="M177" s="41"/>
    </row>
    <row r="178" spans="2:13" ht="19.5" customHeight="1">
      <c r="B178" s="37"/>
      <c r="C178" s="40"/>
      <c r="D178" s="37"/>
      <c r="E178" s="36"/>
      <c r="F178" s="199"/>
      <c r="G178" s="36"/>
      <c r="H178" s="551"/>
      <c r="I178" s="39"/>
      <c r="J178" s="39"/>
      <c r="K178" s="42"/>
      <c r="L178" s="200"/>
      <c r="M178" s="41"/>
    </row>
    <row r="179" spans="2:13" ht="19.5" customHeight="1">
      <c r="B179" s="37"/>
      <c r="C179" s="40"/>
      <c r="D179" s="37"/>
      <c r="E179" s="36"/>
      <c r="F179" s="199"/>
      <c r="G179" s="36"/>
      <c r="H179" s="551"/>
      <c r="I179" s="39"/>
      <c r="J179" s="39"/>
      <c r="K179" s="42"/>
      <c r="L179" s="200"/>
      <c r="M179" s="41"/>
    </row>
    <row r="180" spans="2:13" ht="19.5" customHeight="1"/>
    <row r="181" spans="2:13" ht="19.5" customHeight="1"/>
    <row r="182" spans="2:13" ht="19.5" customHeight="1"/>
    <row r="183" spans="2:13" ht="19.5" customHeight="1"/>
    <row r="184" spans="2:13" ht="19.5" customHeight="1"/>
    <row r="185" spans="2:13" ht="19.5" customHeight="1"/>
    <row r="186" spans="2:13" ht="19.5" customHeight="1"/>
    <row r="187" spans="2:13" ht="19.5" customHeight="1"/>
    <row r="188" spans="2:13" ht="19.5" customHeight="1"/>
    <row r="189" spans="2:13" ht="19.5" customHeight="1"/>
    <row r="190" spans="2:13" ht="19.5" customHeight="1"/>
    <row r="191" spans="2:13" ht="19.5" customHeight="1"/>
    <row r="192" spans="2:13" ht="19.5" customHeight="1"/>
    <row r="193" ht="19.5" customHeight="1"/>
    <row r="194" ht="19.5" customHeight="1"/>
    <row r="195" ht="19.5" customHeight="1"/>
    <row r="196" ht="19.5" customHeight="1"/>
    <row r="197" ht="19.5" customHeight="1"/>
    <row r="198" ht="19.5" customHeight="1"/>
    <row r="199" ht="19.5" customHeight="1"/>
    <row r="200" ht="19.5" customHeight="1"/>
    <row r="201" ht="19.5" customHeight="1"/>
    <row r="202" ht="19.5" customHeight="1"/>
    <row r="203" ht="19.5" customHeight="1"/>
    <row r="204" ht="19.5" customHeight="1"/>
    <row r="205" ht="19.5" customHeight="1"/>
    <row r="206" ht="19.5" customHeight="1"/>
    <row r="207" ht="19.5" customHeight="1"/>
    <row r="208" ht="19.5" customHeight="1"/>
    <row r="209" ht="19.5" customHeight="1"/>
    <row r="210" ht="19.5" customHeight="1"/>
    <row r="211" ht="19.5" customHeight="1"/>
    <row r="212" ht="19.5" customHeight="1"/>
    <row r="213" ht="19.5" customHeight="1"/>
    <row r="214" ht="19.5" customHeight="1"/>
    <row r="215" ht="19.5" customHeight="1"/>
    <row r="216" ht="19.5" customHeight="1"/>
    <row r="217" ht="19.5" customHeight="1"/>
    <row r="218" ht="19.5" customHeight="1"/>
    <row r="219" ht="19.5" customHeight="1"/>
    <row r="220" ht="19.5" customHeight="1"/>
    <row r="221" ht="19.5" customHeight="1"/>
    <row r="222" ht="19.5" customHeight="1"/>
    <row r="223" ht="19.5" customHeight="1"/>
    <row r="224" ht="19.5" customHeight="1"/>
    <row r="225" ht="19.5" customHeight="1"/>
    <row r="226" ht="19.5" customHeight="1"/>
    <row r="227" ht="19.5" customHeight="1"/>
    <row r="228" ht="19.5" customHeight="1"/>
    <row r="229" ht="19.5" customHeight="1"/>
    <row r="230" ht="19.5" customHeight="1"/>
    <row r="231" ht="19.5" customHeight="1"/>
    <row r="232" ht="19.5" customHeight="1"/>
    <row r="233" ht="19.5" customHeight="1"/>
    <row r="234" ht="19.5" customHeight="1"/>
    <row r="235" ht="19.5" customHeight="1"/>
    <row r="236" ht="19.5" customHeight="1"/>
    <row r="237" ht="19.5" customHeight="1"/>
    <row r="238" ht="19.5" customHeight="1"/>
    <row r="239" ht="19.5" customHeight="1"/>
    <row r="240" ht="19.5" customHeight="1"/>
    <row r="241" ht="19.5" customHeight="1"/>
    <row r="242" ht="19.5" customHeight="1"/>
    <row r="243" ht="19.5" customHeight="1"/>
    <row r="244" ht="19.5" customHeight="1"/>
    <row r="245" ht="19.5" customHeight="1"/>
    <row r="246" ht="19.5" customHeight="1"/>
    <row r="247" ht="19.5" customHeight="1"/>
    <row r="248" ht="19.5" customHeight="1"/>
    <row r="249" ht="19.5" customHeight="1"/>
    <row r="250" ht="19.5" customHeight="1"/>
    <row r="251" ht="19.5" customHeight="1"/>
    <row r="252" ht="19.5" customHeight="1"/>
    <row r="253" ht="19.5" customHeight="1"/>
    <row r="254" ht="19.5" customHeight="1"/>
    <row r="255" ht="19.5" customHeight="1"/>
    <row r="256" ht="19.5" customHeight="1"/>
    <row r="257" ht="19.5" customHeight="1"/>
    <row r="258" ht="19.5" customHeight="1"/>
    <row r="259" ht="19.5" customHeight="1"/>
    <row r="260" ht="19.5" customHeight="1"/>
    <row r="261" ht="19.5" customHeight="1"/>
    <row r="262" ht="19.5" customHeight="1"/>
    <row r="263" ht="19.5" customHeight="1"/>
    <row r="264" ht="19.5" customHeight="1"/>
    <row r="265" ht="19.5" customHeight="1"/>
    <row r="266" ht="19.5" customHeight="1"/>
    <row r="267" ht="19.5" customHeight="1"/>
    <row r="268" ht="19.5" customHeight="1"/>
    <row r="269" ht="19.5" customHeight="1"/>
    <row r="270" ht="19.5" customHeight="1"/>
    <row r="271" ht="19.5" customHeight="1"/>
    <row r="272" ht="19.5" customHeight="1"/>
    <row r="273" ht="19.5" customHeight="1"/>
    <row r="274" ht="19.5" customHeight="1"/>
    <row r="275" ht="19.5" customHeight="1"/>
    <row r="276" ht="19.5" customHeight="1"/>
    <row r="277" ht="19.5" customHeight="1"/>
    <row r="278" ht="19.5" customHeight="1"/>
    <row r="279" ht="19.5" customHeight="1"/>
    <row r="280" ht="19.5" customHeight="1"/>
    <row r="281" ht="19.5" customHeight="1"/>
    <row r="282" ht="19.5" customHeight="1"/>
    <row r="283" ht="19.5" customHeight="1"/>
    <row r="284" ht="19.5" customHeight="1"/>
    <row r="285" ht="19.5" customHeight="1"/>
    <row r="286" ht="19.5" customHeight="1"/>
    <row r="287" ht="19.5" customHeight="1"/>
    <row r="288" ht="19.5" customHeight="1"/>
    <row r="289" ht="19.5" customHeight="1"/>
    <row r="290" ht="19.5" customHeight="1"/>
    <row r="291" ht="19.5" customHeight="1"/>
    <row r="292" ht="19.5" customHeight="1"/>
    <row r="293" ht="19.5" customHeight="1"/>
    <row r="294" ht="19.5" customHeight="1"/>
    <row r="295" ht="19.5" customHeight="1"/>
    <row r="296" ht="19.5" customHeight="1"/>
    <row r="297" ht="19.5" customHeight="1"/>
    <row r="298" ht="19.5" customHeight="1"/>
    <row r="299" ht="19.5" customHeight="1"/>
    <row r="300" ht="19.5" customHeight="1"/>
    <row r="301" ht="19.5" customHeight="1"/>
    <row r="302" ht="19.5" customHeight="1"/>
    <row r="303" ht="19.5" customHeight="1"/>
    <row r="304" ht="19.5" customHeight="1"/>
    <row r="305" ht="19.5" customHeight="1"/>
    <row r="306" ht="19.5" customHeight="1"/>
    <row r="307" ht="19.5" customHeight="1"/>
    <row r="308" ht="19.5" customHeight="1"/>
    <row r="309" ht="19.5" customHeight="1"/>
    <row r="310" ht="19.5" customHeight="1"/>
    <row r="311" ht="19.5" customHeight="1"/>
    <row r="312" ht="19.5" customHeight="1"/>
    <row r="313" ht="19.5" customHeight="1"/>
    <row r="314" ht="19.5" customHeight="1"/>
    <row r="315" ht="19.5" customHeight="1"/>
    <row r="316" ht="19.5" customHeight="1"/>
    <row r="317" ht="19.5" customHeight="1"/>
    <row r="318" ht="19.5" customHeight="1"/>
    <row r="319" ht="19.5" customHeight="1"/>
    <row r="320" ht="19.5" customHeight="1"/>
    <row r="321" ht="19.5" customHeight="1"/>
    <row r="322" ht="19.5" customHeight="1"/>
    <row r="323" ht="19.5" customHeight="1"/>
    <row r="324" ht="19.5" customHeight="1"/>
    <row r="325" ht="19.5" customHeight="1"/>
    <row r="326" ht="19.5" customHeight="1"/>
    <row r="327" ht="19.5" customHeight="1"/>
    <row r="328" ht="19.5" customHeight="1"/>
    <row r="329" ht="19.5" customHeight="1"/>
    <row r="330" ht="19.5" customHeight="1"/>
    <row r="331" ht="19.5" customHeight="1"/>
    <row r="332" ht="19.5" customHeight="1"/>
    <row r="333" ht="19.5" customHeight="1"/>
    <row r="334" ht="19.5" customHeight="1"/>
    <row r="335" ht="19.5" customHeight="1"/>
    <row r="336" ht="19.5" customHeight="1"/>
    <row r="337" ht="19.5" customHeight="1"/>
    <row r="338" ht="19.5" customHeight="1"/>
    <row r="339" ht="19.5" customHeight="1"/>
    <row r="340" ht="19.5" customHeight="1"/>
    <row r="341" ht="19.5" customHeight="1"/>
    <row r="342" ht="19.5" customHeight="1"/>
    <row r="343" ht="19.5" customHeight="1"/>
    <row r="344" ht="19.5" customHeight="1"/>
    <row r="345" ht="19.5" customHeight="1"/>
    <row r="346" ht="19.5" customHeight="1"/>
    <row r="347" ht="19.5" customHeight="1"/>
    <row r="348" ht="19.5" customHeight="1"/>
    <row r="349" ht="19.5" customHeight="1"/>
    <row r="350" ht="19.5" customHeight="1"/>
    <row r="351" ht="19.5" customHeight="1"/>
    <row r="352" ht="19.5" customHeight="1"/>
    <row r="353" ht="19.5" customHeight="1"/>
    <row r="354" ht="19.5" customHeight="1"/>
    <row r="355" ht="19.5" customHeight="1"/>
    <row r="356" ht="19.5" customHeight="1"/>
    <row r="357" ht="19.5" customHeight="1"/>
    <row r="358" ht="19.5" customHeight="1"/>
    <row r="359" ht="19.5" customHeight="1"/>
    <row r="360" ht="19.5" customHeight="1"/>
    <row r="361" ht="19.5" customHeight="1"/>
    <row r="362" ht="19.5" customHeight="1"/>
    <row r="363" ht="19.5" customHeight="1"/>
    <row r="364" ht="19.5" customHeight="1"/>
    <row r="365" ht="19.5" customHeight="1"/>
    <row r="366" ht="19.5" customHeight="1"/>
    <row r="367" ht="19.5" customHeight="1"/>
    <row r="368" ht="19.5" customHeight="1"/>
    <row r="369" ht="19.5" customHeight="1"/>
    <row r="370" ht="19.5" customHeight="1"/>
    <row r="371" ht="19.5" customHeight="1"/>
    <row r="372" ht="19.5" customHeight="1"/>
    <row r="373" ht="19.5" customHeight="1"/>
    <row r="374" ht="19.5" customHeight="1"/>
    <row r="375" ht="19.5" customHeight="1"/>
    <row r="376" ht="19.5" customHeight="1"/>
    <row r="377" ht="19.5" customHeight="1"/>
    <row r="378" ht="19.5" customHeight="1"/>
    <row r="379" ht="19.5" customHeight="1"/>
    <row r="380" ht="19.5" customHeight="1"/>
    <row r="381" ht="19.5" customHeight="1"/>
    <row r="382" ht="19.5" customHeight="1"/>
    <row r="383" ht="19.5" customHeight="1"/>
    <row r="384" ht="19.5" customHeight="1"/>
    <row r="385" ht="19.5" customHeight="1"/>
    <row r="386" ht="19.5" customHeight="1"/>
    <row r="387" ht="19.5" customHeight="1"/>
    <row r="388" ht="19.5" customHeight="1"/>
    <row r="389" ht="19.5" customHeight="1"/>
    <row r="390" ht="19.5" customHeight="1"/>
    <row r="391" ht="19.5" customHeight="1"/>
    <row r="392" ht="19.5" customHeight="1"/>
    <row r="393" ht="19.5" customHeight="1"/>
    <row r="394" ht="19.5" customHeight="1"/>
    <row r="395" ht="19.5" customHeight="1"/>
    <row r="396" ht="19.5" customHeight="1"/>
    <row r="397" ht="19.5" customHeight="1"/>
    <row r="398" ht="19.5" customHeight="1"/>
    <row r="399" ht="19.5" customHeight="1"/>
    <row r="400" ht="19.5" customHeight="1"/>
    <row r="401" ht="19.5" customHeight="1"/>
    <row r="402" ht="19.5" customHeight="1"/>
    <row r="403" ht="19.5" customHeight="1"/>
    <row r="404" ht="19.5" customHeight="1"/>
    <row r="405" ht="19.5" customHeight="1"/>
    <row r="406" ht="19.5" customHeight="1"/>
    <row r="407" ht="19.5" customHeight="1"/>
    <row r="408" ht="19.5" customHeight="1"/>
    <row r="409" ht="19.5" customHeight="1"/>
    <row r="410" ht="19.5" customHeight="1"/>
    <row r="411" ht="19.5" customHeight="1"/>
    <row r="412" ht="19.5" customHeight="1"/>
    <row r="413" ht="19.5" customHeight="1"/>
    <row r="414" ht="19.5" customHeight="1"/>
    <row r="415" ht="19.5" customHeight="1"/>
    <row r="416" ht="19.5" customHeight="1"/>
    <row r="417" ht="19.5" customHeight="1"/>
    <row r="418" ht="19.5" customHeight="1"/>
    <row r="419" ht="19.5" customHeight="1"/>
    <row r="420" ht="19.5" customHeight="1"/>
    <row r="421" ht="19.5" customHeight="1"/>
    <row r="422" ht="19.5" customHeight="1"/>
    <row r="423" ht="19.5" customHeight="1"/>
    <row r="424" ht="19.5" customHeight="1"/>
    <row r="425" ht="19.5" customHeight="1"/>
    <row r="426" ht="19.5" customHeight="1"/>
    <row r="427" ht="19.5" customHeight="1"/>
    <row r="428" ht="19.5" customHeight="1"/>
    <row r="429" ht="19.5" customHeight="1"/>
    <row r="430" ht="19.5" customHeight="1"/>
    <row r="431" ht="19.5" customHeight="1"/>
    <row r="432" ht="19.5" customHeight="1"/>
    <row r="433" ht="19.5" customHeight="1"/>
    <row r="434" ht="19.5" customHeight="1"/>
    <row r="435" ht="19.5" customHeight="1"/>
    <row r="436" ht="19.5" customHeight="1"/>
    <row r="437" ht="19.5" customHeight="1"/>
    <row r="438" ht="19.5" customHeight="1"/>
    <row r="439" ht="19.5" customHeight="1"/>
    <row r="440" ht="19.5" customHeight="1"/>
    <row r="441" ht="19.5" customHeight="1"/>
    <row r="442" ht="19.5" customHeight="1"/>
    <row r="443" ht="19.5" customHeight="1"/>
    <row r="444" ht="19.5" customHeight="1"/>
    <row r="445" ht="19.5" customHeight="1"/>
    <row r="446" ht="19.5" customHeight="1"/>
    <row r="447" ht="19.5" customHeight="1"/>
    <row r="448" ht="19.5" customHeight="1"/>
    <row r="449" ht="19.5" customHeight="1"/>
    <row r="450" ht="19.5" customHeight="1"/>
    <row r="451" ht="19.5" customHeight="1"/>
    <row r="452" ht="19.5" customHeight="1"/>
    <row r="453" ht="19.5" customHeight="1"/>
    <row r="454" ht="19.5" customHeight="1"/>
    <row r="455" ht="19.5" customHeight="1"/>
    <row r="456" ht="19.5" customHeight="1"/>
    <row r="457" ht="19.5" customHeight="1"/>
    <row r="458" ht="19.5" customHeight="1"/>
    <row r="459" ht="19.5" customHeight="1"/>
    <row r="460" ht="19.5" customHeight="1"/>
    <row r="461" ht="19.5" customHeight="1"/>
    <row r="462" ht="19.5" customHeight="1"/>
    <row r="463" ht="19.5" customHeight="1"/>
    <row r="464" ht="19.5" customHeight="1"/>
    <row r="465" ht="19.5" customHeight="1"/>
    <row r="466" ht="19.5" customHeight="1"/>
    <row r="467" ht="19.5" customHeight="1"/>
    <row r="468" ht="19.5" customHeight="1"/>
    <row r="469" ht="19.5" customHeight="1"/>
    <row r="470" ht="19.5" customHeight="1"/>
    <row r="471" ht="19.5" customHeight="1"/>
    <row r="472" ht="19.5" customHeight="1"/>
    <row r="473" ht="19.5" customHeight="1"/>
    <row r="474" ht="19.5" customHeight="1"/>
    <row r="475" ht="19.5" customHeight="1"/>
    <row r="476" ht="19.5" customHeight="1"/>
    <row r="477" ht="19.5" customHeight="1"/>
    <row r="478" ht="19.5" customHeight="1"/>
    <row r="479" ht="19.5" customHeight="1"/>
    <row r="480" ht="19.5" customHeight="1"/>
    <row r="481" ht="19.5" customHeight="1"/>
    <row r="482" ht="19.5" customHeight="1"/>
    <row r="483" ht="19.5" customHeight="1"/>
    <row r="484" ht="19.5" customHeight="1"/>
    <row r="485" ht="19.5" customHeight="1"/>
    <row r="486" ht="19.5" customHeight="1"/>
    <row r="487" ht="19.5" customHeight="1"/>
    <row r="488" ht="19.5" customHeight="1"/>
    <row r="489" ht="19.5" customHeight="1"/>
    <row r="490" ht="19.5" customHeight="1"/>
    <row r="491" ht="19.5" customHeight="1"/>
    <row r="492" ht="19.5" customHeight="1"/>
    <row r="493" ht="19.5" customHeight="1"/>
    <row r="494" ht="19.5" customHeight="1"/>
    <row r="495" ht="19.5" customHeight="1"/>
    <row r="496" ht="19.5" customHeight="1"/>
    <row r="497" ht="19.5" customHeight="1"/>
    <row r="498" ht="19.5" customHeight="1"/>
    <row r="499" ht="19.5" customHeight="1"/>
    <row r="500" ht="19.5" customHeight="1"/>
    <row r="501" ht="19.5" customHeight="1"/>
    <row r="502" ht="19.5" customHeight="1"/>
    <row r="503" ht="19.5" customHeight="1"/>
    <row r="504" ht="19.5" customHeight="1"/>
    <row r="505" ht="19.5" customHeight="1"/>
    <row r="506" ht="19.5" customHeight="1"/>
    <row r="507" ht="19.5" customHeight="1"/>
    <row r="508" ht="19.5" customHeight="1"/>
    <row r="509" ht="19.5" customHeight="1"/>
    <row r="510" ht="19.5" customHeight="1"/>
    <row r="511" ht="19.5" customHeight="1"/>
    <row r="512" ht="19.5" customHeight="1"/>
    <row r="513" ht="19.5" customHeight="1"/>
    <row r="514" ht="19.5" customHeight="1"/>
    <row r="515" ht="19.5" customHeight="1"/>
    <row r="516" ht="19.5" customHeight="1"/>
    <row r="517" ht="19.5" customHeight="1"/>
    <row r="518" ht="19.5" customHeight="1"/>
    <row r="519" ht="19.5" customHeight="1"/>
    <row r="520" ht="19.5" customHeight="1"/>
    <row r="521" ht="19.5" customHeight="1"/>
    <row r="522" ht="19.5" customHeight="1"/>
    <row r="523" ht="19.5" customHeight="1"/>
    <row r="524" ht="19.5" customHeight="1"/>
    <row r="525" ht="19.5" customHeight="1"/>
    <row r="526" ht="19.5" customHeight="1"/>
    <row r="527" ht="19.5" customHeight="1"/>
    <row r="528" ht="19.5" customHeight="1"/>
    <row r="529" ht="19.5" customHeight="1"/>
    <row r="530" ht="19.5" customHeight="1"/>
    <row r="531" ht="19.5" customHeight="1"/>
    <row r="532" ht="19.5" customHeight="1"/>
    <row r="533" ht="19.5" customHeight="1"/>
    <row r="534" ht="19.5" customHeight="1"/>
    <row r="535" ht="19.5" customHeight="1"/>
    <row r="536" ht="19.5" customHeight="1"/>
    <row r="537" ht="19.5" customHeight="1"/>
    <row r="538" ht="19.5" customHeight="1"/>
    <row r="539" ht="19.5" customHeight="1"/>
    <row r="540" ht="19.5" customHeight="1"/>
    <row r="541" ht="19.5" customHeight="1"/>
    <row r="542" ht="19.5" customHeight="1"/>
    <row r="543" ht="19.5" customHeight="1"/>
    <row r="544" ht="19.5" customHeight="1"/>
    <row r="545" ht="19.5" customHeight="1"/>
    <row r="546" ht="19.5" customHeight="1"/>
    <row r="547" ht="19.5" customHeight="1"/>
    <row r="548" ht="19.5" customHeight="1"/>
    <row r="549" ht="19.5" customHeight="1"/>
    <row r="550" ht="19.5" customHeight="1"/>
    <row r="551" ht="19.5" customHeight="1"/>
    <row r="552" ht="19.5" customHeight="1"/>
    <row r="553" ht="19.5" customHeight="1"/>
    <row r="554" ht="19.5" customHeight="1"/>
    <row r="555" ht="19.5" customHeight="1"/>
    <row r="556" ht="19.5" customHeight="1"/>
    <row r="557" ht="19.5" customHeight="1"/>
    <row r="558" ht="19.5" customHeight="1"/>
    <row r="559" ht="19.5" customHeight="1"/>
    <row r="560" ht="19.5" customHeight="1"/>
    <row r="561" ht="19.5" customHeight="1"/>
    <row r="562" ht="19.5" customHeight="1"/>
    <row r="563" ht="19.5" customHeight="1"/>
    <row r="564" ht="19.5" customHeight="1"/>
    <row r="565" ht="19.5" customHeight="1"/>
    <row r="566" ht="19.5" customHeight="1"/>
    <row r="567" ht="19.5" customHeight="1"/>
    <row r="568" ht="19.5" customHeight="1"/>
    <row r="569" ht="19.5" customHeight="1"/>
    <row r="570" ht="19.5" customHeight="1"/>
    <row r="571" ht="19.5" customHeight="1"/>
    <row r="572" ht="19.5" customHeight="1"/>
    <row r="573" ht="19.5" customHeight="1"/>
    <row r="574" ht="19.5" customHeight="1"/>
    <row r="575" ht="19.5" customHeight="1"/>
    <row r="576" ht="19.5" customHeight="1"/>
    <row r="577" ht="19.5" customHeight="1"/>
    <row r="578" ht="19.5" customHeight="1"/>
    <row r="579" ht="19.5" customHeight="1"/>
    <row r="580" ht="19.5" customHeight="1"/>
    <row r="581" ht="19.5" customHeight="1"/>
    <row r="582" ht="19.5" customHeight="1"/>
    <row r="583" ht="19.5" customHeight="1"/>
    <row r="584" ht="19.5" customHeight="1"/>
    <row r="585" ht="19.5" customHeight="1"/>
    <row r="586" ht="19.5" customHeight="1"/>
    <row r="587" ht="19.5" customHeight="1"/>
    <row r="588" ht="19.5" customHeight="1"/>
    <row r="589" ht="19.5" customHeight="1"/>
    <row r="590" ht="19.5" customHeight="1"/>
    <row r="591" ht="19.5" customHeight="1"/>
    <row r="592" ht="19.5" customHeight="1"/>
    <row r="593" ht="19.5" customHeight="1"/>
    <row r="594" ht="19.5" customHeight="1"/>
    <row r="595" ht="19.5" customHeight="1"/>
    <row r="596" ht="19.5" customHeight="1"/>
    <row r="597" ht="19.5" customHeight="1"/>
    <row r="598" ht="19.5" customHeight="1"/>
    <row r="599" ht="19.5" customHeight="1"/>
    <row r="600" ht="19.5" customHeight="1"/>
    <row r="601" ht="19.5" customHeight="1"/>
    <row r="602" ht="19.5" customHeight="1"/>
    <row r="603" ht="19.5" customHeight="1"/>
    <row r="604" ht="19.5" customHeight="1"/>
    <row r="605" ht="19.5" customHeight="1"/>
    <row r="606" ht="19.5" customHeight="1"/>
    <row r="607" ht="19.5" customHeight="1"/>
    <row r="608" ht="19.5" customHeight="1"/>
    <row r="609" ht="19.5" customHeight="1"/>
    <row r="610" ht="19.5" customHeight="1"/>
    <row r="611" ht="19.5" customHeight="1"/>
    <row r="612" ht="19.5" customHeight="1"/>
    <row r="613" ht="19.5" customHeight="1"/>
    <row r="614" ht="19.5" customHeight="1"/>
    <row r="615" ht="19.5" customHeight="1"/>
    <row r="616" ht="19.5" customHeight="1"/>
    <row r="617" ht="19.5" customHeight="1"/>
    <row r="618" ht="19.5" customHeight="1"/>
    <row r="619" ht="19.5" customHeight="1"/>
    <row r="620" ht="19.5" customHeight="1"/>
    <row r="621" ht="19.5" customHeight="1"/>
    <row r="622" ht="19.5" customHeight="1"/>
    <row r="623" ht="19.5" customHeight="1"/>
    <row r="624" ht="19.5" customHeight="1"/>
    <row r="625" ht="19.5" customHeight="1"/>
    <row r="626" ht="19.5" customHeight="1"/>
    <row r="627" ht="19.5" customHeight="1"/>
    <row r="628" ht="19.5" customHeight="1"/>
    <row r="629" ht="19.5" customHeight="1"/>
    <row r="630" ht="19.5" customHeight="1"/>
    <row r="631" ht="19.5" customHeight="1"/>
    <row r="632" ht="19.5" customHeight="1"/>
    <row r="633" ht="19.5" customHeight="1"/>
    <row r="634" ht="19.5" customHeight="1"/>
    <row r="635" ht="19.5" customHeight="1"/>
    <row r="636" ht="19.5" customHeight="1"/>
    <row r="637" ht="19.5" customHeight="1"/>
    <row r="638" ht="19.5" customHeight="1"/>
    <row r="639" ht="19.5" customHeight="1"/>
    <row r="640" ht="19.5" customHeight="1"/>
    <row r="641" ht="19.5" customHeight="1"/>
    <row r="642" ht="19.5" customHeight="1"/>
    <row r="643" ht="19.5" customHeight="1"/>
    <row r="644" ht="19.5" customHeight="1"/>
    <row r="645" ht="19.5" customHeight="1"/>
    <row r="646" ht="19.5" customHeight="1"/>
    <row r="647" ht="19.5" customHeight="1"/>
    <row r="648" ht="19.5" customHeight="1"/>
    <row r="649" ht="19.5" customHeight="1"/>
    <row r="650" ht="19.5" customHeight="1"/>
    <row r="651" ht="19.5" customHeight="1"/>
    <row r="652" ht="19.5" customHeight="1"/>
    <row r="653" ht="19.5" customHeight="1"/>
    <row r="654" ht="19.5" customHeight="1"/>
    <row r="655" ht="19.5" customHeight="1"/>
    <row r="656" ht="19.5" customHeight="1"/>
    <row r="657" ht="19.5" customHeight="1"/>
    <row r="658" ht="19.5" customHeight="1"/>
    <row r="659" ht="19.5" customHeight="1"/>
    <row r="660" ht="19.5" customHeight="1"/>
    <row r="661" ht="19.5" customHeight="1"/>
    <row r="662" ht="19.5" customHeight="1"/>
    <row r="663" ht="19.5" customHeight="1"/>
    <row r="664" ht="19.5" customHeight="1"/>
    <row r="665" ht="19.5" customHeight="1"/>
    <row r="666" ht="19.5" customHeight="1"/>
    <row r="667" ht="19.5" customHeight="1"/>
    <row r="668" ht="19.5" customHeight="1"/>
    <row r="669" ht="19.5" customHeight="1"/>
    <row r="670" ht="19.5" customHeight="1"/>
    <row r="671" ht="19.5" customHeight="1"/>
    <row r="672" ht="19.5" customHeight="1"/>
    <row r="673" ht="19.5" customHeight="1"/>
    <row r="674" ht="19.5" customHeight="1"/>
    <row r="675" ht="19.5" customHeight="1"/>
    <row r="676" ht="19.5" customHeight="1"/>
    <row r="677" ht="19.5" customHeight="1"/>
    <row r="678" ht="19.5" customHeight="1"/>
    <row r="679" ht="19.5" customHeight="1"/>
    <row r="680" ht="19.5" customHeight="1"/>
    <row r="681" ht="19.5" customHeight="1"/>
    <row r="682" ht="19.5" customHeight="1"/>
    <row r="683" ht="19.5" customHeight="1"/>
    <row r="684" ht="19.5" customHeight="1"/>
    <row r="685" ht="19.5" customHeight="1"/>
    <row r="686" ht="19.5" customHeight="1"/>
    <row r="687" ht="19.5" customHeight="1"/>
    <row r="688" ht="19.5" customHeight="1"/>
    <row r="689" ht="19.5" customHeight="1"/>
    <row r="690" ht="19.5" customHeight="1"/>
    <row r="691" ht="19.5" customHeight="1"/>
    <row r="692" ht="19.5" customHeight="1"/>
    <row r="693" ht="19.5" customHeight="1"/>
    <row r="694" ht="19.5" customHeight="1"/>
    <row r="695" ht="19.5" customHeight="1"/>
    <row r="696" ht="19.5" customHeight="1"/>
    <row r="697" ht="19.5" customHeight="1"/>
    <row r="698" ht="19.5" customHeight="1"/>
    <row r="699" ht="19.5" customHeight="1"/>
    <row r="700" ht="19.5" customHeight="1"/>
    <row r="701" ht="19.5" customHeight="1"/>
    <row r="702" ht="19.5" customHeight="1"/>
    <row r="703" ht="19.5" customHeight="1"/>
    <row r="704" ht="19.5" customHeight="1"/>
    <row r="705" ht="19.5" customHeight="1"/>
    <row r="706" ht="19.5" customHeight="1"/>
    <row r="707" ht="19.5" customHeight="1"/>
    <row r="708" ht="19.5" customHeight="1"/>
    <row r="709" ht="19.5" customHeight="1"/>
    <row r="710" ht="19.5" customHeight="1"/>
    <row r="711" ht="19.5" customHeight="1"/>
    <row r="712" ht="19.5" customHeight="1"/>
    <row r="713" ht="19.5" customHeight="1"/>
    <row r="714" ht="19.5" customHeight="1"/>
    <row r="715" ht="19.5" customHeight="1"/>
    <row r="716" ht="19.5" customHeight="1"/>
    <row r="717" ht="19.5" customHeight="1"/>
    <row r="718" ht="19.5" customHeight="1"/>
    <row r="719" ht="19.5" customHeight="1"/>
    <row r="720" ht="19.5" customHeight="1"/>
    <row r="721" ht="19.5" customHeight="1"/>
    <row r="722" ht="19.5" customHeight="1"/>
    <row r="723" ht="19.5" customHeight="1"/>
    <row r="724" ht="19.5" customHeight="1"/>
    <row r="725" ht="19.5" customHeight="1"/>
    <row r="726" ht="19.5" customHeight="1"/>
    <row r="727" ht="19.5" customHeight="1"/>
    <row r="728" ht="19.5" customHeight="1"/>
    <row r="729" ht="19.5" customHeight="1"/>
    <row r="730" ht="19.5" customHeight="1"/>
    <row r="731" ht="19.5" customHeight="1"/>
    <row r="732" ht="19.5" customHeight="1"/>
    <row r="733" ht="19.5" customHeight="1"/>
    <row r="734" ht="19.5" customHeight="1"/>
    <row r="735" ht="19.5" customHeight="1"/>
    <row r="736" ht="19.5" customHeight="1"/>
    <row r="737" ht="19.5" customHeight="1"/>
    <row r="738" ht="19.5" customHeight="1"/>
    <row r="739" ht="19.5" customHeight="1"/>
    <row r="740" ht="19.5" customHeight="1"/>
    <row r="741" ht="19.5" customHeight="1"/>
    <row r="742" ht="19.5" customHeight="1"/>
    <row r="743" ht="19.5" customHeight="1"/>
    <row r="744" ht="19.5" customHeight="1"/>
    <row r="745" ht="19.5" customHeight="1"/>
    <row r="746" ht="19.5" customHeight="1"/>
    <row r="747" ht="19.5" customHeight="1"/>
    <row r="748" ht="19.5" customHeight="1"/>
    <row r="749" ht="19.5" customHeight="1"/>
    <row r="750" ht="19.5" customHeight="1"/>
    <row r="751" ht="19.5" customHeight="1"/>
    <row r="752" ht="19.5" customHeight="1"/>
    <row r="753" ht="19.5" customHeight="1"/>
    <row r="754" ht="19.5" customHeight="1"/>
    <row r="755" ht="19.5" customHeight="1"/>
    <row r="756" ht="19.5" customHeight="1"/>
    <row r="757" ht="19.5" customHeight="1"/>
    <row r="758" ht="19.5" customHeight="1"/>
    <row r="759" ht="19.5" customHeight="1"/>
    <row r="760" ht="19.5" customHeight="1"/>
    <row r="761" ht="19.5" customHeight="1"/>
    <row r="762" ht="19.5" customHeight="1"/>
    <row r="763" ht="19.5" customHeight="1"/>
    <row r="764" ht="19.5" customHeight="1"/>
    <row r="765" ht="19.5" customHeight="1"/>
    <row r="766" ht="19.5" customHeight="1"/>
    <row r="767" ht="19.5" customHeight="1"/>
    <row r="768" ht="19.5" customHeight="1"/>
    <row r="769" ht="19.5" customHeight="1"/>
    <row r="770" ht="19.5" customHeight="1"/>
    <row r="771" ht="19.5" customHeight="1"/>
    <row r="772" ht="19.5" customHeight="1"/>
    <row r="773" ht="19.5" customHeight="1"/>
    <row r="774" ht="19.5" customHeight="1"/>
    <row r="775" ht="19.5" customHeight="1"/>
    <row r="776" ht="19.5" customHeight="1"/>
    <row r="777" ht="19.5" customHeight="1"/>
    <row r="778" ht="19.5" customHeight="1"/>
    <row r="779" ht="19.5" customHeight="1"/>
    <row r="780" ht="19.5" customHeight="1"/>
    <row r="781" ht="19.5" customHeight="1"/>
    <row r="782" ht="19.5" customHeight="1"/>
    <row r="783" ht="19.5" customHeight="1"/>
    <row r="784" ht="19.5" customHeight="1"/>
    <row r="785" ht="19.5" customHeight="1"/>
    <row r="786" ht="19.5" customHeight="1"/>
    <row r="787" ht="19.5" customHeight="1"/>
    <row r="788" ht="19.5" customHeight="1"/>
    <row r="789" ht="19.5" customHeight="1"/>
    <row r="790" ht="19.5" customHeight="1"/>
    <row r="791" ht="19.5" customHeight="1"/>
    <row r="792" ht="19.5" customHeight="1"/>
    <row r="793" ht="19.5" customHeight="1"/>
    <row r="794" ht="19.5" customHeight="1"/>
    <row r="795" ht="19.5" customHeight="1"/>
    <row r="796" ht="19.5" customHeight="1"/>
    <row r="797" ht="19.5" customHeight="1"/>
    <row r="798" ht="19.5" customHeight="1"/>
    <row r="799" ht="19.5" customHeight="1"/>
    <row r="800" ht="19.5" customHeight="1"/>
    <row r="801" ht="19.5" customHeight="1"/>
    <row r="802" ht="19.5" customHeight="1"/>
    <row r="803" ht="19.5" customHeight="1"/>
    <row r="804" ht="19.5" customHeight="1"/>
  </sheetData>
  <phoneticPr fontId="3"/>
  <conditionalFormatting sqref="L24:L25">
    <cfRule type="cellIs" dxfId="4" priority="5" operator="equal">
      <formula>$O$3</formula>
    </cfRule>
  </conditionalFormatting>
  <conditionalFormatting sqref="F4:F37">
    <cfRule type="cellIs" dxfId="3" priority="1" operator="equal">
      <formula>$O$2</formula>
    </cfRule>
    <cfRule type="cellIs" dxfId="2" priority="2" operator="equal">
      <formula>$O$3</formula>
    </cfRule>
  </conditionalFormatting>
  <dataValidations count="1">
    <dataValidation type="list" allowBlank="1" showInputMessage="1" showErrorMessage="1" sqref="F5:F18 F32:F36 F20:F28 F30" xr:uid="{F8312B07-92F6-4F56-932B-32412B15A63E}">
      <formula1>$O$2:$O$3</formula1>
    </dataValidation>
  </dataValidations>
  <printOptions horizontalCentered="1"/>
  <pageMargins left="0.27559055118110237" right="0.27559055118110237" top="0.59055118110236227" bottom="0.55118110236220474" header="0.31496062992125984" footer="0.31496062992125984"/>
  <pageSetup paperSize="9" scale="52" fitToHeight="0" orientation="landscape" r:id="rId1"/>
  <headerFooter>
    <oddFooter>&amp;C&amp;P&amp;R幼保連携型認定こども園</oddFooter>
  </headerFooter>
  <rowBreaks count="1" manualBreakCount="1">
    <brk id="22" max="1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E7E5C-ABB9-442F-A9B5-23D829CC7616}">
  <sheetPr>
    <tabColor theme="4" tint="0.39997558519241921"/>
  </sheetPr>
  <dimension ref="A2:AA35"/>
  <sheetViews>
    <sheetView view="pageBreakPreview" zoomScaleNormal="100" zoomScaleSheetLayoutView="100" zoomScalePageLayoutView="93" workbookViewId="0">
      <selection activeCell="O37" sqref="O37"/>
    </sheetView>
  </sheetViews>
  <sheetFormatPr defaultColWidth="9.453125" defaultRowHeight="12.5"/>
  <cols>
    <col min="1" max="22" width="4.08984375" style="46" customWidth="1"/>
    <col min="23" max="23" width="4.36328125" style="46" customWidth="1"/>
    <col min="24" max="24" width="2.36328125" style="46" customWidth="1"/>
    <col min="25" max="25" width="2.90625" style="46" customWidth="1"/>
    <col min="26" max="26" width="4" style="46" customWidth="1"/>
    <col min="27" max="27" width="9.90625" style="46" bestFit="1" customWidth="1"/>
    <col min="28" max="140" width="3.453125" style="46" customWidth="1"/>
    <col min="141" max="16384" width="9.453125" style="46"/>
  </cols>
  <sheetData>
    <row r="2" spans="1:27" ht="18.649999999999999" customHeight="1">
      <c r="A2" s="65" t="s">
        <v>311</v>
      </c>
      <c r="B2" s="45"/>
      <c r="C2" s="45"/>
      <c r="D2" s="45"/>
      <c r="E2" s="45"/>
      <c r="F2" s="45"/>
      <c r="G2" s="45"/>
      <c r="H2" s="45"/>
      <c r="I2" s="45"/>
      <c r="J2" s="45"/>
      <c r="K2" s="45"/>
      <c r="L2" s="45"/>
      <c r="M2" s="45"/>
      <c r="N2" s="45"/>
      <c r="O2" s="45"/>
      <c r="P2" s="45"/>
      <c r="Q2" s="45"/>
      <c r="R2" s="45"/>
      <c r="S2" s="45"/>
      <c r="T2" s="45"/>
      <c r="U2" s="45"/>
      <c r="V2" s="45"/>
      <c r="W2" s="45"/>
    </row>
    <row r="3" spans="1:27" ht="15.5">
      <c r="A3" s="45"/>
      <c r="B3" s="45"/>
      <c r="C3" s="45"/>
      <c r="D3" s="45"/>
      <c r="E3" s="45"/>
      <c r="F3" s="45"/>
      <c r="G3" s="45"/>
      <c r="H3" s="45"/>
      <c r="I3" s="45"/>
      <c r="J3" s="45"/>
      <c r="K3" s="45"/>
      <c r="L3" s="45"/>
      <c r="M3" s="45"/>
      <c r="N3" s="45"/>
      <c r="O3" s="45"/>
      <c r="P3" s="45"/>
      <c r="Q3" s="45"/>
      <c r="R3" s="45"/>
      <c r="S3" s="45"/>
      <c r="T3" s="45"/>
      <c r="U3" s="45"/>
      <c r="V3" s="45"/>
      <c r="W3" s="45"/>
      <c r="AA3" s="43">
        <f>基本情報!D9</f>
        <v>0</v>
      </c>
    </row>
    <row r="4" spans="1:27" ht="16">
      <c r="A4" s="618" t="s">
        <v>386</v>
      </c>
      <c r="W4" s="56"/>
      <c r="X4" s="56"/>
      <c r="Y4" s="56"/>
      <c r="AA4" s="43" t="e">
        <f>EOMONTH(AA3,-2)+1</f>
        <v>#NUM!</v>
      </c>
    </row>
    <row r="5" spans="1:27">
      <c r="B5" s="56"/>
      <c r="C5" s="56"/>
      <c r="D5" s="56"/>
      <c r="E5" s="56"/>
      <c r="F5" s="56"/>
      <c r="G5" s="56"/>
      <c r="H5" s="56"/>
      <c r="I5" s="56"/>
      <c r="J5" s="56"/>
      <c r="K5" s="56"/>
      <c r="L5" s="56"/>
      <c r="M5" s="56"/>
      <c r="N5" s="56"/>
      <c r="W5" s="56"/>
      <c r="X5" s="56"/>
      <c r="Y5" s="56"/>
    </row>
    <row r="6" spans="1:27">
      <c r="A6" s="46" t="s">
        <v>232</v>
      </c>
      <c r="C6" s="650" t="str">
        <f>IF(基本情報!D9=0,"",YEAR(AA4))</f>
        <v/>
      </c>
      <c r="D6" s="650"/>
      <c r="E6" s="48" t="s">
        <v>233</v>
      </c>
      <c r="F6" s="63" t="str">
        <f>IF(基本情報!D9=0,"",MONTH(AA4))</f>
        <v/>
      </c>
      <c r="G6" s="46" t="s">
        <v>234</v>
      </c>
      <c r="H6" s="63" t="str">
        <f>IF(基本情報!D9=0,"",DAY(AA4))</f>
        <v/>
      </c>
      <c r="I6" s="46" t="s">
        <v>235</v>
      </c>
      <c r="J6" s="64" t="str">
        <f>IF(基本情報!D9=0,"",TEXT(AA4,"aaaa"))</f>
        <v/>
      </c>
      <c r="K6" s="56"/>
      <c r="W6" s="56"/>
      <c r="X6" s="56"/>
      <c r="Y6" s="56"/>
    </row>
    <row r="7" spans="1:27">
      <c r="C7" s="57"/>
      <c r="D7" s="57"/>
      <c r="E7" s="48"/>
      <c r="F7" s="52"/>
      <c r="H7" s="52"/>
      <c r="J7" s="56"/>
      <c r="K7" s="56"/>
      <c r="W7" s="56"/>
      <c r="X7" s="56"/>
      <c r="Y7" s="56"/>
    </row>
    <row r="8" spans="1:27" ht="17.149999999999999" customHeight="1">
      <c r="A8" s="617" t="s">
        <v>608</v>
      </c>
    </row>
    <row r="9" spans="1:27" ht="13" thickBot="1">
      <c r="A9" s="666"/>
      <c r="B9" s="667"/>
      <c r="C9" s="667"/>
      <c r="D9" s="667"/>
      <c r="E9" s="668"/>
      <c r="F9" s="681" t="s">
        <v>265</v>
      </c>
      <c r="G9" s="682"/>
      <c r="H9" s="681" t="s">
        <v>264</v>
      </c>
      <c r="I9" s="682"/>
      <c r="J9" s="681" t="s">
        <v>266</v>
      </c>
      <c r="K9" s="682"/>
      <c r="L9" s="681" t="s">
        <v>267</v>
      </c>
      <c r="M9" s="682"/>
      <c r="N9" s="681" t="s">
        <v>268</v>
      </c>
      <c r="O9" s="682"/>
      <c r="P9" s="681" t="s">
        <v>269</v>
      </c>
      <c r="Q9" s="682"/>
      <c r="R9" s="682" t="s">
        <v>236</v>
      </c>
      <c r="S9" s="682"/>
    </row>
    <row r="10" spans="1:27" ht="14.15" customHeight="1" thickTop="1">
      <c r="A10" s="669" t="s">
        <v>406</v>
      </c>
      <c r="B10" s="670"/>
      <c r="C10" s="670"/>
      <c r="D10" s="670"/>
      <c r="E10" s="671"/>
      <c r="F10" s="696"/>
      <c r="G10" s="696"/>
      <c r="H10" s="696"/>
      <c r="I10" s="696"/>
      <c r="J10" s="696"/>
      <c r="K10" s="696"/>
      <c r="L10" s="696"/>
      <c r="M10" s="696"/>
      <c r="N10" s="696"/>
      <c r="O10" s="696"/>
      <c r="P10" s="696"/>
      <c r="Q10" s="696"/>
      <c r="R10" s="698">
        <f>SUM(F10:Q11)</f>
        <v>0</v>
      </c>
      <c r="S10" s="698"/>
      <c r="T10" s="643" t="s">
        <v>237</v>
      </c>
    </row>
    <row r="11" spans="1:27" ht="12" customHeight="1">
      <c r="A11" s="672"/>
      <c r="B11" s="673"/>
      <c r="C11" s="673"/>
      <c r="D11" s="673"/>
      <c r="E11" s="674"/>
      <c r="F11" s="697"/>
      <c r="G11" s="697"/>
      <c r="H11" s="697"/>
      <c r="I11" s="697"/>
      <c r="J11" s="697"/>
      <c r="K11" s="697"/>
      <c r="L11" s="697"/>
      <c r="M11" s="697"/>
      <c r="N11" s="697"/>
      <c r="O11" s="697"/>
      <c r="P11" s="697"/>
      <c r="Q11" s="697"/>
      <c r="R11" s="699"/>
      <c r="S11" s="699"/>
      <c r="T11" s="643"/>
    </row>
    <row r="12" spans="1:27" ht="12" customHeight="1">
      <c r="A12" s="675" t="s">
        <v>281</v>
      </c>
      <c r="B12" s="676"/>
      <c r="C12" s="676"/>
      <c r="D12" s="676"/>
      <c r="E12" s="677"/>
      <c r="F12" s="49" t="s">
        <v>238</v>
      </c>
      <c r="G12" s="50">
        <v>3</v>
      </c>
      <c r="H12" s="654" t="s">
        <v>238</v>
      </c>
      <c r="I12" s="655"/>
      <c r="J12" s="655">
        <v>6</v>
      </c>
      <c r="K12" s="700"/>
      <c r="L12" s="49" t="s">
        <v>238</v>
      </c>
      <c r="M12" s="50">
        <v>20</v>
      </c>
      <c r="N12" s="654" t="s">
        <v>238</v>
      </c>
      <c r="O12" s="655"/>
      <c r="P12" s="655">
        <v>30</v>
      </c>
      <c r="Q12" s="655"/>
      <c r="R12" s="699" cm="1">
        <f t="array" ref="R12">_xlfn.IFS(AND(R10=0,SUM(F13:Q13)=0),0,AND(0&lt;R10,SUM(F13:Q13)&lt;2),2,"TRUE",ROUND(SUM(F13:Q13),0))</f>
        <v>0</v>
      </c>
      <c r="S12" s="699"/>
      <c r="T12" s="701" t="s">
        <v>239</v>
      </c>
    </row>
    <row r="13" spans="1:27" ht="12" customHeight="1" thickBot="1">
      <c r="A13" s="678"/>
      <c r="B13" s="679"/>
      <c r="C13" s="679"/>
      <c r="D13" s="679"/>
      <c r="E13" s="680"/>
      <c r="F13" s="683">
        <f>ROUNDDOWN(F10/G12,1)</f>
        <v>0</v>
      </c>
      <c r="G13" s="683"/>
      <c r="H13" s="683">
        <f>ROUNDDOWN((H10+J10)/J12,1)</f>
        <v>0</v>
      </c>
      <c r="I13" s="683"/>
      <c r="J13" s="683"/>
      <c r="K13" s="683"/>
      <c r="L13" s="683">
        <f>ROUNDDOWN(L10/M12,1)</f>
        <v>0</v>
      </c>
      <c r="M13" s="683"/>
      <c r="N13" s="702">
        <f>ROUNDDOWN((N10+P10)/P12,1)</f>
        <v>0</v>
      </c>
      <c r="O13" s="703"/>
      <c r="P13" s="703"/>
      <c r="Q13" s="704"/>
      <c r="R13" s="683"/>
      <c r="S13" s="683"/>
      <c r="T13" s="701"/>
    </row>
    <row r="14" spans="1:27" ht="14.15" customHeight="1" thickTop="1"/>
    <row r="15" spans="1:27" ht="9.75" customHeight="1">
      <c r="A15" s="48" t="s">
        <v>282</v>
      </c>
    </row>
    <row r="16" spans="1:27" ht="15">
      <c r="A16" s="660"/>
      <c r="B16" s="661"/>
      <c r="C16" s="661"/>
      <c r="D16" s="661"/>
      <c r="E16" s="662"/>
      <c r="F16" s="651" t="s">
        <v>606</v>
      </c>
      <c r="G16" s="652"/>
      <c r="H16" s="652"/>
      <c r="I16" s="652"/>
      <c r="J16" s="652"/>
      <c r="K16" s="653"/>
      <c r="L16" s="654" t="s">
        <v>240</v>
      </c>
      <c r="M16" s="655"/>
      <c r="N16" s="655"/>
      <c r="O16" s="655"/>
      <c r="P16" s="655"/>
      <c r="Q16" s="656"/>
      <c r="R16" s="705" t="s">
        <v>279</v>
      </c>
      <c r="S16" s="661"/>
      <c r="T16" s="661"/>
      <c r="U16" s="662"/>
    </row>
    <row r="17" spans="1:25" ht="11.9" customHeight="1" thickBot="1">
      <c r="A17" s="663"/>
      <c r="B17" s="664"/>
      <c r="C17" s="664"/>
      <c r="D17" s="664"/>
      <c r="E17" s="665"/>
      <c r="F17" s="682" t="s">
        <v>241</v>
      </c>
      <c r="G17" s="682"/>
      <c r="H17" s="682" t="s">
        <v>242</v>
      </c>
      <c r="I17" s="682"/>
      <c r="J17" s="657" t="s">
        <v>243</v>
      </c>
      <c r="K17" s="659"/>
      <c r="L17" s="682" t="s">
        <v>241</v>
      </c>
      <c r="M17" s="682"/>
      <c r="N17" s="682" t="s">
        <v>242</v>
      </c>
      <c r="O17" s="682"/>
      <c r="P17" s="657" t="s">
        <v>244</v>
      </c>
      <c r="Q17" s="658"/>
      <c r="R17" s="706"/>
      <c r="S17" s="664"/>
      <c r="T17" s="664"/>
      <c r="U17" s="665"/>
    </row>
    <row r="18" spans="1:25" ht="14.5" customHeight="1" thickTop="1">
      <c r="A18" s="687" t="s">
        <v>245</v>
      </c>
      <c r="B18" s="688"/>
      <c r="C18" s="688"/>
      <c r="D18" s="688"/>
      <c r="E18" s="689"/>
      <c r="F18" s="696"/>
      <c r="G18" s="696"/>
      <c r="H18" s="696"/>
      <c r="I18" s="696"/>
      <c r="J18" s="694">
        <f>SUM(F18:I18)</f>
        <v>0</v>
      </c>
      <c r="K18" s="695"/>
      <c r="L18" s="696"/>
      <c r="M18" s="696"/>
      <c r="N18" s="696"/>
      <c r="O18" s="696"/>
      <c r="P18" s="694">
        <f>SUM(L18:O18)</f>
        <v>0</v>
      </c>
      <c r="Q18" s="713"/>
      <c r="R18" s="711">
        <f>J18+P18</f>
        <v>0</v>
      </c>
      <c r="S18" s="712"/>
      <c r="T18" s="712"/>
      <c r="U18" s="695"/>
    </row>
    <row r="19" spans="1:25" ht="14.5" customHeight="1">
      <c r="A19" s="684" t="s">
        <v>605</v>
      </c>
      <c r="B19" s="685"/>
      <c r="C19" s="685"/>
      <c r="D19" s="685"/>
      <c r="E19" s="686"/>
      <c r="F19" s="709"/>
      <c r="G19" s="709"/>
      <c r="H19" s="697"/>
      <c r="I19" s="697"/>
      <c r="J19" s="645">
        <f>H19</f>
        <v>0</v>
      </c>
      <c r="K19" s="693"/>
      <c r="L19" s="709"/>
      <c r="M19" s="709"/>
      <c r="N19" s="697"/>
      <c r="O19" s="697"/>
      <c r="P19" s="645">
        <f>N19</f>
        <v>0</v>
      </c>
      <c r="Q19" s="646"/>
      <c r="R19" s="707">
        <f>J19+P19</f>
        <v>0</v>
      </c>
      <c r="S19" s="708"/>
      <c r="T19" s="708"/>
      <c r="U19" s="693"/>
    </row>
    <row r="20" spans="1:25" ht="14.5" customHeight="1">
      <c r="A20" s="690" t="s">
        <v>246</v>
      </c>
      <c r="B20" s="691"/>
      <c r="C20" s="691"/>
      <c r="D20" s="691"/>
      <c r="E20" s="692"/>
      <c r="F20" s="709"/>
      <c r="G20" s="709"/>
      <c r="H20" s="699">
        <f>ROUND(H19/8,1)</f>
        <v>0</v>
      </c>
      <c r="I20" s="699"/>
      <c r="J20" s="645">
        <f>F18+H20</f>
        <v>0</v>
      </c>
      <c r="K20" s="693"/>
      <c r="L20" s="709"/>
      <c r="M20" s="709"/>
      <c r="N20" s="699">
        <f>ROUND(N19/8,1)</f>
        <v>0</v>
      </c>
      <c r="O20" s="699"/>
      <c r="P20" s="645">
        <f>L18+N20</f>
        <v>0</v>
      </c>
      <c r="Q20" s="646"/>
      <c r="R20" s="707">
        <f>J20+P20</f>
        <v>0</v>
      </c>
      <c r="S20" s="708"/>
      <c r="T20" s="708"/>
      <c r="U20" s="693"/>
    </row>
    <row r="21" spans="1:25" ht="14.5" customHeight="1"/>
    <row r="22" spans="1:25" ht="10" customHeight="1">
      <c r="A22" s="46" t="s">
        <v>247</v>
      </c>
    </row>
    <row r="23" spans="1:25">
      <c r="A23" s="48" t="s">
        <v>274</v>
      </c>
      <c r="B23" s="48"/>
      <c r="E23" s="46" t="s">
        <v>263</v>
      </c>
      <c r="F23" s="46" t="s">
        <v>248</v>
      </c>
      <c r="G23" s="46" t="s">
        <v>277</v>
      </c>
      <c r="H23" s="46" t="s">
        <v>250</v>
      </c>
      <c r="K23" s="46" t="s">
        <v>251</v>
      </c>
    </row>
    <row r="24" spans="1:25" ht="14">
      <c r="D24" s="46" t="s">
        <v>239</v>
      </c>
      <c r="E24" s="644">
        <f>R12</f>
        <v>0</v>
      </c>
      <c r="F24" s="644"/>
      <c r="G24" s="46" t="s">
        <v>252</v>
      </c>
      <c r="H24" t="s">
        <v>275</v>
      </c>
      <c r="I24" s="48" t="s">
        <v>276</v>
      </c>
      <c r="J24" s="647">
        <f>R20</f>
        <v>0</v>
      </c>
      <c r="K24" s="647"/>
      <c r="L24" s="48" t="s">
        <v>283</v>
      </c>
      <c r="R24"/>
      <c r="S24"/>
      <c r="T24"/>
    </row>
    <row r="25" spans="1:25" ht="13" customHeight="1">
      <c r="A25" s="48" t="s">
        <v>272</v>
      </c>
      <c r="B25" s="48"/>
      <c r="E25" s="46" t="s">
        <v>273</v>
      </c>
      <c r="F25" s="51" t="s">
        <v>278</v>
      </c>
      <c r="G25" s="53">
        <v>3</v>
      </c>
      <c r="H25" s="46" t="s">
        <v>248</v>
      </c>
      <c r="I25" s="46" t="s">
        <v>262</v>
      </c>
      <c r="J25" s="46" t="s">
        <v>250</v>
      </c>
      <c r="M25" s="46" t="s">
        <v>251</v>
      </c>
      <c r="W25"/>
    </row>
    <row r="26" spans="1:25" ht="13">
      <c r="D26" s="54" t="s">
        <v>280</v>
      </c>
      <c r="E26" s="644">
        <f>T22</f>
        <v>0</v>
      </c>
      <c r="F26" s="644"/>
      <c r="G26" s="46" t="s">
        <v>252</v>
      </c>
      <c r="H26" s="46" t="s">
        <v>238</v>
      </c>
      <c r="I26" s="46">
        <v>3</v>
      </c>
      <c r="J26" s="46" t="s">
        <v>253</v>
      </c>
      <c r="K26" s="644">
        <f>ROUNDUP(E26/I26,0)</f>
        <v>0</v>
      </c>
      <c r="L26" s="644"/>
      <c r="M26" s="48" t="s">
        <v>254</v>
      </c>
      <c r="N26" s="46" t="s">
        <v>248</v>
      </c>
      <c r="O26" s="46" t="s">
        <v>249</v>
      </c>
      <c r="P26" s="644">
        <f>J20</f>
        <v>0</v>
      </c>
      <c r="Q26" s="644"/>
      <c r="R26" t="s">
        <v>283</v>
      </c>
    </row>
    <row r="27" spans="1:25" ht="13" customHeight="1"/>
    <row r="28" spans="1:25" ht="13.5" customHeight="1">
      <c r="A28" s="46" t="s">
        <v>255</v>
      </c>
      <c r="E28" s="46" t="s">
        <v>261</v>
      </c>
      <c r="F28" s="46" t="s">
        <v>256</v>
      </c>
      <c r="G28" s="643">
        <v>1.65</v>
      </c>
      <c r="H28" s="643"/>
      <c r="I28" s="46" t="s">
        <v>248</v>
      </c>
      <c r="J28" s="46" t="s">
        <v>257</v>
      </c>
    </row>
    <row r="29" spans="1:25" ht="13">
      <c r="A29" s="48"/>
      <c r="C29" s="46" t="s">
        <v>237</v>
      </c>
      <c r="D29" s="644">
        <f>R10</f>
        <v>0</v>
      </c>
      <c r="E29" s="644"/>
      <c r="F29" s="46" t="s">
        <v>252</v>
      </c>
      <c r="G29" s="46" t="s">
        <v>256</v>
      </c>
      <c r="H29" s="643">
        <v>1.65</v>
      </c>
      <c r="I29" s="643"/>
      <c r="J29" s="46" t="s">
        <v>258</v>
      </c>
      <c r="K29" s="46" t="s">
        <v>259</v>
      </c>
      <c r="L29" s="644">
        <f>D29*H29</f>
        <v>0</v>
      </c>
      <c r="M29" s="644"/>
      <c r="N29" s="51" t="s">
        <v>260</v>
      </c>
      <c r="O29" s="46" t="s">
        <v>248</v>
      </c>
      <c r="P29" s="648" t="s">
        <v>347</v>
      </c>
      <c r="Q29" s="649"/>
      <c r="R29" s="710"/>
      <c r="S29" s="710"/>
      <c r="T29" s="51" t="s">
        <v>260</v>
      </c>
      <c r="V29"/>
    </row>
    <row r="30" spans="1:25" customFormat="1" ht="13"/>
    <row r="31" spans="1:25" customFormat="1" ht="13">
      <c r="A31" s="619" t="s">
        <v>602</v>
      </c>
    </row>
    <row r="32" spans="1:25" s="47" customFormat="1" ht="11.9" customHeight="1">
      <c r="A32" s="620" t="s">
        <v>600</v>
      </c>
      <c r="W32" s="55"/>
      <c r="X32" s="55"/>
      <c r="Y32" s="55"/>
    </row>
    <row r="33" spans="1:25" ht="14.15" customHeight="1">
      <c r="A33" s="620" t="s">
        <v>601</v>
      </c>
      <c r="B33" s="47"/>
      <c r="C33" s="47"/>
      <c r="D33" s="47"/>
      <c r="E33" s="47"/>
      <c r="F33" s="47"/>
      <c r="G33" s="47"/>
      <c r="H33" s="47"/>
      <c r="I33" s="47"/>
      <c r="J33" s="47"/>
      <c r="K33" s="47"/>
      <c r="L33" s="47"/>
      <c r="M33" s="47"/>
      <c r="N33" s="47"/>
      <c r="O33" s="47"/>
      <c r="P33" s="47"/>
      <c r="Q33" s="47"/>
      <c r="R33" s="47"/>
      <c r="S33" s="47"/>
      <c r="T33" s="47"/>
      <c r="U33" s="47"/>
      <c r="V33" s="47"/>
      <c r="W33"/>
    </row>
    <row r="34" spans="1:25" s="47" customFormat="1" ht="11.9" customHeight="1">
      <c r="A34" s="620" t="s">
        <v>603</v>
      </c>
      <c r="W34" s="55"/>
      <c r="X34" s="55"/>
      <c r="Y34" s="55"/>
    </row>
    <row r="35" spans="1:25" s="47" customFormat="1" ht="11.9" customHeight="1">
      <c r="A35" s="46"/>
      <c r="B35" s="46"/>
      <c r="C35" s="46"/>
      <c r="D35" s="46"/>
      <c r="E35" s="46"/>
      <c r="F35" s="46"/>
      <c r="G35" s="46"/>
      <c r="H35" s="46"/>
      <c r="I35" s="46"/>
      <c r="J35" s="46"/>
      <c r="K35" s="46"/>
      <c r="L35" s="46"/>
      <c r="M35" s="46"/>
      <c r="N35" s="46"/>
      <c r="O35" s="46"/>
      <c r="P35" s="46"/>
      <c r="Q35" s="46"/>
      <c r="R35" s="46"/>
      <c r="S35" s="46"/>
      <c r="T35" s="46"/>
      <c r="U35" s="46"/>
      <c r="V35" s="46"/>
      <c r="W35" s="55"/>
      <c r="X35" s="55"/>
      <c r="Y35" s="55"/>
    </row>
  </sheetData>
  <mergeCells count="74">
    <mergeCell ref="R29:S29"/>
    <mergeCell ref="D29:E29"/>
    <mergeCell ref="R18:U18"/>
    <mergeCell ref="F19:G19"/>
    <mergeCell ref="H19:I19"/>
    <mergeCell ref="L19:M19"/>
    <mergeCell ref="N19:O19"/>
    <mergeCell ref="R19:U19"/>
    <mergeCell ref="F18:G18"/>
    <mergeCell ref="H18:I18"/>
    <mergeCell ref="P18:Q18"/>
    <mergeCell ref="L18:M18"/>
    <mergeCell ref="N18:O18"/>
    <mergeCell ref="E24:F24"/>
    <mergeCell ref="E26:F26"/>
    <mergeCell ref="P26:Q26"/>
    <mergeCell ref="R20:U20"/>
    <mergeCell ref="F20:G20"/>
    <mergeCell ref="H20:I20"/>
    <mergeCell ref="L20:M20"/>
    <mergeCell ref="N20:O20"/>
    <mergeCell ref="R16:U17"/>
    <mergeCell ref="F17:G17"/>
    <mergeCell ref="H17:I17"/>
    <mergeCell ref="L17:M17"/>
    <mergeCell ref="N17:O17"/>
    <mergeCell ref="T10:T11"/>
    <mergeCell ref="H12:I12"/>
    <mergeCell ref="J12:K12"/>
    <mergeCell ref="R12:S13"/>
    <mergeCell ref="T12:T13"/>
    <mergeCell ref="N12:O12"/>
    <mergeCell ref="P12:Q12"/>
    <mergeCell ref="N13:Q13"/>
    <mergeCell ref="H13:K13"/>
    <mergeCell ref="L13:M13"/>
    <mergeCell ref="R9:S9"/>
    <mergeCell ref="F10:G11"/>
    <mergeCell ref="H10:I11"/>
    <mergeCell ref="J10:K11"/>
    <mergeCell ref="L10:M11"/>
    <mergeCell ref="N10:O11"/>
    <mergeCell ref="P10:Q11"/>
    <mergeCell ref="F9:G9"/>
    <mergeCell ref="H9:I9"/>
    <mergeCell ref="J9:K9"/>
    <mergeCell ref="L9:M9"/>
    <mergeCell ref="N9:O9"/>
    <mergeCell ref="R10:S11"/>
    <mergeCell ref="A19:E19"/>
    <mergeCell ref="A18:E18"/>
    <mergeCell ref="A20:E20"/>
    <mergeCell ref="J20:K20"/>
    <mergeCell ref="J19:K19"/>
    <mergeCell ref="J18:K18"/>
    <mergeCell ref="C6:D6"/>
    <mergeCell ref="F16:K16"/>
    <mergeCell ref="L16:Q16"/>
    <mergeCell ref="P17:Q17"/>
    <mergeCell ref="J17:K17"/>
    <mergeCell ref="A16:E17"/>
    <mergeCell ref="A9:E9"/>
    <mergeCell ref="A10:E11"/>
    <mergeCell ref="A12:E13"/>
    <mergeCell ref="P9:Q9"/>
    <mergeCell ref="F13:G13"/>
    <mergeCell ref="G28:H28"/>
    <mergeCell ref="H29:I29"/>
    <mergeCell ref="L29:M29"/>
    <mergeCell ref="P20:Q20"/>
    <mergeCell ref="P19:Q19"/>
    <mergeCell ref="K26:L26"/>
    <mergeCell ref="J24:K24"/>
    <mergeCell ref="P29:Q29"/>
  </mergeCells>
  <phoneticPr fontId="3"/>
  <conditionalFormatting sqref="R29:S29">
    <cfRule type="cellIs" dxfId="1" priority="1" operator="lessThan">
      <formula>$L$29</formula>
    </cfRule>
  </conditionalFormatting>
  <pageMargins left="0.7" right="0.7" top="0.75" bottom="0.75" header="0.3" footer="0.3"/>
  <pageSetup paperSize="9" scale="95"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CED41-38A8-4A57-A5C7-6E0F848EA6CA}">
  <dimension ref="A2:AA35"/>
  <sheetViews>
    <sheetView view="pageBreakPreview" zoomScaleNormal="100" zoomScaleSheetLayoutView="100" zoomScalePageLayoutView="93" workbookViewId="0">
      <selection activeCell="A4" sqref="A4:B6"/>
    </sheetView>
  </sheetViews>
  <sheetFormatPr defaultColWidth="9.453125" defaultRowHeight="12.5"/>
  <cols>
    <col min="1" max="22" width="4.08984375" style="46" customWidth="1"/>
    <col min="23" max="23" width="4.36328125" style="46" customWidth="1"/>
    <col min="24" max="24" width="2.36328125" style="46" customWidth="1"/>
    <col min="25" max="25" width="2.90625" style="46" customWidth="1"/>
    <col min="26" max="26" width="4" style="46" customWidth="1"/>
    <col min="27" max="27" width="9.90625" style="46" bestFit="1" customWidth="1"/>
    <col min="28" max="140" width="3.453125" style="46" customWidth="1"/>
    <col min="141" max="16384" width="9.453125" style="46"/>
  </cols>
  <sheetData>
    <row r="2" spans="1:27" ht="18.649999999999999" customHeight="1">
      <c r="A2" s="65" t="s">
        <v>311</v>
      </c>
      <c r="B2" s="45"/>
      <c r="C2" s="45"/>
      <c r="D2" s="45"/>
      <c r="E2" s="45"/>
      <c r="F2" s="45"/>
      <c r="G2" s="45"/>
      <c r="H2" s="45"/>
      <c r="I2" s="45"/>
      <c r="J2" s="45"/>
      <c r="K2" s="45"/>
      <c r="L2" s="45"/>
      <c r="M2" s="45"/>
      <c r="N2" s="45"/>
      <c r="O2" s="45"/>
      <c r="P2" s="45"/>
      <c r="Q2" s="45"/>
      <c r="R2" s="45"/>
      <c r="S2" s="45"/>
      <c r="T2" s="45"/>
      <c r="U2" s="45"/>
      <c r="V2" s="45"/>
      <c r="W2" s="45"/>
    </row>
    <row r="3" spans="1:27" ht="15.5">
      <c r="A3" s="45"/>
      <c r="B3" s="45"/>
      <c r="C3" s="45"/>
      <c r="D3" s="45"/>
      <c r="E3" s="45"/>
      <c r="F3" s="45"/>
      <c r="G3" s="45"/>
      <c r="H3" s="45"/>
      <c r="I3" s="45"/>
      <c r="J3" s="45"/>
      <c r="K3" s="45"/>
      <c r="L3" s="45"/>
      <c r="M3" s="45"/>
      <c r="N3" s="45"/>
      <c r="O3" s="45"/>
      <c r="P3" s="45"/>
      <c r="Q3" s="45"/>
      <c r="R3" s="45"/>
      <c r="S3" s="45"/>
      <c r="T3" s="45"/>
      <c r="U3" s="45"/>
      <c r="V3" s="45"/>
      <c r="W3" s="45"/>
      <c r="AA3" s="43"/>
    </row>
    <row r="4" spans="1:27" ht="16">
      <c r="A4" s="618" t="s">
        <v>386</v>
      </c>
      <c r="W4" s="56"/>
      <c r="X4" s="56"/>
      <c r="Y4" s="56"/>
      <c r="AA4" s="43">
        <f>DATE(C6,F6,H6)</f>
        <v>45778</v>
      </c>
    </row>
    <row r="5" spans="1:27">
      <c r="B5" s="56"/>
      <c r="C5" s="56"/>
      <c r="D5" s="56"/>
      <c r="E5" s="56"/>
      <c r="F5" s="56"/>
      <c r="G5" s="56"/>
      <c r="H5" s="56"/>
      <c r="I5" s="56"/>
      <c r="J5" s="56"/>
      <c r="K5" s="56"/>
      <c r="L5" s="56"/>
      <c r="M5" s="56"/>
      <c r="N5" s="56"/>
      <c r="W5" s="56"/>
      <c r="X5" s="56"/>
      <c r="Y5" s="56"/>
    </row>
    <row r="6" spans="1:27">
      <c r="A6" s="46" t="s">
        <v>232</v>
      </c>
      <c r="C6" s="714">
        <v>2025</v>
      </c>
      <c r="D6" s="714"/>
      <c r="E6" s="48" t="s">
        <v>233</v>
      </c>
      <c r="F6" s="52">
        <v>5</v>
      </c>
      <c r="G6" s="46" t="s">
        <v>234</v>
      </c>
      <c r="H6" s="52">
        <v>1</v>
      </c>
      <c r="I6" s="46" t="s">
        <v>235</v>
      </c>
      <c r="J6" s="56" t="str">
        <f>TEXT(AA4,"aaaa")</f>
        <v>木曜日</v>
      </c>
      <c r="K6" s="56"/>
      <c r="W6" s="56"/>
      <c r="X6" s="56"/>
      <c r="Y6" s="56"/>
    </row>
    <row r="7" spans="1:27">
      <c r="C7" s="62"/>
      <c r="D7" s="62"/>
      <c r="E7" s="48"/>
      <c r="F7" s="52"/>
      <c r="H7" s="52"/>
      <c r="J7" s="56"/>
      <c r="K7" s="56"/>
      <c r="W7" s="56"/>
      <c r="X7" s="56"/>
      <c r="Y7" s="56"/>
    </row>
    <row r="8" spans="1:27" ht="17.149999999999999" customHeight="1">
      <c r="A8" s="54" t="s">
        <v>607</v>
      </c>
    </row>
    <row r="9" spans="1:27" ht="13" thickBot="1">
      <c r="A9" s="666"/>
      <c r="B9" s="667"/>
      <c r="C9" s="667"/>
      <c r="D9" s="667"/>
      <c r="E9" s="668"/>
      <c r="F9" s="681" t="s">
        <v>265</v>
      </c>
      <c r="G9" s="682"/>
      <c r="H9" s="681" t="s">
        <v>264</v>
      </c>
      <c r="I9" s="682"/>
      <c r="J9" s="681" t="s">
        <v>266</v>
      </c>
      <c r="K9" s="682"/>
      <c r="L9" s="681" t="s">
        <v>267</v>
      </c>
      <c r="M9" s="682"/>
      <c r="N9" s="681" t="s">
        <v>268</v>
      </c>
      <c r="O9" s="682"/>
      <c r="P9" s="681" t="s">
        <v>269</v>
      </c>
      <c r="Q9" s="682"/>
      <c r="R9" s="682" t="s">
        <v>236</v>
      </c>
      <c r="S9" s="682"/>
    </row>
    <row r="10" spans="1:27" ht="14.15" customHeight="1" thickTop="1">
      <c r="A10" s="669" t="s">
        <v>407</v>
      </c>
      <c r="B10" s="670"/>
      <c r="C10" s="670"/>
      <c r="D10" s="670"/>
      <c r="E10" s="671"/>
      <c r="F10" s="696">
        <v>5</v>
      </c>
      <c r="G10" s="696"/>
      <c r="H10" s="696">
        <v>2</v>
      </c>
      <c r="I10" s="696"/>
      <c r="J10" s="696">
        <v>1</v>
      </c>
      <c r="K10" s="696"/>
      <c r="L10" s="696">
        <v>0</v>
      </c>
      <c r="M10" s="696"/>
      <c r="N10" s="696">
        <v>0</v>
      </c>
      <c r="O10" s="696"/>
      <c r="P10" s="696">
        <v>0</v>
      </c>
      <c r="Q10" s="696"/>
      <c r="R10" s="698">
        <f>SUM(F10:Q11)</f>
        <v>8</v>
      </c>
      <c r="S10" s="698"/>
      <c r="T10" s="643" t="s">
        <v>237</v>
      </c>
    </row>
    <row r="11" spans="1:27" ht="12" customHeight="1">
      <c r="A11" s="672"/>
      <c r="B11" s="673"/>
      <c r="C11" s="673"/>
      <c r="D11" s="673"/>
      <c r="E11" s="674"/>
      <c r="F11" s="697"/>
      <c r="G11" s="697"/>
      <c r="H11" s="697"/>
      <c r="I11" s="697"/>
      <c r="J11" s="697"/>
      <c r="K11" s="697"/>
      <c r="L11" s="697"/>
      <c r="M11" s="697"/>
      <c r="N11" s="697"/>
      <c r="O11" s="697"/>
      <c r="P11" s="697"/>
      <c r="Q11" s="697"/>
      <c r="R11" s="699"/>
      <c r="S11" s="699"/>
      <c r="T11" s="643"/>
    </row>
    <row r="12" spans="1:27" ht="12" customHeight="1">
      <c r="A12" s="675" t="s">
        <v>281</v>
      </c>
      <c r="B12" s="676"/>
      <c r="C12" s="676"/>
      <c r="D12" s="676"/>
      <c r="E12" s="677"/>
      <c r="F12" s="60" t="s">
        <v>238</v>
      </c>
      <c r="G12" s="61">
        <v>3</v>
      </c>
      <c r="H12" s="654" t="s">
        <v>238</v>
      </c>
      <c r="I12" s="655"/>
      <c r="J12" s="655">
        <v>6</v>
      </c>
      <c r="K12" s="700"/>
      <c r="L12" s="60" t="s">
        <v>238</v>
      </c>
      <c r="M12" s="61">
        <v>20</v>
      </c>
      <c r="N12" s="654" t="s">
        <v>238</v>
      </c>
      <c r="O12" s="655"/>
      <c r="P12" s="655">
        <v>30</v>
      </c>
      <c r="Q12" s="655"/>
      <c r="R12" s="699" cm="1">
        <f t="array" ref="R12">_xlfn.IFS(AND(R10=0,SUM(F13:Q13)=0),0,AND(0&lt;R10,SUM(F13:Q13)&lt;2),2,"TRUE",ROUND(SUM(F13:Q13),0))</f>
        <v>2</v>
      </c>
      <c r="S12" s="699"/>
      <c r="T12" s="701" t="s">
        <v>239</v>
      </c>
    </row>
    <row r="13" spans="1:27" ht="12" customHeight="1" thickBot="1">
      <c r="A13" s="678"/>
      <c r="B13" s="679"/>
      <c r="C13" s="679"/>
      <c r="D13" s="679"/>
      <c r="E13" s="680"/>
      <c r="F13" s="683">
        <f>ROUNDDOWN(F10/G12,1)</f>
        <v>1.6</v>
      </c>
      <c r="G13" s="683"/>
      <c r="H13" s="683">
        <f>ROUNDDOWN((H10+J10)/J12,1)</f>
        <v>0.5</v>
      </c>
      <c r="I13" s="683"/>
      <c r="J13" s="683"/>
      <c r="K13" s="683"/>
      <c r="L13" s="683">
        <f t="shared" ref="L13" si="0">ROUNDDOWN(L10/M12,1)</f>
        <v>0</v>
      </c>
      <c r="M13" s="683"/>
      <c r="N13" s="702">
        <f>ROUNDDOWN((N10+P10)/P12,1)</f>
        <v>0</v>
      </c>
      <c r="O13" s="703"/>
      <c r="P13" s="703"/>
      <c r="Q13" s="704"/>
      <c r="R13" s="683"/>
      <c r="S13" s="683"/>
      <c r="T13" s="701"/>
    </row>
    <row r="14" spans="1:27" ht="14.15" customHeight="1" thickTop="1"/>
    <row r="15" spans="1:27" ht="9.75" customHeight="1">
      <c r="A15" s="48" t="s">
        <v>282</v>
      </c>
    </row>
    <row r="16" spans="1:27" ht="15">
      <c r="A16" s="660"/>
      <c r="B16" s="661"/>
      <c r="C16" s="661"/>
      <c r="D16" s="661"/>
      <c r="E16" s="662"/>
      <c r="F16" s="651" t="s">
        <v>606</v>
      </c>
      <c r="G16" s="652"/>
      <c r="H16" s="652"/>
      <c r="I16" s="652"/>
      <c r="J16" s="652"/>
      <c r="K16" s="653"/>
      <c r="L16" s="654" t="s">
        <v>240</v>
      </c>
      <c r="M16" s="655"/>
      <c r="N16" s="655"/>
      <c r="O16" s="655"/>
      <c r="P16" s="655"/>
      <c r="Q16" s="656"/>
      <c r="R16" s="705" t="s">
        <v>279</v>
      </c>
      <c r="S16" s="661"/>
      <c r="T16" s="661"/>
      <c r="U16" s="662"/>
    </row>
    <row r="17" spans="1:25" ht="11.9" customHeight="1" thickBot="1">
      <c r="A17" s="663"/>
      <c r="B17" s="664"/>
      <c r="C17" s="664"/>
      <c r="D17" s="664"/>
      <c r="E17" s="665"/>
      <c r="F17" s="682" t="s">
        <v>241</v>
      </c>
      <c r="G17" s="682"/>
      <c r="H17" s="682" t="s">
        <v>242</v>
      </c>
      <c r="I17" s="682"/>
      <c r="J17" s="657" t="s">
        <v>243</v>
      </c>
      <c r="K17" s="659"/>
      <c r="L17" s="682" t="s">
        <v>241</v>
      </c>
      <c r="M17" s="682"/>
      <c r="N17" s="682" t="s">
        <v>242</v>
      </c>
      <c r="O17" s="682"/>
      <c r="P17" s="657" t="s">
        <v>244</v>
      </c>
      <c r="Q17" s="658"/>
      <c r="R17" s="706"/>
      <c r="S17" s="664"/>
      <c r="T17" s="664"/>
      <c r="U17" s="665"/>
    </row>
    <row r="18" spans="1:25" ht="14.5" customHeight="1" thickTop="1">
      <c r="A18" s="687" t="s">
        <v>245</v>
      </c>
      <c r="B18" s="688"/>
      <c r="C18" s="688"/>
      <c r="D18" s="688"/>
      <c r="E18" s="689"/>
      <c r="F18" s="696">
        <v>2</v>
      </c>
      <c r="G18" s="696"/>
      <c r="H18" s="696">
        <v>2</v>
      </c>
      <c r="I18" s="696"/>
      <c r="J18" s="694">
        <f>SUM(F18:I18)</f>
        <v>4</v>
      </c>
      <c r="K18" s="695"/>
      <c r="L18" s="696"/>
      <c r="M18" s="696"/>
      <c r="N18" s="696"/>
      <c r="O18" s="696"/>
      <c r="P18" s="694">
        <f>SUM(L18:O18)</f>
        <v>0</v>
      </c>
      <c r="Q18" s="713"/>
      <c r="R18" s="711">
        <f>J18+P18</f>
        <v>4</v>
      </c>
      <c r="S18" s="712"/>
      <c r="T18" s="712"/>
      <c r="U18" s="695"/>
    </row>
    <row r="19" spans="1:25" ht="14.5" customHeight="1">
      <c r="A19" s="684" t="s">
        <v>605</v>
      </c>
      <c r="B19" s="685"/>
      <c r="C19" s="685"/>
      <c r="D19" s="685"/>
      <c r="E19" s="686"/>
      <c r="F19" s="709"/>
      <c r="G19" s="709"/>
      <c r="H19" s="697">
        <v>8</v>
      </c>
      <c r="I19" s="697"/>
      <c r="J19" s="645">
        <f>H19</f>
        <v>8</v>
      </c>
      <c r="K19" s="693"/>
      <c r="L19" s="709"/>
      <c r="M19" s="709"/>
      <c r="N19" s="697"/>
      <c r="O19" s="697"/>
      <c r="P19" s="645">
        <f>N19</f>
        <v>0</v>
      </c>
      <c r="Q19" s="646"/>
      <c r="R19" s="707">
        <f>J19+P19</f>
        <v>8</v>
      </c>
      <c r="S19" s="708"/>
      <c r="T19" s="708"/>
      <c r="U19" s="693"/>
    </row>
    <row r="20" spans="1:25" ht="14.5" customHeight="1">
      <c r="A20" s="690" t="s">
        <v>246</v>
      </c>
      <c r="B20" s="691"/>
      <c r="C20" s="691"/>
      <c r="D20" s="691"/>
      <c r="E20" s="692"/>
      <c r="F20" s="709"/>
      <c r="G20" s="709"/>
      <c r="H20" s="699">
        <f>ROUND(H19/8,1)</f>
        <v>1</v>
      </c>
      <c r="I20" s="699"/>
      <c r="J20" s="645">
        <f>F18+H20</f>
        <v>3</v>
      </c>
      <c r="K20" s="693"/>
      <c r="L20" s="709"/>
      <c r="M20" s="709"/>
      <c r="N20" s="699">
        <f>ROUND(N19/8,1)</f>
        <v>0</v>
      </c>
      <c r="O20" s="699"/>
      <c r="P20" s="645">
        <f>L18+N20</f>
        <v>0</v>
      </c>
      <c r="Q20" s="646"/>
      <c r="R20" s="707">
        <f>J20+P20</f>
        <v>3</v>
      </c>
      <c r="S20" s="708"/>
      <c r="T20" s="708"/>
      <c r="U20" s="693"/>
    </row>
    <row r="21" spans="1:25" ht="14.5" customHeight="1"/>
    <row r="22" spans="1:25" ht="10" customHeight="1">
      <c r="A22" s="46" t="s">
        <v>247</v>
      </c>
    </row>
    <row r="23" spans="1:25">
      <c r="A23" s="48" t="s">
        <v>274</v>
      </c>
      <c r="B23" s="48"/>
      <c r="E23" s="46" t="s">
        <v>263</v>
      </c>
      <c r="F23" s="46" t="s">
        <v>248</v>
      </c>
      <c r="G23" s="46" t="s">
        <v>277</v>
      </c>
      <c r="H23" s="46" t="s">
        <v>250</v>
      </c>
      <c r="K23" s="46" t="s">
        <v>251</v>
      </c>
    </row>
    <row r="24" spans="1:25" ht="14">
      <c r="D24" s="46" t="s">
        <v>239</v>
      </c>
      <c r="E24" s="644">
        <f>R12</f>
        <v>2</v>
      </c>
      <c r="F24" s="644"/>
      <c r="G24" s="46" t="s">
        <v>252</v>
      </c>
      <c r="H24" t="s">
        <v>275</v>
      </c>
      <c r="I24" s="48" t="s">
        <v>276</v>
      </c>
      <c r="J24" s="647">
        <f>R20</f>
        <v>3</v>
      </c>
      <c r="K24" s="647"/>
      <c r="L24" s="48" t="s">
        <v>283</v>
      </c>
      <c r="R24"/>
      <c r="S24"/>
      <c r="T24"/>
    </row>
    <row r="25" spans="1:25" ht="13" customHeight="1">
      <c r="A25" s="48" t="s">
        <v>272</v>
      </c>
      <c r="B25" s="48"/>
      <c r="E25" s="46" t="s">
        <v>273</v>
      </c>
      <c r="F25" s="51" t="s">
        <v>278</v>
      </c>
      <c r="G25" s="59">
        <v>3</v>
      </c>
      <c r="H25" s="46" t="s">
        <v>248</v>
      </c>
      <c r="I25" s="46" t="s">
        <v>262</v>
      </c>
      <c r="J25" s="46" t="s">
        <v>250</v>
      </c>
      <c r="M25" s="46" t="s">
        <v>251</v>
      </c>
      <c r="W25"/>
    </row>
    <row r="26" spans="1:25" ht="13">
      <c r="D26" s="54" t="s">
        <v>280</v>
      </c>
      <c r="E26" s="644">
        <f>R20</f>
        <v>3</v>
      </c>
      <c r="F26" s="644"/>
      <c r="G26" s="46" t="s">
        <v>252</v>
      </c>
      <c r="H26" s="46" t="s">
        <v>238</v>
      </c>
      <c r="I26" s="46">
        <v>3</v>
      </c>
      <c r="J26" s="46" t="s">
        <v>253</v>
      </c>
      <c r="K26" s="644">
        <f>ROUNDUP(E26/I26,0)</f>
        <v>1</v>
      </c>
      <c r="L26" s="644"/>
      <c r="M26" s="48" t="s">
        <v>254</v>
      </c>
      <c r="N26" s="46" t="s">
        <v>248</v>
      </c>
      <c r="O26" s="46" t="s">
        <v>249</v>
      </c>
      <c r="P26" s="644">
        <f>J20</f>
        <v>3</v>
      </c>
      <c r="Q26" s="644"/>
      <c r="R26" t="s">
        <v>283</v>
      </c>
    </row>
    <row r="27" spans="1:25" ht="13" customHeight="1"/>
    <row r="28" spans="1:25" ht="13.5" customHeight="1">
      <c r="A28" s="46" t="s">
        <v>255</v>
      </c>
      <c r="E28" s="46" t="s">
        <v>261</v>
      </c>
      <c r="F28" s="46" t="s">
        <v>256</v>
      </c>
      <c r="G28" s="643">
        <v>1.65</v>
      </c>
      <c r="H28" s="643"/>
      <c r="I28" s="46" t="s">
        <v>248</v>
      </c>
      <c r="J28" s="46" t="s">
        <v>257</v>
      </c>
    </row>
    <row r="29" spans="1:25" ht="13">
      <c r="A29" s="48"/>
      <c r="C29" s="46" t="s">
        <v>237</v>
      </c>
      <c r="D29" s="644">
        <f>R10</f>
        <v>8</v>
      </c>
      <c r="E29" s="644"/>
      <c r="F29" s="46" t="s">
        <v>252</v>
      </c>
      <c r="G29" s="46" t="s">
        <v>256</v>
      </c>
      <c r="H29" s="643">
        <v>1.65</v>
      </c>
      <c r="I29" s="643"/>
      <c r="J29" s="46" t="s">
        <v>258</v>
      </c>
      <c r="K29" s="46" t="s">
        <v>259</v>
      </c>
      <c r="L29" s="644">
        <f>D29*H29</f>
        <v>13.2</v>
      </c>
      <c r="M29" s="644"/>
      <c r="N29" s="51" t="s">
        <v>260</v>
      </c>
      <c r="O29" s="46" t="s">
        <v>248</v>
      </c>
      <c r="P29" s="648" t="s">
        <v>347</v>
      </c>
      <c r="Q29" s="649"/>
      <c r="R29" s="710">
        <v>30</v>
      </c>
      <c r="S29" s="710"/>
      <c r="T29" s="51" t="s">
        <v>260</v>
      </c>
      <c r="V29"/>
    </row>
    <row r="30" spans="1:25" customFormat="1" ht="13"/>
    <row r="31" spans="1:25" customFormat="1" ht="13">
      <c r="A31" s="619" t="s">
        <v>602</v>
      </c>
      <c r="B31" s="5"/>
    </row>
    <row r="32" spans="1:25" s="47" customFormat="1" ht="11.9" customHeight="1">
      <c r="A32" s="620" t="s">
        <v>600</v>
      </c>
      <c r="B32" s="55"/>
      <c r="W32" s="55"/>
      <c r="X32" s="55"/>
      <c r="Y32" s="55"/>
    </row>
    <row r="33" spans="1:25" ht="14.15" customHeight="1">
      <c r="A33" s="620" t="s">
        <v>601</v>
      </c>
      <c r="B33" s="55"/>
      <c r="C33" s="47"/>
      <c r="D33" s="47"/>
      <c r="E33" s="47"/>
      <c r="F33" s="47"/>
      <c r="G33" s="47"/>
      <c r="H33" s="47"/>
      <c r="I33" s="47"/>
      <c r="J33" s="47"/>
      <c r="K33" s="47"/>
      <c r="L33" s="47"/>
      <c r="M33" s="47"/>
      <c r="N33" s="47"/>
      <c r="O33" s="47"/>
      <c r="P33" s="47"/>
      <c r="Q33" s="47"/>
      <c r="R33" s="47"/>
      <c r="S33" s="47"/>
      <c r="T33" s="47"/>
      <c r="U33" s="47"/>
      <c r="V33" s="47"/>
      <c r="W33"/>
    </row>
    <row r="34" spans="1:25" s="47" customFormat="1" ht="11.9" customHeight="1">
      <c r="A34" s="620" t="s">
        <v>604</v>
      </c>
      <c r="B34" s="55"/>
      <c r="W34" s="55"/>
      <c r="X34" s="55"/>
      <c r="Y34" s="55"/>
    </row>
    <row r="35" spans="1:25" s="47" customFormat="1" ht="11.9" customHeight="1">
      <c r="A35" s="46"/>
      <c r="B35" s="46"/>
      <c r="C35" s="46"/>
      <c r="D35" s="46"/>
      <c r="E35" s="46"/>
      <c r="F35" s="46"/>
      <c r="G35" s="46"/>
      <c r="H35" s="46"/>
      <c r="I35" s="46"/>
      <c r="J35" s="46"/>
      <c r="K35" s="46"/>
      <c r="L35" s="46"/>
      <c r="M35" s="46"/>
      <c r="N35" s="46"/>
      <c r="O35" s="46"/>
      <c r="P35" s="46"/>
      <c r="Q35" s="46"/>
      <c r="R35" s="46"/>
      <c r="S35" s="46"/>
      <c r="T35" s="46"/>
      <c r="U35" s="46"/>
      <c r="V35" s="46"/>
      <c r="W35" s="55"/>
      <c r="X35" s="55"/>
      <c r="Y35" s="55"/>
    </row>
  </sheetData>
  <mergeCells count="74">
    <mergeCell ref="R29:S29"/>
    <mergeCell ref="D29:E29"/>
    <mergeCell ref="G28:H28"/>
    <mergeCell ref="H29:I29"/>
    <mergeCell ref="L29:M29"/>
    <mergeCell ref="P29:Q29"/>
    <mergeCell ref="P20:Q20"/>
    <mergeCell ref="R20:U20"/>
    <mergeCell ref="E24:F24"/>
    <mergeCell ref="J24:K24"/>
    <mergeCell ref="E26:F26"/>
    <mergeCell ref="K26:L26"/>
    <mergeCell ref="P26:Q26"/>
    <mergeCell ref="A20:E20"/>
    <mergeCell ref="F20:G20"/>
    <mergeCell ref="H20:I20"/>
    <mergeCell ref="J20:K20"/>
    <mergeCell ref="L20:M20"/>
    <mergeCell ref="N20:O20"/>
    <mergeCell ref="P18:Q18"/>
    <mergeCell ref="R18:U18"/>
    <mergeCell ref="A19:E19"/>
    <mergeCell ref="F19:G19"/>
    <mergeCell ref="H19:I19"/>
    <mergeCell ref="J19:K19"/>
    <mergeCell ref="L19:M19"/>
    <mergeCell ref="N19:O19"/>
    <mergeCell ref="P19:Q19"/>
    <mergeCell ref="R19:U19"/>
    <mergeCell ref="A18:E18"/>
    <mergeCell ref="F18:G18"/>
    <mergeCell ref="H18:I18"/>
    <mergeCell ref="J18:K18"/>
    <mergeCell ref="L18:M18"/>
    <mergeCell ref="N18:O18"/>
    <mergeCell ref="A16:E17"/>
    <mergeCell ref="F16:K16"/>
    <mergeCell ref="L16:Q16"/>
    <mergeCell ref="R16:U17"/>
    <mergeCell ref="F17:G17"/>
    <mergeCell ref="H17:I17"/>
    <mergeCell ref="J17:K17"/>
    <mergeCell ref="L17:M17"/>
    <mergeCell ref="N17:O17"/>
    <mergeCell ref="P17:Q17"/>
    <mergeCell ref="T10:T11"/>
    <mergeCell ref="A12:E13"/>
    <mergeCell ref="H12:I12"/>
    <mergeCell ref="J12:K12"/>
    <mergeCell ref="N12:O12"/>
    <mergeCell ref="P12:Q12"/>
    <mergeCell ref="R12:S13"/>
    <mergeCell ref="T12:T13"/>
    <mergeCell ref="F13:G13"/>
    <mergeCell ref="H13:K13"/>
    <mergeCell ref="L13:M13"/>
    <mergeCell ref="N13:Q13"/>
    <mergeCell ref="N9:O9"/>
    <mergeCell ref="P9:Q9"/>
    <mergeCell ref="R9:S9"/>
    <mergeCell ref="A10:E11"/>
    <mergeCell ref="F10:G11"/>
    <mergeCell ref="H10:I11"/>
    <mergeCell ref="J10:K11"/>
    <mergeCell ref="L10:M11"/>
    <mergeCell ref="N10:O11"/>
    <mergeCell ref="P10:Q11"/>
    <mergeCell ref="L9:M9"/>
    <mergeCell ref="R10:S11"/>
    <mergeCell ref="C6:D6"/>
    <mergeCell ref="A9:E9"/>
    <mergeCell ref="F9:G9"/>
    <mergeCell ref="H9:I9"/>
    <mergeCell ref="J9:K9"/>
  </mergeCells>
  <phoneticPr fontId="3"/>
  <conditionalFormatting sqref="R29:S29">
    <cfRule type="cellIs" dxfId="0" priority="1" operator="lessThan">
      <formula>$L$29</formula>
    </cfRule>
  </conditionalFormatting>
  <pageMargins left="0.7" right="0.7" top="0.75" bottom="0.75" header="0.3" footer="0.3"/>
  <pageSetup paperSize="9" scale="9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85089-C413-4708-8D20-89C77D5785BD}">
  <sheetPr>
    <tabColor theme="3" tint="0.59999389629810485"/>
    <pageSetUpPr fitToPage="1"/>
  </sheetPr>
  <dimension ref="A1:AF42"/>
  <sheetViews>
    <sheetView view="pageBreakPreview" zoomScale="80" zoomScaleNormal="68" zoomScaleSheetLayoutView="80" workbookViewId="0">
      <selection activeCell="AE4" sqref="AE4"/>
    </sheetView>
  </sheetViews>
  <sheetFormatPr defaultColWidth="5.6328125" defaultRowHeight="13"/>
  <cols>
    <col min="1" max="1" width="5.6328125" style="572"/>
    <col min="2" max="2" width="17" style="572" customWidth="1"/>
    <col min="3" max="3" width="12.90625" style="572" customWidth="1"/>
    <col min="4" max="6" width="5.6328125" style="572"/>
    <col min="7" max="7" width="5.6328125" style="572" customWidth="1"/>
    <col min="8" max="8" width="5.6328125" style="572"/>
    <col min="9" max="9" width="5.6328125" style="572" customWidth="1"/>
    <col min="10" max="30" width="5.6328125" style="572"/>
    <col min="31" max="31" width="10.90625" style="572" bestFit="1" customWidth="1"/>
    <col min="32" max="16384" width="5.6328125" style="572"/>
  </cols>
  <sheetData>
    <row r="1" spans="1:31" ht="29.25" customHeight="1">
      <c r="A1" s="571" t="s">
        <v>352</v>
      </c>
      <c r="G1" s="573"/>
      <c r="H1" s="715"/>
      <c r="I1" s="715"/>
      <c r="J1" s="715"/>
      <c r="K1" s="715"/>
      <c r="L1" s="715"/>
      <c r="M1" s="715"/>
      <c r="N1" s="715"/>
      <c r="O1" s="715"/>
    </row>
    <row r="3" spans="1:31" ht="20.25" customHeight="1">
      <c r="B3" s="574" t="s">
        <v>397</v>
      </c>
      <c r="D3" s="575"/>
      <c r="E3" s="575"/>
      <c r="F3" s="575"/>
      <c r="G3" s="575"/>
      <c r="H3" s="575"/>
      <c r="I3" s="575"/>
      <c r="AE3" s="576">
        <f>基本情報!$D$9</f>
        <v>0</v>
      </c>
    </row>
    <row r="4" spans="1:31" ht="29.5" customHeight="1">
      <c r="B4" s="577" t="s">
        <v>387</v>
      </c>
      <c r="C4" s="578"/>
      <c r="D4" s="579" t="str">
        <f>IF(基本情報!D9=0,"",YEAR(AE4))</f>
        <v/>
      </c>
      <c r="E4" s="580" t="s">
        <v>353</v>
      </c>
      <c r="F4" s="581" t="str">
        <f>IF(基本情報!$D$9=0,"",MONTH(AE4))</f>
        <v/>
      </c>
      <c r="G4" s="580" t="s">
        <v>354</v>
      </c>
      <c r="H4" s="582" t="str">
        <f>IF(基本情報!$D$9=0,"",DAY(AE4))</f>
        <v/>
      </c>
      <c r="I4" s="580" t="s">
        <v>355</v>
      </c>
      <c r="J4" s="583" t="str">
        <f>IF(基本情報!D9=0,"",TEXT(AE4,"aaa"))</f>
        <v/>
      </c>
      <c r="K4" s="572" t="s">
        <v>356</v>
      </c>
      <c r="M4" s="572" t="s">
        <v>398</v>
      </c>
      <c r="P4" s="584"/>
      <c r="Q4" s="584"/>
      <c r="R4" s="584"/>
      <c r="S4" s="584"/>
      <c r="T4" s="585"/>
      <c r="U4" s="584" t="s">
        <v>388</v>
      </c>
      <c r="V4" s="585"/>
      <c r="W4" s="584" t="s">
        <v>389</v>
      </c>
      <c r="X4" s="585"/>
      <c r="Y4" s="572" t="s">
        <v>390</v>
      </c>
      <c r="Z4" s="586"/>
      <c r="AA4" s="572" t="s">
        <v>391</v>
      </c>
      <c r="AE4" s="576" t="e">
        <f>EOMONTH(AE3,-2)+1</f>
        <v>#NUM!</v>
      </c>
    </row>
    <row r="5" spans="1:31" ht="21" customHeight="1">
      <c r="C5" s="587"/>
      <c r="D5" s="580"/>
      <c r="E5" s="580"/>
      <c r="F5" s="580"/>
      <c r="G5" s="580"/>
      <c r="H5" s="580"/>
      <c r="I5" s="580"/>
      <c r="M5" s="580"/>
      <c r="N5" s="580"/>
      <c r="O5" s="587"/>
      <c r="P5" s="580"/>
      <c r="Q5" s="580"/>
      <c r="AE5" s="576"/>
    </row>
    <row r="6" spans="1:31">
      <c r="A6" s="588" t="s">
        <v>399</v>
      </c>
    </row>
    <row r="7" spans="1:31">
      <c r="A7" s="588"/>
      <c r="B7" s="111" t="s">
        <v>393</v>
      </c>
    </row>
    <row r="8" spans="1:31" s="107" customFormat="1" ht="13.5" thickBot="1">
      <c r="A8" s="588"/>
      <c r="C8" s="589" t="s">
        <v>357</v>
      </c>
      <c r="D8" s="590">
        <v>0.29166666666666669</v>
      </c>
      <c r="E8" s="590">
        <v>0.3125</v>
      </c>
      <c r="F8" s="590">
        <v>0.33333333333333298</v>
      </c>
      <c r="G8" s="590">
        <v>0.35416666666666702</v>
      </c>
      <c r="H8" s="590">
        <v>0.375</v>
      </c>
      <c r="I8" s="590">
        <v>0.39583333333333398</v>
      </c>
      <c r="J8" s="590">
        <v>0.41666666666666702</v>
      </c>
      <c r="K8" s="590">
        <v>0.4375</v>
      </c>
      <c r="L8" s="590">
        <v>0.45833333333333398</v>
      </c>
      <c r="M8" s="590">
        <v>0.47916666666666702</v>
      </c>
      <c r="N8" s="590">
        <v>0.5</v>
      </c>
      <c r="O8" s="590">
        <v>0.52083333333333304</v>
      </c>
      <c r="P8" s="590">
        <v>0.54166666666666696</v>
      </c>
      <c r="Q8" s="590">
        <v>0.5625</v>
      </c>
      <c r="R8" s="590">
        <v>0.58333333333333304</v>
      </c>
      <c r="S8" s="590">
        <v>0.60416666666666696</v>
      </c>
      <c r="T8" s="590">
        <v>0.625</v>
      </c>
      <c r="U8" s="590">
        <v>0.64583333333333304</v>
      </c>
      <c r="V8" s="590">
        <v>0.66666666666666696</v>
      </c>
      <c r="W8" s="590">
        <v>0.6875</v>
      </c>
      <c r="X8" s="590">
        <v>0.70833333333333304</v>
      </c>
      <c r="Y8" s="590">
        <v>0.72916666666666696</v>
      </c>
      <c r="Z8" s="590">
        <v>0.75</v>
      </c>
      <c r="AA8" s="590">
        <v>0.77083333333333304</v>
      </c>
      <c r="AB8" s="590">
        <v>0.79166666666666696</v>
      </c>
    </row>
    <row r="9" spans="1:31" ht="13.5" thickTop="1">
      <c r="C9" s="591" t="s">
        <v>358</v>
      </c>
      <c r="D9" s="592"/>
      <c r="E9" s="592"/>
      <c r="F9" s="592"/>
      <c r="G9" s="592"/>
      <c r="H9" s="592"/>
      <c r="I9" s="592"/>
      <c r="J9" s="592"/>
      <c r="K9" s="592"/>
      <c r="L9" s="592"/>
      <c r="M9" s="592"/>
      <c r="N9" s="592"/>
      <c r="O9" s="592"/>
      <c r="P9" s="592"/>
      <c r="Q9" s="592"/>
      <c r="R9" s="592"/>
      <c r="S9" s="592"/>
      <c r="T9" s="592"/>
      <c r="U9" s="592"/>
      <c r="V9" s="592"/>
      <c r="W9" s="592"/>
      <c r="X9" s="592"/>
      <c r="Y9" s="592"/>
      <c r="Z9" s="592"/>
      <c r="AA9" s="592"/>
      <c r="AB9" s="592"/>
    </row>
    <row r="10" spans="1:31">
      <c r="C10" s="593" t="s">
        <v>359</v>
      </c>
      <c r="D10" s="594"/>
      <c r="E10" s="594"/>
      <c r="F10" s="594"/>
      <c r="G10" s="594"/>
      <c r="H10" s="594"/>
      <c r="I10" s="594"/>
      <c r="J10" s="594"/>
      <c r="K10" s="594"/>
      <c r="L10" s="594"/>
      <c r="M10" s="594"/>
      <c r="N10" s="594"/>
      <c r="O10" s="594"/>
      <c r="P10" s="594"/>
      <c r="Q10" s="594"/>
      <c r="R10" s="594"/>
      <c r="S10" s="594"/>
      <c r="T10" s="594"/>
      <c r="U10" s="594"/>
      <c r="V10" s="594"/>
      <c r="W10" s="594"/>
      <c r="X10" s="594"/>
      <c r="Y10" s="594"/>
      <c r="Z10" s="594"/>
      <c r="AA10" s="594"/>
      <c r="AB10" s="594"/>
    </row>
    <row r="11" spans="1:31">
      <c r="C11" s="593" t="s">
        <v>360</v>
      </c>
      <c r="D11" s="594"/>
      <c r="E11" s="594"/>
      <c r="F11" s="594"/>
      <c r="G11" s="594"/>
      <c r="H11" s="594"/>
      <c r="I11" s="594"/>
      <c r="J11" s="594"/>
      <c r="K11" s="594"/>
      <c r="L11" s="594"/>
      <c r="M11" s="594"/>
      <c r="N11" s="594"/>
      <c r="O11" s="594"/>
      <c r="P11" s="594"/>
      <c r="Q11" s="594"/>
      <c r="R11" s="594"/>
      <c r="S11" s="594"/>
      <c r="T11" s="594"/>
      <c r="U11" s="594"/>
      <c r="V11" s="594"/>
      <c r="W11" s="594"/>
      <c r="X11" s="594"/>
      <c r="Y11" s="594"/>
      <c r="Z11" s="594"/>
      <c r="AA11" s="594"/>
      <c r="AB11" s="594"/>
    </row>
    <row r="12" spans="1:31">
      <c r="C12" s="593" t="s">
        <v>361</v>
      </c>
      <c r="D12" s="594"/>
      <c r="E12" s="594"/>
      <c r="F12" s="594"/>
      <c r="G12" s="594"/>
      <c r="H12" s="594"/>
      <c r="I12" s="594"/>
      <c r="J12" s="594"/>
      <c r="K12" s="594"/>
      <c r="L12" s="594"/>
      <c r="M12" s="594"/>
      <c r="N12" s="594"/>
      <c r="O12" s="594"/>
      <c r="P12" s="594"/>
      <c r="Q12" s="594"/>
      <c r="R12" s="594"/>
      <c r="S12" s="594"/>
      <c r="T12" s="594"/>
      <c r="U12" s="594"/>
      <c r="V12" s="594"/>
      <c r="W12" s="594"/>
      <c r="X12" s="594"/>
      <c r="Y12" s="594"/>
      <c r="Z12" s="594"/>
      <c r="AA12" s="594"/>
      <c r="AB12" s="594"/>
    </row>
    <row r="13" spans="1:31">
      <c r="C13" s="593" t="s">
        <v>362</v>
      </c>
      <c r="D13" s="594"/>
      <c r="E13" s="594"/>
      <c r="F13" s="594"/>
      <c r="G13" s="594"/>
      <c r="H13" s="594"/>
      <c r="I13" s="594"/>
      <c r="J13" s="594"/>
      <c r="K13" s="594"/>
      <c r="L13" s="594"/>
      <c r="M13" s="594"/>
      <c r="N13" s="594"/>
      <c r="O13" s="594"/>
      <c r="P13" s="594"/>
      <c r="Q13" s="594"/>
      <c r="R13" s="594"/>
      <c r="S13" s="594"/>
      <c r="T13" s="594"/>
      <c r="U13" s="594"/>
      <c r="V13" s="594"/>
      <c r="W13" s="594"/>
      <c r="X13" s="594"/>
      <c r="Y13" s="594"/>
      <c r="Z13" s="594"/>
      <c r="AA13" s="594"/>
      <c r="AB13" s="594"/>
    </row>
    <row r="14" spans="1:31">
      <c r="C14" s="595" t="s">
        <v>350</v>
      </c>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594"/>
      <c r="AB14" s="594"/>
    </row>
    <row r="16" spans="1:31">
      <c r="A16" s="588" t="s">
        <v>363</v>
      </c>
      <c r="D16" s="572" t="s">
        <v>364</v>
      </c>
    </row>
    <row r="17" spans="1:32" ht="18.649999999999999" customHeight="1" thickBot="1">
      <c r="A17" s="588"/>
      <c r="C17" s="589" t="s">
        <v>357</v>
      </c>
      <c r="D17" s="590">
        <v>0.29166666666666669</v>
      </c>
      <c r="E17" s="590">
        <v>0.3125</v>
      </c>
      <c r="F17" s="590">
        <v>0.33333333333333298</v>
      </c>
      <c r="G17" s="590">
        <v>0.35416666666666702</v>
      </c>
      <c r="H17" s="590">
        <v>0.375</v>
      </c>
      <c r="I17" s="590">
        <v>0.39583333333333398</v>
      </c>
      <c r="J17" s="590">
        <v>0.41666666666666702</v>
      </c>
      <c r="K17" s="590">
        <v>0.4375</v>
      </c>
      <c r="L17" s="590">
        <v>0.45833333333333398</v>
      </c>
      <c r="M17" s="590">
        <v>0.47916666666666702</v>
      </c>
      <c r="N17" s="590">
        <v>0.5</v>
      </c>
      <c r="O17" s="590">
        <v>0.52083333333333304</v>
      </c>
      <c r="P17" s="590">
        <v>0.54166666666666696</v>
      </c>
      <c r="Q17" s="590">
        <v>0.5625</v>
      </c>
      <c r="R17" s="590">
        <v>0.58333333333333304</v>
      </c>
      <c r="S17" s="590">
        <v>0.60416666666666696</v>
      </c>
      <c r="T17" s="590">
        <v>0.625</v>
      </c>
      <c r="U17" s="590">
        <v>0.64583333333333304</v>
      </c>
      <c r="V17" s="590">
        <v>0.66666666666666696</v>
      </c>
      <c r="W17" s="590">
        <v>0.6875</v>
      </c>
      <c r="X17" s="590">
        <v>0.70833333333333304</v>
      </c>
      <c r="Y17" s="590">
        <v>0.72916666666666696</v>
      </c>
      <c r="Z17" s="590">
        <v>0.75</v>
      </c>
      <c r="AA17" s="590">
        <v>0.77083333333333304</v>
      </c>
      <c r="AB17" s="590">
        <v>0.79166666666666696</v>
      </c>
    </row>
    <row r="18" spans="1:32" ht="13.5" thickTop="1">
      <c r="C18" s="596" t="s">
        <v>365</v>
      </c>
      <c r="D18" s="597">
        <f t="shared" ref="D18:AB18" si="0">ROUNDDOWN(D9/3,1)+ROUNDDOWN((D10+D11)/6,1)</f>
        <v>0</v>
      </c>
      <c r="E18" s="597">
        <f t="shared" si="0"/>
        <v>0</v>
      </c>
      <c r="F18" s="597">
        <f t="shared" si="0"/>
        <v>0</v>
      </c>
      <c r="G18" s="597">
        <f t="shared" si="0"/>
        <v>0</v>
      </c>
      <c r="H18" s="597">
        <f t="shared" si="0"/>
        <v>0</v>
      </c>
      <c r="I18" s="597">
        <f t="shared" si="0"/>
        <v>0</v>
      </c>
      <c r="J18" s="597">
        <f t="shared" si="0"/>
        <v>0</v>
      </c>
      <c r="K18" s="597">
        <f t="shared" si="0"/>
        <v>0</v>
      </c>
      <c r="L18" s="597">
        <f t="shared" si="0"/>
        <v>0</v>
      </c>
      <c r="M18" s="597">
        <f t="shared" si="0"/>
        <v>0</v>
      </c>
      <c r="N18" s="597">
        <f t="shared" si="0"/>
        <v>0</v>
      </c>
      <c r="O18" s="597">
        <f t="shared" si="0"/>
        <v>0</v>
      </c>
      <c r="P18" s="597">
        <f t="shared" si="0"/>
        <v>0</v>
      </c>
      <c r="Q18" s="597">
        <f t="shared" si="0"/>
        <v>0</v>
      </c>
      <c r="R18" s="597">
        <f t="shared" si="0"/>
        <v>0</v>
      </c>
      <c r="S18" s="597">
        <f t="shared" si="0"/>
        <v>0</v>
      </c>
      <c r="T18" s="597">
        <f t="shared" si="0"/>
        <v>0</v>
      </c>
      <c r="U18" s="597">
        <f t="shared" si="0"/>
        <v>0</v>
      </c>
      <c r="V18" s="597">
        <f t="shared" si="0"/>
        <v>0</v>
      </c>
      <c r="W18" s="597">
        <f t="shared" si="0"/>
        <v>0</v>
      </c>
      <c r="X18" s="597">
        <f t="shared" si="0"/>
        <v>0</v>
      </c>
      <c r="Y18" s="597">
        <f t="shared" si="0"/>
        <v>0</v>
      </c>
      <c r="Z18" s="597">
        <f t="shared" si="0"/>
        <v>0</v>
      </c>
      <c r="AA18" s="597">
        <f t="shared" si="0"/>
        <v>0</v>
      </c>
      <c r="AB18" s="597">
        <f t="shared" si="0"/>
        <v>0</v>
      </c>
    </row>
    <row r="19" spans="1:32">
      <c r="C19" s="598" t="s">
        <v>351</v>
      </c>
      <c r="D19" s="599">
        <f t="shared" ref="D19:AB19" si="1">ROUNDDOWN(D12/20,1)+ROUNDDOWN((D13+D14)/30,1)</f>
        <v>0</v>
      </c>
      <c r="E19" s="599">
        <f t="shared" si="1"/>
        <v>0</v>
      </c>
      <c r="F19" s="599">
        <f t="shared" si="1"/>
        <v>0</v>
      </c>
      <c r="G19" s="599">
        <f t="shared" si="1"/>
        <v>0</v>
      </c>
      <c r="H19" s="599">
        <f t="shared" si="1"/>
        <v>0</v>
      </c>
      <c r="I19" s="599">
        <f t="shared" si="1"/>
        <v>0</v>
      </c>
      <c r="J19" s="599">
        <f t="shared" si="1"/>
        <v>0</v>
      </c>
      <c r="K19" s="599">
        <f t="shared" si="1"/>
        <v>0</v>
      </c>
      <c r="L19" s="599">
        <f t="shared" si="1"/>
        <v>0</v>
      </c>
      <c r="M19" s="599">
        <f t="shared" si="1"/>
        <v>0</v>
      </c>
      <c r="N19" s="599">
        <f t="shared" si="1"/>
        <v>0</v>
      </c>
      <c r="O19" s="599">
        <f t="shared" si="1"/>
        <v>0</v>
      </c>
      <c r="P19" s="599">
        <f t="shared" si="1"/>
        <v>0</v>
      </c>
      <c r="Q19" s="599">
        <f t="shared" si="1"/>
        <v>0</v>
      </c>
      <c r="R19" s="599">
        <f t="shared" si="1"/>
        <v>0</v>
      </c>
      <c r="S19" s="599">
        <f t="shared" si="1"/>
        <v>0</v>
      </c>
      <c r="T19" s="599">
        <f t="shared" si="1"/>
        <v>0</v>
      </c>
      <c r="U19" s="599">
        <f t="shared" si="1"/>
        <v>0</v>
      </c>
      <c r="V19" s="599">
        <f t="shared" si="1"/>
        <v>0</v>
      </c>
      <c r="W19" s="599">
        <f t="shared" si="1"/>
        <v>0</v>
      </c>
      <c r="X19" s="599">
        <f t="shared" si="1"/>
        <v>0</v>
      </c>
      <c r="Y19" s="599">
        <f t="shared" si="1"/>
        <v>0</v>
      </c>
      <c r="Z19" s="599">
        <f t="shared" si="1"/>
        <v>0</v>
      </c>
      <c r="AA19" s="599">
        <f t="shared" si="1"/>
        <v>0</v>
      </c>
      <c r="AB19" s="599">
        <f t="shared" si="1"/>
        <v>0</v>
      </c>
    </row>
    <row r="20" spans="1:32" ht="13.5" thickBot="1">
      <c r="C20" s="600" t="s">
        <v>366</v>
      </c>
      <c r="D20" s="601">
        <f>ROUND(D18+D19,0)</f>
        <v>0</v>
      </c>
      <c r="E20" s="601">
        <f t="shared" ref="E20:AB20" si="2">ROUND(E18+E19,0)</f>
        <v>0</v>
      </c>
      <c r="F20" s="601">
        <f t="shared" si="2"/>
        <v>0</v>
      </c>
      <c r="G20" s="601">
        <f t="shared" si="2"/>
        <v>0</v>
      </c>
      <c r="H20" s="601">
        <f t="shared" si="2"/>
        <v>0</v>
      </c>
      <c r="I20" s="601">
        <f t="shared" si="2"/>
        <v>0</v>
      </c>
      <c r="J20" s="601">
        <f t="shared" si="2"/>
        <v>0</v>
      </c>
      <c r="K20" s="601">
        <f t="shared" si="2"/>
        <v>0</v>
      </c>
      <c r="L20" s="601">
        <f t="shared" si="2"/>
        <v>0</v>
      </c>
      <c r="M20" s="601">
        <f t="shared" si="2"/>
        <v>0</v>
      </c>
      <c r="N20" s="601">
        <f t="shared" si="2"/>
        <v>0</v>
      </c>
      <c r="O20" s="601">
        <f t="shared" si="2"/>
        <v>0</v>
      </c>
      <c r="P20" s="601">
        <f t="shared" si="2"/>
        <v>0</v>
      </c>
      <c r="Q20" s="601">
        <f t="shared" si="2"/>
        <v>0</v>
      </c>
      <c r="R20" s="601">
        <f t="shared" si="2"/>
        <v>0</v>
      </c>
      <c r="S20" s="601">
        <f t="shared" si="2"/>
        <v>0</v>
      </c>
      <c r="T20" s="601">
        <f t="shared" si="2"/>
        <v>0</v>
      </c>
      <c r="U20" s="601">
        <f t="shared" si="2"/>
        <v>0</v>
      </c>
      <c r="V20" s="601">
        <f t="shared" si="2"/>
        <v>0</v>
      </c>
      <c r="W20" s="601">
        <f t="shared" si="2"/>
        <v>0</v>
      </c>
      <c r="X20" s="601">
        <f t="shared" si="2"/>
        <v>0</v>
      </c>
      <c r="Y20" s="601">
        <f t="shared" si="2"/>
        <v>0</v>
      </c>
      <c r="Z20" s="601">
        <f t="shared" si="2"/>
        <v>0</v>
      </c>
      <c r="AA20" s="601">
        <f t="shared" si="2"/>
        <v>0</v>
      </c>
      <c r="AB20" s="601">
        <f t="shared" si="2"/>
        <v>0</v>
      </c>
    </row>
    <row r="21" spans="1:32" ht="13.5" thickBot="1">
      <c r="C21" s="602" t="s">
        <v>367</v>
      </c>
      <c r="D21" s="603" cm="1">
        <f t="array" ref="D21">_xlfn.IFS(SUM(D9:D14)=0,0,AND(SUM(D9:D14)&gt;=0,D20&gt;=2),D20,AND(SUM(D9:D14)&gt;=0,2&gt;D20&gt;=0),2)</f>
        <v>0</v>
      </c>
      <c r="E21" s="603" cm="1">
        <f t="array" ref="E21">_xlfn.IFS(SUM(E9:E14)=0,0,AND(SUM(E9:E14)&gt;=0,E20&gt;=2),E20,AND(SUM(E9:E14)&gt;=0,2&gt;E20&gt;=0),2)</f>
        <v>0</v>
      </c>
      <c r="F21" s="603" cm="1">
        <f t="array" ref="F21">_xlfn.IFS(SUM(F9:F14)=0,0,AND(SUM(F9:F14)&gt;=0,F20&gt;=2),F20,AND(SUM(F9:F14)&gt;=0,2&gt;F20&gt;=0),2)</f>
        <v>0</v>
      </c>
      <c r="G21" s="603" cm="1">
        <f t="array" ref="G21">_xlfn.IFS(SUM(G9:G14)=0,0,AND(SUM(G9:G14)&gt;=0,G20&gt;=2),G20,AND(SUM(G9:G14)&gt;=0,2&gt;G20&gt;=0),2)</f>
        <v>0</v>
      </c>
      <c r="H21" s="603" cm="1">
        <f t="array" ref="H21">_xlfn.IFS(SUM(H9:H14)=0,0,AND(SUM(H9:H14)&gt;=0,H20&gt;=2),H20,AND(SUM(H9:H14)&gt;=0,2&gt;H20&gt;=0),2)</f>
        <v>0</v>
      </c>
      <c r="I21" s="603" cm="1">
        <f t="array" ref="I21">_xlfn.IFS(SUM(I9:I14)=0,0,AND(SUM(I9:I14)&gt;=0,I20&gt;=2),I20,AND(SUM(I9:I14)&gt;=0,2&gt;I20&gt;=0),2)</f>
        <v>0</v>
      </c>
      <c r="J21" s="603" cm="1">
        <f t="array" ref="J21">_xlfn.IFS(SUM(J9:J14)=0,0,AND(SUM(J9:J14)&gt;=0,J20&gt;=2),J20,AND(SUM(J9:J14)&gt;=0,2&gt;J20&gt;=0),2)</f>
        <v>0</v>
      </c>
      <c r="K21" s="603" cm="1">
        <f t="array" ref="K21">_xlfn.IFS(SUM(K9:K14)=0,0,AND(SUM(K9:K14)&gt;=0,K20&gt;=2),K20,AND(SUM(K9:K14)&gt;=0,2&gt;K20&gt;=0),2)</f>
        <v>0</v>
      </c>
      <c r="L21" s="603" cm="1">
        <f t="array" ref="L21">_xlfn.IFS(SUM(L9:L14)=0,0,AND(SUM(L9:L14)&gt;=0,L20&gt;=2),L20,AND(SUM(L9:L14)&gt;=0,2&gt;L20&gt;=0),2)</f>
        <v>0</v>
      </c>
      <c r="M21" s="603" cm="1">
        <f t="array" ref="M21">_xlfn.IFS(SUM(M9:M14)=0,0,AND(SUM(M9:M14)&gt;=0,M20&gt;=2),M20,AND(SUM(M9:M14)&gt;=0,2&gt;M20&gt;=0),2)</f>
        <v>0</v>
      </c>
      <c r="N21" s="603" cm="1">
        <f t="array" ref="N21">_xlfn.IFS(SUM(N9:N14)=0,0,AND(SUM(N9:N14)&gt;=0,N20&gt;=2),N20,AND(SUM(N9:N14)&gt;=0,2&gt;N20&gt;=0),2)</f>
        <v>0</v>
      </c>
      <c r="O21" s="603" cm="1">
        <f t="array" ref="O21">_xlfn.IFS(SUM(O9:O14)=0,0,AND(SUM(O9:O14)&gt;=0,O20&gt;=2),O20,AND(SUM(O9:O14)&gt;=0,2&gt;O20&gt;=0),2)</f>
        <v>0</v>
      </c>
      <c r="P21" s="603" cm="1">
        <f t="array" ref="P21">_xlfn.IFS(SUM(P9:P14)=0,0,AND(SUM(P9:P14)&gt;=0,P20&gt;=2),P20,AND(SUM(P9:P14)&gt;=0,2&gt;P20&gt;=0),2)</f>
        <v>0</v>
      </c>
      <c r="Q21" s="603" cm="1">
        <f t="array" ref="Q21">_xlfn.IFS(SUM(Q9:Q14)=0,0,AND(SUM(Q9:Q14)&gt;=0,Q20&gt;=2),Q20,AND(SUM(Q9:Q14)&gt;=0,2&gt;Q20&gt;=0),2)</f>
        <v>0</v>
      </c>
      <c r="R21" s="603" cm="1">
        <f t="array" ref="R21">_xlfn.IFS(SUM(R9:R14)=0,0,AND(SUM(R9:R14)&gt;=0,R20&gt;=2),R20,AND(SUM(R9:R14)&gt;=0,2&gt;R20&gt;=0),2)</f>
        <v>0</v>
      </c>
      <c r="S21" s="603" cm="1">
        <f t="array" ref="S21">_xlfn.IFS(SUM(S9:S14)=0,0,AND(SUM(S9:S14)&gt;=0,S20&gt;=2),S20,AND(SUM(S9:S14)&gt;=0,2&gt;S20&gt;=0),2)</f>
        <v>0</v>
      </c>
      <c r="T21" s="603" cm="1">
        <f t="array" ref="T21">_xlfn.IFS(SUM(T9:T14)=0,0,AND(SUM(T9:T14)&gt;=0,T20&gt;=2),T20,AND(SUM(T9:T14)&gt;=0,2&gt;T20&gt;=0),2)</f>
        <v>0</v>
      </c>
      <c r="U21" s="603" cm="1">
        <f t="array" ref="U21">_xlfn.IFS(SUM(U9:U14)=0,0,AND(SUM(U9:U14)&gt;=0,U20&gt;=2),U20,AND(SUM(U9:U14)&gt;=0,2&gt;U20&gt;=0),2)</f>
        <v>0</v>
      </c>
      <c r="V21" s="603" cm="1">
        <f t="array" ref="V21">_xlfn.IFS(SUM(V9:V14)=0,0,AND(SUM(V9:V14)&gt;=0,V20&gt;=2),V20,AND(SUM(V9:V14)&gt;=0,2&gt;V20&gt;=0),2)</f>
        <v>0</v>
      </c>
      <c r="W21" s="603" cm="1">
        <f t="array" ref="W21">_xlfn.IFS(SUM(W9:W14)=0,0,AND(SUM(W9:W14)&gt;=0,W20&gt;=2),W20,AND(SUM(W9:W14)&gt;=0,2&gt;W20&gt;=0),2)</f>
        <v>0</v>
      </c>
      <c r="X21" s="603" cm="1">
        <f t="array" ref="X21">_xlfn.IFS(SUM(X9:X14)=0,0,AND(SUM(X9:X14)&gt;=0,X20&gt;=2),X20,AND(SUM(X9:X14)&gt;=0,2&gt;X20&gt;=0),2)</f>
        <v>0</v>
      </c>
      <c r="Y21" s="603" cm="1">
        <f t="array" ref="Y21">_xlfn.IFS(SUM(Y9:Y14)=0,0,AND(SUM(Y9:Y14)&gt;=0,Y20&gt;=2),Y20,AND(SUM(Y9:Y14)&gt;=0,2&gt;Y20&gt;=0),2)</f>
        <v>0</v>
      </c>
      <c r="Z21" s="603" cm="1">
        <f t="array" ref="Z21">_xlfn.IFS(SUM(Z9:Z14)=0,0,AND(SUM(Z9:Z14)&gt;=0,Z20&gt;=2),Z20,AND(SUM(Z9:Z14)&gt;=0,2&gt;Z20&gt;=0),2)</f>
        <v>0</v>
      </c>
      <c r="AA21" s="603" cm="1">
        <f t="array" ref="AA21">_xlfn.IFS(SUM(AA9:AA14)=0,0,AND(SUM(AA9:AA14)&gt;=0,AA20&gt;=2),AA20,AND(SUM(AA9:AA14)&gt;=0,2&gt;AA20&gt;=0),2)</f>
        <v>0</v>
      </c>
      <c r="AB21" s="603" cm="1">
        <f t="array" ref="AB21">_xlfn.IFS(SUM(AB9:AB14)=0,0,AND(SUM(AB9:AB14)&gt;=0,AB20&gt;=2),AB20,AND(SUM(AB9:AB14)&gt;=0,2&gt;AB20&gt;=0),2)</f>
        <v>0</v>
      </c>
    </row>
    <row r="24" spans="1:32">
      <c r="A24" s="572" t="s">
        <v>368</v>
      </c>
    </row>
    <row r="25" spans="1:32">
      <c r="B25" s="109" t="s">
        <v>599</v>
      </c>
    </row>
    <row r="26" spans="1:32">
      <c r="B26" s="588" t="s">
        <v>384</v>
      </c>
    </row>
    <row r="27" spans="1:32">
      <c r="B27" s="109" t="s">
        <v>369</v>
      </c>
    </row>
    <row r="28" spans="1:32" ht="13.5" thickBot="1">
      <c r="B28" s="604" t="s">
        <v>370</v>
      </c>
      <c r="C28" s="605" t="s">
        <v>380</v>
      </c>
      <c r="D28" s="590">
        <v>0.29166666666666669</v>
      </c>
      <c r="E28" s="590">
        <v>0.3125</v>
      </c>
      <c r="F28" s="590">
        <v>0.33333333333333298</v>
      </c>
      <c r="G28" s="590">
        <v>0.35416666666666702</v>
      </c>
      <c r="H28" s="590">
        <v>0.375</v>
      </c>
      <c r="I28" s="590">
        <v>0.39583333333333398</v>
      </c>
      <c r="J28" s="590">
        <v>0.41666666666666702</v>
      </c>
      <c r="K28" s="590">
        <v>0.4375</v>
      </c>
      <c r="L28" s="590">
        <v>0.45833333333333398</v>
      </c>
      <c r="M28" s="590">
        <v>0.47916666666666702</v>
      </c>
      <c r="N28" s="590">
        <v>0.5</v>
      </c>
      <c r="O28" s="590">
        <v>0.52083333333333304</v>
      </c>
      <c r="P28" s="590">
        <v>0.54166666666666696</v>
      </c>
      <c r="Q28" s="590">
        <v>0.5625</v>
      </c>
      <c r="R28" s="590">
        <v>0.58333333333333304</v>
      </c>
      <c r="S28" s="590">
        <v>0.60416666666666696</v>
      </c>
      <c r="T28" s="590">
        <v>0.625</v>
      </c>
      <c r="U28" s="590">
        <v>0.64583333333333304</v>
      </c>
      <c r="V28" s="590">
        <v>0.66666666666666696</v>
      </c>
      <c r="W28" s="590">
        <v>0.6875</v>
      </c>
      <c r="X28" s="590">
        <v>0.70833333333333304</v>
      </c>
      <c r="Y28" s="590">
        <v>0.72916666666666696</v>
      </c>
      <c r="Z28" s="590">
        <v>0.75</v>
      </c>
      <c r="AA28" s="590">
        <v>0.77083333333333304</v>
      </c>
      <c r="AB28" s="590">
        <v>0.79166666666666696</v>
      </c>
    </row>
    <row r="29" spans="1:32" ht="13.5" thickTop="1">
      <c r="A29" s="588"/>
      <c r="B29" s="606"/>
      <c r="C29" s="607"/>
      <c r="D29" s="608"/>
      <c r="E29" s="608"/>
      <c r="F29" s="608"/>
      <c r="G29" s="608"/>
      <c r="H29" s="608"/>
      <c r="I29" s="608"/>
      <c r="J29" s="608"/>
      <c r="K29" s="608"/>
      <c r="L29" s="608"/>
      <c r="M29" s="608"/>
      <c r="N29" s="608"/>
      <c r="O29" s="608"/>
      <c r="P29" s="608"/>
      <c r="Q29" s="608"/>
      <c r="R29" s="608"/>
      <c r="S29" s="608"/>
      <c r="T29" s="608"/>
      <c r="U29" s="608"/>
      <c r="V29" s="608"/>
      <c r="W29" s="608"/>
      <c r="X29" s="608"/>
      <c r="Y29" s="608"/>
      <c r="Z29" s="608"/>
      <c r="AA29" s="608"/>
      <c r="AB29" s="608"/>
      <c r="AE29" s="572" t="s">
        <v>2</v>
      </c>
      <c r="AF29" s="572" t="s">
        <v>381</v>
      </c>
    </row>
    <row r="30" spans="1:32">
      <c r="B30" s="609"/>
      <c r="C30" s="607"/>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c r="AE30" s="572" t="s">
        <v>373</v>
      </c>
      <c r="AF30" s="572" t="s">
        <v>382</v>
      </c>
    </row>
    <row r="31" spans="1:32">
      <c r="B31" s="610"/>
      <c r="C31" s="607"/>
      <c r="D31" s="608"/>
      <c r="E31" s="608"/>
      <c r="F31" s="608"/>
      <c r="G31" s="608"/>
      <c r="H31" s="608"/>
      <c r="I31" s="608"/>
      <c r="J31" s="608"/>
      <c r="K31" s="608"/>
      <c r="L31" s="608"/>
      <c r="M31" s="608"/>
      <c r="N31" s="608"/>
      <c r="O31" s="608"/>
      <c r="P31" s="608"/>
      <c r="Q31" s="608"/>
      <c r="R31" s="608"/>
      <c r="S31" s="608"/>
      <c r="T31" s="608"/>
      <c r="U31" s="608"/>
      <c r="V31" s="608"/>
      <c r="W31" s="608"/>
      <c r="X31" s="608"/>
      <c r="Y31" s="608"/>
      <c r="Z31" s="608"/>
      <c r="AA31" s="608"/>
      <c r="AB31" s="608"/>
      <c r="AE31" s="572" t="s">
        <v>374</v>
      </c>
      <c r="AF31" s="572" t="s">
        <v>383</v>
      </c>
    </row>
    <row r="32" spans="1:32">
      <c r="B32" s="610"/>
      <c r="C32" s="607"/>
      <c r="D32" s="608"/>
      <c r="E32" s="608"/>
      <c r="F32" s="608"/>
      <c r="G32" s="608"/>
      <c r="H32" s="608"/>
      <c r="I32" s="608"/>
      <c r="J32" s="608"/>
      <c r="K32" s="608"/>
      <c r="L32" s="608"/>
      <c r="M32" s="608"/>
      <c r="N32" s="608"/>
      <c r="O32" s="608"/>
      <c r="P32" s="608"/>
      <c r="Q32" s="608"/>
      <c r="R32" s="608"/>
      <c r="S32" s="608"/>
      <c r="T32" s="608"/>
      <c r="U32" s="608"/>
      <c r="V32" s="608"/>
      <c r="W32" s="608"/>
      <c r="X32" s="608"/>
      <c r="Y32" s="608"/>
      <c r="Z32" s="608"/>
      <c r="AA32" s="608"/>
      <c r="AB32" s="608"/>
      <c r="AF32" s="572" t="s">
        <v>392</v>
      </c>
    </row>
    <row r="33" spans="1:28">
      <c r="B33" s="611"/>
      <c r="C33" s="607"/>
      <c r="D33" s="608"/>
      <c r="E33" s="608"/>
      <c r="F33" s="608"/>
      <c r="G33" s="608"/>
      <c r="H33" s="608"/>
      <c r="I33" s="608"/>
      <c r="J33" s="608"/>
      <c r="K33" s="608"/>
      <c r="L33" s="608"/>
      <c r="M33" s="608"/>
      <c r="N33" s="608"/>
      <c r="O33" s="608"/>
      <c r="P33" s="608"/>
      <c r="Q33" s="608"/>
      <c r="R33" s="608"/>
      <c r="S33" s="608"/>
      <c r="T33" s="608"/>
      <c r="U33" s="608"/>
      <c r="V33" s="608"/>
      <c r="W33" s="608"/>
      <c r="X33" s="608"/>
      <c r="Y33" s="608"/>
      <c r="Z33" s="608"/>
      <c r="AA33" s="608"/>
      <c r="AB33" s="608"/>
    </row>
    <row r="34" spans="1:28">
      <c r="B34" s="610"/>
      <c r="C34" s="607"/>
      <c r="D34" s="608"/>
      <c r="E34" s="608"/>
      <c r="F34" s="608"/>
      <c r="G34" s="608"/>
      <c r="H34" s="608"/>
      <c r="I34" s="608"/>
      <c r="J34" s="608"/>
      <c r="K34" s="608"/>
      <c r="L34" s="608"/>
      <c r="M34" s="608"/>
      <c r="N34" s="608"/>
      <c r="O34" s="608"/>
      <c r="P34" s="608"/>
      <c r="Q34" s="608"/>
      <c r="R34" s="608"/>
      <c r="S34" s="608"/>
      <c r="T34" s="608"/>
      <c r="U34" s="608"/>
      <c r="V34" s="608"/>
      <c r="W34" s="608"/>
      <c r="X34" s="608"/>
      <c r="Y34" s="608"/>
      <c r="Z34" s="608"/>
      <c r="AA34" s="608"/>
      <c r="AB34" s="608"/>
    </row>
    <row r="35" spans="1:28">
      <c r="B35" s="609"/>
      <c r="C35" s="607"/>
      <c r="D35" s="608"/>
      <c r="E35" s="608"/>
      <c r="F35" s="608"/>
      <c r="G35" s="608"/>
      <c r="H35" s="608"/>
      <c r="I35" s="608"/>
      <c r="J35" s="608"/>
      <c r="K35" s="608"/>
      <c r="L35" s="608"/>
      <c r="M35" s="608"/>
      <c r="N35" s="608"/>
      <c r="O35" s="608"/>
      <c r="P35" s="608"/>
      <c r="Q35" s="608"/>
      <c r="R35" s="608"/>
      <c r="S35" s="608"/>
      <c r="T35" s="608"/>
      <c r="U35" s="608"/>
      <c r="V35" s="608"/>
      <c r="W35" s="608"/>
      <c r="X35" s="608"/>
      <c r="Y35" s="608"/>
      <c r="Z35" s="608"/>
      <c r="AA35" s="608"/>
      <c r="AB35" s="608"/>
    </row>
    <row r="36" spans="1:28" ht="13.5" thickBot="1">
      <c r="B36" s="610"/>
      <c r="C36" s="607"/>
      <c r="D36" s="608"/>
      <c r="E36" s="608"/>
      <c r="F36" s="608"/>
      <c r="G36" s="608"/>
      <c r="H36" s="608"/>
      <c r="I36" s="608"/>
      <c r="J36" s="608"/>
      <c r="K36" s="608"/>
      <c r="L36" s="608"/>
      <c r="M36" s="608"/>
      <c r="N36" s="608"/>
      <c r="O36" s="608"/>
      <c r="P36" s="608"/>
      <c r="Q36" s="608"/>
      <c r="R36" s="608"/>
      <c r="S36" s="608"/>
      <c r="T36" s="608"/>
      <c r="U36" s="608"/>
      <c r="V36" s="608"/>
      <c r="W36" s="608"/>
      <c r="X36" s="608"/>
      <c r="Y36" s="608"/>
      <c r="Z36" s="608"/>
      <c r="AA36" s="608"/>
      <c r="AB36" s="608"/>
    </row>
    <row r="37" spans="1:28" ht="13.5" thickBot="1">
      <c r="B37" s="104" t="s">
        <v>366</v>
      </c>
      <c r="C37" s="105"/>
      <c r="D37" s="106">
        <f>COUNTIF(D29:D36,"○")</f>
        <v>0</v>
      </c>
      <c r="E37" s="106">
        <f t="shared" ref="E37:AB37" si="3">COUNTIF(E29:E36,"○")</f>
        <v>0</v>
      </c>
      <c r="F37" s="106">
        <f t="shared" si="3"/>
        <v>0</v>
      </c>
      <c r="G37" s="106">
        <f t="shared" si="3"/>
        <v>0</v>
      </c>
      <c r="H37" s="106">
        <f t="shared" si="3"/>
        <v>0</v>
      </c>
      <c r="I37" s="106">
        <f t="shared" si="3"/>
        <v>0</v>
      </c>
      <c r="J37" s="106">
        <f t="shared" si="3"/>
        <v>0</v>
      </c>
      <c r="K37" s="106">
        <f t="shared" si="3"/>
        <v>0</v>
      </c>
      <c r="L37" s="106">
        <f t="shared" si="3"/>
        <v>0</v>
      </c>
      <c r="M37" s="106">
        <f t="shared" si="3"/>
        <v>0</v>
      </c>
      <c r="N37" s="106">
        <f t="shared" si="3"/>
        <v>0</v>
      </c>
      <c r="O37" s="106">
        <f t="shared" si="3"/>
        <v>0</v>
      </c>
      <c r="P37" s="106">
        <f t="shared" si="3"/>
        <v>0</v>
      </c>
      <c r="Q37" s="106">
        <f t="shared" si="3"/>
        <v>0</v>
      </c>
      <c r="R37" s="106">
        <f t="shared" si="3"/>
        <v>0</v>
      </c>
      <c r="S37" s="106">
        <f t="shared" si="3"/>
        <v>0</v>
      </c>
      <c r="T37" s="106">
        <f t="shared" si="3"/>
        <v>0</v>
      </c>
      <c r="U37" s="106">
        <f t="shared" si="3"/>
        <v>0</v>
      </c>
      <c r="V37" s="106">
        <f t="shared" si="3"/>
        <v>0</v>
      </c>
      <c r="W37" s="106">
        <f t="shared" si="3"/>
        <v>0</v>
      </c>
      <c r="X37" s="106">
        <f t="shared" si="3"/>
        <v>0</v>
      </c>
      <c r="Y37" s="106">
        <f t="shared" si="3"/>
        <v>0</v>
      </c>
      <c r="Z37" s="106">
        <f t="shared" si="3"/>
        <v>0</v>
      </c>
      <c r="AA37" s="106">
        <f t="shared" si="3"/>
        <v>0</v>
      </c>
      <c r="AB37" s="106">
        <f t="shared" si="3"/>
        <v>0</v>
      </c>
    </row>
    <row r="38" spans="1:28">
      <c r="B38" s="107"/>
      <c r="C38" s="108"/>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row>
    <row r="39" spans="1:28">
      <c r="A39" s="588" t="s">
        <v>376</v>
      </c>
      <c r="B39" s="111"/>
      <c r="C39" s="110" t="s">
        <v>377</v>
      </c>
      <c r="D39" s="572" t="s">
        <v>378</v>
      </c>
      <c r="F39" s="109"/>
      <c r="G39" s="109"/>
      <c r="H39" s="109"/>
      <c r="I39" s="109"/>
      <c r="J39" s="109"/>
      <c r="K39" s="109"/>
      <c r="L39" s="109"/>
      <c r="M39" s="109"/>
      <c r="N39" s="109"/>
      <c r="O39" s="109"/>
      <c r="P39" s="109"/>
      <c r="Q39" s="109"/>
      <c r="R39" s="109"/>
      <c r="S39" s="109"/>
      <c r="T39" s="109"/>
      <c r="U39" s="109"/>
      <c r="V39" s="109"/>
      <c r="W39" s="109"/>
      <c r="X39" s="109"/>
      <c r="Y39" s="109"/>
      <c r="Z39" s="109"/>
    </row>
    <row r="40" spans="1:28" ht="13.5" thickBot="1">
      <c r="A40" s="588"/>
      <c r="C40" s="600" t="s">
        <v>357</v>
      </c>
      <c r="D40" s="612">
        <v>0.29166666666666669</v>
      </c>
      <c r="E40" s="612">
        <v>0.3125</v>
      </c>
      <c r="F40" s="612">
        <v>0.33333333333333298</v>
      </c>
      <c r="G40" s="612">
        <v>0.35416666666666702</v>
      </c>
      <c r="H40" s="612">
        <v>0.375</v>
      </c>
      <c r="I40" s="612">
        <v>0.39583333333333398</v>
      </c>
      <c r="J40" s="612">
        <v>0.41666666666666702</v>
      </c>
      <c r="K40" s="612">
        <v>0.4375</v>
      </c>
      <c r="L40" s="612">
        <v>0.45833333333333398</v>
      </c>
      <c r="M40" s="612">
        <v>0.47916666666666702</v>
      </c>
      <c r="N40" s="612">
        <v>0.5</v>
      </c>
      <c r="O40" s="612">
        <v>0.52083333333333304</v>
      </c>
      <c r="P40" s="612">
        <v>0.54166666666666696</v>
      </c>
      <c r="Q40" s="612">
        <v>0.5625</v>
      </c>
      <c r="R40" s="612">
        <v>0.58333333333333304</v>
      </c>
      <c r="S40" s="612">
        <v>0.60416666666666696</v>
      </c>
      <c r="T40" s="612">
        <v>0.625</v>
      </c>
      <c r="U40" s="612">
        <v>0.64583333333333304</v>
      </c>
      <c r="V40" s="612">
        <v>0.66666666666666696</v>
      </c>
      <c r="W40" s="612">
        <v>0.6875</v>
      </c>
      <c r="X40" s="612">
        <v>0.70833333333333304</v>
      </c>
      <c r="Y40" s="612">
        <v>0.72916666666666696</v>
      </c>
      <c r="Z40" s="612">
        <v>0.75</v>
      </c>
      <c r="AA40" s="612">
        <v>0.77083333333333304</v>
      </c>
      <c r="AB40" s="612">
        <v>0.79166666666666696</v>
      </c>
    </row>
    <row r="41" spans="1:28" ht="13.5" thickBot="1">
      <c r="C41" s="602" t="s">
        <v>379</v>
      </c>
      <c r="D41" s="613">
        <f t="shared" ref="D41:AB41" si="4">D37-D21</f>
        <v>0</v>
      </c>
      <c r="E41" s="613">
        <f t="shared" si="4"/>
        <v>0</v>
      </c>
      <c r="F41" s="613">
        <f t="shared" si="4"/>
        <v>0</v>
      </c>
      <c r="G41" s="613">
        <f t="shared" si="4"/>
        <v>0</v>
      </c>
      <c r="H41" s="613">
        <f t="shared" si="4"/>
        <v>0</v>
      </c>
      <c r="I41" s="613">
        <f t="shared" si="4"/>
        <v>0</v>
      </c>
      <c r="J41" s="613">
        <f t="shared" si="4"/>
        <v>0</v>
      </c>
      <c r="K41" s="613">
        <f t="shared" si="4"/>
        <v>0</v>
      </c>
      <c r="L41" s="613">
        <f t="shared" si="4"/>
        <v>0</v>
      </c>
      <c r="M41" s="613">
        <f t="shared" si="4"/>
        <v>0</v>
      </c>
      <c r="N41" s="613">
        <f t="shared" si="4"/>
        <v>0</v>
      </c>
      <c r="O41" s="613">
        <f t="shared" si="4"/>
        <v>0</v>
      </c>
      <c r="P41" s="613">
        <f t="shared" si="4"/>
        <v>0</v>
      </c>
      <c r="Q41" s="613">
        <f t="shared" si="4"/>
        <v>0</v>
      </c>
      <c r="R41" s="613">
        <f t="shared" si="4"/>
        <v>0</v>
      </c>
      <c r="S41" s="613">
        <f t="shared" si="4"/>
        <v>0</v>
      </c>
      <c r="T41" s="613">
        <f t="shared" si="4"/>
        <v>0</v>
      </c>
      <c r="U41" s="613">
        <f t="shared" si="4"/>
        <v>0</v>
      </c>
      <c r="V41" s="613">
        <f t="shared" si="4"/>
        <v>0</v>
      </c>
      <c r="W41" s="613">
        <f t="shared" si="4"/>
        <v>0</v>
      </c>
      <c r="X41" s="613">
        <f t="shared" si="4"/>
        <v>0</v>
      </c>
      <c r="Y41" s="613">
        <f t="shared" si="4"/>
        <v>0</v>
      </c>
      <c r="Z41" s="613">
        <f t="shared" si="4"/>
        <v>0</v>
      </c>
      <c r="AA41" s="613">
        <f t="shared" si="4"/>
        <v>0</v>
      </c>
      <c r="AB41" s="614">
        <f t="shared" si="4"/>
        <v>0</v>
      </c>
    </row>
    <row r="42" spans="1:28">
      <c r="D42" s="615"/>
    </row>
  </sheetData>
  <mergeCells count="1">
    <mergeCell ref="H1:O1"/>
  </mergeCells>
  <phoneticPr fontId="3"/>
  <dataValidations count="2">
    <dataValidation type="list" allowBlank="1" showInputMessage="1" showErrorMessage="1" sqref="D29:AB36" xr:uid="{0137D6E3-F435-43D3-9DBC-2D80E92D7684}">
      <formula1>$AE$29:$AE$31</formula1>
    </dataValidation>
    <dataValidation type="list" allowBlank="1" showInputMessage="1" showErrorMessage="1" sqref="C29:C36" xr:uid="{A13E1D54-8E5F-4F1D-8CCC-5027B74C2A1A}">
      <formula1>$AF$29:$AF$32</formula1>
    </dataValidation>
  </dataValidations>
  <pageMargins left="0.7" right="0.7" top="0.75" bottom="0.75" header="0.3" footer="0.3"/>
  <pageSetup paperSize="9" scale="7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C0842-1F12-48BD-AC05-22CFCC89FE2C}">
  <sheetPr>
    <pageSetUpPr fitToPage="1"/>
  </sheetPr>
  <dimension ref="A1:AF42"/>
  <sheetViews>
    <sheetView view="pageBreakPreview" zoomScale="80" zoomScaleNormal="68" zoomScaleSheetLayoutView="80" workbookViewId="0">
      <selection activeCell="AA48" sqref="AA48"/>
    </sheetView>
  </sheetViews>
  <sheetFormatPr defaultColWidth="5.6328125" defaultRowHeight="13"/>
  <cols>
    <col min="1" max="1" width="5.6328125" style="70"/>
    <col min="2" max="2" width="17" style="70" customWidth="1"/>
    <col min="3" max="3" width="12.90625" style="70" customWidth="1"/>
    <col min="4" max="6" width="5.6328125" style="70"/>
    <col min="7" max="7" width="5.6328125" style="70" customWidth="1"/>
    <col min="8" max="8" width="5.6328125" style="70"/>
    <col min="9" max="9" width="5.6328125" style="70" customWidth="1"/>
    <col min="10" max="30" width="5.6328125" style="70"/>
    <col min="31" max="31" width="10.90625" style="70" bestFit="1" customWidth="1"/>
    <col min="32" max="16384" width="5.6328125" style="70"/>
  </cols>
  <sheetData>
    <row r="1" spans="1:31" ht="29.25" customHeight="1">
      <c r="A1" s="69" t="s">
        <v>352</v>
      </c>
      <c r="G1" s="72"/>
      <c r="H1" s="716"/>
      <c r="I1" s="716"/>
      <c r="J1" s="716"/>
      <c r="K1" s="716"/>
      <c r="L1" s="716"/>
      <c r="M1" s="716"/>
      <c r="N1" s="716"/>
      <c r="O1" s="716"/>
    </row>
    <row r="3" spans="1:31" ht="20.25" customHeight="1">
      <c r="B3" s="122" t="s">
        <v>397</v>
      </c>
      <c r="D3" s="73"/>
      <c r="E3" s="73"/>
      <c r="F3" s="73"/>
      <c r="G3" s="73"/>
      <c r="H3" s="73"/>
      <c r="I3" s="73"/>
      <c r="AE3" s="43">
        <v>45809</v>
      </c>
    </row>
    <row r="4" spans="1:31" ht="29.5" customHeight="1">
      <c r="B4" s="74" t="s">
        <v>387</v>
      </c>
      <c r="C4" s="75"/>
      <c r="D4" s="123">
        <f>YEAR(AE4)</f>
        <v>2025</v>
      </c>
      <c r="E4" s="76" t="s">
        <v>353</v>
      </c>
      <c r="F4" s="68">
        <f>MONTH(AE4)</f>
        <v>5</v>
      </c>
      <c r="G4" s="76" t="s">
        <v>354</v>
      </c>
      <c r="H4" s="124">
        <f>DAY(AE4)</f>
        <v>1</v>
      </c>
      <c r="I4" s="76" t="s">
        <v>355</v>
      </c>
      <c r="J4" s="125" t="str">
        <f>TEXT(AE4,"aaa")</f>
        <v>木</v>
      </c>
      <c r="K4" s="70" t="s">
        <v>356</v>
      </c>
      <c r="M4" s="70" t="s">
        <v>398</v>
      </c>
      <c r="P4"/>
      <c r="Q4"/>
      <c r="R4"/>
      <c r="S4"/>
      <c r="T4" s="126"/>
      <c r="U4" t="s">
        <v>353</v>
      </c>
      <c r="V4" s="126"/>
      <c r="W4" t="s">
        <v>354</v>
      </c>
      <c r="X4" s="126"/>
      <c r="Y4" s="70" t="s">
        <v>390</v>
      </c>
      <c r="Z4" s="127"/>
      <c r="AA4" s="70" t="s">
        <v>356</v>
      </c>
      <c r="AE4" s="43">
        <f>EOMONTH(AE3,-2)+1</f>
        <v>45778</v>
      </c>
    </row>
    <row r="5" spans="1:31" ht="21" customHeight="1">
      <c r="C5" s="77"/>
      <c r="D5" s="76"/>
      <c r="E5" s="76"/>
      <c r="F5" s="76"/>
      <c r="G5" s="76"/>
      <c r="H5" s="76"/>
      <c r="I5" s="76"/>
      <c r="M5" s="76"/>
      <c r="N5" s="76"/>
      <c r="O5" s="77"/>
      <c r="P5" s="76"/>
      <c r="Q5" s="76"/>
      <c r="AE5" s="43"/>
    </row>
    <row r="6" spans="1:31">
      <c r="A6" s="78" t="s">
        <v>399</v>
      </c>
    </row>
    <row r="7" spans="1:31">
      <c r="A7" s="78"/>
      <c r="B7" s="79" t="s">
        <v>393</v>
      </c>
    </row>
    <row r="8" spans="1:31" s="71" customFormat="1" ht="13.5" thickBot="1">
      <c r="A8" s="78"/>
      <c r="C8" s="80" t="s">
        <v>357</v>
      </c>
      <c r="D8" s="81">
        <v>0.29166666666666669</v>
      </c>
      <c r="E8" s="81">
        <v>0.3125</v>
      </c>
      <c r="F8" s="81">
        <v>0.33333333333333298</v>
      </c>
      <c r="G8" s="81">
        <v>0.35416666666666702</v>
      </c>
      <c r="H8" s="81">
        <v>0.375</v>
      </c>
      <c r="I8" s="81">
        <v>0.39583333333333398</v>
      </c>
      <c r="J8" s="81">
        <v>0.41666666666666702</v>
      </c>
      <c r="K8" s="81">
        <v>0.4375</v>
      </c>
      <c r="L8" s="81">
        <v>0.45833333333333398</v>
      </c>
      <c r="M8" s="81">
        <v>0.47916666666666702</v>
      </c>
      <c r="N8" s="81">
        <v>0.5</v>
      </c>
      <c r="O8" s="81">
        <v>0.52083333333333304</v>
      </c>
      <c r="P8" s="81">
        <v>0.54166666666666696</v>
      </c>
      <c r="Q8" s="81">
        <v>0.5625</v>
      </c>
      <c r="R8" s="81">
        <v>0.58333333333333304</v>
      </c>
      <c r="S8" s="81">
        <v>0.60416666666666696</v>
      </c>
      <c r="T8" s="81">
        <v>0.625</v>
      </c>
      <c r="U8" s="81">
        <v>0.64583333333333304</v>
      </c>
      <c r="V8" s="81">
        <v>0.66666666666666696</v>
      </c>
      <c r="W8" s="81">
        <v>0.6875</v>
      </c>
      <c r="X8" s="81">
        <v>0.70833333333333304</v>
      </c>
      <c r="Y8" s="81">
        <v>0.72916666666666696</v>
      </c>
      <c r="Z8" s="81">
        <v>0.75</v>
      </c>
      <c r="AA8" s="81">
        <v>0.77083333333333304</v>
      </c>
      <c r="AB8" s="81">
        <v>0.79166666666666696</v>
      </c>
    </row>
    <row r="9" spans="1:31" ht="13.5" thickTop="1">
      <c r="C9" s="82" t="s">
        <v>358</v>
      </c>
      <c r="D9" s="83"/>
      <c r="E9" s="83"/>
      <c r="F9" s="83"/>
      <c r="G9" s="83"/>
      <c r="H9" s="83"/>
      <c r="I9" s="83"/>
      <c r="J9" s="83"/>
      <c r="K9" s="83"/>
      <c r="L9" s="83"/>
      <c r="M9" s="83"/>
      <c r="N9" s="83"/>
      <c r="O9" s="83"/>
      <c r="P9" s="83"/>
      <c r="Q9" s="83"/>
      <c r="R9" s="83"/>
      <c r="S9" s="83"/>
      <c r="T9" s="83"/>
      <c r="U9" s="83"/>
      <c r="V9" s="83"/>
      <c r="W9" s="83"/>
      <c r="X9" s="83"/>
      <c r="Y9" s="83"/>
      <c r="Z9" s="83"/>
      <c r="AA9" s="83"/>
      <c r="AB9" s="83"/>
    </row>
    <row r="10" spans="1:31">
      <c r="C10" s="84" t="s">
        <v>359</v>
      </c>
      <c r="D10" s="85"/>
      <c r="E10" s="85"/>
      <c r="F10" s="85"/>
      <c r="G10" s="85"/>
      <c r="H10" s="85"/>
      <c r="I10" s="85"/>
      <c r="J10" s="85"/>
      <c r="K10" s="85"/>
      <c r="L10" s="85"/>
      <c r="M10" s="85"/>
      <c r="N10" s="85"/>
      <c r="O10" s="85"/>
      <c r="P10" s="85"/>
      <c r="Q10" s="85"/>
      <c r="R10" s="85"/>
      <c r="S10" s="85"/>
      <c r="T10" s="85"/>
      <c r="U10" s="85"/>
      <c r="V10" s="85"/>
      <c r="W10" s="85"/>
      <c r="X10" s="85"/>
      <c r="Y10" s="85"/>
      <c r="Z10" s="85"/>
      <c r="AA10" s="85"/>
      <c r="AB10" s="85"/>
    </row>
    <row r="11" spans="1:31">
      <c r="C11" s="84" t="s">
        <v>360</v>
      </c>
      <c r="D11" s="85"/>
      <c r="E11" s="85"/>
      <c r="F11" s="85"/>
      <c r="G11" s="85"/>
      <c r="H11" s="85">
        <v>1</v>
      </c>
      <c r="I11" s="85">
        <v>1</v>
      </c>
      <c r="J11" s="85">
        <v>1</v>
      </c>
      <c r="K11" s="85">
        <v>1</v>
      </c>
      <c r="L11" s="85">
        <v>1</v>
      </c>
      <c r="M11" s="85">
        <v>1</v>
      </c>
      <c r="N11" s="85">
        <v>1</v>
      </c>
      <c r="O11" s="85">
        <v>1</v>
      </c>
      <c r="P11" s="85">
        <v>1</v>
      </c>
      <c r="Q11" s="85">
        <v>1</v>
      </c>
      <c r="R11" s="85">
        <v>1</v>
      </c>
      <c r="S11" s="85">
        <v>1</v>
      </c>
      <c r="T11" s="85">
        <v>1</v>
      </c>
      <c r="U11" s="85">
        <v>1</v>
      </c>
      <c r="V11" s="85">
        <v>1</v>
      </c>
      <c r="W11" s="85">
        <v>1</v>
      </c>
      <c r="X11" s="85"/>
      <c r="Y11" s="85"/>
      <c r="Z11" s="85"/>
      <c r="AA11" s="85"/>
      <c r="AB11" s="85"/>
    </row>
    <row r="12" spans="1:31">
      <c r="C12" s="84" t="s">
        <v>361</v>
      </c>
      <c r="D12" s="85"/>
      <c r="E12" s="85"/>
      <c r="F12" s="85"/>
      <c r="G12" s="85"/>
      <c r="H12" s="85"/>
      <c r="I12" s="85"/>
      <c r="J12" s="85"/>
      <c r="K12" s="85"/>
      <c r="L12" s="85"/>
      <c r="M12" s="85"/>
      <c r="N12" s="85"/>
      <c r="O12" s="85"/>
      <c r="P12" s="85"/>
      <c r="Q12" s="85"/>
      <c r="R12" s="85"/>
      <c r="S12" s="85"/>
      <c r="T12" s="85"/>
      <c r="U12" s="85"/>
      <c r="V12" s="85"/>
      <c r="W12" s="85"/>
      <c r="X12" s="85"/>
      <c r="Y12" s="85"/>
      <c r="Z12" s="85"/>
      <c r="AA12" s="85"/>
      <c r="AB12" s="85"/>
    </row>
    <row r="13" spans="1:31">
      <c r="C13" s="84" t="s">
        <v>362</v>
      </c>
      <c r="D13" s="85"/>
      <c r="E13" s="85"/>
      <c r="F13" s="85"/>
      <c r="G13" s="85"/>
      <c r="H13" s="85">
        <v>1</v>
      </c>
      <c r="I13" s="85">
        <v>1</v>
      </c>
      <c r="J13" s="85">
        <v>1</v>
      </c>
      <c r="K13" s="85">
        <v>1</v>
      </c>
      <c r="L13" s="85">
        <v>1</v>
      </c>
      <c r="M13" s="85">
        <v>1</v>
      </c>
      <c r="N13" s="85">
        <v>1</v>
      </c>
      <c r="O13" s="85">
        <v>1</v>
      </c>
      <c r="P13" s="85">
        <v>1</v>
      </c>
      <c r="Q13" s="85">
        <v>1</v>
      </c>
      <c r="R13" s="85">
        <v>1</v>
      </c>
      <c r="S13" s="85">
        <v>1</v>
      </c>
      <c r="T13" s="85">
        <v>1</v>
      </c>
      <c r="U13" s="85">
        <v>1</v>
      </c>
      <c r="V13" s="85">
        <v>1</v>
      </c>
      <c r="W13" s="85">
        <v>1</v>
      </c>
      <c r="X13" s="85"/>
      <c r="Y13" s="85"/>
      <c r="Z13" s="85"/>
      <c r="AA13" s="85"/>
      <c r="AB13" s="85"/>
    </row>
    <row r="14" spans="1:31">
      <c r="C14" s="86" t="s">
        <v>350</v>
      </c>
      <c r="D14" s="85"/>
      <c r="E14" s="85"/>
      <c r="F14" s="85"/>
      <c r="G14" s="85"/>
      <c r="H14" s="85"/>
      <c r="I14" s="85"/>
      <c r="J14" s="85"/>
      <c r="K14" s="85"/>
      <c r="L14" s="85"/>
      <c r="M14" s="85"/>
      <c r="N14" s="85"/>
      <c r="O14" s="85"/>
      <c r="P14" s="85"/>
      <c r="Q14" s="85"/>
      <c r="R14" s="85"/>
      <c r="S14" s="85"/>
      <c r="T14" s="85"/>
      <c r="U14" s="85"/>
      <c r="V14" s="85"/>
      <c r="W14" s="85"/>
      <c r="X14" s="85"/>
      <c r="Y14" s="85"/>
      <c r="Z14" s="85"/>
      <c r="AA14" s="85"/>
      <c r="AB14" s="85"/>
    </row>
    <row r="16" spans="1:31">
      <c r="A16" s="78" t="s">
        <v>363</v>
      </c>
      <c r="D16" s="70" t="s">
        <v>364</v>
      </c>
    </row>
    <row r="17" spans="1:32" ht="18.649999999999999" customHeight="1" thickBot="1">
      <c r="A17" s="78"/>
      <c r="C17" s="80" t="s">
        <v>357</v>
      </c>
      <c r="D17" s="81">
        <v>0.29166666666666669</v>
      </c>
      <c r="E17" s="81">
        <v>0.3125</v>
      </c>
      <c r="F17" s="81">
        <v>0.33333333333333298</v>
      </c>
      <c r="G17" s="81">
        <v>0.35416666666666702</v>
      </c>
      <c r="H17" s="81">
        <v>0.375</v>
      </c>
      <c r="I17" s="81">
        <v>0.39583333333333398</v>
      </c>
      <c r="J17" s="81">
        <v>0.41666666666666702</v>
      </c>
      <c r="K17" s="81">
        <v>0.4375</v>
      </c>
      <c r="L17" s="81">
        <v>0.45833333333333398</v>
      </c>
      <c r="M17" s="81">
        <v>0.47916666666666702</v>
      </c>
      <c r="N17" s="81">
        <v>0.5</v>
      </c>
      <c r="O17" s="81">
        <v>0.52083333333333304</v>
      </c>
      <c r="P17" s="81">
        <v>0.54166666666666696</v>
      </c>
      <c r="Q17" s="81">
        <v>0.5625</v>
      </c>
      <c r="R17" s="81">
        <v>0.58333333333333304</v>
      </c>
      <c r="S17" s="81">
        <v>0.60416666666666696</v>
      </c>
      <c r="T17" s="81">
        <v>0.625</v>
      </c>
      <c r="U17" s="81">
        <v>0.64583333333333304</v>
      </c>
      <c r="V17" s="81">
        <v>0.66666666666666696</v>
      </c>
      <c r="W17" s="81">
        <v>0.6875</v>
      </c>
      <c r="X17" s="81">
        <v>0.70833333333333304</v>
      </c>
      <c r="Y17" s="81">
        <v>0.72916666666666696</v>
      </c>
      <c r="Z17" s="81">
        <v>0.75</v>
      </c>
      <c r="AA17" s="81">
        <v>0.77083333333333304</v>
      </c>
      <c r="AB17" s="81">
        <v>0.79166666666666696</v>
      </c>
    </row>
    <row r="18" spans="1:32" ht="13.5" thickTop="1">
      <c r="C18" s="87" t="s">
        <v>365</v>
      </c>
      <c r="D18" s="88">
        <f t="shared" ref="D18:AB18" si="0">ROUNDDOWN(D9/3,1)+ROUNDDOWN((D10+D11)/6,1)</f>
        <v>0</v>
      </c>
      <c r="E18" s="88">
        <f t="shared" si="0"/>
        <v>0</v>
      </c>
      <c r="F18" s="88">
        <f t="shared" si="0"/>
        <v>0</v>
      </c>
      <c r="G18" s="88">
        <f t="shared" si="0"/>
        <v>0</v>
      </c>
      <c r="H18" s="88">
        <f t="shared" si="0"/>
        <v>0.1</v>
      </c>
      <c r="I18" s="88">
        <f t="shared" si="0"/>
        <v>0.1</v>
      </c>
      <c r="J18" s="88">
        <f t="shared" si="0"/>
        <v>0.1</v>
      </c>
      <c r="K18" s="88">
        <f t="shared" si="0"/>
        <v>0.1</v>
      </c>
      <c r="L18" s="88">
        <f t="shared" si="0"/>
        <v>0.1</v>
      </c>
      <c r="M18" s="88">
        <f t="shared" si="0"/>
        <v>0.1</v>
      </c>
      <c r="N18" s="88">
        <f t="shared" si="0"/>
        <v>0.1</v>
      </c>
      <c r="O18" s="88">
        <f t="shared" si="0"/>
        <v>0.1</v>
      </c>
      <c r="P18" s="88">
        <f t="shared" si="0"/>
        <v>0.1</v>
      </c>
      <c r="Q18" s="88">
        <f t="shared" si="0"/>
        <v>0.1</v>
      </c>
      <c r="R18" s="88">
        <f t="shared" si="0"/>
        <v>0.1</v>
      </c>
      <c r="S18" s="88">
        <f t="shared" si="0"/>
        <v>0.1</v>
      </c>
      <c r="T18" s="88">
        <f t="shared" si="0"/>
        <v>0.1</v>
      </c>
      <c r="U18" s="88">
        <f t="shared" si="0"/>
        <v>0.1</v>
      </c>
      <c r="V18" s="88">
        <f t="shared" si="0"/>
        <v>0.1</v>
      </c>
      <c r="W18" s="88">
        <f t="shared" si="0"/>
        <v>0.1</v>
      </c>
      <c r="X18" s="88">
        <f t="shared" si="0"/>
        <v>0</v>
      </c>
      <c r="Y18" s="88">
        <f t="shared" si="0"/>
        <v>0</v>
      </c>
      <c r="Z18" s="88">
        <f t="shared" si="0"/>
        <v>0</v>
      </c>
      <c r="AA18" s="88">
        <f t="shared" si="0"/>
        <v>0</v>
      </c>
      <c r="AB18" s="88">
        <f t="shared" si="0"/>
        <v>0</v>
      </c>
    </row>
    <row r="19" spans="1:32">
      <c r="C19" s="89" t="s">
        <v>351</v>
      </c>
      <c r="D19" s="90">
        <f t="shared" ref="D19:AB19" si="1">ROUNDDOWN(D12/20,1)+ROUNDDOWN((D13+D14)/30,1)</f>
        <v>0</v>
      </c>
      <c r="E19" s="90">
        <f t="shared" si="1"/>
        <v>0</v>
      </c>
      <c r="F19" s="90">
        <f t="shared" si="1"/>
        <v>0</v>
      </c>
      <c r="G19" s="90">
        <f t="shared" si="1"/>
        <v>0</v>
      </c>
      <c r="H19" s="90">
        <f t="shared" si="1"/>
        <v>0</v>
      </c>
      <c r="I19" s="90">
        <f t="shared" si="1"/>
        <v>0</v>
      </c>
      <c r="J19" s="90">
        <f t="shared" si="1"/>
        <v>0</v>
      </c>
      <c r="K19" s="90">
        <f t="shared" si="1"/>
        <v>0</v>
      </c>
      <c r="L19" s="90">
        <f t="shared" si="1"/>
        <v>0</v>
      </c>
      <c r="M19" s="90">
        <f t="shared" si="1"/>
        <v>0</v>
      </c>
      <c r="N19" s="90">
        <f t="shared" si="1"/>
        <v>0</v>
      </c>
      <c r="O19" s="90">
        <f t="shared" si="1"/>
        <v>0</v>
      </c>
      <c r="P19" s="90">
        <f t="shared" si="1"/>
        <v>0</v>
      </c>
      <c r="Q19" s="90">
        <f t="shared" si="1"/>
        <v>0</v>
      </c>
      <c r="R19" s="90">
        <f t="shared" si="1"/>
        <v>0</v>
      </c>
      <c r="S19" s="90">
        <f t="shared" si="1"/>
        <v>0</v>
      </c>
      <c r="T19" s="90">
        <f t="shared" si="1"/>
        <v>0</v>
      </c>
      <c r="U19" s="90">
        <f t="shared" si="1"/>
        <v>0</v>
      </c>
      <c r="V19" s="90">
        <f t="shared" si="1"/>
        <v>0</v>
      </c>
      <c r="W19" s="90">
        <f t="shared" si="1"/>
        <v>0</v>
      </c>
      <c r="X19" s="90">
        <f t="shared" si="1"/>
        <v>0</v>
      </c>
      <c r="Y19" s="90">
        <f t="shared" si="1"/>
        <v>0</v>
      </c>
      <c r="Z19" s="90">
        <f t="shared" si="1"/>
        <v>0</v>
      </c>
      <c r="AA19" s="90">
        <f t="shared" si="1"/>
        <v>0</v>
      </c>
      <c r="AB19" s="90">
        <f t="shared" si="1"/>
        <v>0</v>
      </c>
    </row>
    <row r="20" spans="1:32" ht="13.5" thickBot="1">
      <c r="C20" s="91" t="s">
        <v>366</v>
      </c>
      <c r="D20" s="92">
        <f>ROUND(D18+D19,0)</f>
        <v>0</v>
      </c>
      <c r="E20" s="92">
        <f t="shared" ref="E20:AB20" si="2">ROUND(E18+E19,0)</f>
        <v>0</v>
      </c>
      <c r="F20" s="92">
        <f t="shared" si="2"/>
        <v>0</v>
      </c>
      <c r="G20" s="92">
        <f t="shared" si="2"/>
        <v>0</v>
      </c>
      <c r="H20" s="92">
        <f t="shared" si="2"/>
        <v>0</v>
      </c>
      <c r="I20" s="92">
        <f t="shared" si="2"/>
        <v>0</v>
      </c>
      <c r="J20" s="92">
        <f t="shared" si="2"/>
        <v>0</v>
      </c>
      <c r="K20" s="92">
        <f t="shared" si="2"/>
        <v>0</v>
      </c>
      <c r="L20" s="92">
        <f t="shared" si="2"/>
        <v>0</v>
      </c>
      <c r="M20" s="92">
        <f t="shared" si="2"/>
        <v>0</v>
      </c>
      <c r="N20" s="92">
        <f t="shared" si="2"/>
        <v>0</v>
      </c>
      <c r="O20" s="92">
        <f t="shared" si="2"/>
        <v>0</v>
      </c>
      <c r="P20" s="92">
        <f t="shared" si="2"/>
        <v>0</v>
      </c>
      <c r="Q20" s="92">
        <f t="shared" si="2"/>
        <v>0</v>
      </c>
      <c r="R20" s="92">
        <f t="shared" si="2"/>
        <v>0</v>
      </c>
      <c r="S20" s="92">
        <f t="shared" si="2"/>
        <v>0</v>
      </c>
      <c r="T20" s="92">
        <f t="shared" si="2"/>
        <v>0</v>
      </c>
      <c r="U20" s="92">
        <f t="shared" si="2"/>
        <v>0</v>
      </c>
      <c r="V20" s="92">
        <f t="shared" si="2"/>
        <v>0</v>
      </c>
      <c r="W20" s="92">
        <f t="shared" si="2"/>
        <v>0</v>
      </c>
      <c r="X20" s="92">
        <f t="shared" si="2"/>
        <v>0</v>
      </c>
      <c r="Y20" s="92">
        <f t="shared" si="2"/>
        <v>0</v>
      </c>
      <c r="Z20" s="92">
        <f t="shared" si="2"/>
        <v>0</v>
      </c>
      <c r="AA20" s="92">
        <f t="shared" si="2"/>
        <v>0</v>
      </c>
      <c r="AB20" s="92">
        <f t="shared" si="2"/>
        <v>0</v>
      </c>
    </row>
    <row r="21" spans="1:32" ht="13.5" thickBot="1">
      <c r="C21" s="93" t="s">
        <v>367</v>
      </c>
      <c r="D21" s="94" cm="1">
        <f t="array" ref="D21">_xlfn.IFS(SUM(D9:D14)=0,0,AND(SUM(D9:D14)&gt;=0,D20&gt;=2),D20,AND(SUM(D9:D14)&gt;=0,2&gt;D20&gt;=0),2)</f>
        <v>0</v>
      </c>
      <c r="E21" s="94" cm="1">
        <f t="array" ref="E21">_xlfn.IFS(SUM(E9:E14)=0,0,AND(SUM(E9:E14)&gt;=0,E20&gt;=2),E20,AND(SUM(E9:E14)&gt;=0,2&gt;E20&gt;=0),2)</f>
        <v>0</v>
      </c>
      <c r="F21" s="94" cm="1">
        <f t="array" ref="F21">_xlfn.IFS(SUM(F9:F14)=0,0,AND(SUM(F9:F14)&gt;=0,F20&gt;=2),F20,AND(SUM(F9:F14)&gt;=0,2&gt;F20&gt;=0),2)</f>
        <v>0</v>
      </c>
      <c r="G21" s="94" cm="1">
        <f t="array" ref="G21">_xlfn.IFS(SUM(G9:G14)=0,0,AND(SUM(G9:G14)&gt;=0,G20&gt;=2),G20,AND(SUM(G9:G14)&gt;=0,2&gt;G20&gt;=0),2)</f>
        <v>0</v>
      </c>
      <c r="H21" s="94" cm="1">
        <f t="array" ref="H21">_xlfn.IFS(SUM(H9:H14)=0,0,AND(SUM(H9:H14)&gt;=0,H20&gt;=2),H20,AND(SUM(H9:H14)&gt;=0,2&gt;H20&gt;=0),2)</f>
        <v>2</v>
      </c>
      <c r="I21" s="94" cm="1">
        <f t="array" ref="I21">_xlfn.IFS(SUM(I9:I14)=0,0,AND(SUM(I9:I14)&gt;=0,I20&gt;=2),I20,AND(SUM(I9:I14)&gt;=0,2&gt;I20&gt;=0),2)</f>
        <v>2</v>
      </c>
      <c r="J21" s="94" cm="1">
        <f t="array" ref="J21">_xlfn.IFS(SUM(J9:J14)=0,0,AND(SUM(J9:J14)&gt;=0,J20&gt;=2),J20,AND(SUM(J9:J14)&gt;=0,2&gt;J20&gt;=0),2)</f>
        <v>2</v>
      </c>
      <c r="K21" s="94" cm="1">
        <f t="array" ref="K21">_xlfn.IFS(SUM(K9:K14)=0,0,AND(SUM(K9:K14)&gt;=0,K20&gt;=2),K20,AND(SUM(K9:K14)&gt;=0,2&gt;K20&gt;=0),2)</f>
        <v>2</v>
      </c>
      <c r="L21" s="94" cm="1">
        <f t="array" ref="L21">_xlfn.IFS(SUM(L9:L14)=0,0,AND(SUM(L9:L14)&gt;=0,L20&gt;=2),L20,AND(SUM(L9:L14)&gt;=0,2&gt;L20&gt;=0),2)</f>
        <v>2</v>
      </c>
      <c r="M21" s="94" cm="1">
        <f t="array" ref="M21">_xlfn.IFS(SUM(M9:M14)=0,0,AND(SUM(M9:M14)&gt;=0,M20&gt;=2),M20,AND(SUM(M9:M14)&gt;=0,2&gt;M20&gt;=0),2)</f>
        <v>2</v>
      </c>
      <c r="N21" s="94" cm="1">
        <f t="array" ref="N21">_xlfn.IFS(SUM(N9:N14)=0,0,AND(SUM(N9:N14)&gt;=0,N20&gt;=2),N20,AND(SUM(N9:N14)&gt;=0,2&gt;N20&gt;=0),2)</f>
        <v>2</v>
      </c>
      <c r="O21" s="94" cm="1">
        <f t="array" ref="O21">_xlfn.IFS(SUM(O9:O14)=0,0,AND(SUM(O9:O14)&gt;=0,O20&gt;=2),O20,AND(SUM(O9:O14)&gt;=0,2&gt;O20&gt;=0),2)</f>
        <v>2</v>
      </c>
      <c r="P21" s="94" cm="1">
        <f t="array" ref="P21">_xlfn.IFS(SUM(P9:P14)=0,0,AND(SUM(P9:P14)&gt;=0,P20&gt;=2),P20,AND(SUM(P9:P14)&gt;=0,2&gt;P20&gt;=0),2)</f>
        <v>2</v>
      </c>
      <c r="Q21" s="94" cm="1">
        <f t="array" ref="Q21">_xlfn.IFS(SUM(Q9:Q14)=0,0,AND(SUM(Q9:Q14)&gt;=0,Q20&gt;=2),Q20,AND(SUM(Q9:Q14)&gt;=0,2&gt;Q20&gt;=0),2)</f>
        <v>2</v>
      </c>
      <c r="R21" s="94" cm="1">
        <f t="array" ref="R21">_xlfn.IFS(SUM(R9:R14)=0,0,AND(SUM(R9:R14)&gt;=0,R20&gt;=2),R20,AND(SUM(R9:R14)&gt;=0,2&gt;R20&gt;=0),2)</f>
        <v>2</v>
      </c>
      <c r="S21" s="94" cm="1">
        <f t="array" ref="S21">_xlfn.IFS(SUM(S9:S14)=0,0,AND(SUM(S9:S14)&gt;=0,S20&gt;=2),S20,AND(SUM(S9:S14)&gt;=0,2&gt;S20&gt;=0),2)</f>
        <v>2</v>
      </c>
      <c r="T21" s="94" cm="1">
        <f t="array" ref="T21">_xlfn.IFS(SUM(T9:T14)=0,0,AND(SUM(T9:T14)&gt;=0,T20&gt;=2),T20,AND(SUM(T9:T14)&gt;=0,2&gt;T20&gt;=0),2)</f>
        <v>2</v>
      </c>
      <c r="U21" s="94" cm="1">
        <f t="array" ref="U21">_xlfn.IFS(SUM(U9:U14)=0,0,AND(SUM(U9:U14)&gt;=0,U20&gt;=2),U20,AND(SUM(U9:U14)&gt;=0,2&gt;U20&gt;=0),2)</f>
        <v>2</v>
      </c>
      <c r="V21" s="94" cm="1">
        <f t="array" ref="V21">_xlfn.IFS(SUM(V9:V14)=0,0,AND(SUM(V9:V14)&gt;=0,V20&gt;=2),V20,AND(SUM(V9:V14)&gt;=0,2&gt;V20&gt;=0),2)</f>
        <v>2</v>
      </c>
      <c r="W21" s="94" cm="1">
        <f t="array" ref="W21">_xlfn.IFS(SUM(W9:W14)=0,0,AND(SUM(W9:W14)&gt;=0,W20&gt;=2),W20,AND(SUM(W9:W14)&gt;=0,2&gt;W20&gt;=0),2)</f>
        <v>2</v>
      </c>
      <c r="X21" s="94" cm="1">
        <f t="array" ref="X21">_xlfn.IFS(SUM(X9:X14)=0,0,AND(SUM(X9:X14)&gt;=0,X20&gt;=2),X20,AND(SUM(X9:X14)&gt;=0,2&gt;X20&gt;=0),2)</f>
        <v>0</v>
      </c>
      <c r="Y21" s="94" cm="1">
        <f t="array" ref="Y21">_xlfn.IFS(SUM(Y9:Y14)=0,0,AND(SUM(Y9:Y14)&gt;=0,Y20&gt;=2),Y20,AND(SUM(Y9:Y14)&gt;=0,2&gt;Y20&gt;=0),2)</f>
        <v>0</v>
      </c>
      <c r="Z21" s="94" cm="1">
        <f t="array" ref="Z21">_xlfn.IFS(SUM(Z9:Z14)=0,0,AND(SUM(Z9:Z14)&gt;=0,Z20&gt;=2),Z20,AND(SUM(Z9:Z14)&gt;=0,2&gt;Z20&gt;=0),2)</f>
        <v>0</v>
      </c>
      <c r="AA21" s="94" cm="1">
        <f t="array" ref="AA21">_xlfn.IFS(SUM(AA9:AA14)=0,0,AND(SUM(AA9:AA14)&gt;=0,AA20&gt;=2),AA20,AND(SUM(AA9:AA14)&gt;=0,2&gt;AA20&gt;=0),2)</f>
        <v>0</v>
      </c>
      <c r="AB21" s="94" cm="1">
        <f t="array" ref="AB21">_xlfn.IFS(SUM(AB9:AB14)=0,0,AND(SUM(AB9:AB14)&gt;=0,AB20&gt;=2),AB20,AND(SUM(AB9:AB14)&gt;=0,2&gt;AB20&gt;=0),2)</f>
        <v>0</v>
      </c>
    </row>
    <row r="24" spans="1:32">
      <c r="A24" s="70" t="s">
        <v>368</v>
      </c>
    </row>
    <row r="25" spans="1:32">
      <c r="B25" s="95" t="s">
        <v>385</v>
      </c>
    </row>
    <row r="26" spans="1:32">
      <c r="B26" s="78" t="s">
        <v>384</v>
      </c>
    </row>
    <row r="27" spans="1:32">
      <c r="B27" s="95" t="s">
        <v>369</v>
      </c>
    </row>
    <row r="28" spans="1:32" ht="13.5" thickBot="1">
      <c r="B28" s="96" t="s">
        <v>370</v>
      </c>
      <c r="C28" s="97" t="s">
        <v>380</v>
      </c>
      <c r="D28" s="81">
        <v>0.29166666666666669</v>
      </c>
      <c r="E28" s="81">
        <v>0.3125</v>
      </c>
      <c r="F28" s="81">
        <v>0.33333333333333298</v>
      </c>
      <c r="G28" s="81">
        <v>0.35416666666666702</v>
      </c>
      <c r="H28" s="81">
        <v>0.375</v>
      </c>
      <c r="I28" s="81">
        <v>0.39583333333333398</v>
      </c>
      <c r="J28" s="81">
        <v>0.41666666666666702</v>
      </c>
      <c r="K28" s="81">
        <v>0.4375</v>
      </c>
      <c r="L28" s="81">
        <v>0.45833333333333398</v>
      </c>
      <c r="M28" s="81">
        <v>0.47916666666666702</v>
      </c>
      <c r="N28" s="81">
        <v>0.5</v>
      </c>
      <c r="O28" s="81">
        <v>0.52083333333333304</v>
      </c>
      <c r="P28" s="81">
        <v>0.54166666666666696</v>
      </c>
      <c r="Q28" s="81">
        <v>0.5625</v>
      </c>
      <c r="R28" s="81">
        <v>0.58333333333333304</v>
      </c>
      <c r="S28" s="81">
        <v>0.60416666666666696</v>
      </c>
      <c r="T28" s="81">
        <v>0.625</v>
      </c>
      <c r="U28" s="81">
        <v>0.64583333333333304</v>
      </c>
      <c r="V28" s="81">
        <v>0.66666666666666696</v>
      </c>
      <c r="W28" s="81">
        <v>0.6875</v>
      </c>
      <c r="X28" s="81">
        <v>0.70833333333333304</v>
      </c>
      <c r="Y28" s="81">
        <v>0.72916666666666696</v>
      </c>
      <c r="Z28" s="81">
        <v>0.75</v>
      </c>
      <c r="AA28" s="81">
        <v>0.77083333333333304</v>
      </c>
      <c r="AB28" s="81">
        <v>0.79166666666666696</v>
      </c>
    </row>
    <row r="29" spans="1:32" ht="13.5" thickTop="1">
      <c r="A29" s="78"/>
      <c r="B29" s="98" t="s">
        <v>371</v>
      </c>
      <c r="C29" s="99" t="s">
        <v>375</v>
      </c>
      <c r="D29" s="100"/>
      <c r="E29" s="100"/>
      <c r="F29" s="100"/>
      <c r="G29" s="100" t="s">
        <v>28</v>
      </c>
      <c r="H29" s="100" t="s">
        <v>28</v>
      </c>
      <c r="I29" s="100" t="s">
        <v>28</v>
      </c>
      <c r="J29" s="100" t="s">
        <v>28</v>
      </c>
      <c r="K29" s="100" t="s">
        <v>28</v>
      </c>
      <c r="L29" s="100" t="s">
        <v>28</v>
      </c>
      <c r="M29" s="100" t="s">
        <v>28</v>
      </c>
      <c r="N29" s="100" t="s">
        <v>28</v>
      </c>
      <c r="O29" s="100" t="s">
        <v>372</v>
      </c>
      <c r="P29" s="100" t="s">
        <v>372</v>
      </c>
      <c r="Q29" s="100" t="s">
        <v>28</v>
      </c>
      <c r="R29" s="100" t="s">
        <v>28</v>
      </c>
      <c r="S29" s="100" t="s">
        <v>28</v>
      </c>
      <c r="T29" s="100" t="s">
        <v>28</v>
      </c>
      <c r="U29" s="100" t="s">
        <v>28</v>
      </c>
      <c r="V29" s="100" t="s">
        <v>28</v>
      </c>
      <c r="W29" s="100" t="s">
        <v>28</v>
      </c>
      <c r="X29" s="100" t="s">
        <v>28</v>
      </c>
      <c r="Y29" s="100"/>
      <c r="Z29" s="100"/>
      <c r="AA29" s="100"/>
      <c r="AB29" s="100"/>
      <c r="AE29" s="70" t="s">
        <v>2</v>
      </c>
      <c r="AF29" s="70" t="s">
        <v>381</v>
      </c>
    </row>
    <row r="30" spans="1:32">
      <c r="B30" s="101" t="s">
        <v>394</v>
      </c>
      <c r="C30" s="99" t="s">
        <v>381</v>
      </c>
      <c r="D30" s="100"/>
      <c r="E30" s="100"/>
      <c r="F30" s="100"/>
      <c r="G30" s="100" t="s">
        <v>28</v>
      </c>
      <c r="H30" s="100" t="s">
        <v>28</v>
      </c>
      <c r="I30" s="100" t="s">
        <v>28</v>
      </c>
      <c r="J30" s="100" t="s">
        <v>28</v>
      </c>
      <c r="K30" s="100" t="s">
        <v>28</v>
      </c>
      <c r="L30" s="100" t="s">
        <v>28</v>
      </c>
      <c r="M30" s="100" t="s">
        <v>28</v>
      </c>
      <c r="N30" s="100" t="s">
        <v>28</v>
      </c>
      <c r="O30" s="100" t="s">
        <v>28</v>
      </c>
      <c r="P30" s="100" t="s">
        <v>28</v>
      </c>
      <c r="Q30" s="100" t="s">
        <v>372</v>
      </c>
      <c r="R30" s="100" t="s">
        <v>372</v>
      </c>
      <c r="S30" s="100" t="s">
        <v>28</v>
      </c>
      <c r="T30" s="100" t="s">
        <v>28</v>
      </c>
      <c r="U30" s="100" t="s">
        <v>28</v>
      </c>
      <c r="V30" s="100" t="s">
        <v>28</v>
      </c>
      <c r="W30" s="100" t="s">
        <v>28</v>
      </c>
      <c r="X30" s="100" t="s">
        <v>28</v>
      </c>
      <c r="Y30" s="100"/>
      <c r="Z30" s="100"/>
      <c r="AA30" s="100"/>
      <c r="AB30" s="100"/>
      <c r="AE30" s="70" t="s">
        <v>373</v>
      </c>
      <c r="AF30" s="70" t="s">
        <v>382</v>
      </c>
    </row>
    <row r="31" spans="1:32">
      <c r="B31" s="102" t="s">
        <v>395</v>
      </c>
      <c r="C31" s="99" t="s">
        <v>392</v>
      </c>
      <c r="D31" s="100"/>
      <c r="E31" s="100"/>
      <c r="F31" s="100"/>
      <c r="G31" s="100"/>
      <c r="H31" s="100"/>
      <c r="I31" s="100"/>
      <c r="J31" s="100"/>
      <c r="K31" s="100"/>
      <c r="L31" s="100"/>
      <c r="M31" s="100"/>
      <c r="N31" s="100"/>
      <c r="O31" s="100" t="s">
        <v>28</v>
      </c>
      <c r="P31" s="100" t="s">
        <v>28</v>
      </c>
      <c r="Q31" s="100" t="s">
        <v>28</v>
      </c>
      <c r="R31" s="100" t="s">
        <v>28</v>
      </c>
      <c r="S31" s="100" t="s">
        <v>28</v>
      </c>
      <c r="T31" s="100" t="s">
        <v>28</v>
      </c>
      <c r="U31" s="100" t="s">
        <v>28</v>
      </c>
      <c r="V31" s="100" t="s">
        <v>28</v>
      </c>
      <c r="W31" s="100"/>
      <c r="X31" s="100"/>
      <c r="Y31" s="100"/>
      <c r="Z31" s="100"/>
      <c r="AA31" s="100"/>
      <c r="AB31" s="100"/>
      <c r="AE31" s="70" t="s">
        <v>374</v>
      </c>
      <c r="AF31" s="70" t="s">
        <v>383</v>
      </c>
    </row>
    <row r="32" spans="1:32">
      <c r="B32" s="102"/>
      <c r="C32" s="99"/>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F32" s="70" t="s">
        <v>392</v>
      </c>
    </row>
    <row r="33" spans="1:28">
      <c r="B33" s="103"/>
      <c r="C33" s="99"/>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row>
    <row r="34" spans="1:28">
      <c r="B34" s="102"/>
      <c r="C34" s="99"/>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row>
    <row r="35" spans="1:28">
      <c r="B35" s="101"/>
      <c r="C35" s="99"/>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row>
    <row r="36" spans="1:28" ht="13.5" thickBot="1">
      <c r="B36" s="102"/>
      <c r="C36" s="99"/>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row>
    <row r="37" spans="1:28" ht="13.5" thickBot="1">
      <c r="B37" s="104" t="s">
        <v>366</v>
      </c>
      <c r="C37" s="105"/>
      <c r="D37" s="106">
        <f>COUNTIF(D29:D36,"○")</f>
        <v>0</v>
      </c>
      <c r="E37" s="106">
        <f t="shared" ref="E37:AB37" si="3">COUNTIF(E29:E36,"○")</f>
        <v>0</v>
      </c>
      <c r="F37" s="106">
        <f t="shared" si="3"/>
        <v>0</v>
      </c>
      <c r="G37" s="106">
        <f t="shared" si="3"/>
        <v>2</v>
      </c>
      <c r="H37" s="106">
        <f t="shared" si="3"/>
        <v>2</v>
      </c>
      <c r="I37" s="106">
        <f t="shared" si="3"/>
        <v>2</v>
      </c>
      <c r="J37" s="106">
        <f t="shared" si="3"/>
        <v>2</v>
      </c>
      <c r="K37" s="106">
        <f t="shared" si="3"/>
        <v>2</v>
      </c>
      <c r="L37" s="106">
        <f t="shared" si="3"/>
        <v>2</v>
      </c>
      <c r="M37" s="106">
        <f t="shared" si="3"/>
        <v>2</v>
      </c>
      <c r="N37" s="106">
        <f t="shared" si="3"/>
        <v>2</v>
      </c>
      <c r="O37" s="106">
        <f t="shared" si="3"/>
        <v>2</v>
      </c>
      <c r="P37" s="106">
        <f t="shared" si="3"/>
        <v>2</v>
      </c>
      <c r="Q37" s="106">
        <f t="shared" si="3"/>
        <v>2</v>
      </c>
      <c r="R37" s="106">
        <f t="shared" si="3"/>
        <v>2</v>
      </c>
      <c r="S37" s="106">
        <f t="shared" si="3"/>
        <v>3</v>
      </c>
      <c r="T37" s="106">
        <f t="shared" si="3"/>
        <v>3</v>
      </c>
      <c r="U37" s="106">
        <f t="shared" si="3"/>
        <v>3</v>
      </c>
      <c r="V37" s="106">
        <f t="shared" si="3"/>
        <v>3</v>
      </c>
      <c r="W37" s="106">
        <f t="shared" si="3"/>
        <v>2</v>
      </c>
      <c r="X37" s="106">
        <f t="shared" si="3"/>
        <v>2</v>
      </c>
      <c r="Y37" s="106">
        <f t="shared" si="3"/>
        <v>0</v>
      </c>
      <c r="Z37" s="106">
        <f t="shared" si="3"/>
        <v>0</v>
      </c>
      <c r="AA37" s="106">
        <f t="shared" si="3"/>
        <v>0</v>
      </c>
      <c r="AB37" s="106">
        <f t="shared" si="3"/>
        <v>0</v>
      </c>
    </row>
    <row r="38" spans="1:28">
      <c r="B38" s="107"/>
      <c r="C38" s="108"/>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row>
    <row r="39" spans="1:28">
      <c r="A39" s="78" t="s">
        <v>376</v>
      </c>
      <c r="B39" s="111"/>
      <c r="C39" s="110" t="s">
        <v>377</v>
      </c>
      <c r="D39" s="70" t="s">
        <v>378</v>
      </c>
      <c r="F39" s="109"/>
      <c r="G39" s="109"/>
      <c r="H39" s="109"/>
      <c r="I39" s="109"/>
      <c r="J39" s="109"/>
      <c r="K39" s="109"/>
      <c r="L39" s="109"/>
      <c r="M39" s="109"/>
      <c r="N39" s="109"/>
      <c r="O39" s="109"/>
      <c r="P39" s="109"/>
      <c r="Q39" s="109"/>
      <c r="R39" s="109"/>
      <c r="S39" s="109"/>
      <c r="T39" s="109"/>
      <c r="U39" s="109"/>
      <c r="V39" s="109"/>
      <c r="W39" s="109"/>
      <c r="X39" s="109"/>
      <c r="Y39" s="109"/>
      <c r="Z39" s="109"/>
    </row>
    <row r="40" spans="1:28" ht="13.5" thickBot="1">
      <c r="A40" s="78"/>
      <c r="C40" s="91" t="s">
        <v>357</v>
      </c>
      <c r="D40" s="112">
        <v>0.29166666666666669</v>
      </c>
      <c r="E40" s="112">
        <v>0.3125</v>
      </c>
      <c r="F40" s="112">
        <v>0.33333333333333298</v>
      </c>
      <c r="G40" s="112">
        <v>0.35416666666666702</v>
      </c>
      <c r="H40" s="112">
        <v>0.375</v>
      </c>
      <c r="I40" s="112">
        <v>0.39583333333333398</v>
      </c>
      <c r="J40" s="112">
        <v>0.41666666666666702</v>
      </c>
      <c r="K40" s="112">
        <v>0.4375</v>
      </c>
      <c r="L40" s="112">
        <v>0.45833333333333398</v>
      </c>
      <c r="M40" s="112">
        <v>0.47916666666666702</v>
      </c>
      <c r="N40" s="112">
        <v>0.5</v>
      </c>
      <c r="O40" s="112">
        <v>0.52083333333333304</v>
      </c>
      <c r="P40" s="112">
        <v>0.54166666666666696</v>
      </c>
      <c r="Q40" s="112">
        <v>0.5625</v>
      </c>
      <c r="R40" s="112">
        <v>0.58333333333333304</v>
      </c>
      <c r="S40" s="112">
        <v>0.60416666666666696</v>
      </c>
      <c r="T40" s="112">
        <v>0.625</v>
      </c>
      <c r="U40" s="112">
        <v>0.64583333333333304</v>
      </c>
      <c r="V40" s="112">
        <v>0.66666666666666696</v>
      </c>
      <c r="W40" s="112">
        <v>0.6875</v>
      </c>
      <c r="X40" s="112">
        <v>0.70833333333333304</v>
      </c>
      <c r="Y40" s="112">
        <v>0.72916666666666696</v>
      </c>
      <c r="Z40" s="112">
        <v>0.75</v>
      </c>
      <c r="AA40" s="112">
        <v>0.77083333333333304</v>
      </c>
      <c r="AB40" s="112">
        <v>0.79166666666666696</v>
      </c>
    </row>
    <row r="41" spans="1:28" ht="13.5" thickBot="1">
      <c r="C41" s="93" t="s">
        <v>379</v>
      </c>
      <c r="D41" s="113">
        <f t="shared" ref="D41:AB41" si="4">D37-D21</f>
        <v>0</v>
      </c>
      <c r="E41" s="113">
        <f t="shared" si="4"/>
        <v>0</v>
      </c>
      <c r="F41" s="113">
        <f t="shared" si="4"/>
        <v>0</v>
      </c>
      <c r="G41" s="113">
        <f t="shared" si="4"/>
        <v>2</v>
      </c>
      <c r="H41" s="113">
        <f t="shared" si="4"/>
        <v>0</v>
      </c>
      <c r="I41" s="113">
        <f>I37-I21</f>
        <v>0</v>
      </c>
      <c r="J41" s="113">
        <f t="shared" si="4"/>
        <v>0</v>
      </c>
      <c r="K41" s="113">
        <f t="shared" si="4"/>
        <v>0</v>
      </c>
      <c r="L41" s="113">
        <f t="shared" si="4"/>
        <v>0</v>
      </c>
      <c r="M41" s="113">
        <f t="shared" si="4"/>
        <v>0</v>
      </c>
      <c r="N41" s="113">
        <f t="shared" si="4"/>
        <v>0</v>
      </c>
      <c r="O41" s="113">
        <f t="shared" si="4"/>
        <v>0</v>
      </c>
      <c r="P41" s="113">
        <f t="shared" si="4"/>
        <v>0</v>
      </c>
      <c r="Q41" s="113">
        <f t="shared" si="4"/>
        <v>0</v>
      </c>
      <c r="R41" s="113">
        <f t="shared" si="4"/>
        <v>0</v>
      </c>
      <c r="S41" s="113">
        <f t="shared" si="4"/>
        <v>1</v>
      </c>
      <c r="T41" s="113">
        <f t="shared" si="4"/>
        <v>1</v>
      </c>
      <c r="U41" s="113">
        <f t="shared" si="4"/>
        <v>1</v>
      </c>
      <c r="V41" s="113">
        <f t="shared" si="4"/>
        <v>1</v>
      </c>
      <c r="W41" s="113">
        <f t="shared" si="4"/>
        <v>0</v>
      </c>
      <c r="X41" s="113">
        <f t="shared" si="4"/>
        <v>2</v>
      </c>
      <c r="Y41" s="113">
        <f t="shared" si="4"/>
        <v>0</v>
      </c>
      <c r="Z41" s="113">
        <f t="shared" si="4"/>
        <v>0</v>
      </c>
      <c r="AA41" s="113">
        <f t="shared" si="4"/>
        <v>0</v>
      </c>
      <c r="AB41" s="114">
        <f t="shared" si="4"/>
        <v>0</v>
      </c>
    </row>
    <row r="42" spans="1:28">
      <c r="D42" s="115"/>
    </row>
  </sheetData>
  <mergeCells count="1">
    <mergeCell ref="H1:O1"/>
  </mergeCells>
  <phoneticPr fontId="3"/>
  <dataValidations count="2">
    <dataValidation type="list" allowBlank="1" showInputMessage="1" showErrorMessage="1" sqref="C29:C36" xr:uid="{CB02AD6B-3BF7-44B2-A321-5295B8D0C519}">
      <formula1>$AF$29:$AF$32</formula1>
    </dataValidation>
    <dataValidation type="list" allowBlank="1" showInputMessage="1" showErrorMessage="1" sqref="D29:AB36" xr:uid="{A7F2CFC9-5066-4808-BA63-2C21828A757F}">
      <formula1>$AE$29:$AE$31</formula1>
    </dataValidation>
  </dataValidations>
  <pageMargins left="0.7" right="0.7" top="0.75" bottom="0.75" header="0.3" footer="0.3"/>
  <pageSetup paperSize="9" scale="7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基本情報</vt:lpstr>
      <vt:lpstr>①</vt:lpstr>
      <vt:lpstr>②</vt:lpstr>
      <vt:lpstr>③</vt:lpstr>
      <vt:lpstr>基礎乳幼児数</vt:lpstr>
      <vt:lpstr>基礎乳幼児数 (例)</vt:lpstr>
      <vt:lpstr>総乳幼児数</vt:lpstr>
      <vt:lpstr>総乳幼児数 (例)</vt:lpstr>
      <vt:lpstr>①!Print_Area</vt:lpstr>
      <vt:lpstr>②!Print_Area</vt:lpstr>
      <vt:lpstr>③!Print_Area</vt:lpstr>
      <vt:lpstr>基礎乳幼児数!Print_Area</vt:lpstr>
      <vt:lpstr>'基礎乳幼児数 (例)'!Print_Area</vt:lpstr>
      <vt:lpstr>基本情報!Print_Area</vt:lpstr>
      <vt:lpstr>総乳幼児数!Print_Area</vt:lpstr>
      <vt:lpstr>'総乳幼児数 (例)'!Print_Area</vt:lpstr>
      <vt:lpstr>①!Print_Titles</vt:lpstr>
      <vt:lpstr>②!Print_Titles</vt:lpstr>
      <vt:lpstr>③!Print_Titles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橋本　紘平</cp:lastModifiedBy>
  <cp:lastPrinted>2025-06-16T05:38:02Z</cp:lastPrinted>
  <dcterms:created xsi:type="dcterms:W3CDTF">2008-03-03T09:33:02Z</dcterms:created>
  <dcterms:modified xsi:type="dcterms:W3CDTF">2025-06-30T00:09:18Z</dcterms:modified>
</cp:coreProperties>
</file>