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L:\★子育て事業担当（新Lドライブ）\★R6\1701保育所\R6\01_監査調書\"/>
    </mc:Choice>
  </mc:AlternateContent>
  <xr:revisionPtr revIDLastSave="0" documentId="13_ncr:1_{9B8D4CEC-C23F-41EC-9F05-0321CCCFEF10}" xr6:coauthVersionLast="47" xr6:coauthVersionMax="47" xr10:uidLastSave="{00000000-0000-0000-0000-000000000000}"/>
  <bookViews>
    <workbookView xWindow="1305" yWindow="-16320" windowWidth="27645" windowHeight="16440" tabRatio="703" xr2:uid="{00000000-000D-0000-FFFF-FFFF00000000}"/>
  </bookViews>
  <sheets>
    <sheet name="基本" sheetId="51" r:id="rId1"/>
    <sheet name="施設運営" sheetId="43" r:id="rId2"/>
    <sheet name="災害・事故" sheetId="53" r:id="rId3"/>
    <sheet name="人事管理" sheetId="50" r:id="rId4"/>
    <sheet name="支援" sheetId="54" r:id="rId5"/>
    <sheet name="児童数" sheetId="55" r:id="rId6"/>
    <sheet name="【例】児童数" sheetId="56" r:id="rId7"/>
    <sheet name="職員" sheetId="57" r:id="rId8"/>
    <sheet name="【例】職員" sheetId="58" r:id="rId9"/>
    <sheet name="一覧" sheetId="59" r:id="rId10"/>
    <sheet name="【例】一覧" sheetId="60" r:id="rId11"/>
    <sheet name="別紙" sheetId="61" r:id="rId12"/>
    <sheet name="【例】別紙" sheetId="63" r:id="rId13"/>
  </sheets>
  <definedNames>
    <definedName name="_xlnm._FilterDatabase" localSheetId="2" hidden="1">災害・事故!$AD$1:$AD$77</definedName>
    <definedName name="_xlnm._FilterDatabase" localSheetId="1" hidden="1">施設運営!$U$1:$U$76</definedName>
    <definedName name="_xlnm.Print_Area" localSheetId="10">【例】一覧!$A$1:$O$26</definedName>
    <definedName name="_xlnm.Print_Area" localSheetId="8">【例】職員!$A$1:$U$34</definedName>
    <definedName name="_xlnm.Print_Area" localSheetId="12">【例】別紙!$A$1:$AE$96</definedName>
    <definedName name="_xlnm.Print_Area" localSheetId="9">一覧!$A$1:$O$26</definedName>
    <definedName name="_xlnm.Print_Area" localSheetId="0">基本!$A$1:$Q$28</definedName>
    <definedName name="_xlnm.Print_Area" localSheetId="2">災害・事故!$A$1:$AF$77</definedName>
    <definedName name="_xlnm.Print_Area" localSheetId="4">支援!$A$1:$AF$86</definedName>
    <definedName name="_xlnm.Print_Area" localSheetId="1">施設運営!$A$1:$W$76</definedName>
    <definedName name="_xlnm.Print_Area" localSheetId="7">職員!$A$1:$U$34</definedName>
    <definedName name="_xlnm.Print_Area" localSheetId="3">人事管理!$A$1:$AF$88</definedName>
    <definedName name="_xlnm.Print_Area" localSheetId="11">別紙!$A$1:$AE$96</definedName>
    <definedName name="_xlnm.Print_Titles" localSheetId="2">災害・事故!$3:$3</definedName>
    <definedName name="_xlnm.Print_Titles" localSheetId="4">支援!$3:$3</definedName>
    <definedName name="_xlnm.Print_Titles" localSheetId="1">施設運営!$3:$3</definedName>
    <definedName name="_xlnm.Print_Titles" localSheetId="3">人事管理!$3:$3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1" i="61" l="1" a="1"/>
  <c r="AE31" i="61" s="1"/>
  <c r="AE38" i="61" a="1"/>
  <c r="AE38" i="61" s="1"/>
  <c r="H38" i="61" a="1"/>
  <c r="H38" i="61" s="1"/>
  <c r="H31" i="61" a="1"/>
  <c r="H31" i="61" s="1"/>
  <c r="G31" i="61" a="1"/>
  <c r="G31" i="61" s="1"/>
  <c r="G38" i="61" a="1"/>
  <c r="G38" i="61" s="1"/>
  <c r="I38" i="61" a="1"/>
  <c r="I38" i="61"/>
  <c r="J38" i="61" a="1"/>
  <c r="J38" i="61" s="1"/>
  <c r="K38" i="61" a="1"/>
  <c r="K38" i="61"/>
  <c r="L38" i="61" a="1"/>
  <c r="L38" i="61"/>
  <c r="M38" i="61" a="1"/>
  <c r="M38" i="61"/>
  <c r="N38" i="61" a="1"/>
  <c r="N38" i="61" s="1"/>
  <c r="O38" i="61" a="1"/>
  <c r="O38" i="61"/>
  <c r="P38" i="61" a="1"/>
  <c r="P38" i="61"/>
  <c r="Q38" i="61" a="1"/>
  <c r="Q38" i="61"/>
  <c r="R38" i="61" a="1"/>
  <c r="R38" i="61" s="1"/>
  <c r="S38" i="61" a="1"/>
  <c r="S38" i="61"/>
  <c r="T38" i="61" a="1"/>
  <c r="T38" i="61"/>
  <c r="U38" i="61" a="1"/>
  <c r="U38" i="61"/>
  <c r="V38" i="61" a="1"/>
  <c r="V38" i="61" s="1"/>
  <c r="W38" i="61" a="1"/>
  <c r="W38" i="61"/>
  <c r="X38" i="61" a="1"/>
  <c r="X38" i="61"/>
  <c r="Y38" i="61" a="1"/>
  <c r="Y38" i="61"/>
  <c r="Z38" i="61" a="1"/>
  <c r="Z38" i="61" s="1"/>
  <c r="AA38" i="61" a="1"/>
  <c r="AA38" i="61"/>
  <c r="AB38" i="61" a="1"/>
  <c r="AB38" i="61" s="1"/>
  <c r="AC38" i="61" a="1"/>
  <c r="AC38" i="61"/>
  <c r="AD38" i="61" a="1"/>
  <c r="AD38" i="61" s="1"/>
  <c r="I31" i="61" a="1"/>
  <c r="I31" i="61" s="1"/>
  <c r="J31" i="61" a="1"/>
  <c r="J31" i="61" s="1"/>
  <c r="K31" i="61" a="1"/>
  <c r="K31" i="61" s="1"/>
  <c r="L31" i="61" a="1"/>
  <c r="L31" i="61" s="1"/>
  <c r="M31" i="61" a="1"/>
  <c r="M31" i="61" s="1"/>
  <c r="N31" i="61" a="1"/>
  <c r="N31" i="61" s="1"/>
  <c r="O31" i="61" a="1"/>
  <c r="O31" i="61"/>
  <c r="P31" i="61" a="1"/>
  <c r="P31" i="61" s="1"/>
  <c r="Q31" i="61" a="1"/>
  <c r="Q31" i="61" s="1"/>
  <c r="R31" i="61" a="1"/>
  <c r="R31" i="61" s="1"/>
  <c r="S31" i="61" a="1"/>
  <c r="S31" i="61"/>
  <c r="T31" i="61" a="1"/>
  <c r="T31" i="61" s="1"/>
  <c r="U31" i="61" a="1"/>
  <c r="U31" i="61" s="1"/>
  <c r="V31" i="61" a="1"/>
  <c r="V31" i="61" s="1"/>
  <c r="W31" i="61" a="1"/>
  <c r="W31" i="61"/>
  <c r="X31" i="61" a="1"/>
  <c r="X31" i="61" s="1"/>
  <c r="Y31" i="61" a="1"/>
  <c r="Y31" i="61" s="1"/>
  <c r="Z31" i="61" a="1"/>
  <c r="Z31" i="61" s="1"/>
  <c r="AA31" i="61" a="1"/>
  <c r="AA31" i="61"/>
  <c r="AB31" i="61" a="1"/>
  <c r="AB31" i="61" s="1"/>
  <c r="AC31" i="61" a="1"/>
  <c r="AC31" i="61" s="1"/>
  <c r="AD31" i="61" a="1"/>
  <c r="AD31" i="61" s="1"/>
  <c r="C38" i="63" a="1"/>
  <c r="C38" i="63" s="1"/>
  <c r="C31" i="63" a="1"/>
  <c r="C31" i="63" s="1"/>
  <c r="E31" i="63" a="1"/>
  <c r="E31" i="63" s="1"/>
  <c r="F31" i="63" a="1"/>
  <c r="F31" i="63" s="1"/>
  <c r="G31" i="63" a="1"/>
  <c r="G31" i="63" s="1"/>
  <c r="H31" i="63" a="1"/>
  <c r="H31" i="63"/>
  <c r="I31" i="63" a="1"/>
  <c r="I31" i="63" s="1"/>
  <c r="J31" i="63" a="1"/>
  <c r="J31" i="63" s="1"/>
  <c r="K31" i="63" a="1"/>
  <c r="K31" i="63" s="1"/>
  <c r="L31" i="63" a="1"/>
  <c r="L31" i="63"/>
  <c r="M31" i="63" a="1"/>
  <c r="M31" i="63" s="1"/>
  <c r="N31" i="63" a="1"/>
  <c r="N31" i="63" s="1"/>
  <c r="O31" i="63" a="1"/>
  <c r="O31" i="63" s="1"/>
  <c r="P31" i="63" a="1"/>
  <c r="P31" i="63"/>
  <c r="Q31" i="63" a="1"/>
  <c r="Q31" i="63" s="1"/>
  <c r="R31" i="63" a="1"/>
  <c r="R31" i="63" s="1"/>
  <c r="S31" i="63" a="1"/>
  <c r="S31" i="63" s="1"/>
  <c r="T31" i="63" a="1"/>
  <c r="T31" i="63" s="1"/>
  <c r="U31" i="63" a="1"/>
  <c r="U31" i="63" s="1"/>
  <c r="V31" i="63" a="1"/>
  <c r="V31" i="63" s="1"/>
  <c r="W31" i="63" a="1"/>
  <c r="W31" i="63" s="1"/>
  <c r="X31" i="63" a="1"/>
  <c r="X31" i="63" s="1"/>
  <c r="Y31" i="63" a="1"/>
  <c r="Y31" i="63" s="1"/>
  <c r="Z31" i="63" a="1"/>
  <c r="Z31" i="63" s="1"/>
  <c r="AA31" i="63" a="1"/>
  <c r="AA31" i="63" s="1"/>
  <c r="D31" i="63" a="1"/>
  <c r="D31" i="63" s="1"/>
  <c r="AE86" i="63" l="1"/>
  <c r="AD86" i="63"/>
  <c r="AC86" i="63"/>
  <c r="AB86" i="63"/>
  <c r="AA86" i="63"/>
  <c r="Z86" i="63"/>
  <c r="Y86" i="63"/>
  <c r="X86" i="63"/>
  <c r="W86" i="63"/>
  <c r="V86" i="63"/>
  <c r="U86" i="63"/>
  <c r="T86" i="63"/>
  <c r="S86" i="63"/>
  <c r="R86" i="63"/>
  <c r="Q86" i="63"/>
  <c r="P86" i="63"/>
  <c r="O86" i="63"/>
  <c r="N86" i="63"/>
  <c r="M86" i="63"/>
  <c r="L86" i="63"/>
  <c r="K86" i="63"/>
  <c r="J86" i="63"/>
  <c r="I86" i="63"/>
  <c r="H86" i="63"/>
  <c r="G86" i="63"/>
  <c r="AE62" i="63"/>
  <c r="AD62" i="63"/>
  <c r="AC62" i="63"/>
  <c r="AB62" i="63"/>
  <c r="AA62" i="63"/>
  <c r="Z62" i="63"/>
  <c r="Y62" i="63"/>
  <c r="X62" i="63"/>
  <c r="W62" i="63"/>
  <c r="V62" i="63"/>
  <c r="U62" i="63"/>
  <c r="T62" i="63"/>
  <c r="S62" i="63"/>
  <c r="R62" i="63"/>
  <c r="Q62" i="63"/>
  <c r="P62" i="63"/>
  <c r="O62" i="63"/>
  <c r="N62" i="63"/>
  <c r="M62" i="63"/>
  <c r="L62" i="63"/>
  <c r="K62" i="63"/>
  <c r="J62" i="63"/>
  <c r="I62" i="63"/>
  <c r="H62" i="63"/>
  <c r="G62" i="63"/>
  <c r="AA36" i="63"/>
  <c r="Z36" i="63"/>
  <c r="Y36" i="63"/>
  <c r="X36" i="63"/>
  <c r="W36" i="63"/>
  <c r="V36" i="63"/>
  <c r="U36" i="63"/>
  <c r="T36" i="63"/>
  <c r="S36" i="63"/>
  <c r="R36" i="63"/>
  <c r="Q36" i="63"/>
  <c r="P36" i="63"/>
  <c r="O36" i="63"/>
  <c r="N36" i="63"/>
  <c r="M36" i="63"/>
  <c r="L36" i="63"/>
  <c r="K36" i="63"/>
  <c r="J36" i="63"/>
  <c r="I36" i="63"/>
  <c r="H36" i="63"/>
  <c r="G36" i="63"/>
  <c r="F36" i="63"/>
  <c r="E36" i="63"/>
  <c r="D36" i="63"/>
  <c r="C36" i="63"/>
  <c r="AA35" i="63"/>
  <c r="Z35" i="63"/>
  <c r="Y35" i="63"/>
  <c r="X35" i="63"/>
  <c r="W35" i="63"/>
  <c r="V35" i="63"/>
  <c r="U35" i="63"/>
  <c r="T35" i="63"/>
  <c r="S35" i="63"/>
  <c r="R35" i="63"/>
  <c r="Q35" i="63"/>
  <c r="P35" i="63"/>
  <c r="O35" i="63"/>
  <c r="N35" i="63"/>
  <c r="M35" i="63"/>
  <c r="L35" i="63"/>
  <c r="K35" i="63"/>
  <c r="J35" i="63"/>
  <c r="I35" i="63"/>
  <c r="H35" i="63"/>
  <c r="G35" i="63"/>
  <c r="F35" i="63"/>
  <c r="E35" i="63"/>
  <c r="D35" i="63"/>
  <c r="C35" i="63"/>
  <c r="AA29" i="63"/>
  <c r="Z29" i="63"/>
  <c r="Y29" i="63"/>
  <c r="X29" i="63"/>
  <c r="W29" i="63"/>
  <c r="V29" i="63"/>
  <c r="U29" i="63"/>
  <c r="T29" i="63"/>
  <c r="S29" i="63"/>
  <c r="R29" i="63"/>
  <c r="Q29" i="63"/>
  <c r="P29" i="63"/>
  <c r="O29" i="63"/>
  <c r="N29" i="63"/>
  <c r="M29" i="63"/>
  <c r="L29" i="63"/>
  <c r="K29" i="63"/>
  <c r="J29" i="63"/>
  <c r="I29" i="63"/>
  <c r="H29" i="63"/>
  <c r="G29" i="63"/>
  <c r="F29" i="63"/>
  <c r="E29" i="63"/>
  <c r="D29" i="63"/>
  <c r="C29" i="63"/>
  <c r="AA28" i="63"/>
  <c r="Z28" i="63"/>
  <c r="Y28" i="63"/>
  <c r="X28" i="63"/>
  <c r="W28" i="63"/>
  <c r="V28" i="63"/>
  <c r="U28" i="63"/>
  <c r="T28" i="63"/>
  <c r="S28" i="63"/>
  <c r="R28" i="63"/>
  <c r="Q28" i="63"/>
  <c r="P28" i="63"/>
  <c r="O28" i="63"/>
  <c r="N28" i="63"/>
  <c r="M28" i="63"/>
  <c r="L28" i="63"/>
  <c r="K28" i="63"/>
  <c r="J28" i="63"/>
  <c r="I28" i="63"/>
  <c r="H28" i="63"/>
  <c r="G28" i="63"/>
  <c r="F28" i="63"/>
  <c r="E28" i="63"/>
  <c r="D28" i="63"/>
  <c r="C28" i="63"/>
  <c r="G86" i="61"/>
  <c r="AE86" i="61"/>
  <c r="AD86" i="61"/>
  <c r="AC86" i="61"/>
  <c r="AB86" i="61"/>
  <c r="AA86" i="61"/>
  <c r="Z86" i="61"/>
  <c r="Y86" i="61"/>
  <c r="X86" i="61"/>
  <c r="W86" i="61"/>
  <c r="V86" i="61"/>
  <c r="U86" i="61"/>
  <c r="T86" i="61"/>
  <c r="S86" i="61"/>
  <c r="R86" i="61"/>
  <c r="Q86" i="61"/>
  <c r="P86" i="61"/>
  <c r="O86" i="61"/>
  <c r="N86" i="61"/>
  <c r="M86" i="61"/>
  <c r="L86" i="61"/>
  <c r="K86" i="61"/>
  <c r="J86" i="61"/>
  <c r="I86" i="61"/>
  <c r="H86" i="61"/>
  <c r="H62" i="61"/>
  <c r="I62" i="61"/>
  <c r="J62" i="61"/>
  <c r="K62" i="61"/>
  <c r="L62" i="61"/>
  <c r="M62" i="61"/>
  <c r="N62" i="61"/>
  <c r="O62" i="61"/>
  <c r="P62" i="61"/>
  <c r="Q62" i="61"/>
  <c r="R62" i="61"/>
  <c r="S62" i="61"/>
  <c r="T62" i="61"/>
  <c r="U62" i="61"/>
  <c r="V62" i="61"/>
  <c r="W62" i="61"/>
  <c r="X62" i="61"/>
  <c r="Y62" i="61"/>
  <c r="Z62" i="61"/>
  <c r="AA62" i="61"/>
  <c r="AB62" i="61"/>
  <c r="AC62" i="61"/>
  <c r="AD62" i="61"/>
  <c r="AE62" i="61"/>
  <c r="G62" i="61"/>
  <c r="AE36" i="61"/>
  <c r="AD36" i="61"/>
  <c r="AC36" i="61"/>
  <c r="AB36" i="61"/>
  <c r="AA36" i="61"/>
  <c r="Z36" i="61"/>
  <c r="Y36" i="61"/>
  <c r="X36" i="61"/>
  <c r="W36" i="61"/>
  <c r="V36" i="61"/>
  <c r="U36" i="61"/>
  <c r="T36" i="61"/>
  <c r="S36" i="61"/>
  <c r="R36" i="61"/>
  <c r="Q36" i="61"/>
  <c r="P36" i="61"/>
  <c r="O36" i="61"/>
  <c r="N36" i="61"/>
  <c r="M36" i="61"/>
  <c r="L36" i="61"/>
  <c r="K36" i="61"/>
  <c r="J36" i="61"/>
  <c r="I36" i="61"/>
  <c r="H36" i="61"/>
  <c r="G36" i="61"/>
  <c r="AE29" i="61"/>
  <c r="J29" i="61"/>
  <c r="I29" i="61"/>
  <c r="H29" i="61"/>
  <c r="AD29" i="61"/>
  <c r="AC29" i="61"/>
  <c r="AB29" i="61"/>
  <c r="AA29" i="61"/>
  <c r="Z29" i="61"/>
  <c r="Y29" i="61"/>
  <c r="X29" i="61"/>
  <c r="W29" i="61"/>
  <c r="V29" i="61"/>
  <c r="U29" i="61"/>
  <c r="T29" i="61"/>
  <c r="S29" i="61"/>
  <c r="R29" i="61"/>
  <c r="Q29" i="61"/>
  <c r="P29" i="61"/>
  <c r="O29" i="61"/>
  <c r="N29" i="61"/>
  <c r="M29" i="61"/>
  <c r="L29" i="61"/>
  <c r="K29" i="61"/>
  <c r="G29" i="61"/>
  <c r="H7" i="57"/>
  <c r="H8" i="57" s="1"/>
  <c r="G7" i="57"/>
  <c r="G8" i="57" s="1"/>
  <c r="F7" i="57"/>
  <c r="F8" i="57" s="1"/>
  <c r="E7" i="57"/>
  <c r="E8" i="57" s="1"/>
  <c r="D7" i="57"/>
  <c r="D8" i="57" s="1"/>
  <c r="E33" i="55"/>
  <c r="E31" i="55"/>
  <c r="E29" i="55"/>
  <c r="E27" i="55"/>
  <c r="E25" i="55"/>
  <c r="E23" i="55"/>
  <c r="E19" i="55"/>
  <c r="E17" i="55"/>
  <c r="E15" i="55"/>
  <c r="R27" i="55"/>
  <c r="R25" i="55"/>
  <c r="R23" i="55"/>
  <c r="R19" i="55"/>
  <c r="R21" i="55" s="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J22" i="58"/>
  <c r="J18" i="58"/>
  <c r="H8" i="58"/>
  <c r="G8" i="58"/>
  <c r="F8" i="58"/>
  <c r="E8" i="58"/>
  <c r="D8" i="58"/>
  <c r="J22" i="57"/>
  <c r="J18" i="57"/>
  <c r="J15" i="57" s="1"/>
  <c r="J28" i="57" s="1"/>
  <c r="L35" i="56"/>
  <c r="G35" i="56"/>
  <c r="E35" i="56"/>
  <c r="R29" i="56"/>
  <c r="R21" i="56"/>
  <c r="L21" i="56"/>
  <c r="L36" i="56" s="1"/>
  <c r="U19" i="56"/>
  <c r="U17" i="56"/>
  <c r="U15" i="56"/>
  <c r="N7" i="56"/>
  <c r="P7" i="56" s="1"/>
  <c r="R7" i="56" s="1"/>
  <c r="L35" i="55"/>
  <c r="G35" i="55"/>
  <c r="L21" i="55"/>
  <c r="U17" i="55"/>
  <c r="U15" i="55"/>
  <c r="N7" i="55"/>
  <c r="P7" i="55" s="1"/>
  <c r="R31" i="56" l="1"/>
  <c r="U21" i="56"/>
  <c r="Z30" i="63"/>
  <c r="H37" i="63"/>
  <c r="P37" i="63"/>
  <c r="P38" i="63" s="1" a="1"/>
  <c r="P38" i="63" s="1"/>
  <c r="P96" i="63" s="1"/>
  <c r="X37" i="63"/>
  <c r="X38" i="63" s="1" a="1"/>
  <c r="X38" i="63" s="1"/>
  <c r="X96" i="63" s="1"/>
  <c r="Z37" i="63"/>
  <c r="R30" i="63"/>
  <c r="J30" i="63"/>
  <c r="C30" i="63"/>
  <c r="K30" i="63"/>
  <c r="S30" i="63"/>
  <c r="AA30" i="63"/>
  <c r="I37" i="63"/>
  <c r="I38" i="63" s="1" a="1"/>
  <c r="I38" i="63" s="1"/>
  <c r="I96" i="63" s="1"/>
  <c r="Q37" i="63"/>
  <c r="Q38" i="63" s="1" a="1"/>
  <c r="Q38" i="63" s="1"/>
  <c r="Q96" i="63" s="1"/>
  <c r="Y37" i="63"/>
  <c r="Y38" i="63" s="1" a="1"/>
  <c r="Y38" i="63" s="1"/>
  <c r="Y96" i="63" s="1"/>
  <c r="E30" i="63"/>
  <c r="M30" i="63"/>
  <c r="U30" i="63"/>
  <c r="G30" i="63"/>
  <c r="O30" i="63"/>
  <c r="W30" i="63"/>
  <c r="E37" i="63"/>
  <c r="E38" i="63" s="1" a="1"/>
  <c r="E38" i="63" s="1"/>
  <c r="E96" i="63" s="1"/>
  <c r="M37" i="63"/>
  <c r="M38" i="63" s="1" a="1"/>
  <c r="M38" i="63" s="1"/>
  <c r="M96" i="63" s="1"/>
  <c r="U37" i="63"/>
  <c r="F37" i="63"/>
  <c r="N37" i="63"/>
  <c r="N38" i="63" s="1" a="1"/>
  <c r="N38" i="63" s="1"/>
  <c r="N96" i="63" s="1"/>
  <c r="V37" i="63"/>
  <c r="V38" i="63" s="1" a="1"/>
  <c r="V38" i="63" s="1"/>
  <c r="V96" i="63" s="1"/>
  <c r="H38" i="63" a="1"/>
  <c r="H38" i="63" s="1"/>
  <c r="H96" i="63" s="1"/>
  <c r="Z38" i="63" a="1"/>
  <c r="Z38" i="63" s="1"/>
  <c r="Z96" i="63" s="1"/>
  <c r="J37" i="63"/>
  <c r="R37" i="63"/>
  <c r="F30" i="63"/>
  <c r="N30" i="63"/>
  <c r="V30" i="63"/>
  <c r="AA37" i="63"/>
  <c r="F38" i="63" a="1"/>
  <c r="F38" i="63" s="1"/>
  <c r="F96" i="63" s="1"/>
  <c r="I30" i="63"/>
  <c r="Q30" i="63"/>
  <c r="Y30" i="63"/>
  <c r="W37" i="63"/>
  <c r="O37" i="63"/>
  <c r="G37" i="63"/>
  <c r="L37" i="63"/>
  <c r="T37" i="63"/>
  <c r="K37" i="63"/>
  <c r="S37" i="63"/>
  <c r="D37" i="63"/>
  <c r="C37" i="63"/>
  <c r="H30" i="63"/>
  <c r="P30" i="63"/>
  <c r="X30" i="63"/>
  <c r="D30" i="63"/>
  <c r="L30" i="63"/>
  <c r="T30" i="63"/>
  <c r="X30" i="61"/>
  <c r="P30" i="61"/>
  <c r="H30" i="61"/>
  <c r="G37" i="61"/>
  <c r="O37" i="61"/>
  <c r="W37" i="61"/>
  <c r="W96" i="61" s="1"/>
  <c r="AE37" i="61"/>
  <c r="J37" i="61"/>
  <c r="R37" i="61"/>
  <c r="Z37" i="61"/>
  <c r="S30" i="61"/>
  <c r="AA30" i="61"/>
  <c r="K30" i="61"/>
  <c r="L36" i="55"/>
  <c r="J15" i="58"/>
  <c r="J28" i="58" s="1"/>
  <c r="J8" i="57"/>
  <c r="J12" i="57" s="1"/>
  <c r="J8" i="58"/>
  <c r="J12" i="58" s="1"/>
  <c r="E35" i="55"/>
  <c r="R29" i="55"/>
  <c r="U29" i="55" s="1"/>
  <c r="U19" i="55"/>
  <c r="U21" i="55" s="1"/>
  <c r="G30" i="61"/>
  <c r="O30" i="61"/>
  <c r="W30" i="61"/>
  <c r="AE30" i="61"/>
  <c r="N37" i="61"/>
  <c r="N96" i="61" s="1"/>
  <c r="V37" i="61"/>
  <c r="AD37" i="61"/>
  <c r="I30" i="61"/>
  <c r="Q30" i="61"/>
  <c r="Y30" i="61"/>
  <c r="H37" i="61"/>
  <c r="P37" i="61"/>
  <c r="X37" i="61"/>
  <c r="J30" i="61"/>
  <c r="R30" i="61"/>
  <c r="Z30" i="61"/>
  <c r="I37" i="61"/>
  <c r="Q37" i="61"/>
  <c r="Y37" i="61"/>
  <c r="L30" i="61"/>
  <c r="T30" i="61"/>
  <c r="AB30" i="61"/>
  <c r="K37" i="61"/>
  <c r="S37" i="61"/>
  <c r="AA37" i="61"/>
  <c r="M30" i="61"/>
  <c r="U30" i="61"/>
  <c r="AC30" i="61"/>
  <c r="L37" i="61"/>
  <c r="T37" i="61"/>
  <c r="AB37" i="61"/>
  <c r="R96" i="61"/>
  <c r="N30" i="61"/>
  <c r="V30" i="61"/>
  <c r="AD30" i="61"/>
  <c r="M37" i="61"/>
  <c r="U37" i="61"/>
  <c r="AC37" i="61"/>
  <c r="X10" i="56"/>
  <c r="T36" i="56"/>
  <c r="U29" i="56"/>
  <c r="T31" i="56" s="1"/>
  <c r="R7" i="55"/>
  <c r="Y91" i="63" l="1"/>
  <c r="Q91" i="63"/>
  <c r="Z91" i="63"/>
  <c r="AA91" i="61"/>
  <c r="X91" i="61"/>
  <c r="Y96" i="61"/>
  <c r="P96" i="61"/>
  <c r="J96" i="61"/>
  <c r="AA96" i="61"/>
  <c r="Q96" i="61"/>
  <c r="AE96" i="61"/>
  <c r="G96" i="61"/>
  <c r="O96" i="61"/>
  <c r="V96" i="61"/>
  <c r="Z96" i="61"/>
  <c r="P91" i="61"/>
  <c r="AE91" i="61"/>
  <c r="W91" i="61"/>
  <c r="L91" i="61"/>
  <c r="V91" i="61"/>
  <c r="AB91" i="61"/>
  <c r="Y91" i="61"/>
  <c r="O91" i="61"/>
  <c r="T91" i="61"/>
  <c r="Q91" i="61"/>
  <c r="G91" i="61"/>
  <c r="K91" i="61"/>
  <c r="AD91" i="61"/>
  <c r="I91" i="61"/>
  <c r="J91" i="61"/>
  <c r="S91" i="61"/>
  <c r="H91" i="61"/>
  <c r="X91" i="63"/>
  <c r="U91" i="63"/>
  <c r="E91" i="63"/>
  <c r="I91" i="63"/>
  <c r="P91" i="63"/>
  <c r="M91" i="63"/>
  <c r="H91" i="63"/>
  <c r="U38" i="63" a="1"/>
  <c r="U38" i="63" s="1"/>
  <c r="U96" i="63" s="1"/>
  <c r="N91" i="63"/>
  <c r="F91" i="63"/>
  <c r="V91" i="63"/>
  <c r="D38" i="63" a="1"/>
  <c r="D38" i="63" s="1"/>
  <c r="D96" i="63" s="1"/>
  <c r="D91" i="63"/>
  <c r="G91" i="63"/>
  <c r="G38" i="63" a="1"/>
  <c r="G38" i="63" s="1"/>
  <c r="G96" i="63" s="1"/>
  <c r="S38" i="63" a="1"/>
  <c r="S38" i="63" s="1"/>
  <c r="S96" i="63" s="1"/>
  <c r="S91" i="63"/>
  <c r="O91" i="63"/>
  <c r="O38" i="63" a="1"/>
  <c r="O38" i="63" s="1"/>
  <c r="O96" i="63" s="1"/>
  <c r="K91" i="63"/>
  <c r="K38" i="63" a="1"/>
  <c r="K38" i="63" s="1"/>
  <c r="K96" i="63" s="1"/>
  <c r="T91" i="63"/>
  <c r="T38" i="63" a="1"/>
  <c r="T38" i="63" s="1"/>
  <c r="T96" i="63" s="1"/>
  <c r="AA38" i="63" a="1"/>
  <c r="AA38" i="63" s="1"/>
  <c r="AA96" i="63" s="1"/>
  <c r="AA91" i="63"/>
  <c r="L38" i="63" a="1"/>
  <c r="L38" i="63" s="1"/>
  <c r="L96" i="63" s="1"/>
  <c r="L91" i="63"/>
  <c r="C91" i="63"/>
  <c r="C96" i="63"/>
  <c r="R38" i="63" a="1"/>
  <c r="R38" i="63" s="1"/>
  <c r="R96" i="63" s="1"/>
  <c r="R91" i="63"/>
  <c r="J91" i="63"/>
  <c r="J38" i="63" a="1"/>
  <c r="J38" i="63" s="1"/>
  <c r="J96" i="63" s="1"/>
  <c r="W91" i="63"/>
  <c r="W38" i="63" a="1"/>
  <c r="W38" i="63" s="1"/>
  <c r="W96" i="63" s="1"/>
  <c r="K96" i="61"/>
  <c r="AD96" i="61"/>
  <c r="AC96" i="61"/>
  <c r="X96" i="61"/>
  <c r="I96" i="61"/>
  <c r="U96" i="61"/>
  <c r="AB96" i="61"/>
  <c r="S96" i="61"/>
  <c r="M96" i="61"/>
  <c r="T96" i="61"/>
  <c r="H96" i="61"/>
  <c r="L96" i="61"/>
  <c r="Z91" i="61"/>
  <c r="AC91" i="61"/>
  <c r="R91" i="61"/>
  <c r="N91" i="61"/>
  <c r="M91" i="61"/>
  <c r="U91" i="61"/>
  <c r="T31" i="55"/>
  <c r="R31" i="55"/>
  <c r="T36" i="55" s="1"/>
  <c r="X10" i="55" l="1"/>
  <c r="U62" i="50"/>
  <c r="U61" i="50"/>
  <c r="U60" i="50"/>
  <c r="AB61" i="50"/>
  <c r="AB62" i="50"/>
  <c r="AB60"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哲也</author>
  </authors>
  <commentList>
    <comment ref="H3" authorId="0" shapeId="0" xr:uid="{3E5CF6FA-EDAA-4339-8988-59058A694D6C}">
      <text>
        <r>
          <rPr>
            <b/>
            <sz val="10"/>
            <color indexed="81"/>
            <rFont val="MS P ゴシック"/>
            <family val="3"/>
            <charset val="128"/>
          </rPr>
          <t>色のついているセルのみ入力してください。
また、設定の変更はしないでください。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哲也</author>
  </authors>
  <commentList>
    <comment ref="H3" authorId="0" shapeId="0" xr:uid="{489544B8-321B-493B-AFD8-751F3B3C795B}">
      <text>
        <r>
          <rPr>
            <b/>
            <sz val="10"/>
            <color indexed="81"/>
            <rFont val="MS P ゴシック"/>
            <family val="3"/>
            <charset val="128"/>
          </rPr>
          <t>色のついているセルのみ入力してください。
また、設定の変更はしないでください。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伊藤　哲也</author>
  </authors>
  <commentList>
    <comment ref="N6" authorId="0" shapeId="0" xr:uid="{9F6F9514-B2C9-4BD7-A5D5-583C21870BED}">
      <text>
        <r>
          <rPr>
            <b/>
            <sz val="9"/>
            <color indexed="81"/>
            <rFont val="MS P ゴシック"/>
            <family val="3"/>
            <charset val="128"/>
          </rPr>
          <t xml:space="preserve">色のついているセルのみ入力してください。
また、設定の変更はしないでください。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伊藤　哲也</author>
  </authors>
  <commentList>
    <comment ref="N6" authorId="0" shapeId="0" xr:uid="{36619ED8-F70B-4D80-AD0B-5933B8B41BCF}">
      <text>
        <r>
          <rPr>
            <b/>
            <sz val="9"/>
            <color indexed="81"/>
            <rFont val="MS P ゴシック"/>
            <family val="3"/>
            <charset val="128"/>
          </rPr>
          <t xml:space="preserve">色のついているセルのみ入力してください。
また、設定の変更はしないでください。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栃木県</author>
  </authors>
  <commentList>
    <comment ref="D2" authorId="0" shapeId="0" xr:uid="{12DF9585-C0C4-4B21-939A-757F9D6634BC}">
      <text>
        <r>
          <rPr>
            <b/>
            <sz val="10"/>
            <color indexed="81"/>
            <rFont val="ＭＳ Ｐゴシック"/>
            <family val="3"/>
            <charset val="128"/>
          </rPr>
          <t>常勤には「１日６時間以上かつ月20日以上勤務する者」を含む。</t>
        </r>
        <r>
          <rPr>
            <b/>
            <sz val="9"/>
            <color indexed="10"/>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<sst xmlns="http://schemas.openxmlformats.org/spreadsheetml/2006/main" count="1871" uniqueCount="659">
  <si>
    <t>令和６（2024）年度児童福祉施設（保育所）用　一般指導監査資料・調書</t>
    <rPh sb="11" eb="13">
      <t>ジドウ</t>
    </rPh>
    <rPh sb="13" eb="15">
      <t>フクシ</t>
    </rPh>
    <rPh sb="15" eb="17">
      <t>シセツ</t>
    </rPh>
    <rPh sb="18" eb="21">
      <t>ホイクショ</t>
    </rPh>
    <rPh sb="22" eb="23">
      <t>ヨウ</t>
    </rPh>
    <phoneticPr fontId="4"/>
  </si>
  <si>
    <t>（施設運営管理・職員処遇・入所者支援）</t>
    <rPh sb="1" eb="3">
      <t>シセツ</t>
    </rPh>
    <rPh sb="3" eb="5">
      <t>ウンエイ</t>
    </rPh>
    <rPh sb="5" eb="7">
      <t>カンリ</t>
    </rPh>
    <rPh sb="8" eb="10">
      <t>ショクイン</t>
    </rPh>
    <rPh sb="10" eb="12">
      <t>ショグウ</t>
    </rPh>
    <rPh sb="13" eb="16">
      <t>ニュウショシャ</t>
    </rPh>
    <rPh sb="16" eb="18">
      <t>シエン</t>
    </rPh>
    <phoneticPr fontId="4"/>
  </si>
  <si>
    <t>施 設 名</t>
    <rPh sb="0" eb="1">
      <t>シ</t>
    </rPh>
    <rPh sb="2" eb="3">
      <t>セツ</t>
    </rPh>
    <rPh sb="4" eb="5">
      <t>ホウミョウ</t>
    </rPh>
    <phoneticPr fontId="4"/>
  </si>
  <si>
    <t>施 設 所 在 地</t>
    <phoneticPr fontId="4"/>
  </si>
  <si>
    <t>電話番号</t>
    <rPh sb="0" eb="2">
      <t>デンワ</t>
    </rPh>
    <rPh sb="2" eb="4">
      <t>バンゴウ</t>
    </rPh>
    <phoneticPr fontId="4"/>
  </si>
  <si>
    <t>メールアドレス</t>
    <phoneticPr fontId="4"/>
  </si>
  <si>
    <t>指導監査年月日</t>
    <rPh sb="0" eb="2">
      <t>シドウ</t>
    </rPh>
    <rPh sb="2" eb="4">
      <t>カンサ</t>
    </rPh>
    <rPh sb="4" eb="7">
      <t>ネンガッピ</t>
    </rPh>
    <phoneticPr fontId="4"/>
  </si>
  <si>
    <t>記入者　職氏名</t>
    <rPh sb="0" eb="3">
      <t>キニュウシャ</t>
    </rPh>
    <rPh sb="4" eb="5">
      <t>ショク</t>
    </rPh>
    <rPh sb="5" eb="7">
      <t>シメイ</t>
    </rPh>
    <phoneticPr fontId="4"/>
  </si>
  <si>
    <t>　　　　</t>
    <phoneticPr fontId="4"/>
  </si>
  <si>
    <t>第１　施設運営</t>
    <rPh sb="0" eb="1">
      <t>ダイ</t>
    </rPh>
    <rPh sb="3" eb="5">
      <t>シセツ</t>
    </rPh>
    <rPh sb="5" eb="7">
      <t>ウンエイ</t>
    </rPh>
    <phoneticPr fontId="4"/>
  </si>
  <si>
    <t xml:space="preserve">　　　確認項目
</t>
    <rPh sb="3" eb="5">
      <t>カクニン</t>
    </rPh>
    <rPh sb="5" eb="7">
      <t>コウモク</t>
    </rPh>
    <phoneticPr fontId="4"/>
  </si>
  <si>
    <t>確認事項
【□にチェック、黄色のセルに必要事項を記入すること】</t>
    <rPh sb="0" eb="2">
      <t>カクニン</t>
    </rPh>
    <rPh sb="2" eb="4">
      <t>ジコウ</t>
    </rPh>
    <rPh sb="13" eb="15">
      <t>キイロ</t>
    </rPh>
    <phoneticPr fontId="4"/>
  </si>
  <si>
    <t>自己点検結果</t>
    <rPh sb="0" eb="2">
      <t>ジコ</t>
    </rPh>
    <rPh sb="2" eb="4">
      <t>テンケン</t>
    </rPh>
    <rPh sb="4" eb="6">
      <t>ケッカ</t>
    </rPh>
    <phoneticPr fontId="4"/>
  </si>
  <si>
    <t>根拠法令等</t>
    <rPh sb="0" eb="2">
      <t>コンキョ</t>
    </rPh>
    <rPh sb="2" eb="4">
      <t>ホウレイ</t>
    </rPh>
    <rPh sb="4" eb="5">
      <t>トウ</t>
    </rPh>
    <phoneticPr fontId="4"/>
  </si>
  <si>
    <t>検査員記載欄</t>
    <rPh sb="0" eb="3">
      <t>ケンサイン</t>
    </rPh>
    <rPh sb="3" eb="5">
      <t>キサイ</t>
    </rPh>
    <rPh sb="5" eb="6">
      <t>ラン</t>
    </rPh>
    <phoneticPr fontId="4"/>
  </si>
  <si>
    <t>運営規程</t>
    <rPh sb="0" eb="4">
      <t>ウンエイキテイ</t>
    </rPh>
    <phoneticPr fontId="4"/>
  </si>
  <si>
    <t>設備運営基準第13条第2項に基づき運営規程等を作成しているか。</t>
    <rPh sb="0" eb="2">
      <t>セツビ</t>
    </rPh>
    <rPh sb="2" eb="4">
      <t>ウンエイ</t>
    </rPh>
    <rPh sb="4" eb="6">
      <t>キジュン</t>
    </rPh>
    <rPh sb="6" eb="7">
      <t>ダイ</t>
    </rPh>
    <rPh sb="9" eb="10">
      <t>ジョウ</t>
    </rPh>
    <rPh sb="10" eb="11">
      <t>ダイ</t>
    </rPh>
    <rPh sb="12" eb="13">
      <t>コウ</t>
    </rPh>
    <rPh sb="14" eb="15">
      <t>モト</t>
    </rPh>
    <rPh sb="17" eb="19">
      <t>ウンエイ</t>
    </rPh>
    <rPh sb="19" eb="21">
      <t>キテイ</t>
    </rPh>
    <rPh sb="21" eb="22">
      <t>ナド</t>
    </rPh>
    <rPh sb="23" eb="25">
      <t>サクセイ</t>
    </rPh>
    <phoneticPr fontId="4"/>
  </si>
  <si>
    <t>○</t>
  </si>
  <si>
    <t>・設備運営基準第13条第2項の規定に基づき設ける内容（次の事項を規定）
(1) 施設の目的及び運営の方針
(2) 提供する保育の内容
(3) 職員の職種、員数及び職務の内容
(4) 保育の提供を行う日及び時間・その提供を行わない日
(5) 保護者から受領する費用の種類、支払いを求める理由及びその額
(6) 乳児、満三歳未満の幼児及び満三歳以上の幼児の区分ごとの利用定員
(7) 保育所の利用の開始及び終了に関する事項並びに利用に当たっての留意事項
(8) 緊急時等における対応方法
(9) 非常災害対応
(10) 虐待の防止のための措置に関する事項
(11) 保育所の運営に関する重要事項
●組織は施設運営の基本事項であり、業務の遂行や処遇内容の決定等に関して、施設長の関与が適切に行われ、組織全体としての統一的運営が十分なされていることが必要である。</t>
    <phoneticPr fontId="4"/>
  </si>
  <si>
    <t>※自己点検結果の選択肢</t>
    <rPh sb="1" eb="3">
      <t>ジコ</t>
    </rPh>
    <rPh sb="3" eb="5">
      <t>テンケン</t>
    </rPh>
    <rPh sb="5" eb="7">
      <t>ケッカ</t>
    </rPh>
    <rPh sb="8" eb="11">
      <t>センタクシ</t>
    </rPh>
    <phoneticPr fontId="4"/>
  </si>
  <si>
    <t>運営規程に定める開所時間・開所日等の内容は保育所運営の実態と一致しているか。</t>
    <phoneticPr fontId="4"/>
  </si>
  <si>
    <t>○</t>
    <phoneticPr fontId="4"/>
  </si>
  <si>
    <t>×</t>
    <phoneticPr fontId="4"/>
  </si>
  <si>
    <t>非該当</t>
    <rPh sb="0" eb="3">
      <t>ヒガイトウ</t>
    </rPh>
    <phoneticPr fontId="4"/>
  </si>
  <si>
    <t>諸規程の作成及び必要な改正をしているか。</t>
    <rPh sb="0" eb="1">
      <t>ショ</t>
    </rPh>
    <rPh sb="1" eb="3">
      <t>キテイ</t>
    </rPh>
    <rPh sb="4" eb="6">
      <t>サクセイ</t>
    </rPh>
    <rPh sb="6" eb="7">
      <t>オヨ</t>
    </rPh>
    <rPh sb="8" eb="10">
      <t>ヒツヨウ</t>
    </rPh>
    <rPh sb="11" eb="13">
      <t>カイセイ</t>
    </rPh>
    <phoneticPr fontId="4"/>
  </si>
  <si>
    <t>・</t>
    <phoneticPr fontId="4"/>
  </si>
  <si>
    <t>また、職員へ周知しているか。</t>
    <rPh sb="3" eb="5">
      <t>ショクイン</t>
    </rPh>
    <rPh sb="6" eb="8">
      <t>シュウチ</t>
    </rPh>
    <phoneticPr fontId="4"/>
  </si>
  <si>
    <t>〔法人・施設で作成している規程〕</t>
    <rPh sb="1" eb="3">
      <t>ホウジン</t>
    </rPh>
    <rPh sb="4" eb="6">
      <t>シセツ</t>
    </rPh>
    <rPh sb="7" eb="9">
      <t>サクセイ</t>
    </rPh>
    <rPh sb="13" eb="15">
      <t>キテイ</t>
    </rPh>
    <phoneticPr fontId="4"/>
  </si>
  <si>
    <t>〔直近の変更（作成）年月日〕</t>
    <rPh sb="1" eb="3">
      <t>チョッキン</t>
    </rPh>
    <rPh sb="4" eb="6">
      <t>ヘンコウ</t>
    </rPh>
    <rPh sb="7" eb="9">
      <t>サクセイ</t>
    </rPh>
    <rPh sb="10" eb="11">
      <t>ネン</t>
    </rPh>
    <rPh sb="11" eb="12">
      <t>ツキ</t>
    </rPh>
    <rPh sb="12" eb="13">
      <t>ニチ</t>
    </rPh>
    <phoneticPr fontId="4"/>
  </si>
  <si>
    <t>経理規程（別表含む）</t>
    <rPh sb="0" eb="2">
      <t>ケイリ</t>
    </rPh>
    <rPh sb="2" eb="4">
      <t>キテイ</t>
    </rPh>
    <rPh sb="5" eb="7">
      <t>ベッピョウ</t>
    </rPh>
    <rPh sb="7" eb="8">
      <t>フク</t>
    </rPh>
    <phoneticPr fontId="4"/>
  </si>
  <si>
    <t>管理規程（運営規程）</t>
    <rPh sb="0" eb="2">
      <t>カンリ</t>
    </rPh>
    <rPh sb="2" eb="4">
      <t>キテイ</t>
    </rPh>
    <rPh sb="5" eb="7">
      <t>ウンエイ</t>
    </rPh>
    <rPh sb="7" eb="9">
      <t>キテイ</t>
    </rPh>
    <phoneticPr fontId="4"/>
  </si>
  <si>
    <t>就業規則（育児・介護休業含む）</t>
    <rPh sb="0" eb="2">
      <t>シュウギョウ</t>
    </rPh>
    <rPh sb="2" eb="4">
      <t>キソク</t>
    </rPh>
    <rPh sb="5" eb="7">
      <t>イクジ</t>
    </rPh>
    <rPh sb="8" eb="10">
      <t>カイゴ</t>
    </rPh>
    <rPh sb="10" eb="12">
      <t>キュウギョウ</t>
    </rPh>
    <rPh sb="12" eb="13">
      <t>フク</t>
    </rPh>
    <phoneticPr fontId="4"/>
  </si>
  <si>
    <t>給与規程（給与表含む）</t>
    <rPh sb="0" eb="4">
      <t>キュウヨキテイ</t>
    </rPh>
    <rPh sb="5" eb="8">
      <t>キュウヨヒョウ</t>
    </rPh>
    <rPh sb="8" eb="9">
      <t>フク</t>
    </rPh>
    <phoneticPr fontId="4"/>
  </si>
  <si>
    <t>賃金支弁職員雇用規程</t>
    <rPh sb="0" eb="2">
      <t>チンギン</t>
    </rPh>
    <rPh sb="2" eb="4">
      <t>シベン</t>
    </rPh>
    <rPh sb="4" eb="6">
      <t>ショクイン</t>
    </rPh>
    <rPh sb="6" eb="8">
      <t>コヨウ</t>
    </rPh>
    <rPh sb="8" eb="10">
      <t>キテイ</t>
    </rPh>
    <phoneticPr fontId="4"/>
  </si>
  <si>
    <t>旅費規程</t>
    <rPh sb="0" eb="2">
      <t>リョヒ</t>
    </rPh>
    <rPh sb="2" eb="4">
      <t>キテイ</t>
    </rPh>
    <phoneticPr fontId="4"/>
  </si>
  <si>
    <t>防災規程</t>
    <rPh sb="0" eb="2">
      <t>ボウサイ</t>
    </rPh>
    <rPh sb="2" eb="4">
      <t>キテイ</t>
    </rPh>
    <phoneticPr fontId="4"/>
  </si>
  <si>
    <t>役員報酬規程</t>
    <rPh sb="0" eb="2">
      <t>ヤクイン</t>
    </rPh>
    <rPh sb="2" eb="4">
      <t>ホウシュウ</t>
    </rPh>
    <rPh sb="4" eb="6">
      <t>キテイ</t>
    </rPh>
    <phoneticPr fontId="4"/>
  </si>
  <si>
    <t>人事考課規程</t>
    <rPh sb="0" eb="2">
      <t>ジンジ</t>
    </rPh>
    <rPh sb="2" eb="4">
      <t>コウカ</t>
    </rPh>
    <rPh sb="4" eb="6">
      <t>キテイ</t>
    </rPh>
    <phoneticPr fontId="4"/>
  </si>
  <si>
    <t>組織及び事務分担</t>
    <rPh sb="0" eb="2">
      <t>ソシキ</t>
    </rPh>
    <rPh sb="3" eb="5">
      <t>ジム</t>
    </rPh>
    <rPh sb="5" eb="7">
      <t>ブンタン</t>
    </rPh>
    <phoneticPr fontId="4"/>
  </si>
  <si>
    <t>事務分担表等の事務分担を明確にした書類が作成されているか。</t>
    <phoneticPr fontId="4"/>
  </si>
  <si>
    <t xml:space="preserve">●職員の分担事務を明確にすることは、適切に職務を遂行し、かつ責任の所在を明らかにする観点から必要である。
・「保育分野の業務負担軽減・業務の再構築のためのガイドライン」令和３年３月
●会議に参加出来ない職員に対しては、会議の内容を周知していれば可。
</t>
    <phoneticPr fontId="4"/>
  </si>
  <si>
    <t>事務分掌や権限等が職員に周知されているか。</t>
    <phoneticPr fontId="4"/>
  </si>
  <si>
    <t>職員会議は、月１回程度開催されているか。</t>
    <phoneticPr fontId="4"/>
  </si>
  <si>
    <t>各種会議（職員・入所者支援・給食）に施設長は出席しているか。</t>
    <rPh sb="10" eb="11">
      <t>モノ</t>
    </rPh>
    <phoneticPr fontId="4"/>
  </si>
  <si>
    <t>各種会議の記録は整備されているか。</t>
    <phoneticPr fontId="4"/>
  </si>
  <si>
    <t>苦情解決の体制が整備されているか。</t>
    <phoneticPr fontId="4"/>
  </si>
  <si>
    <t>・福祉法第82条
・設備運営基準第14条の3第1項
 児童福祉施設は、その行った援助に関する入所している者又はその保護者等からの苦情に迅速かつ適切に対応するために、苦情を受け付けるための窓口を設置する等の必要な措置を講じなければならない。
・国通知H12.6.7児発575　「社会福祉事業の経営者による福祉サービスに関する苦情解決の仕組みの指針について」
第三者委員は、中立・公正性の確保のため、複数であることが望ましい。（理事は除く）
＜苦情処理に関して以下の記録等が保存されているか＞
①苦情内容の記録の保存
②対応方針の協議記録の保存
③苦情申立人への回答及び再発防止策等の協議記録の保存</t>
    <phoneticPr fontId="4"/>
  </si>
  <si>
    <t>・　苦情解決責任者及び受付担当者が選任されているか。</t>
    <phoneticPr fontId="4"/>
  </si>
  <si>
    <t>・　第三者委員が設置されているか。</t>
    <phoneticPr fontId="4"/>
  </si>
  <si>
    <t>・　苦情受付書等の書類が整備されているか。</t>
    <phoneticPr fontId="4"/>
  </si>
  <si>
    <t>〔苦情解決体制〕</t>
    <rPh sb="1" eb="3">
      <t>クジョウ</t>
    </rPh>
    <rPh sb="3" eb="5">
      <t>カイケツ</t>
    </rPh>
    <rPh sb="5" eb="7">
      <t>タイセイ</t>
    </rPh>
    <phoneticPr fontId="4"/>
  </si>
  <si>
    <t>職名</t>
    <rPh sb="0" eb="2">
      <t>ショクメイ</t>
    </rPh>
    <phoneticPr fontId="4"/>
  </si>
  <si>
    <t>氏名</t>
    <rPh sb="0" eb="2">
      <t>シメイ</t>
    </rPh>
    <phoneticPr fontId="4"/>
  </si>
  <si>
    <t>苦情解決責任者</t>
    <rPh sb="0" eb="2">
      <t>クジョウ</t>
    </rPh>
    <rPh sb="2" eb="4">
      <t>カイケツ</t>
    </rPh>
    <rPh sb="4" eb="7">
      <t>セキニンシャ</t>
    </rPh>
    <phoneticPr fontId="4"/>
  </si>
  <si>
    <t>苦情受付担当者</t>
    <rPh sb="0" eb="2">
      <t>クジョウ</t>
    </rPh>
    <rPh sb="2" eb="4">
      <t>ウケツケ</t>
    </rPh>
    <rPh sb="4" eb="6">
      <t>タントウ</t>
    </rPh>
    <phoneticPr fontId="4"/>
  </si>
  <si>
    <t>第三者委員</t>
    <rPh sb="0" eb="3">
      <t>ダイサンシャ</t>
    </rPh>
    <rPh sb="3" eb="5">
      <t>イイン</t>
    </rPh>
    <phoneticPr fontId="4"/>
  </si>
  <si>
    <t>組織及び事務分担</t>
    <phoneticPr fontId="4"/>
  </si>
  <si>
    <t>苦情解決の仕組みは、施設内への掲示、パンフレット等の交付を行い、保護者に対して周知されているか。</t>
    <phoneticPr fontId="4"/>
  </si>
  <si>
    <t>・設備運営基準第36条の2
・保育所保育指針第1章3(4)
・保育所における自己評価ガイドライン（2020改訂版）</t>
    <phoneticPr fontId="4"/>
  </si>
  <si>
    <t>苦情は適切に処理されているか。</t>
    <phoneticPr fontId="4"/>
  </si>
  <si>
    <t>保育所自らその行う保育業務の質の評価を行い、常にその改善を図っているか。</t>
    <phoneticPr fontId="4"/>
  </si>
  <si>
    <t>建物及び設備</t>
    <rPh sb="0" eb="2">
      <t>タテモノ</t>
    </rPh>
    <rPh sb="2" eb="3">
      <t>オヨ</t>
    </rPh>
    <rPh sb="4" eb="6">
      <t>セツビ</t>
    </rPh>
    <phoneticPr fontId="4"/>
  </si>
  <si>
    <t>保育所の建物･設備は児童福祉施設設備運営基準を充足しているか。</t>
    <phoneticPr fontId="4"/>
  </si>
  <si>
    <t>・設備運営基準第32条</t>
    <phoneticPr fontId="4"/>
  </si>
  <si>
    <t>・　乳児室及びほふく室の面積は、乳児又は満二歳に満たない幼児一人当たり3.3㎡以上確保されているか。</t>
    <phoneticPr fontId="4"/>
  </si>
  <si>
    <t>・　保育室又は遊戯室の面積は、満二歳以上の幼児一人当たり1.98㎡以上確保されているか。</t>
    <phoneticPr fontId="4"/>
  </si>
  <si>
    <t>　 　乳児又は１歳児を入所させる保育所にあっては、</t>
    <phoneticPr fontId="4"/>
  </si>
  <si>
    <t xml:space="preserve">●ベッド、医薬品等を備えており、医務室の機能を有する事務室は、医務室とみなして差し支えない。
</t>
    <phoneticPr fontId="4"/>
  </si>
  <si>
    <t>・　乳児室又はほふく室、医務室、調理室及び便所を設けているか。</t>
    <phoneticPr fontId="4"/>
  </si>
  <si>
    <t xml:space="preserve">・　乳児室又はほふく室には、保育に必要な用具を備えているか。 </t>
    <phoneticPr fontId="4"/>
  </si>
  <si>
    <t xml:space="preserve">     満２歳以上児を入所させる保育所にあっては、</t>
    <phoneticPr fontId="4"/>
  </si>
  <si>
    <t xml:space="preserve">・　保育室又は遊戯室、屋外遊戯場、調理室及び便所を設けているか。  </t>
    <phoneticPr fontId="4"/>
  </si>
  <si>
    <t>・　保育室又は遊戯室には保育に必要な用具を備えているか。</t>
    <phoneticPr fontId="4"/>
  </si>
  <si>
    <t>乳児の保育を行う保育所にあっては、沐浴室・調乳室など、乳児保育に必要な設備を有しているか。</t>
    <phoneticPr fontId="4"/>
  </si>
  <si>
    <t>・設備運営基準第32条第4号
・国通知H10.4.9児発305「保育所における乳児に係る保母の配置基準の見直し等について」</t>
    <phoneticPr fontId="4"/>
  </si>
  <si>
    <t>２階に保育室等を設置する保育所については次の基準を満たしているか。</t>
    <phoneticPr fontId="4"/>
  </si>
  <si>
    <t>・設備運営基準第32条第8号</t>
    <phoneticPr fontId="4"/>
  </si>
  <si>
    <t>・　耐火構造又は準耐火構造であるか。</t>
    <phoneticPr fontId="4"/>
  </si>
  <si>
    <t>・　常用、避難用の階段等をそれぞれ１つずつ設けているか。</t>
    <phoneticPr fontId="4"/>
  </si>
  <si>
    <t xml:space="preserve">・　出入口又は通路に転落防止の設備が設けられているか。
</t>
    <phoneticPr fontId="4"/>
  </si>
  <si>
    <t xml:space="preserve">３階以上に保育室等を設置する施設については、設備運営基準第32条第8項の基準に適合するか。
</t>
    <phoneticPr fontId="4"/>
  </si>
  <si>
    <t>施設内に危険な欠損、損傷箇所等はないか。</t>
    <phoneticPr fontId="4"/>
  </si>
  <si>
    <t>・　建物、構造物、設備等に老朽化・欠損等により危険箇所はないか。</t>
    <phoneticPr fontId="4"/>
  </si>
  <si>
    <t>・設備運営基準第5条第5項
  　児童福祉施設の設備構造は、採光、換気等入所している者の保健衛生及びこれらの者に対する危害防止に十分な考慮を払って設けられなければならない。</t>
    <phoneticPr fontId="4"/>
  </si>
  <si>
    <t>・　危険箇所がある場合には、整備計画等の対応策は立てられているか。</t>
    <phoneticPr fontId="4"/>
  </si>
  <si>
    <t>・　不慮の事故を防止するための床面、通路階段等の整理に努め、安全な空間が確保されているか。</t>
    <phoneticPr fontId="4"/>
  </si>
  <si>
    <t>施設の出入り口（門、玄関など）を園児が自由に出入りできないよう施錠をする等、園児の抜け出し防止に努めているか。</t>
    <phoneticPr fontId="4"/>
  </si>
  <si>
    <t>建物及び設備</t>
    <phoneticPr fontId="4"/>
  </si>
  <si>
    <t>保育所設置認可後の転用等はあるか。</t>
    <phoneticPr fontId="4"/>
  </si>
  <si>
    <t>・規則第37条
●他の用途に転用されている場合は、認可時の現状に復するかまたは施設　設備を設置基準に適合するように整備した上で用途変更の手続きを行うこととなるので、こども政策課に相談すること。</t>
    <phoneticPr fontId="4"/>
  </si>
  <si>
    <t>・　設置認可時の内容と異なる用途で使用している室又は設備はないか。</t>
    <phoneticPr fontId="4"/>
  </si>
  <si>
    <t>・　建物・設備の構造の変更等が行われた場合に県に届出がなされているか。</t>
    <phoneticPr fontId="4"/>
  </si>
  <si>
    <t>保育室、便所、調理室等は清潔で、衛生管理、温度管理、換気、採光、照明は適切であるか。</t>
    <phoneticPr fontId="4"/>
  </si>
  <si>
    <t>・設備運営基準第5条第5項 
・設備運営基準第10条第1項
    児童福祉施設は、入所している者の使用する設備、食器等及び飲用に供する水について、衛生的な管理に努め、衛生上必要な措置を講じなければならない。</t>
    <phoneticPr fontId="4"/>
  </si>
  <si>
    <t>寝具、遊具等備品は清潔であるか。</t>
    <phoneticPr fontId="4"/>
  </si>
  <si>
    <t>暖房設備等の安全管理は十分であるか。(柵などが設けられているか。)</t>
    <phoneticPr fontId="4"/>
  </si>
  <si>
    <t>必要な医薬品が備えられているか。
　 (参考)
    (ｱ)薬品：消毒薬、外傷薬等
    (ｲ)包帯材料他：ガーゼ、脱脂綿、包帯等
    (ｳ)器具類：体温計、ピンセット、はさみ、冷却枕、副木、体重計、身長計</t>
    <phoneticPr fontId="4"/>
  </si>
  <si>
    <t>・設備運営基準第10条第5項
●内用薬については、児童が医療機関を受診して処方されたものが原則であり、常用薬は置かない。
  保育所の処置は、あくまで医師の治療を受けるまでの処置である。</t>
    <phoneticPr fontId="4"/>
  </si>
  <si>
    <t xml:space="preserve">・　また、薬品は少なくとも６ヶ月に１回は点検し、必要があれば新品と交換しているか。
    </t>
    <phoneticPr fontId="4"/>
  </si>
  <si>
    <t>自動車の使用</t>
    <rPh sb="0" eb="3">
      <t>ジドウシャ</t>
    </rPh>
    <rPh sb="4" eb="6">
      <t>シヨウ</t>
    </rPh>
    <phoneticPr fontId="4"/>
  </si>
  <si>
    <t>［以下の項目は、園児送迎用又は行事用自動車を所有している保育所のみ記入］</t>
    <rPh sb="1" eb="3">
      <t>イカ</t>
    </rPh>
    <rPh sb="4" eb="6">
      <t>コウモク</t>
    </rPh>
    <phoneticPr fontId="4"/>
  </si>
  <si>
    <t>・国通知H29.5.31雇児発0531第1号「保育所入所手続き等に関する運用改善等について」
・国通知H29.4.6府子本228「子ども･子育て支援法附則第6条の規定による私立保育所に対する委託費の経理等について」の運用等について（問19）</t>
    <phoneticPr fontId="4"/>
  </si>
  <si>
    <t>自動車の使用目的は、児童支援の向上が図れるものであるか。</t>
    <phoneticPr fontId="4"/>
  </si>
  <si>
    <t xml:space="preserve">自動車導入の経過（必要性、用途）及び購入費及び諸経費の支出は、委託費の要件を満たしているか。 </t>
    <phoneticPr fontId="4"/>
  </si>
  <si>
    <t>始業点検、安全運転の啓発、不良箇所の整備、運転者の体調の把握等の安全運転管理は行われているか。</t>
    <phoneticPr fontId="4"/>
  </si>
  <si>
    <t xml:space="preserve">・乗車定員が11人以上の自動車にあっては１台、その他の自動車にあっては５台以上の自動車を使用する場合、安全運転管理者が必要となる。
　（道路交通法第74条の3）
・道路交通法施行規則第9条の10第1項
</t>
    <phoneticPr fontId="4"/>
  </si>
  <si>
    <t>運転日誌等が整備され、車両は適切に管理されているか。</t>
    <phoneticPr fontId="4"/>
  </si>
  <si>
    <t>保険加入等事故対策は十分であるか。</t>
    <phoneticPr fontId="4"/>
  </si>
  <si>
    <t>園児の通園や園外活動等のために自動車を運行する場合、園児の自動車への乗降車の際に、点呼等の方法により園児の所在を確認しているか。</t>
    <phoneticPr fontId="4"/>
  </si>
  <si>
    <t>・国通知「保育所、幼稚園、認定こども園及び特別支援学校幼稚部におけるバス送迎に当たっての安全管理の徹底について」（再周知）R4.9.6 3府省事務連絡　
・設備運営基準第６条の４第１項、第2項</t>
    <rPh sb="93" eb="94">
      <t>ダイ</t>
    </rPh>
    <rPh sb="95" eb="96">
      <t>コウ</t>
    </rPh>
    <phoneticPr fontId="4"/>
  </si>
  <si>
    <t xml:space="preserve">通園用の自動車を運行するときは、当該自動車にブザーその他の車内の園児の見落としを防止する装置を備え、当該装置を用いて降車時の所在の確認をしているか。
</t>
    <phoneticPr fontId="4"/>
  </si>
  <si>
    <t>〔以下の項目は、自家用自動車を園児送迎用として使用し、費用を徴収している保育所のみ記入〕</t>
    <rPh sb="1" eb="3">
      <t>イカ</t>
    </rPh>
    <rPh sb="4" eb="6">
      <t>コウモク</t>
    </rPh>
    <rPh sb="41" eb="43">
      <t>キニュウ</t>
    </rPh>
    <phoneticPr fontId="4"/>
  </si>
  <si>
    <t xml:space="preserve">・道路運送法第78条第3号
・国通知H9.6.27児保14「保育所登所に係るバス等の有償運送の取扱いについて」
</t>
    <phoneticPr fontId="4"/>
  </si>
  <si>
    <t>自家用自動車の有償運送の許可を得ているか。</t>
    <phoneticPr fontId="4"/>
  </si>
  <si>
    <t xml:space="preserve">費用の徴収は直接運送に係る費用（燃料費及び運行にかかる人件費）相当額としているか。
</t>
    <phoneticPr fontId="4"/>
  </si>
  <si>
    <t>第２　非常災害・危険防止</t>
    <rPh sb="0" eb="1">
      <t>ダイ</t>
    </rPh>
    <rPh sb="3" eb="5">
      <t>ヒジョウ</t>
    </rPh>
    <rPh sb="5" eb="7">
      <t>サイガイ</t>
    </rPh>
    <rPh sb="8" eb="10">
      <t>キケン</t>
    </rPh>
    <rPh sb="10" eb="12">
      <t>ボウシ</t>
    </rPh>
    <phoneticPr fontId="4"/>
  </si>
  <si>
    <t>消防・危機管理マニュアル</t>
    <rPh sb="0" eb="2">
      <t>ショウボウ</t>
    </rPh>
    <rPh sb="3" eb="5">
      <t>キキ</t>
    </rPh>
    <rPh sb="5" eb="7">
      <t>カンリ</t>
    </rPh>
    <phoneticPr fontId="4"/>
  </si>
  <si>
    <t>防火管理者は、当該施設の管理的立場にある常勤職員が任命され、消防署に届出が行われているか。（職員と入所児童の合計が３０人未満の場合を除く）</t>
    <phoneticPr fontId="4"/>
  </si>
  <si>
    <t>・消防法第8条　・消防令第1条の2　・消防則第4条
　防火管理者の責務
   (ｱ) 消防計画の作成
   (ｲ) 消防計画に基づく消火通報及び避難訓練の実施
   (ｳ) 消防用水又は消火活動上必要な設備点検及び整備
   (ｴ) 火気の使用又は取扱いに関する監督
   (ｵ) 避難又は防火上必要な構造及び設備の維持管理
   (ｶ) 収容人員の管理
   (ｷ) その他防火管理上必要な業務
・消防令第3条　　
・消防令第3条の2　
・消防則第3条第1項
・基準条例第4条第1項
   児童福祉施設は、震災、風水害、火災その他の非常災害に備えるため、周辺の地域の環境及び入所している者の特性等を踏まえ、入所している者の安全の確保のための体制及び避難の方法等を定めた具体的な計画を策定しなければならない。
・基準条例第4条第4項
・設備運営基準第6条第2項　
・国通知S48.4.13社施59「社会福祉施設における火災防止対策の強化について」
●消火訓練は、放水や消火器の使用を実際に行わなくても、消火器の位置の確認や、操作方法の確認訓練等を行うこと。</t>
    <phoneticPr fontId="4"/>
  </si>
  <si>
    <t>防火管理者は有資格者であるか。</t>
    <phoneticPr fontId="4"/>
  </si>
  <si>
    <t>具体的な消防計画が作成（変更）され、所轄消防署へ届出されているか（職員と入所児童の合計が３０人未満の場合を除く）。</t>
    <phoneticPr fontId="4"/>
  </si>
  <si>
    <t>風水害、震災等の非常災害に対処するため、園児の安全の確保のための体制及び避難の方法等を定めた具体的な計画（危機管理マニュアル）を策定し職員間で十分共有しているか。</t>
    <phoneticPr fontId="4"/>
  </si>
  <si>
    <t>消防計画等に基づく避難訓練及び消火訓練は毎月実施されているか。</t>
    <phoneticPr fontId="4"/>
  </si>
  <si>
    <t>・  また、その記録を整備し、評価や対策が検討されているか。</t>
    <phoneticPr fontId="4"/>
  </si>
  <si>
    <t xml:space="preserve"> 〔前年度訓練実施状況〕</t>
    <phoneticPr fontId="4"/>
  </si>
  <si>
    <t>避難訓練回数</t>
    <rPh sb="0" eb="2">
      <t>ヒナン</t>
    </rPh>
    <rPh sb="2" eb="4">
      <t>クンレン</t>
    </rPh>
    <rPh sb="4" eb="6">
      <t>カイスウ</t>
    </rPh>
    <phoneticPr fontId="4"/>
  </si>
  <si>
    <t>回</t>
    <rPh sb="0" eb="1">
      <t>カイ</t>
    </rPh>
    <phoneticPr fontId="4"/>
  </si>
  <si>
    <t>消火訓練回数</t>
    <rPh sb="0" eb="2">
      <t>ショウカ</t>
    </rPh>
    <rPh sb="2" eb="4">
      <t>クンレン</t>
    </rPh>
    <rPh sb="4" eb="6">
      <t>カイスウ</t>
    </rPh>
    <phoneticPr fontId="4"/>
  </si>
  <si>
    <t>避難確保計画</t>
    <rPh sb="0" eb="2">
      <t>ヒナン</t>
    </rPh>
    <rPh sb="2" eb="4">
      <t>カクホ</t>
    </rPh>
    <rPh sb="4" eb="6">
      <t>ケイカク</t>
    </rPh>
    <phoneticPr fontId="4"/>
  </si>
  <si>
    <t>施設が「浸水想定区域内」又は「土砂災害警戒区域内」に所在し、市町地域防災計画に要配慮者利用施設として位置付けられている場合、円滑かつ迅速な避難の確保を図るために必要な訓練等に関する計画(避難確保計画)を作成し市町長に報告しているか。</t>
    <rPh sb="0" eb="2">
      <t>シセツ</t>
    </rPh>
    <rPh sb="4" eb="6">
      <t>シンスイ</t>
    </rPh>
    <rPh sb="6" eb="8">
      <t>ソウテイ</t>
    </rPh>
    <rPh sb="8" eb="10">
      <t>クイキ</t>
    </rPh>
    <rPh sb="10" eb="11">
      <t>ナイ</t>
    </rPh>
    <rPh sb="12" eb="13">
      <t>マタ</t>
    </rPh>
    <rPh sb="15" eb="17">
      <t>ドシャ</t>
    </rPh>
    <rPh sb="17" eb="19">
      <t>サイガイ</t>
    </rPh>
    <rPh sb="19" eb="21">
      <t>ケイカイ</t>
    </rPh>
    <rPh sb="21" eb="23">
      <t>クイキ</t>
    </rPh>
    <rPh sb="23" eb="24">
      <t>ナイ</t>
    </rPh>
    <rPh sb="26" eb="28">
      <t>ショザイ</t>
    </rPh>
    <phoneticPr fontId="4"/>
  </si>
  <si>
    <t>・水防法第15条の３
・土砂災害警戒区域等における土砂災害防止対策の推進に関する法律第８条の２
※R3.5.10水防法等の一部改正に伴い、訓練を実施した場合は、市町長に対して、訓練結果を報告することが義務化</t>
    <rPh sb="7" eb="8">
      <t>ジョウ</t>
    </rPh>
    <phoneticPr fontId="4"/>
  </si>
  <si>
    <t>・　また、訓練を実施し、訓練結果を市町長に報告しているか。</t>
    <phoneticPr fontId="4"/>
  </si>
  <si>
    <t>直近の訓練実施日</t>
    <rPh sb="0" eb="2">
      <t>チョッキン</t>
    </rPh>
    <rPh sb="3" eb="5">
      <t>クンレン</t>
    </rPh>
    <rPh sb="5" eb="8">
      <t>ジッシビ</t>
    </rPh>
    <phoneticPr fontId="4"/>
  </si>
  <si>
    <t>〔</t>
    <phoneticPr fontId="4"/>
  </si>
  <si>
    <t>年</t>
    <rPh sb="0" eb="1">
      <t>ネン</t>
    </rPh>
    <phoneticPr fontId="4"/>
  </si>
  <si>
    <t>月</t>
    <rPh sb="0" eb="1">
      <t>ツキ</t>
    </rPh>
    <phoneticPr fontId="4"/>
  </si>
  <si>
    <t>日</t>
    <rPh sb="0" eb="1">
      <t>ニチ</t>
    </rPh>
    <phoneticPr fontId="4"/>
  </si>
  <si>
    <t>〕</t>
    <phoneticPr fontId="4"/>
  </si>
  <si>
    <t>施設整備の基準適合</t>
    <rPh sb="0" eb="2">
      <t>シセツ</t>
    </rPh>
    <rPh sb="2" eb="4">
      <t>セイビ</t>
    </rPh>
    <rPh sb="5" eb="7">
      <t>キジュン</t>
    </rPh>
    <rPh sb="7" eb="9">
      <t>テキゴウ</t>
    </rPh>
    <phoneticPr fontId="4"/>
  </si>
  <si>
    <t>消防法に基づく必要な消防用設備等が設置され、機能しているか。
　 ※設置義務がある消防用設備等についてチェックボックス（□）にチェックすること。</t>
    <phoneticPr fontId="4"/>
  </si>
  <si>
    <t xml:space="preserve">・消防法第17条  
・基準条例第4条第3項
・設備運営基準第6条第1項
【消防用設備等】
消火器具（消火器等）：消防令第10条（のべ面積150㎡以上の防火対象物）
屋内消火栓設備：消防令第11条（のべ面積700㎡以上の防火対象物）
自動火災報知設備：消防令第21条（のべ面積300㎡以上の防火対象物）
非常通報装置（消防機関に通報する設備）：消防令第23条（のべ面積500㎡以上の防火対象物）
非常警報器具・設備（非常用放送装置等）：消防令第24条（収容人員20名以上50名未満）  
避難器具（すべり台、救助袋等）：消防令第25条（収容人員20名以上の防火対象物の２階）
誘導灯・誘導標識：消防令第26条（※）避難が容易であると認められるものに該当する場合は不要
カーテン・絨毯等の防炎機能：消防令第4条の3  </t>
    <rPh sb="39" eb="42">
      <t>ショウボウヨウ</t>
    </rPh>
    <rPh sb="42" eb="44">
      <t>セツビ</t>
    </rPh>
    <rPh sb="44" eb="45">
      <t>トウ</t>
    </rPh>
    <phoneticPr fontId="4"/>
  </si>
  <si>
    <t>消火器具（消火器等）</t>
    <phoneticPr fontId="4"/>
  </si>
  <si>
    <t xml:space="preserve">屋内消火栓設備   </t>
    <phoneticPr fontId="4"/>
  </si>
  <si>
    <t xml:space="preserve">自動火災報知設備 </t>
    <phoneticPr fontId="4"/>
  </si>
  <si>
    <t>非常通報装置（消防機関に通報する設備）</t>
    <phoneticPr fontId="4"/>
  </si>
  <si>
    <t>非常警報器具・設備（非常用放送装置等）</t>
    <phoneticPr fontId="4"/>
  </si>
  <si>
    <t>避難器具（すべり台、救助袋等）</t>
    <phoneticPr fontId="4"/>
  </si>
  <si>
    <t xml:space="preserve">誘導灯・誘導標識    </t>
    <phoneticPr fontId="4"/>
  </si>
  <si>
    <t xml:space="preserve">カーテン・絨毯等の防炎機能 </t>
    <phoneticPr fontId="4"/>
  </si>
  <si>
    <t>・　法定点検の結果、修理、修繕等が必要な場合は改善されているか、又は　今後の改善計画を作成しているか。</t>
    <phoneticPr fontId="4"/>
  </si>
  <si>
    <t>法定点検結果を、年１回消防署長に報告しているか。</t>
    <rPh sb="4" eb="6">
      <t>ケッカ</t>
    </rPh>
    <rPh sb="8" eb="9">
      <t>ネン</t>
    </rPh>
    <rPh sb="10" eb="11">
      <t>カイ</t>
    </rPh>
    <rPh sb="11" eb="13">
      <t>ショウボウ</t>
    </rPh>
    <rPh sb="13" eb="15">
      <t>ショチョウ</t>
    </rPh>
    <rPh sb="16" eb="18">
      <t>ホウコク</t>
    </rPh>
    <phoneticPr fontId="4"/>
  </si>
  <si>
    <t>・消防法第17条の3の3
・消防則第31条の6
　専門業者による点検は年２回以上実施し、その結果を１年に１回所管消防署に報告する（H16.5.31消防庁告示第9号）
・国通知S48.4.13社施59「社会福祉施設における火災防止対策の強化について」</t>
    <phoneticPr fontId="4"/>
  </si>
  <si>
    <t>・　また、自主点検を定期的に実施しているか。</t>
    <rPh sb="5" eb="7">
      <t>ジシュ</t>
    </rPh>
    <rPh sb="7" eb="9">
      <t>テンケン</t>
    </rPh>
    <rPh sb="10" eb="13">
      <t>テイキテキ</t>
    </rPh>
    <rPh sb="14" eb="16">
      <t>ジッシ</t>
    </rPh>
    <phoneticPr fontId="4"/>
  </si>
  <si>
    <t>法定点検の実施状況（過去１年間）</t>
    <rPh sb="0" eb="2">
      <t>ホウテイ</t>
    </rPh>
    <rPh sb="2" eb="4">
      <t>テンケン</t>
    </rPh>
    <rPh sb="5" eb="7">
      <t>ジッシ</t>
    </rPh>
    <rPh sb="7" eb="9">
      <t>ジョウキョウ</t>
    </rPh>
    <rPh sb="10" eb="12">
      <t>カコ</t>
    </rPh>
    <rPh sb="13" eb="14">
      <t>ネン</t>
    </rPh>
    <rPh sb="14" eb="15">
      <t>アイダ</t>
    </rPh>
    <phoneticPr fontId="4"/>
  </si>
  <si>
    <t>(1)</t>
    <phoneticPr fontId="4"/>
  </si>
  <si>
    <t>(2)</t>
    <phoneticPr fontId="4"/>
  </si>
  <si>
    <t>消防署長への報告</t>
    <rPh sb="0" eb="2">
      <t>ショウボウ</t>
    </rPh>
    <rPh sb="2" eb="4">
      <t>ショチョウ</t>
    </rPh>
    <rPh sb="6" eb="8">
      <t>ホウコク</t>
    </rPh>
    <phoneticPr fontId="4"/>
  </si>
  <si>
    <t>日〕</t>
    <rPh sb="0" eb="1">
      <t>ニチ</t>
    </rPh>
    <phoneticPr fontId="4"/>
  </si>
  <si>
    <t>自主点検</t>
    <rPh sb="0" eb="2">
      <t>ジシュ</t>
    </rPh>
    <rPh sb="2" eb="4">
      <t>テンケン</t>
    </rPh>
    <phoneticPr fontId="4"/>
  </si>
  <si>
    <t>　カ月に</t>
    <rPh sb="2" eb="3">
      <t>ゲツ</t>
    </rPh>
    <phoneticPr fontId="4"/>
  </si>
  <si>
    <t>〕</t>
  </si>
  <si>
    <t>消防署の立入検査（前々年度以降）によって指摘された事項を改善しているか。（口頭指導も含む）</t>
    <rPh sb="0" eb="3">
      <t>ショウボウショ</t>
    </rPh>
    <rPh sb="4" eb="6">
      <t>タチイリ</t>
    </rPh>
    <rPh sb="6" eb="8">
      <t>ケンサ</t>
    </rPh>
    <rPh sb="9" eb="11">
      <t>マエマエ</t>
    </rPh>
    <rPh sb="11" eb="12">
      <t>ドシ</t>
    </rPh>
    <rPh sb="12" eb="13">
      <t>ド</t>
    </rPh>
    <rPh sb="13" eb="15">
      <t>イコウ</t>
    </rPh>
    <rPh sb="20" eb="22">
      <t>シテキ</t>
    </rPh>
    <rPh sb="25" eb="27">
      <t>ジコウ</t>
    </rPh>
    <rPh sb="28" eb="30">
      <t>カイゼン</t>
    </rPh>
    <rPh sb="37" eb="39">
      <t>コウトウ</t>
    </rPh>
    <rPh sb="39" eb="41">
      <t>シドウ</t>
    </rPh>
    <rPh sb="42" eb="43">
      <t>フク</t>
    </rPh>
    <phoneticPr fontId="4"/>
  </si>
  <si>
    <t>検査年月日</t>
    <rPh sb="0" eb="2">
      <t>ケンサ</t>
    </rPh>
    <rPh sb="2" eb="5">
      <t>ネンガッピ</t>
    </rPh>
    <phoneticPr fontId="4"/>
  </si>
  <si>
    <t>指摘事項</t>
    <rPh sb="0" eb="2">
      <t>シテキ</t>
    </rPh>
    <rPh sb="2" eb="4">
      <t>ジコウ</t>
    </rPh>
    <phoneticPr fontId="4"/>
  </si>
  <si>
    <t>改善状況</t>
    <rPh sb="0" eb="2">
      <t>カイゼン</t>
    </rPh>
    <rPh sb="2" eb="4">
      <t>ジョウキョウ</t>
    </rPh>
    <phoneticPr fontId="4"/>
  </si>
  <si>
    <t>外部からの不審者の侵入等に備え、日中及び夜間における施設の管理・防犯体制、職員間の連絡体制を含めた緊急時の対応体制を構築するとともに、夜間における施錠などの防犯措置を徹底しているか。</t>
    <phoneticPr fontId="4"/>
  </si>
  <si>
    <t>事故防止</t>
    <rPh sb="0" eb="2">
      <t>ジコ</t>
    </rPh>
    <rPh sb="2" eb="4">
      <t>ボウシ</t>
    </rPh>
    <phoneticPr fontId="4"/>
  </si>
  <si>
    <t>安全計画の策定等について
　 園児の安全の確保を図るため、設備の安全点検、園外での活動・取組等を含めた保育所での生活その他の日常生活における安全に関する指導、職員の研修及び訓練その他保育所における安全に関する事項についての計画（安全計画）を策定しているか。</t>
    <phoneticPr fontId="4"/>
  </si>
  <si>
    <t xml:space="preserve">・国通知 R4.12.15 事務連絡「保育所等における安全計画の策定に関する留意事項等について」
・設備運営基準第６条の３
</t>
    <phoneticPr fontId="4"/>
  </si>
  <si>
    <t>策定(変更)　年月日</t>
    <rPh sb="3" eb="5">
      <t>ヘンコウ</t>
    </rPh>
    <rPh sb="7" eb="8">
      <t>ネン</t>
    </rPh>
    <rPh sb="8" eb="9">
      <t>ツキ</t>
    </rPh>
    <phoneticPr fontId="4"/>
  </si>
  <si>
    <t>44　事故災害防止対策等の励行状況について</t>
    <phoneticPr fontId="4"/>
  </si>
  <si>
    <t>・「教育・保育施設等における事故防止及び事故発生時の対応のためのガイドライン」（H28.3）</t>
    <phoneticPr fontId="4"/>
  </si>
  <si>
    <t>・　「教育・保育施設等における事故防止及び事故発生時の対応のためのガイドライン」を職員に周知・徹底しているか。
　</t>
    <phoneticPr fontId="4"/>
  </si>
  <si>
    <t>・　特に午睡中、プール活動・水遊び中、食事中等の重大事故が発生しやすい場面毎の注意事項について周知・徹底しているか。
　</t>
    <phoneticPr fontId="4"/>
  </si>
  <si>
    <t>子どもの欠席連絡等の出欠状況に関する情報について、保護者への速やかな確認及び職員間における情報共有を徹底しているか。</t>
    <phoneticPr fontId="4"/>
  </si>
  <si>
    <t>・「保育所、幼稚園、認定こども園及び特別支援学校幼稚部におけるバス送迎に当たっての安全管理の徹底について（再周知）」R4.9.6  ３府省事務連絡</t>
  </si>
  <si>
    <t>登園時や園外活動（散歩、園足等）の前後等、場面の切り替わりにおける子どもの人数確認について、ダブルチェックの体制をとる等して徹底しているか。</t>
    <phoneticPr fontId="4"/>
  </si>
  <si>
    <t>・「保育所等の園外活動等における園児の見落とし等の発生防止に向けた取組の徹底について（通知）」R4.4.11　２府省事務連絡</t>
    <phoneticPr fontId="4"/>
  </si>
  <si>
    <t>園児の安全確保に関する研修に、職員を参加させているか。</t>
    <rPh sb="15" eb="17">
      <t>ショクイン</t>
    </rPh>
    <phoneticPr fontId="4"/>
  </si>
  <si>
    <t xml:space="preserve">・国通知H13.6.15雇児総402「児童福祉施設等における児童の安全の確保について」
・国通知H20.8.29雇児総0829002・障障発0829001「児童福祉施設等に設置している遊具の安全確保について」　外
・「プールの安全標準指針」（平成19年3月文部科学省・国土交通省）
</t>
    <phoneticPr fontId="4"/>
  </si>
  <si>
    <t>園長等は、職員を救急対応（心肺蘇生法等）の実技講習等に参加させているか。</t>
    <phoneticPr fontId="4"/>
  </si>
  <si>
    <t>事故発生時に適切な救命処置が可能となるよう、訓練を実施しているか。</t>
    <phoneticPr fontId="4"/>
  </si>
  <si>
    <t>プール活動や水遊びについて、予め監視可能な園児の人数を検討の上、監視の目が行き届くよう配慮した活動指導案を設定しているか。</t>
    <phoneticPr fontId="4"/>
  </si>
  <si>
    <t>プール活動や水遊びを行う場合は、監視体制の空白が生じないよう、専ら監視を行う者とプール指導等を行う者を分けて配置し、その役割分担を明確にしているか。</t>
    <phoneticPr fontId="4"/>
  </si>
  <si>
    <t xml:space="preserve"> プール活動前に、園児の健康状態をプールカード等により把握しているか。</t>
    <phoneticPr fontId="4"/>
  </si>
  <si>
    <t>窒息の可能性のある玩具や小物等が不用意に保育環境下に置かれていないかなどについて、保育士等による保育室内及び園庭内の点検を定期的に実施しているか。</t>
    <phoneticPr fontId="4"/>
  </si>
  <si>
    <t xml:space="preserve"> 園外保育を行う場合は、移動の方法や経路及び具体的な保育活動について事前に十分検討するなど、特に安全対策に配慮しているか。</t>
    <phoneticPr fontId="4"/>
  </si>
  <si>
    <t>登退園路等の危険箇所を把握し、保護者への安全指導等事故防止対策を行っているか。</t>
    <phoneticPr fontId="4"/>
  </si>
  <si>
    <t>・「教育・保育施設等における事故防止及び事故発生時の対応のためのガイドライン」（平成28年３月）</t>
    <phoneticPr fontId="4"/>
  </si>
  <si>
    <t>危険箇所がないか定期的に安全点検を実施し、記録を残しているか。</t>
    <phoneticPr fontId="4"/>
  </si>
  <si>
    <t>・保育所保育指針</t>
    <phoneticPr fontId="4"/>
  </si>
  <si>
    <t>保育所における事故発生の対応と事故防止策は適切か。</t>
    <phoneticPr fontId="4"/>
  </si>
  <si>
    <t xml:space="preserve">・「 特定教育・保育施設等における事故の報告等について」(R5.12. 14  2省庁（こ成安第142号）他通知)
・保育所保育指針
</t>
    <rPh sb="41" eb="42">
      <t>ショウ</t>
    </rPh>
    <rPh sb="42" eb="43">
      <t>チョウ</t>
    </rPh>
    <rPh sb="45" eb="47">
      <t>セイアン</t>
    </rPh>
    <rPh sb="47" eb="48">
      <t>ダイ</t>
    </rPh>
    <rPh sb="51" eb="52">
      <t>ゴウ</t>
    </rPh>
    <phoneticPr fontId="4"/>
  </si>
  <si>
    <t>・　保育所内で発生した事故は、「特定教育・保育施設における事故の報告等について」により速やかに報告しているか。</t>
    <phoneticPr fontId="4"/>
  </si>
  <si>
    <t>・　事故の教訓が、職員、保護者に周知され、その後の事故防止対策に活かされているか。</t>
    <phoneticPr fontId="4"/>
  </si>
  <si>
    <t xml:space="preserve">（１）事故・事件等の内容（前年度及び本年度） </t>
    <phoneticPr fontId="4"/>
  </si>
  <si>
    <t>（２）(1)に係る処理対策の状況</t>
    <phoneticPr fontId="4"/>
  </si>
  <si>
    <t>乳幼児突然死症候群等の予防体制</t>
    <rPh sb="0" eb="3">
      <t>ニュウヨウジ</t>
    </rPh>
    <rPh sb="3" eb="6">
      <t>トツゼンシ</t>
    </rPh>
    <rPh sb="6" eb="9">
      <t>ショウコウグン</t>
    </rPh>
    <rPh sb="9" eb="10">
      <t>トウ</t>
    </rPh>
    <rPh sb="11" eb="13">
      <t>ヨボウ</t>
    </rPh>
    <rPh sb="13" eb="15">
      <t>タイセイ</t>
    </rPh>
    <phoneticPr fontId="4"/>
  </si>
  <si>
    <t>乳幼児突然死症候群（SIDS）等の予防体制はとられているか。</t>
    <phoneticPr fontId="4"/>
  </si>
  <si>
    <t xml:space="preserve">・保育所保育指針
・「教育・保育施設等における事故防止及び事故発生時の対応のためのガイドライン」（平成28年3月）
</t>
    <phoneticPr fontId="4"/>
  </si>
  <si>
    <t>・　睡眠中の窒息リスクの除去として、医学的な理由で医師からうつぶせ寝を勧められている場合以外は、仰向けに寝かせているか。</t>
    <phoneticPr fontId="4"/>
  </si>
  <si>
    <t>・　子どもだけにせず、保育士の監視のもと安全な睡眠環境を整えているか。</t>
    <rPh sb="11" eb="14">
      <t>ホイクシ</t>
    </rPh>
    <rPh sb="15" eb="17">
      <t>カンシ</t>
    </rPh>
    <phoneticPr fontId="4"/>
  </si>
  <si>
    <t>・　睡眠中の子どもの顔色、呼吸の状態をきめ細かく観察し、記録に残しているか。</t>
    <phoneticPr fontId="4"/>
  </si>
  <si>
    <t>業務継続計画</t>
    <rPh sb="0" eb="2">
      <t>ギョウム</t>
    </rPh>
    <rPh sb="2" eb="4">
      <t>ケイゾク</t>
    </rPh>
    <rPh sb="4" eb="6">
      <t>ケイカク</t>
    </rPh>
    <phoneticPr fontId="4"/>
  </si>
  <si>
    <t>感染症や非常災害の発生時において、利用者に対する支援の提供を継続的に実施するための、及び非常時の体制で早期の業務再開を図るための計画（業務継続計画）を策定しているか。</t>
    <phoneticPr fontId="4"/>
  </si>
  <si>
    <t>・国通知「児童福祉施設等における業務継続計画等について」R4.12.23 事務連絡
・設備運営基準第９条の３第１項、第２項
【業務継続計画項目等】
　事前対策
　・感染症・自然災害共通事項（防災組織の体制構築等）
　・感染症に係る事前の対策（優先的に実施する業務等）
　・自然災害の事前対策（非常時に優先的に実施する業務等）
　BCP発動時の対策
　・感染症にBCP発動時の対策（不足する職員の支援対策の実施等）
　・自然災害発生時の対応（発災時の時間経過別の対応等）
　BCPの検証</t>
    <phoneticPr fontId="4"/>
  </si>
  <si>
    <t>策定(変更)年月日</t>
    <phoneticPr fontId="4"/>
  </si>
  <si>
    <t>第３　人事管理</t>
    <rPh sb="3" eb="5">
      <t>ジンジ</t>
    </rPh>
    <rPh sb="5" eb="7">
      <t>カンリ</t>
    </rPh>
    <phoneticPr fontId="4"/>
  </si>
  <si>
    <r>
      <t xml:space="preserve">　　　確認項目
</t>
    </r>
    <r>
      <rPr>
        <sz val="10"/>
        <rFont val="HGPｺﾞｼｯｸM"/>
        <family val="3"/>
        <charset val="128"/>
      </rPr>
      <t>※着色セルは、標準確認項目。</t>
    </r>
    <rPh sb="3" eb="5">
      <t>カクニン</t>
    </rPh>
    <rPh sb="5" eb="7">
      <t>コウモク</t>
    </rPh>
    <rPh sb="9" eb="11">
      <t>チャクショク</t>
    </rPh>
    <rPh sb="15" eb="17">
      <t>ヒョウジュン</t>
    </rPh>
    <rPh sb="17" eb="19">
      <t>カクニン</t>
    </rPh>
    <rPh sb="19" eb="21">
      <t>コウモク</t>
    </rPh>
    <phoneticPr fontId="4"/>
  </si>
  <si>
    <t>根拠法令</t>
    <rPh sb="0" eb="2">
      <t>コンキョ</t>
    </rPh>
    <rPh sb="2" eb="4">
      <t>ホウレイ</t>
    </rPh>
    <phoneticPr fontId="4"/>
  </si>
  <si>
    <t>人事管理</t>
    <rPh sb="0" eb="2">
      <t>ジンジ</t>
    </rPh>
    <rPh sb="2" eb="4">
      <t>カンリ</t>
    </rPh>
    <phoneticPr fontId="4"/>
  </si>
  <si>
    <t>施設長が社会福祉施設以外の業務を兼務している場合、施設運営に支障はないか。</t>
    <phoneticPr fontId="4"/>
  </si>
  <si>
    <t xml:space="preserve">●施設長は専任が望ましいが、他業務、僧侶、団体役員等を兼務していても、施設長の業務を果たせるのであれば兼務でも差し支えない。
●公立保育所においても、専任の施設長を置くことが望ましいが、行政の課長が保育所内に勤務しているなど、施設長を兼務していても施設長の業務を果たせるのであれば兼務でも差し支えない。
・児童福祉施設に入所している者の保護に従事する職員は、健全な心身を有し、豊かな人間性と倫理観を備え、児童福祉事業に熱意のある者であって、できる限り児童福祉事業の理論及び実践について訓練を受けた者でなければならない。（設備運営基準第7条）
</t>
    <phoneticPr fontId="4"/>
  </si>
  <si>
    <t>兼務状況</t>
    <rPh sb="0" eb="2">
      <t>ケンム</t>
    </rPh>
    <rPh sb="2" eb="4">
      <t>ジョウキョウ</t>
    </rPh>
    <phoneticPr fontId="4"/>
  </si>
  <si>
    <t>有</t>
    <rPh sb="0" eb="1">
      <t>ア</t>
    </rPh>
    <phoneticPr fontId="4"/>
  </si>
  <si>
    <t>無</t>
    <rPh sb="0" eb="1">
      <t>ム</t>
    </rPh>
    <phoneticPr fontId="4"/>
  </si>
  <si>
    <t>保育所の設置者は、施設長を変更する場合にはあらかじめ知事に届出ているか。</t>
    <phoneticPr fontId="4"/>
  </si>
  <si>
    <t xml:space="preserve">・規則第37条第4項、第6項
</t>
    <phoneticPr fontId="4"/>
  </si>
  <si>
    <t>保育士（保育士登録証を有する者）は設備運営基準の職員数を充足しているか。（職員配置の弾力運用をしている場合を除く。）</t>
    <phoneticPr fontId="4"/>
  </si>
  <si>
    <t>・設備運営基準第33条、第94条～第97条及び附則
・法第18条の23</t>
    <phoneticPr fontId="4"/>
  </si>
  <si>
    <r>
      <rPr>
        <sz val="12"/>
        <color rgb="FFFF0000"/>
        <rFont val="HGPｺﾞｼｯｸM"/>
        <family val="3"/>
        <charset val="128"/>
      </rPr>
      <t>〔職員配置の弾力運用をしている保育所のみ記入〕</t>
    </r>
    <r>
      <rPr>
        <sz val="12"/>
        <rFont val="HGPｺﾞｼｯｸM"/>
        <family val="3"/>
        <charset val="128"/>
      </rPr>
      <t xml:space="preserve">
早朝や夕方など利用児童数が少ない時間帯における保育士の複数配置を行う際に、知事が認める者を保育士として配置している場合は、設備運営基準第94条の要件を満たしているか。</t>
    </r>
    <rPh sb="24" eb="26">
      <t>ソウチョウ</t>
    </rPh>
    <phoneticPr fontId="4"/>
  </si>
  <si>
    <t>・(設備運営基準第94条(抜粋))
　当分の間、設備運営基準第33条第２項ただし書の規定（保育所１につき保育士の数は２人を下ることができない）を適用しないことができる。この場合において、同項本文の規定により算定される保育士の数が一人となるときは、当該保育士に加えて、知事が保育士と同等の知識及び経験を有すると認める者（子育て支援員研修（地域コース）修了者、常勤で１年間保育所等に勤務経験のある者）を置かなければならない。
・(設備運営基準第95条(抜粋))
　当分の間、第33条第２項本文に規定する保育士の数の算定については、幼稚園教諭若しくは小学校教諭又は養護教諭の普通免許状(教育職員免許法(昭和24年法律第147号)第４条第２項に規定する普通免許状をいう。)を有する者を、保育士とみなすことができる。
・(設備運営基準第96条(抜粋))
　当分の間、１日につき８時間を超えて開所する保育所において、開所時間を通じて必要となる保育士の総数が当該保育所に係る利用定員の総数に応じて置かなければならない保育士の数を超えるときは、第33条第２項本文に規定する保育士の数の算定については、知事が保育士と同等の知識及び経験を有すると認める者を、開所時間を通じて必要となる保育士の総数から利用定員の総数に応じて置かなければならない保育士の数を差し引いて得た数の範囲で、保育士とみなすことができる。
・(設備運営基準第97条(抜粋))
   前２条の規定を適用するときは、保育士(児童福祉施設最低基準の一部を改正する省令附則第２項又は前２条の規定により保育士とみなされる者を除く。)を、第33条第２項本文の規定により算定される保育士の数の３分の２以上置かなければならない。
・（設備運営基準附則第２項(抜粋)）　
   改正後の第三十三条第二項に規定する保育士の数の算定については、当分の間、当該保育所に勤務する保健師、看護師又は准看護師（以下この項において「看護師等」という。）を、一人に限って、保育士とみなすことができる。</t>
    <phoneticPr fontId="4"/>
  </si>
  <si>
    <r>
      <rPr>
        <sz val="12"/>
        <color rgb="FFFF0000"/>
        <rFont val="HGPｺﾞｼｯｸM"/>
        <family val="3"/>
        <charset val="128"/>
      </rPr>
      <t>〔職員配置の弾力運用をしている保育所のみ記入〕</t>
    </r>
    <r>
      <rPr>
        <sz val="12"/>
        <rFont val="HGPｺﾞｼｯｸM"/>
        <family val="3"/>
        <charset val="128"/>
      </rPr>
      <t xml:space="preserve">
設備運営基準第95条及び第96条の規定により、小学校教諭、幼稚園教諭、養護教諭及び知事が認める者を保育士として扱う場合は、同基準第97条の規定により、保育士を2/3以上配置しているか。
</t>
    </r>
    <phoneticPr fontId="4"/>
  </si>
  <si>
    <t>人事管理</t>
    <phoneticPr fontId="4"/>
  </si>
  <si>
    <t>保育士を就業規程等に反して、他の業務、又は他の施設等に兼務させていないか。</t>
    <phoneticPr fontId="4"/>
  </si>
  <si>
    <t>・設備運営基準第8条
・就業規程等</t>
    <phoneticPr fontId="4"/>
  </si>
  <si>
    <t>設備運営基準上の定数の一部に短時間勤務の保育士を充てている場合、その取扱いは適正か。</t>
    <phoneticPr fontId="4"/>
  </si>
  <si>
    <t>・国通知R5.4.21こ成保21「保育所等における常勤保育士及び短時間保育士の定義について」
●常勤以外の保育士の人数は、８時間勤務（常勤）に換算した人数を用いること。
●短時間勤務保育士の導入
   保育に従事する者は、子どもを長時間にわたって保育できる常勤の保育士をもって確保することを基本とするが、保育所本来の事業の円滑な運営を阻害せず、保育時間や保育児童数の変化に柔軟に対応すること等により、入所児童に対する保育の質の確保が図られる場合で、以下の基準を満たす場合には、設備運営基準上の定数の一部に短時間勤務の保育士を充てても差し支えない。
　・導入にあたっての基準
 　①　常勤の保育士が各組や各グループに１名以上（乳児を含む各組や各グループにあって当該組・グループに係る設備運営基準上の保育士定数２名以上である場合は、２名以上）配置されていること。
　　※市町がやむを得ないと認める場合で利用を希望する子供を受け入れるのに不足する常勤の保育士数の限りにおいて、１名の常勤の保育士に代えて２名の短時間勤務の保育士を充てられる。
   ②　常勤の保育士に代え短時間勤務の保育士を充てる場合の勤務時間数が、常勤の保育士を充てる場合の勤務時間数を上回ること。</t>
    <phoneticPr fontId="4"/>
  </si>
  <si>
    <t xml:space="preserve">・　組やグループに常勤保育士が１名以上いるか。
</t>
    <phoneticPr fontId="4"/>
  </si>
  <si>
    <t>・　短時間勤務保育士の勤務時間の合計は常勤保育士の勤務時間を上回っているか。</t>
    <phoneticPr fontId="4"/>
  </si>
  <si>
    <t>職員が業務上知り得た園児又はその家族の秘密を漏らすことがないよう（退職後も含む）必要な措置を講じているか。　</t>
    <phoneticPr fontId="4"/>
  </si>
  <si>
    <t>・設備運営基準第14条の２</t>
    <phoneticPr fontId="4"/>
  </si>
  <si>
    <t>健康診断等</t>
    <rPh sb="0" eb="2">
      <t>ケンコウ</t>
    </rPh>
    <rPh sb="2" eb="4">
      <t>シンダン</t>
    </rPh>
    <rPh sb="4" eb="5">
      <t>トウ</t>
    </rPh>
    <phoneticPr fontId="4"/>
  </si>
  <si>
    <t>常時使用する職員（準職員、パート職員等を含む）の採用時に健康診断を実施しているか。（採用時に受診後3か月以内の健康診断書を提出した者を除く）</t>
    <phoneticPr fontId="4"/>
  </si>
  <si>
    <t>・労衛則第43条
・国通知H20.2.15基発0215004「短時間労働者に係る労働条件の確保・改善について」2-(8)-ア
※ 次の２つの要件を満たすパート職員等は健康診断の実施対象者
  ① 期間の定めのない労働契約により使用される者（期間の定めのある労働契約により使用される者のうち、契約更新により１年以上使用されることが予定されている者、１年以上引き続き使用されている者を含む。）
  ② １週間の労働時間数（所定労働時間）が、同種の業務に従事する正職員の４分の３以上であること（正職員の概ね２分の１以上であれば、実施することが望ましい。）
   　　　　　　　　　　　　　　　 （上記H20.2.15通知2-(8)）</t>
    <phoneticPr fontId="4"/>
  </si>
  <si>
    <t>常時使用する職員（準職員、パート職員等を含む）の健康診断は、毎年定期的に実施しているか。</t>
    <phoneticPr fontId="4"/>
  </si>
  <si>
    <t xml:space="preserve">・労衛法第66条
・労衛則第44条
・国通知H20.2.15基発0215004「短時間労働者に係る労働条件の確保・改善について」2-(8)-ア
●検査項目
①既往歴、業務歴の調査　②自覚症状、他覚症状有無の検査　③身長、体重、腹囲、視力及び聴力の検査　④胸部Ｘ線検査及び喀痰検査　⑤血圧の測定　⑥貧血の検査　⑦肝機能検査　⑧血中脂質検査  ⑨血糖検査　⑩ 尿検査　⑪心電図検査
※聴力検査については、45歳未満の者（35歳及び40歳の者を除く）については、医師が適当と認める他の検査方法でも可。
※上記検査項目のうち、厚生労働大臣が定める基準に基づき、医師が必要でないと認めるときは、省略することができる。
</t>
    <phoneticPr fontId="4"/>
  </si>
  <si>
    <t>実施年月日</t>
    <phoneticPr fontId="4"/>
  </si>
  <si>
    <t>健康診断等</t>
    <phoneticPr fontId="4"/>
  </si>
  <si>
    <t xml:space="preserve">〔検査項目のうち、省略することのできる者〕
【身長検査】　
・20歳以上の者　
【腹囲の検査】　
・40歳未満の者（35歳を除く）・妊娠中の女性その他のものであって、腹囲が内臓脂肪の蓄積を反映していないと診断された者　・BMIが20未満である者　・BMIが22未満で、自らの腹囲測定値を申告した者
【胸部Ｘ線検査及び喀痰検査（喀痰検査については、胸部Ｘ線検査によって病変の発見されないもの及び胸部Ｘ線検査によって結核発病のおそれがないと診断された者に加えて、下記のものを追加）】
・40歳未満の者(20歳、25歳、30歳及び35歳の者を除く)  で、(ｱ)又は(ｲ)のいずれにも該当しない者
(ｱ)感染症の予防及び感染症の患者に対する医療に関する法律施行令(H10政令第420号)第12条第1項第1号に掲げる者　
(ｲ)じん肺法(S35法律第30号)第8条第1項第1号又は第3号に掲げる者
【貧血の検査、肝機能検査、血中脂質検査、血糖検査、心電図検査】
・40歳未満の者（35歳を除く）   </t>
    <phoneticPr fontId="4"/>
  </si>
  <si>
    <t>健康診断の費用は、原則として法人が負担しているか。</t>
    <phoneticPr fontId="4"/>
  </si>
  <si>
    <t>・労衛則第51条</t>
    <phoneticPr fontId="4"/>
  </si>
  <si>
    <t>健康診断の結果は、健康診断個人票に記録しているか。</t>
    <phoneticPr fontId="4"/>
  </si>
  <si>
    <t>・　また、健康診断個人票は、５年間以上保存しているか。</t>
    <phoneticPr fontId="4"/>
  </si>
  <si>
    <t>労働安全衛生法に基づく安全衛生管理体制は整備しているか。</t>
    <phoneticPr fontId="4"/>
  </si>
  <si>
    <t>・労衛法第12条、第12条の2、第13条、第18条
・労衛法施行令第4条、第5条、第9条
・労衛則第7条、第12条の3、第13条
〈常時50人以上200人以下の職員を雇用している場合〉
    ・衛生管理者（有資格者）、産業医を選任し労働基準監督署へ選任報告が必要
 　 ・衛生委員会の設置
〈常時10人以上49人以下の職員を雇用している場合〉
 　 ・衛生推進者の選任が必要（事業所に掲示）
　 　 資格要件　大卒者で衛生の実務経験１年以上　外
　　  労働者の衛生に係る業務を担当</t>
    <phoneticPr fontId="4"/>
  </si>
  <si>
    <t>・　衛生管理者を選任しているか。</t>
    <rPh sb="2" eb="4">
      <t>エイセイ</t>
    </rPh>
    <rPh sb="4" eb="7">
      <t>カンリシャ</t>
    </rPh>
    <rPh sb="8" eb="10">
      <t>センニン</t>
    </rPh>
    <phoneticPr fontId="4"/>
  </si>
  <si>
    <t>・　衛生管理者を労働基準監督署へ報告しているか。</t>
    <rPh sb="2" eb="4">
      <t>エイセイ</t>
    </rPh>
    <rPh sb="4" eb="7">
      <t>カンリシャ</t>
    </rPh>
    <rPh sb="8" eb="10">
      <t>ロウドウ</t>
    </rPh>
    <rPh sb="10" eb="12">
      <t>キジュン</t>
    </rPh>
    <rPh sb="12" eb="15">
      <t>カントクショ</t>
    </rPh>
    <rPh sb="16" eb="18">
      <t>ホウコク</t>
    </rPh>
    <phoneticPr fontId="4"/>
  </si>
  <si>
    <t>・　産業医を選任しているか。</t>
    <rPh sb="2" eb="5">
      <t>サンギョウイ</t>
    </rPh>
    <rPh sb="6" eb="8">
      <t>センニン</t>
    </rPh>
    <phoneticPr fontId="4"/>
  </si>
  <si>
    <t>・　産業医を労働基準監督署へ報告しているか。</t>
    <rPh sb="2" eb="5">
      <t>サンギョウイ</t>
    </rPh>
    <rPh sb="6" eb="8">
      <t>ロウドウ</t>
    </rPh>
    <rPh sb="8" eb="10">
      <t>キジュン</t>
    </rPh>
    <rPh sb="10" eb="13">
      <t>カントクショ</t>
    </rPh>
    <rPh sb="14" eb="16">
      <t>ホウコク</t>
    </rPh>
    <phoneticPr fontId="4"/>
  </si>
  <si>
    <t>・　衛生委員会を設置しているか。</t>
    <rPh sb="2" eb="4">
      <t>エイセイ</t>
    </rPh>
    <rPh sb="4" eb="7">
      <t>イインカイ</t>
    </rPh>
    <rPh sb="8" eb="10">
      <t>セッチ</t>
    </rPh>
    <phoneticPr fontId="4"/>
  </si>
  <si>
    <t>・　衛生推進者を選任しているか。</t>
    <rPh sb="2" eb="4">
      <t>エイセイ</t>
    </rPh>
    <rPh sb="4" eb="7">
      <t>スイシンシャ</t>
    </rPh>
    <rPh sb="8" eb="10">
      <t>センニン</t>
    </rPh>
    <phoneticPr fontId="4"/>
  </si>
  <si>
    <t>・　衛生推進者を事務所に掲示しているか。</t>
    <rPh sb="2" eb="4">
      <t>エイセイ</t>
    </rPh>
    <rPh sb="4" eb="7">
      <t>スイシンシャ</t>
    </rPh>
    <rPh sb="8" eb="11">
      <t>ジムショ</t>
    </rPh>
    <rPh sb="12" eb="14">
      <t>ケイジ</t>
    </rPh>
    <phoneticPr fontId="4"/>
  </si>
  <si>
    <t>給食業務従事者全員及び調乳担当保育士等について、検便を毎月実施しているか。</t>
    <phoneticPr fontId="4"/>
  </si>
  <si>
    <t xml:space="preserve">・国通知S39.8.1児669「児童福祉施設等における衛生管理の強化について
・国通知H9.3.31社援施65「社会福祉施設における衛生管理について」
●児童福祉施設の給食で最も留意しなければならないことは、衛生上の安全対策であり、なかでも赤痢をはじめとした消化器系伝染病の予防が極めて重要とされる。このため給食業務に従事する職員については毎月定期的に検便を実施することが大切である。
●給食業務従事者及び調乳担当保育士の採用時には検便を実施することが望ましい。
</t>
    <phoneticPr fontId="4"/>
  </si>
  <si>
    <t>・　特に食事を調理する者につき調理の従事に関しては、感染症等の蔓延を未然に防ぐための体制が整えられているか。</t>
    <phoneticPr fontId="4"/>
  </si>
  <si>
    <t>職員研修</t>
    <rPh sb="0" eb="2">
      <t>ショクイン</t>
    </rPh>
    <rPh sb="2" eb="4">
      <t>ケンシュウ</t>
    </rPh>
    <phoneticPr fontId="4"/>
  </si>
  <si>
    <t xml:space="preserve">年間研修計画を策定しているか。 </t>
    <phoneticPr fontId="4"/>
  </si>
  <si>
    <t xml:space="preserve">●施設職員の資質の維持、向上を図るためには系統的、効果的研修計画が立てられている必要がある。特に個人の職務能力に応じた、具体的内容を持った実施計画が立てられていることが望まれる。
</t>
    <phoneticPr fontId="4"/>
  </si>
  <si>
    <t>園外の研修に、積極的に参加しているか。</t>
    <rPh sb="0" eb="1">
      <t>エン</t>
    </rPh>
    <phoneticPr fontId="4"/>
  </si>
  <si>
    <t>・設備運営基準第7条の2第1項
・保育所保育指針</t>
    <phoneticPr fontId="4"/>
  </si>
  <si>
    <t>・　また、参加者に偏りがなく、研修の機会は公平に付与されているか。</t>
    <phoneticPr fontId="4"/>
  </si>
  <si>
    <t>園内において、活発に研修を行っているか。
　　（以下の表に主なものを記入すること。）</t>
    <rPh sb="0" eb="1">
      <t>エン</t>
    </rPh>
    <phoneticPr fontId="4"/>
  </si>
  <si>
    <t>・設備運営基準第7条の2第2項</t>
    <phoneticPr fontId="4"/>
  </si>
  <si>
    <t>研修名</t>
    <rPh sb="0" eb="2">
      <t>ケンシュウ</t>
    </rPh>
    <rPh sb="2" eb="3">
      <t>メイ</t>
    </rPh>
    <phoneticPr fontId="4"/>
  </si>
  <si>
    <t>記録</t>
    <rPh sb="0" eb="2">
      <t>キロク</t>
    </rPh>
    <phoneticPr fontId="4"/>
  </si>
  <si>
    <t>研修内容</t>
    <rPh sb="0" eb="2">
      <t>ケンシュウ</t>
    </rPh>
    <rPh sb="2" eb="4">
      <t>ナイヨウ</t>
    </rPh>
    <phoneticPr fontId="4"/>
  </si>
  <si>
    <t xml:space="preserve">研修終了後に研修内容を報告させ、不参加の職員にも研修内容を周知する等により研修で得た知識や技能を共有しているか。  </t>
    <rPh sb="6" eb="8">
      <t>ケンシュウ</t>
    </rPh>
    <rPh sb="8" eb="10">
      <t>ナイヨウ</t>
    </rPh>
    <phoneticPr fontId="4"/>
  </si>
  <si>
    <t>職員処遇</t>
    <rPh sb="0" eb="2">
      <t>ショクイン</t>
    </rPh>
    <rPh sb="2" eb="4">
      <t>ショグウ</t>
    </rPh>
    <phoneticPr fontId="4"/>
  </si>
  <si>
    <t>［以下の項目は、私立保育所のみ記入］</t>
    <rPh sb="1" eb="3">
      <t>イカ</t>
    </rPh>
    <rPh sb="4" eb="6">
      <t>コウモク</t>
    </rPh>
    <phoneticPr fontId="4"/>
  </si>
  <si>
    <t>職員の定着促進、離職防止に努めているか。
〔退職等の状況〕</t>
    <phoneticPr fontId="4"/>
  </si>
  <si>
    <t>直接処遇職員</t>
    <phoneticPr fontId="4"/>
  </si>
  <si>
    <t>その他の職員</t>
    <phoneticPr fontId="4"/>
  </si>
  <si>
    <t>計</t>
    <phoneticPr fontId="4"/>
  </si>
  <si>
    <t>正職員</t>
    <phoneticPr fontId="4"/>
  </si>
  <si>
    <t>準職員・ﾊﾟｰﾄ等</t>
    <phoneticPr fontId="4"/>
  </si>
  <si>
    <t>派遣職員</t>
    <phoneticPr fontId="4"/>
  </si>
  <si>
    <t>小計</t>
    <phoneticPr fontId="4"/>
  </si>
  <si>
    <t xml:space="preserve"> 職員数（前年度末現在）</t>
    <phoneticPr fontId="4"/>
  </si>
  <si>
    <t>退職者数　（前年度）</t>
    <phoneticPr fontId="4"/>
  </si>
  <si>
    <t>退職者数　（本年度）</t>
    <rPh sb="6" eb="7">
      <t>ホン</t>
    </rPh>
    <phoneticPr fontId="4"/>
  </si>
  <si>
    <t>※退職者（前年度）のうち自己都合退職者</t>
    <rPh sb="1" eb="4">
      <t>タイショクシャ</t>
    </rPh>
    <rPh sb="5" eb="8">
      <t>ゼンネンド</t>
    </rPh>
    <rPh sb="12" eb="14">
      <t>ジコ</t>
    </rPh>
    <rPh sb="14" eb="16">
      <t>ツゴウ</t>
    </rPh>
    <rPh sb="16" eb="19">
      <t>タイショクシャ</t>
    </rPh>
    <phoneticPr fontId="4"/>
  </si>
  <si>
    <t>名</t>
    <rPh sb="0" eb="1">
      <t>メイ</t>
    </rPh>
    <phoneticPr fontId="4"/>
  </si>
  <si>
    <t xml:space="preserve">79　
 </t>
    <phoneticPr fontId="4"/>
  </si>
  <si>
    <t>職員の採用（雇用）は就業規則等に基づき行われているか。</t>
    <phoneticPr fontId="4"/>
  </si>
  <si>
    <t>・労基法第15条
・労基則第5条</t>
    <phoneticPr fontId="4"/>
  </si>
  <si>
    <t>・　職員の採用時に労基則第5条に定める職務内容、勤務等の勤務条件を明示している　
　か。</t>
    <phoneticPr fontId="4"/>
  </si>
  <si>
    <t>就業規則が作成され、所轄労働基準監督署へ届出されているか。</t>
    <phoneticPr fontId="4"/>
  </si>
  <si>
    <t>・労基法第89条
　就業規則に記載すべき事項（必要記載事項）
　(1)始業及び終業の時刻、休憩時間、休日、休暇並びに労働者を２組以上に分けて就業させる場合においては就業時転換に関する事項
  (2)賃金の決定、計算及び支払方法、賃金の締切り及び支払いの時期並びに昇給に関する事項
　(3)退職に関する事項（解雇の事由を含む）
  ※(1)から(3)の他に「定めをする場合」には記載すべき事項あり
●職員10名未満の施設については、就業規則の作成義務はないが、社会福祉施設の近代的労使関係に必要とされる労働条件の明示の観点、委託費の支出根拠の明確化の観点から作成することが望ましい。　</t>
    <phoneticPr fontId="4"/>
  </si>
  <si>
    <t>・　また、変更した場合は変更届が提出されているか。</t>
    <phoneticPr fontId="4"/>
  </si>
  <si>
    <t>職員処遇</t>
    <phoneticPr fontId="4"/>
  </si>
  <si>
    <t>就業規則（給与・旅費規程を含む）・労使協定は、職員に周知できているか。</t>
    <phoneticPr fontId="4"/>
  </si>
  <si>
    <t>・労基法第106条</t>
    <phoneticPr fontId="4"/>
  </si>
  <si>
    <t>職員の勤務時間は、週所定労働時間40時間以内、１日８時間以内となっているか。
※変形労働時間制を採用する場合は労使協定を締結し、労働基準監督署に届出が必要</t>
    <phoneticPr fontId="4"/>
  </si>
  <si>
    <t xml:space="preserve">・労基法第32条、32条の２、32条の４　
・労基則第25条の2            
 ※10人未満の場合　１週44時間以内（特例措置）    
                                                 </t>
    <phoneticPr fontId="4"/>
  </si>
  <si>
    <t xml:space="preserve">職員（準職員・パート職員等を含む）の年次有給休暇の付与日数は、労基法に定める日数を下回っていないか。  </t>
    <phoneticPr fontId="4"/>
  </si>
  <si>
    <t>・労基法第39条                      
・労基則第24条の3</t>
    <phoneticPr fontId="4"/>
  </si>
  <si>
    <t>・　また、年10回以上の年次有給休暇が付与される職員について、５日以上の年次有給休暇を取得されているか。</t>
    <phoneticPr fontId="4"/>
  </si>
  <si>
    <t>出勤簿又はタイムカード等により職員の出退勤を管理しているか。</t>
    <phoneticPr fontId="4"/>
  </si>
  <si>
    <t>時間外及び休日の労働は、職員代表と書面による協定（36条協定）を締結し、労働基準監督署に届出しているか。</t>
    <phoneticPr fontId="4"/>
  </si>
  <si>
    <t>・労基法第36条
・労基則第16条、第17条
・労働者に法定労働時間を超える労働をさせ、または休日労働をさせるには、時間外労働、休日労働に関する協定を締結し、これを労働基準監督署に届け出る必要がある。</t>
    <phoneticPr fontId="4"/>
  </si>
  <si>
    <t>直近の届出</t>
    <rPh sb="0" eb="2">
      <t>チョッキン</t>
    </rPh>
    <rPh sb="3" eb="5">
      <t>トドケデ</t>
    </rPh>
    <phoneticPr fontId="4"/>
  </si>
  <si>
    <t>有効期間</t>
    <rPh sb="0" eb="2">
      <t>ユウコウ</t>
    </rPh>
    <rPh sb="2" eb="4">
      <t>キカン</t>
    </rPh>
    <phoneticPr fontId="4"/>
  </si>
  <si>
    <t>～</t>
    <phoneticPr fontId="4"/>
  </si>
  <si>
    <t>賃金の一部を控除（法定控除を除く）している場合、職員代表と書面による協定を締結しているか。</t>
    <phoneticPr fontId="4"/>
  </si>
  <si>
    <t xml:space="preserve">・労基法第24条
・賃金から法令で定められている税金、社会保険料等以外の給食費や親睦会費など経費を控除する場合は、「賃金の一部控除に係る協定書」を締結する必要がある。
</t>
    <phoneticPr fontId="4"/>
  </si>
  <si>
    <t>締結年月日</t>
    <rPh sb="0" eb="2">
      <t>テイケツ</t>
    </rPh>
    <rPh sb="2" eb="5">
      <t>ネンガッピ</t>
    </rPh>
    <phoneticPr fontId="4"/>
  </si>
  <si>
    <t>要件を満たしている職員は、社会保険（健康保険、厚生年金保険）及び雇用保険に加入しているか。
  加入していない職員がいる場合、その理由</t>
    <phoneticPr fontId="4"/>
  </si>
  <si>
    <t xml:space="preserve">●パート職員等が社会保険の適用対象となる要件
　１週間の所定労働時間および１月の所定労働日数が通常の就労者のおおむね４分の３以上であること。 
●パート職員等が雇用保険の被保険者となる要件
  １週間の所定労働時間が20時間以上であり、31日以上引き続き雇用されることが見込まれること。
　 （厚生労働省「パートタイム・有期雇用労働法のあらまし」より抜粋）
</t>
    <phoneticPr fontId="4"/>
  </si>
  <si>
    <t>要件を満たしている職員は、社会福祉施設職員等退職手当共済法に基づく退職手当共済制度に加入しているか。
    加入していない職員がいる場合、その理由</t>
    <phoneticPr fontId="4"/>
  </si>
  <si>
    <t xml:space="preserve">●加入しなければならない職員
  ①雇用期間に定めのない職員（いわゆる正規職員）※採用日から加入
  ②１年以上の期間を定めて雇用されている職員で、所定労働時間が正職員の３分の２以上の者　※採用日から加入
  ③１年未満の雇用期間を定めて雇用され、その期間の更新により引き続き１年を経過した職員で、所定労働時間が正職員の３分の２以上の者
　　※採用から1年を経過した日から加入
</t>
    <phoneticPr fontId="4"/>
  </si>
  <si>
    <t xml:space="preserve">給与規程に基づき給与の支払いを行っているか。  </t>
    <phoneticPr fontId="4"/>
  </si>
  <si>
    <t>・　規程に基づかない場合、決定経過は決定書等により明確になっているか。</t>
    <phoneticPr fontId="4"/>
  </si>
  <si>
    <t>各種手当（扶養手当、通勤手当、住居手当等）は給与規程に基づき支払っているか。</t>
    <phoneticPr fontId="4"/>
  </si>
  <si>
    <t>・　また、給与規程等に基づかない手当等を支給していないか。</t>
    <phoneticPr fontId="4"/>
  </si>
  <si>
    <t>第４　入所者支援</t>
    <rPh sb="3" eb="6">
      <t>ニュウショシャ</t>
    </rPh>
    <rPh sb="6" eb="8">
      <t>シエン</t>
    </rPh>
    <phoneticPr fontId="4"/>
  </si>
  <si>
    <t>入所児童</t>
    <rPh sb="0" eb="2">
      <t>ニュウショ</t>
    </rPh>
    <rPh sb="2" eb="4">
      <t>ジドウ</t>
    </rPh>
    <phoneticPr fontId="4"/>
  </si>
  <si>
    <t>定員を超過して児童を入所させている場合、その対応は適切か。</t>
    <phoneticPr fontId="4"/>
  </si>
  <si>
    <t>・設備運営基準第32条、第33条
・国通知H10.2.13児保3 「保育所への入所の円滑化について」
●定員の弾力化
   原則として、市町村において待機の状況がある場合に、設備運営基準で定める基準を下回らない範囲内において、定員を超えて入所させることができる。
   ただし、定員を超えている状況が恒常的に亘る場合（連続する過去の５年度間常に定員を超えており、かつ、各年度の年間平均入所率が120％以上）は定員の見直しに積極的に取り組むこと。</t>
    <phoneticPr fontId="4"/>
  </si>
  <si>
    <t>・　職員配置・施設面積等は設備運営基準を充足しているか。</t>
    <phoneticPr fontId="4"/>
  </si>
  <si>
    <t>・　私的契約児を入所させていないか。</t>
    <phoneticPr fontId="4"/>
  </si>
  <si>
    <t>保育の状況</t>
    <rPh sb="0" eb="2">
      <t>ホイク</t>
    </rPh>
    <rPh sb="3" eb="5">
      <t>ジョウキョウ</t>
    </rPh>
    <phoneticPr fontId="4"/>
  </si>
  <si>
    <t>保育の目標を達成するための全体的な計画は作成されているか。</t>
    <phoneticPr fontId="4"/>
  </si>
  <si>
    <t>・設備運営基準第35条
・保育所保育指針第1章3(1)</t>
    <phoneticPr fontId="4"/>
  </si>
  <si>
    <t>・　また、定期的に見直しが行われているか。</t>
    <phoneticPr fontId="4"/>
  </si>
  <si>
    <t>全体的な計画は関係者に周知されており、保育課程に基づいた保育が適切に実行されているか。</t>
    <phoneticPr fontId="4"/>
  </si>
  <si>
    <t>保育日誌、出席簿等が整備されているか。</t>
    <phoneticPr fontId="4"/>
  </si>
  <si>
    <t>全体的な計画に基づく指導計画は作成されているか。</t>
    <phoneticPr fontId="4"/>
  </si>
  <si>
    <t>・保育所保育指針第1章3(2)(3)</t>
    <phoneticPr fontId="4"/>
  </si>
  <si>
    <t>・　また、適切な時期に見直しが行われているか。</t>
    <phoneticPr fontId="4"/>
  </si>
  <si>
    <t>指導計画は関係者に周知されており、計画に基づいた保育が適切に実施されているか。</t>
    <phoneticPr fontId="4"/>
  </si>
  <si>
    <t>指導計画は、少なくとも年齢別又はクラス別に作成しているか。
　  （３歳未満児については個人別の指導計画を作成する）</t>
    <phoneticPr fontId="4"/>
  </si>
  <si>
    <t>日々の保育に関する記録がなされ、定期的に評価・反省がなされているか。</t>
    <phoneticPr fontId="4"/>
  </si>
  <si>
    <t>・　また、評価・反省に基づき改善がなされているか。</t>
    <phoneticPr fontId="4"/>
  </si>
  <si>
    <t>保育の状況</t>
    <phoneticPr fontId="4"/>
  </si>
  <si>
    <t>障害児保育は適切に実施されているか。</t>
    <phoneticPr fontId="4"/>
  </si>
  <si>
    <t>・　障害児の特性に応じた設備や遊具等の受け入れ体制が整備されているか。</t>
    <phoneticPr fontId="4"/>
  </si>
  <si>
    <t>・　統合保育がなされ、障害児の状況に応じた適切な配慮がなされているか。</t>
    <phoneticPr fontId="4"/>
  </si>
  <si>
    <t>・　担当職員の加配あるいは、障害児保育の知識を有する職員を配置しているか。</t>
    <phoneticPr fontId="4"/>
  </si>
  <si>
    <t>小学校との連携が図られているか。</t>
    <phoneticPr fontId="4"/>
  </si>
  <si>
    <t>・保育所保育指針
・国通知H30.3.30子保発0330第２号「保育所保育指針の適用に際しての留意事項について」</t>
    <phoneticPr fontId="4"/>
  </si>
  <si>
    <t>・　保育所児童保育要録を作成・記録しているか。</t>
    <phoneticPr fontId="4"/>
  </si>
  <si>
    <t>・　施設長の責任の下、担当保育士が記入しているか。</t>
    <phoneticPr fontId="4"/>
  </si>
  <si>
    <t>・　児童の就学に際し、保育所児童保育要録を小学校に送付しているか。</t>
    <phoneticPr fontId="4"/>
  </si>
  <si>
    <t>児童票は作成されているか。</t>
    <phoneticPr fontId="4"/>
  </si>
  <si>
    <t>・設備運営基準第14条
●児童票：個々の児童の状態を把握するものとして児童の保育経過記録と、児童の保育上必要な最低限の家庭の状況等を記録すべきである。
●児童出席簿：入退所の状況又は各種報告の基礎になるものなので、全員について毎日正確に記録しておく必要がある。
●保育日誌：保育の状況（保育計画、指導計画に基づく保育手段の状況）の記録であり、保育の進め方を正しく把握し、保育士の反省の資料として次の保育の手がかりとする重要な記録簿である。</t>
    <phoneticPr fontId="4"/>
  </si>
  <si>
    <t xml:space="preserve">・　また、所定欄、保育記録が適正に記載されているか。
</t>
    <phoneticPr fontId="4"/>
  </si>
  <si>
    <t>１日の保育時間は適正なものになっているか。</t>
    <phoneticPr fontId="4"/>
  </si>
  <si>
    <t>・子ども・子育て支援法第27条第1項、子ども・子育て支援法施行規則第４条
  市町村は、支給認定子どもが、有効期間において、施設型給付費の支給に係る施設として確認する特定教育・保育施設から必要保育量の範囲内の教育・保育を受けたときは、当該教育・保育に要した費用について保護者に対し施設型給費を支給する。</t>
    <phoneticPr fontId="4"/>
  </si>
  <si>
    <t>・　標準時間の子どもについては、11時間保育をしているか。</t>
    <phoneticPr fontId="4"/>
  </si>
  <si>
    <t>・　短時間の子どもについては、８時間保育をしているか。</t>
    <phoneticPr fontId="4"/>
  </si>
  <si>
    <t>開所時間は、保護者の労働時間を十分考慮し、土曜日の保育を実施しているか。</t>
    <phoneticPr fontId="4"/>
  </si>
  <si>
    <t xml:space="preserve">●保育所の開所時間は11時間を確保する必要があり、11時間の開所時間を超える保育が延長保育となる。
</t>
    <phoneticPr fontId="4"/>
  </si>
  <si>
    <t>・　また、延長保育など利用者のニーズに十分対応しているか。</t>
    <phoneticPr fontId="4"/>
  </si>
  <si>
    <t>保育の状況</t>
    <rPh sb="3" eb="5">
      <t>ジョウキョウ</t>
    </rPh>
    <phoneticPr fontId="4"/>
  </si>
  <si>
    <t>日曜日、国民の祝日及び年末年始の休日以外に休園日を設けていないか。</t>
    <phoneticPr fontId="4"/>
  </si>
  <si>
    <t>・法第39条
●　保育所は、日々保護者の委託を受けて、保育を必要とする児童を保育することを目的とする施設であり、災害発生などの正当な理由なく休所（休園）することはできない。
　　また、家庭保育を依頼することも適切ではない。</t>
    <phoneticPr fontId="4"/>
  </si>
  <si>
    <t>・　お盆期間・年度末・年度始を一斉休園していないか。</t>
    <phoneticPr fontId="4"/>
  </si>
  <si>
    <t>・　日曜日に運動会などの行事を開催した場合に、平日を振替休日としていないか。</t>
    <phoneticPr fontId="4"/>
  </si>
  <si>
    <t>保護者会を設けるなど、保護者との連携は適切に行われているか。</t>
    <phoneticPr fontId="4"/>
  </si>
  <si>
    <t>●　保育所は常に児童の保護者と密接な連携をとり、保育の内容等につき　保護者の理解及び協力を得るように努めなければならない。
  入所時には、保育方針、保育時間、休所等の園の運営内容を入園のしおり等の文書により保護者に周知徹底し、理解を得る必要がある。
  また、子どもの生活や健康状態、事故の発生などについて、家庭との密接な連絡体制を整えておく必要がある。</t>
    <phoneticPr fontId="4"/>
  </si>
  <si>
    <t>健康管理</t>
    <rPh sb="0" eb="2">
      <t>ケンコウ</t>
    </rPh>
    <rPh sb="2" eb="4">
      <t>カンリ</t>
    </rPh>
    <phoneticPr fontId="4"/>
  </si>
  <si>
    <t>主治医から児童に処方された薬を保護者から預かり、児童に投薬する際の対応は適切であるか。</t>
    <phoneticPr fontId="4"/>
  </si>
  <si>
    <t xml:space="preserve">●与薬に関する留意点
　　保育所において子どもに薬（座薬等を含む）を与える場合は、医師の診断及び指示による薬に限定する。その際は、保護者に医師名、薬の種類、服用方法等を具体的に記載した与薬依頼票を持参させることが必須である。
</t>
    <rPh sb="65" eb="67">
      <t>ホゴ</t>
    </rPh>
    <phoneticPr fontId="4"/>
  </si>
  <si>
    <t>健康診断は適切に実施されているか。</t>
    <phoneticPr fontId="4"/>
  </si>
  <si>
    <t>・設備運営基準第12条
児童福祉施設の長は、入所した者に対し、入所時の健康診断、少なくとも１年に２回の定期の健康診断及び臨時の健康診断を、学校保健安全法（昭和33年法律第56号）に規定する健康診断に準じて行なわなければならない。
・学校保健安全法第13条第1項の健康診断における検査項目
  ①身長及び体重
  ②栄養状態
  ③脊柱及び胸郭の疾病及び異常の有無並びに四肢の状態
  ④視力及び聴力
  ⑤眼の疾病及び異常の有無
  ⑥耳鼻咽喉頭疾患及び皮膚疾患の有無
  ⑦歯及び口腔の疾病及び異常の有無
  ⑧心臓の疾病及び異常の有無
  ⑨尿
  ⑩その他の疾病及び異常の有無</t>
    <phoneticPr fontId="4"/>
  </si>
  <si>
    <t>・　定期健康診断は、入所時及び年２回実施されているか。</t>
    <phoneticPr fontId="4"/>
  </si>
  <si>
    <t>前年度</t>
    <phoneticPr fontId="4"/>
  </si>
  <si>
    <t>（入所時）実施年月日</t>
    <rPh sb="1" eb="3">
      <t>ニュウショ</t>
    </rPh>
    <rPh sb="3" eb="4">
      <t>ジ</t>
    </rPh>
    <rPh sb="5" eb="7">
      <t>ジッシ</t>
    </rPh>
    <rPh sb="7" eb="10">
      <t>ネンガッピ</t>
    </rPh>
    <phoneticPr fontId="4"/>
  </si>
  <si>
    <t xml:space="preserve">実施年月日 </t>
    <rPh sb="0" eb="2">
      <t>ジッシ</t>
    </rPh>
    <rPh sb="2" eb="5">
      <t>ネンガッピ</t>
    </rPh>
    <phoneticPr fontId="4"/>
  </si>
  <si>
    <t>健康管理</t>
    <phoneticPr fontId="4"/>
  </si>
  <si>
    <t>本年度</t>
    <phoneticPr fontId="4"/>
  </si>
  <si>
    <t>●　健康状態の把握
　　毎日当園時に、顔ぼう・体温・皮膚の異常の有無及び清潔状態について観察し必要に応じ適切な措置を取らなければならない。
  　また、降園時に、清潔・外傷・服装等の異常について、個々の児童を点検し、異常があった場合はその処置を行ない保護者に引き渡すことが必要である。
●　入所前の発育と健康状態・既往歴・生活習慣等を知ることは入所後の健康管理に役立てるため必要である。</t>
    <phoneticPr fontId="4"/>
  </si>
  <si>
    <t xml:space="preserve">診断結果の記録が保存されているか。
</t>
    <phoneticPr fontId="4"/>
  </si>
  <si>
    <t>食中毒や感染症に対する予防対策は、適切に行われているか。</t>
    <rPh sb="0" eb="3">
      <t>ショクチュウドク</t>
    </rPh>
    <phoneticPr fontId="4"/>
  </si>
  <si>
    <t>・設備運営基準第10条
・国通知H8.8.7社援施122「腸管出血性大腸菌感染症の指定伝染病への指定等に伴う社会福祉施設における対応について」
・国通知H8.8.8児企26「腸管出血性大腸菌感染症の指定伝染病への指定等に伴う保育所等における対応について」
・国通知H9.1.30児企2「児童福祉施設におけるインフルエンザ様疾患の感染予防等について」
・国通知H17.2.22雇児0222001「社会福祉施設等における感染症等発生時に係る報告について」
●  児童福祉施設は、集団生活の場であり、衛生管理上特に配慮を要するものである。
・「保育所における感染症対策ガイドライン」(2018年改訂版)（2023年10月一部改訂）
感染症の予防
(1)	感染予防
・感染源対策・感染経路別対策・予防接種等・健康教育
(2)	衛生管理
・施設内外の衛生管理・職員の衛生管理
感染症の疑い時、発生時の対応
感染症対策の実施体制
(1)記録の重要性
(2)医療関係者の役割等
(3)関係機関との連携
(4)関連情報の共有と活用
(5)子どもの健康支援の充実</t>
    <rPh sb="82" eb="83">
      <t>ジ</t>
    </rPh>
    <rPh sb="112" eb="115">
      <t>ホイクショ</t>
    </rPh>
    <rPh sb="115" eb="116">
      <t>トウ</t>
    </rPh>
    <phoneticPr fontId="4"/>
  </si>
  <si>
    <t>予防対策の内容</t>
    <phoneticPr fontId="4"/>
  </si>
  <si>
    <t>保菌児(者)、感染児(者)及び発症児(者)に対する対応</t>
    <phoneticPr fontId="4"/>
  </si>
  <si>
    <t>嘱託医及び保健所との連携</t>
    <phoneticPr fontId="4"/>
  </si>
  <si>
    <t>事故などの緊急時に対応できるよう嘱託医・かかりつけ医・保護者等への連絡体制を整備しているか。</t>
    <phoneticPr fontId="4"/>
  </si>
  <si>
    <t>児童虐待防止</t>
    <rPh sb="0" eb="2">
      <t>ジドウ</t>
    </rPh>
    <rPh sb="2" eb="4">
      <t>ギャクタイ</t>
    </rPh>
    <rPh sb="4" eb="6">
      <t>ボウシ</t>
    </rPh>
    <phoneticPr fontId="4"/>
  </si>
  <si>
    <t>児童虐待防止への対応は適切か。</t>
    <phoneticPr fontId="4"/>
  </si>
  <si>
    <t xml:space="preserve">・法第25条
・児童虐待の防止等に関する法律第5条及び第6条
●虐待が疑われる場合には、子どもの保護とともに、家族の養育態度の改善を図ることに努める。この場合、一人の保育士や保育所単独で対応することは困難なこともあるので、嘱託医、地域の児童相談所、福祉事務所、 児童委員、保健所や市町村の保健センターなどの機関との連携を図ることが必要である。
・基準条例第５条
【参考】
・「人権擁護のためのセルフチェックリスト」全国保育士会
・令和２年度子ども・子育て支援推進調査研究事業 「不適切保育に関する対応について」 事業報告書（別添）不適切な保育の未然防止及び発生時の対応についての手引き
・保育所等における虐待等の防止及び発生時の対応等に関するガイドライン(令和5年5月こども家庭庁)
</t>
    <rPh sb="175" eb="177">
      <t>キジュン</t>
    </rPh>
    <phoneticPr fontId="4"/>
  </si>
  <si>
    <t>・　虐待の疑いのある子どもの早期発見と子どもやその家族に対する適切な対応について職員への啓発がなされているか。</t>
    <phoneticPr fontId="4"/>
  </si>
  <si>
    <t>・　虐待の疑いのある子どもを発見したときは、速やかに通告しているか。</t>
    <phoneticPr fontId="4"/>
  </si>
  <si>
    <t>関係機関との連携が図られているか。</t>
    <phoneticPr fontId="4"/>
  </si>
  <si>
    <t>連携先及び連携の内容</t>
    <phoneticPr fontId="4"/>
  </si>
  <si>
    <t>入所者の人権の擁護、虐待やその心身に有害な影響を与える行為の防止及び発生時の対応等のため、責任者の設置その他の必要な体制を整備しているか。</t>
    <phoneticPr fontId="4"/>
  </si>
  <si>
    <t>・　また、職員に対する研修の実施その他の必要な措置を講じているか。</t>
    <phoneticPr fontId="4"/>
  </si>
  <si>
    <t>給食</t>
    <rPh sb="0" eb="2">
      <t>キュウショク</t>
    </rPh>
    <phoneticPr fontId="4"/>
  </si>
  <si>
    <t>給食の実施において管理運営の体制が整えられているか。</t>
    <phoneticPr fontId="4"/>
  </si>
  <si>
    <t>・設備運営基準第11条
　　児童福祉施設（助産施設を除く。以下この項において同じ。）において、入所している者に食事を提供するときは、当該児童福祉施設内で調理する方法（第八条の規定により、当該児童福祉施設の調理室を兼ねている他の社会福祉施設の調理室において調理する方法を含む。）により行わなければならない。
２　児童福祉施設において、入所している者に食事を提供するときは、その献立は、できる限り、変化に富み、入所している者の健全な発育に必要な栄養量を含有するものでなければならない。
３　食事は、前項の規定によるほか、食品の種類及び調理方法について栄養並びに入所している者の身体的状況及び嗜好を考慮したものでなければならない。
４　調理は、あらかじめ作成された献立に従つて行わなければならない。ただし、少数の児童を対象として家庭的な環境の下で調理するときは、この限りでない。
５　児童福祉施設は、児童の健康な生活の基本としての食を営む力の育成に努めなければならない。
・国通知R2.3.31子発0331第1号「児童福祉施設における食事の提供に関する援助及び指導について」</t>
    <phoneticPr fontId="4"/>
  </si>
  <si>
    <t>・　給食は毎日実施されているか。</t>
    <phoneticPr fontId="4"/>
  </si>
  <si>
    <t>入園児に対して適切な食事が提供されているか。</t>
    <phoneticPr fontId="4"/>
  </si>
  <si>
    <t>・　給食は調乳、離乳食、3歳未満児食、3歳以上児食に分類され、対象児童に適した献立・調理により行なわれているか。</t>
    <phoneticPr fontId="4"/>
  </si>
  <si>
    <t>障害や疾患を有する入所児について適切な食事が提供されているか。</t>
    <phoneticPr fontId="4"/>
  </si>
  <si>
    <t>・　一般の入所児と著しく身体状況や生活状況等が異なる子供に配慮した食事を提供しているか。</t>
    <phoneticPr fontId="4"/>
  </si>
  <si>
    <t>・　食物アレルギーに関しては、誤配及び誤食等の発生予防のために「生活管理指導表」を利用して、保護者と施設職員(保育、食事スタッフ等)が情報を共有できる体制を整備しているか。</t>
    <phoneticPr fontId="4"/>
  </si>
  <si>
    <t>・　食物アレルギーの発生時の緊急時に備えて緊急連絡網や医療機関等との連携方法等の体制を整備しているか。</t>
    <phoneticPr fontId="4"/>
  </si>
  <si>
    <t>食事の提供に係わる業務が衛生的かつ安全に行われるよう、食中毒や感染症の発生予防等に努めているか。</t>
    <phoneticPr fontId="4"/>
  </si>
  <si>
    <t xml:space="preserve">・「社会福祉施設等における食品の安全確保等について」H20.3.7雇児総発第0307001号
</t>
    <phoneticPr fontId="4"/>
  </si>
  <si>
    <t>・　検食は児童の食事の前に実施しているか。</t>
    <rPh sb="2" eb="4">
      <t>ケンショク</t>
    </rPh>
    <rPh sb="5" eb="7">
      <t>ジドウ</t>
    </rPh>
    <phoneticPr fontId="4"/>
  </si>
  <si>
    <t>【調理業務を委託している保育所のみ記入】</t>
    <phoneticPr fontId="4"/>
  </si>
  <si>
    <t xml:space="preserve">
・国通知H10.2.18児発第86号「保育所における調理業務の委託について」</t>
    <phoneticPr fontId="4"/>
  </si>
  <si>
    <t>給食業務は適切におこなわれているか。</t>
    <phoneticPr fontId="4"/>
  </si>
  <si>
    <t>・　委託契約書が作成され、その契約内容においては、衛生面及び栄養面等の業務上必要な事項が記載されているか。</t>
    <phoneticPr fontId="4"/>
  </si>
  <si>
    <t>【満3歳以上の幼児に対する食事において調理業務を外部搬入している保育所のみ記入】</t>
    <phoneticPr fontId="4"/>
  </si>
  <si>
    <t xml:space="preserve">
・設備運営基準第32条の2</t>
    <phoneticPr fontId="4"/>
  </si>
  <si>
    <t>調理業務は適切におこなわれているか。</t>
    <phoneticPr fontId="4"/>
  </si>
  <si>
    <t>・　安全かつ衛生的な食事を提供するために必要な調理のための加熱、保存等の調理機能を有する設備を備えているか。</t>
    <phoneticPr fontId="4"/>
  </si>
  <si>
    <t>入所児童数と設備及び職員の基準等</t>
    <rPh sb="0" eb="2">
      <t>ニュウショ</t>
    </rPh>
    <rPh sb="2" eb="5">
      <t>ジドウスウ</t>
    </rPh>
    <rPh sb="6" eb="8">
      <t>セツビ</t>
    </rPh>
    <rPh sb="8" eb="9">
      <t>オヨ</t>
    </rPh>
    <rPh sb="10" eb="12">
      <t>ショクイン</t>
    </rPh>
    <rPh sb="13" eb="15">
      <t>キジュン</t>
    </rPh>
    <rPh sb="15" eb="16">
      <t>トウ</t>
    </rPh>
    <phoneticPr fontId="4"/>
  </si>
  <si>
    <t>(1)　入所児童状況</t>
    <rPh sb="4" eb="6">
      <t>ニュウショ</t>
    </rPh>
    <rPh sb="6" eb="8">
      <t>ジドウ</t>
    </rPh>
    <rPh sb="8" eb="10">
      <t>ジョウキョウ</t>
    </rPh>
    <phoneticPr fontId="4"/>
  </si>
  <si>
    <t>（  月   日現在）</t>
    <rPh sb="3" eb="4">
      <t>ツキ</t>
    </rPh>
    <rPh sb="7" eb="8">
      <t>ニチ</t>
    </rPh>
    <rPh sb="8" eb="10">
      <t>ゲンザイ</t>
    </rPh>
    <phoneticPr fontId="4"/>
  </si>
  <si>
    <t>児童現員</t>
    <rPh sb="0" eb="2">
      <t>ジドウ</t>
    </rPh>
    <rPh sb="2" eb="4">
      <t>ゲンイン</t>
    </rPh>
    <phoneticPr fontId="4"/>
  </si>
  <si>
    <t>区　　　分</t>
    <rPh sb="0" eb="1">
      <t>ク</t>
    </rPh>
    <rPh sb="4" eb="5">
      <t>ブン</t>
    </rPh>
    <phoneticPr fontId="4"/>
  </si>
  <si>
    <t>０歳</t>
    <rPh sb="1" eb="2">
      <t>サイ</t>
    </rPh>
    <phoneticPr fontId="4"/>
  </si>
  <si>
    <t>１歳</t>
    <rPh sb="1" eb="2">
      <t>サイ</t>
    </rPh>
    <phoneticPr fontId="4"/>
  </si>
  <si>
    <t>２歳</t>
    <rPh sb="1" eb="2">
      <t>サイ</t>
    </rPh>
    <phoneticPr fontId="4"/>
  </si>
  <si>
    <t>３歳</t>
    <rPh sb="1" eb="2">
      <t>サイ</t>
    </rPh>
    <phoneticPr fontId="4"/>
  </si>
  <si>
    <t>４歳以上</t>
    <rPh sb="1" eb="2">
      <t>サイ</t>
    </rPh>
    <rPh sb="2" eb="4">
      <t>イジョウ</t>
    </rPh>
    <phoneticPr fontId="4"/>
  </si>
  <si>
    <t>計</t>
    <rPh sb="0" eb="1">
      <t>ケイ</t>
    </rPh>
    <phoneticPr fontId="4"/>
  </si>
  <si>
    <t>合計</t>
    <rPh sb="0" eb="2">
      <t>ゴウケイ</t>
    </rPh>
    <phoneticPr fontId="4"/>
  </si>
  <si>
    <t>認可定員</t>
    <rPh sb="0" eb="2">
      <t>ニンカ</t>
    </rPh>
    <rPh sb="2" eb="4">
      <t>テイイン</t>
    </rPh>
    <phoneticPr fontId="4"/>
  </si>
  <si>
    <t>入所率</t>
    <rPh sb="0" eb="2">
      <t>ニュウショ</t>
    </rPh>
    <rPh sb="2" eb="3">
      <t>リツ</t>
    </rPh>
    <phoneticPr fontId="4"/>
  </si>
  <si>
    <t>（注）</t>
    <phoneticPr fontId="4"/>
  </si>
  <si>
    <t>Ａ</t>
    <phoneticPr fontId="4"/>
  </si>
  <si>
    <t>B</t>
    <phoneticPr fontId="4"/>
  </si>
  <si>
    <t>A／Ｂ×100</t>
    <phoneticPr fontId="4"/>
  </si>
  <si>
    <t xml:space="preserve">１　調査日は、指導監査実施月の前月１日現在  </t>
    <rPh sb="9" eb="11">
      <t>カンサ</t>
    </rPh>
    <phoneticPr fontId="4"/>
  </si>
  <si>
    <t>入所　児童数</t>
    <rPh sb="0" eb="2">
      <t>ニュウショ</t>
    </rPh>
    <rPh sb="3" eb="5">
      <t>ジドウ</t>
    </rPh>
    <rPh sb="5" eb="6">
      <t>カズ</t>
    </rPh>
    <phoneticPr fontId="4"/>
  </si>
  <si>
    <t>保育単価適用年齢</t>
    <rPh sb="0" eb="2">
      <t>ホイク</t>
    </rPh>
    <rPh sb="2" eb="4">
      <t>タンカ</t>
    </rPh>
    <rPh sb="4" eb="6">
      <t>テキヨウ</t>
    </rPh>
    <rPh sb="6" eb="8">
      <t>ネンレイ</t>
    </rPh>
    <phoneticPr fontId="4"/>
  </si>
  <si>
    <t>２　保育単価適用年齢は、「(3)－①保育士の配置」</t>
    <phoneticPr fontId="4"/>
  </si>
  <si>
    <t>満年齢</t>
    <rPh sb="0" eb="3">
      <t>マンネンレイ</t>
    </rPh>
    <phoneticPr fontId="4"/>
  </si>
  <si>
    <t>　　の入所児童数と一致する。</t>
    <phoneticPr fontId="4"/>
  </si>
  <si>
    <t>私的契約児</t>
    <rPh sb="0" eb="2">
      <t>シテキ</t>
    </rPh>
    <rPh sb="2" eb="4">
      <t>ケイヤク</t>
    </rPh>
    <rPh sb="4" eb="5">
      <t>ジ</t>
    </rPh>
    <phoneticPr fontId="4"/>
  </si>
  <si>
    <t>３　満年齢と私的契約児の合計は、(2)－②実保育</t>
    <rPh sb="2" eb="3">
      <t>マン</t>
    </rPh>
    <phoneticPr fontId="4"/>
  </si>
  <si>
    <t>　　児童数と一致する。</t>
    <phoneticPr fontId="4"/>
  </si>
  <si>
    <t>(2)　保育室等の面積と入所児童数</t>
    <rPh sb="4" eb="7">
      <t>ホイクシツ</t>
    </rPh>
    <rPh sb="7" eb="8">
      <t>トウ</t>
    </rPh>
    <rPh sb="9" eb="11">
      <t>メンセキ</t>
    </rPh>
    <rPh sb="12" eb="14">
      <t>ニュウショ</t>
    </rPh>
    <rPh sb="14" eb="16">
      <t>ジドウ</t>
    </rPh>
    <rPh sb="16" eb="17">
      <t>カズ</t>
    </rPh>
    <phoneticPr fontId="4"/>
  </si>
  <si>
    <t>　　①　保育室等の実室数及び実面積</t>
    <rPh sb="4" eb="7">
      <t>ホイクシツ</t>
    </rPh>
    <rPh sb="7" eb="8">
      <t>トウ</t>
    </rPh>
    <rPh sb="9" eb="10">
      <t>ジツ</t>
    </rPh>
    <rPh sb="10" eb="12">
      <t>シツスウ</t>
    </rPh>
    <rPh sb="12" eb="13">
      <t>オヨ</t>
    </rPh>
    <rPh sb="14" eb="15">
      <t>ジツ</t>
    </rPh>
    <rPh sb="15" eb="17">
      <t>メンセキ</t>
    </rPh>
    <phoneticPr fontId="4"/>
  </si>
  <si>
    <t>②　実保育児童数（私的契約児を含む）及び必要面積</t>
    <rPh sb="2" eb="3">
      <t>ジツ</t>
    </rPh>
    <rPh sb="3" eb="5">
      <t>ホイク</t>
    </rPh>
    <rPh sb="5" eb="7">
      <t>ジドウ</t>
    </rPh>
    <rPh sb="7" eb="8">
      <t>カズ</t>
    </rPh>
    <rPh sb="9" eb="11">
      <t>シテキ</t>
    </rPh>
    <rPh sb="11" eb="13">
      <t>ケイヤク</t>
    </rPh>
    <rPh sb="13" eb="14">
      <t>ジ</t>
    </rPh>
    <rPh sb="15" eb="16">
      <t>フク</t>
    </rPh>
    <rPh sb="18" eb="19">
      <t>オヨ</t>
    </rPh>
    <rPh sb="20" eb="22">
      <t>ヒツヨウ</t>
    </rPh>
    <rPh sb="22" eb="24">
      <t>メンセキ</t>
    </rPh>
    <phoneticPr fontId="4"/>
  </si>
  <si>
    <t>室名（対応クラス名）及び室数</t>
    <rPh sb="0" eb="1">
      <t>シツ</t>
    </rPh>
    <rPh sb="1" eb="2">
      <t>ナ</t>
    </rPh>
    <rPh sb="3" eb="5">
      <t>タイオウ</t>
    </rPh>
    <rPh sb="8" eb="9">
      <t>ナ</t>
    </rPh>
    <rPh sb="10" eb="11">
      <t>オヨ</t>
    </rPh>
    <rPh sb="12" eb="13">
      <t>シツ</t>
    </rPh>
    <rPh sb="13" eb="14">
      <t>カズ</t>
    </rPh>
    <phoneticPr fontId="4"/>
  </si>
  <si>
    <t>実際に保育されている児童数</t>
    <rPh sb="0" eb="2">
      <t>ジッサイ</t>
    </rPh>
    <rPh sb="3" eb="5">
      <t>ホイク</t>
    </rPh>
    <rPh sb="10" eb="13">
      <t>ジドウスウ</t>
    </rPh>
    <phoneticPr fontId="4"/>
  </si>
  <si>
    <t>左の児童の年齢</t>
    <rPh sb="0" eb="1">
      <t>ヒダリ</t>
    </rPh>
    <rPh sb="2" eb="4">
      <t>ジドウ</t>
    </rPh>
    <rPh sb="5" eb="7">
      <t>ネンレイ</t>
    </rPh>
    <phoneticPr fontId="4"/>
  </si>
  <si>
    <t>実面積</t>
    <rPh sb="0" eb="1">
      <t>ジツ</t>
    </rPh>
    <rPh sb="1" eb="3">
      <t>メンセキ</t>
    </rPh>
    <phoneticPr fontId="4"/>
  </si>
  <si>
    <t>児童数</t>
    <rPh sb="0" eb="3">
      <t>ジドウスウ</t>
    </rPh>
    <phoneticPr fontId="4"/>
  </si>
  <si>
    <t>基準面積</t>
    <rPh sb="0" eb="2">
      <t>キジュン</t>
    </rPh>
    <rPh sb="2" eb="4">
      <t>メンセキ</t>
    </rPh>
    <phoneticPr fontId="4"/>
  </si>
  <si>
    <t>必要面積</t>
    <rPh sb="0" eb="2">
      <t>ヒツヨウ</t>
    </rPh>
    <rPh sb="2" eb="4">
      <t>メンセキ</t>
    </rPh>
    <phoneticPr fontId="4"/>
  </si>
  <si>
    <t>（注）</t>
    <rPh sb="1" eb="2">
      <t>チュウ</t>
    </rPh>
    <phoneticPr fontId="4"/>
  </si>
  <si>
    <t>構成（満年齢）</t>
    <rPh sb="0" eb="2">
      <t>コウセイ</t>
    </rPh>
    <rPh sb="3" eb="6">
      <t>マンネンレイ</t>
    </rPh>
    <phoneticPr fontId="4"/>
  </si>
  <si>
    <t>Ｂ</t>
    <phoneticPr fontId="4"/>
  </si>
  <si>
    <t>Ａ×Ｂ</t>
    <phoneticPr fontId="4"/>
  </si>
  <si>
    <t>保育室等の実室数及び実面積について　</t>
    <phoneticPr fontId="4"/>
  </si>
  <si>
    <t>乳児室・ほふく室</t>
    <rPh sb="0" eb="2">
      <t>ニュウジ</t>
    </rPh>
    <rPh sb="2" eb="3">
      <t>シツ</t>
    </rPh>
    <rPh sb="7" eb="8">
      <t>シツ</t>
    </rPh>
    <phoneticPr fontId="4"/>
  </si>
  <si>
    <t>①</t>
    <phoneticPr fontId="4"/>
  </si>
  <si>
    <t>人</t>
    <rPh sb="0" eb="1">
      <t>ニン</t>
    </rPh>
    <phoneticPr fontId="4"/>
  </si>
  <si>
    <t>才</t>
    <rPh sb="0" eb="1">
      <t>サイ</t>
    </rPh>
    <phoneticPr fontId="4"/>
  </si>
  <si>
    <t>人</t>
    <rPh sb="0" eb="1">
      <t>ヒト</t>
    </rPh>
    <phoneticPr fontId="4"/>
  </si>
  <si>
    <t>㎡</t>
    <phoneticPr fontId="4"/>
  </si>
  <si>
    <t>ほふくしない児童</t>
    <rPh sb="6" eb="8">
      <t>ジドウ</t>
    </rPh>
    <phoneticPr fontId="4"/>
  </si>
  <si>
    <t>1.65㎡</t>
    <phoneticPr fontId="4"/>
  </si>
  <si>
    <t>②</t>
    <phoneticPr fontId="4"/>
  </si>
  <si>
    <t>㎡</t>
  </si>
  <si>
    <t>ほふくする児童</t>
    <rPh sb="5" eb="7">
      <t>ジドウ</t>
    </rPh>
    <phoneticPr fontId="4"/>
  </si>
  <si>
    <t>3.3㎡</t>
    <phoneticPr fontId="4"/>
  </si>
  <si>
    <t>１  実際に児童が保育されている部屋ごとに、室名（対応クラス名）を記入すること。</t>
    <phoneticPr fontId="4"/>
  </si>
  <si>
    <t>③</t>
    <phoneticPr fontId="4"/>
  </si>
  <si>
    <t>3.3㎡</t>
  </si>
  <si>
    <t>乳児室・ほふく室計</t>
    <rPh sb="0" eb="2">
      <t>ニュウジ</t>
    </rPh>
    <rPh sb="2" eb="3">
      <t>シツ</t>
    </rPh>
    <rPh sb="7" eb="8">
      <t>シツ</t>
    </rPh>
    <rPh sb="8" eb="9">
      <t>ケイ</t>
    </rPh>
    <phoneticPr fontId="4"/>
  </si>
  <si>
    <t>２歳未満小計</t>
    <rPh sb="1" eb="2">
      <t>サイ</t>
    </rPh>
    <rPh sb="2" eb="4">
      <t>ミマン</t>
    </rPh>
    <rPh sb="4" eb="6">
      <t>ショウケイ</t>
    </rPh>
    <phoneticPr fontId="4"/>
  </si>
  <si>
    <t>保育室・遊戯室</t>
    <rPh sb="0" eb="3">
      <t>ホイクシツ</t>
    </rPh>
    <rPh sb="4" eb="7">
      <t>ユウギシツ</t>
    </rPh>
    <phoneticPr fontId="4"/>
  </si>
  <si>
    <t>⑤</t>
    <phoneticPr fontId="4"/>
  </si>
  <si>
    <t>２  満年齢の異なる児童が、１つの保育室で保育されている場合には、年齢構成の欄に内訳（年齢ごとの人数）を記入すること。</t>
    <rPh sb="3" eb="4">
      <t>マン</t>
    </rPh>
    <phoneticPr fontId="4"/>
  </si>
  <si>
    <t>⑥</t>
    <phoneticPr fontId="4"/>
  </si>
  <si>
    <t>⑦</t>
    <phoneticPr fontId="4"/>
  </si>
  <si>
    <t>⑧</t>
    <phoneticPr fontId="4"/>
  </si>
  <si>
    <t>２歳以上小計</t>
    <rPh sb="1" eb="2">
      <t>サイ</t>
    </rPh>
    <rPh sb="2" eb="4">
      <t>イジョウ</t>
    </rPh>
    <rPh sb="4" eb="6">
      <t>ショウケイ</t>
    </rPh>
    <phoneticPr fontId="4"/>
  </si>
  <si>
    <t>1.98㎡</t>
    <phoneticPr fontId="4"/>
  </si>
  <si>
    <t>⑨</t>
    <phoneticPr fontId="4"/>
  </si>
  <si>
    <t>　　</t>
    <phoneticPr fontId="4"/>
  </si>
  <si>
    <t>⑩</t>
    <phoneticPr fontId="4"/>
  </si>
  <si>
    <t>小計（</t>
    <rPh sb="0" eb="2">
      <t>ショウケイ</t>
    </rPh>
    <phoneticPr fontId="4"/>
  </si>
  <si>
    <t>室）</t>
    <rPh sb="0" eb="1">
      <t>シツ</t>
    </rPh>
    <phoneticPr fontId="4"/>
  </si>
  <si>
    <t>合　　　計</t>
    <rPh sb="0" eb="1">
      <t>ゴウ</t>
    </rPh>
    <rPh sb="4" eb="5">
      <t>ケイ</t>
    </rPh>
    <phoneticPr fontId="4"/>
  </si>
  <si>
    <t>児童数が一致すること</t>
    <rPh sb="0" eb="2">
      <t>ジドウ</t>
    </rPh>
    <rPh sb="2" eb="3">
      <t>カズ</t>
    </rPh>
    <rPh sb="4" eb="6">
      <t>イッチ</t>
    </rPh>
    <phoneticPr fontId="4"/>
  </si>
  <si>
    <t>（９月１日現在）</t>
    <rPh sb="2" eb="3">
      <t>ツキ</t>
    </rPh>
    <rPh sb="4" eb="5">
      <t>ニチ</t>
    </rPh>
    <rPh sb="5" eb="7">
      <t>ゲンザイ</t>
    </rPh>
    <phoneticPr fontId="4"/>
  </si>
  <si>
    <t>たまご組（０歳児）</t>
    <rPh sb="3" eb="4">
      <t>グミ</t>
    </rPh>
    <rPh sb="6" eb="8">
      <t>サイジ</t>
    </rPh>
    <phoneticPr fontId="4"/>
  </si>
  <si>
    <t>0</t>
    <phoneticPr fontId="4"/>
  </si>
  <si>
    <t>1</t>
    <phoneticPr fontId="4"/>
  </si>
  <si>
    <t>ひよこ組（１歳児）</t>
    <rPh sb="3" eb="4">
      <t>グミ</t>
    </rPh>
    <rPh sb="6" eb="8">
      <t>サイジ</t>
    </rPh>
    <phoneticPr fontId="4"/>
  </si>
  <si>
    <t>2</t>
    <phoneticPr fontId="4"/>
  </si>
  <si>
    <t>りす組（２歳児）</t>
    <rPh sb="0" eb="8">
      <t>サイジ</t>
    </rPh>
    <phoneticPr fontId="4"/>
  </si>
  <si>
    <t>うさぎ組（３歳児）</t>
    <rPh sb="3" eb="4">
      <t>クミ</t>
    </rPh>
    <rPh sb="6" eb="8">
      <t>サイジ</t>
    </rPh>
    <phoneticPr fontId="4"/>
  </si>
  <si>
    <t>3</t>
    <phoneticPr fontId="4"/>
  </si>
  <si>
    <t>こあら組（４歳児）</t>
    <rPh sb="3" eb="4">
      <t>クミ</t>
    </rPh>
    <rPh sb="6" eb="8">
      <t>サイジ</t>
    </rPh>
    <phoneticPr fontId="4"/>
  </si>
  <si>
    <t>4</t>
    <phoneticPr fontId="4"/>
  </si>
  <si>
    <t>ぱんだ組（５歳児）</t>
    <rPh sb="3" eb="4">
      <t>クミ</t>
    </rPh>
    <rPh sb="6" eb="8">
      <t>サイジ</t>
    </rPh>
    <phoneticPr fontId="4"/>
  </si>
  <si>
    <t>5</t>
    <phoneticPr fontId="4"/>
  </si>
  <si>
    <t>合　　　計</t>
    <phoneticPr fontId="4"/>
  </si>
  <si>
    <t xml:space="preserve">　(3)　職員の配置状況 </t>
  </si>
  <si>
    <t>①保育士の配置</t>
    <phoneticPr fontId="4"/>
  </si>
  <si>
    <t xml:space="preserve">②保育士以外の職員の配置                                              </t>
    <phoneticPr fontId="4"/>
  </si>
  <si>
    <t>配置基準の内容</t>
    <rPh sb="0" eb="2">
      <t>ハイチ</t>
    </rPh>
    <rPh sb="2" eb="4">
      <t>キジュン</t>
    </rPh>
    <rPh sb="5" eb="7">
      <t>ナイヨウ</t>
    </rPh>
    <phoneticPr fontId="4"/>
  </si>
  <si>
    <r>
      <t>①</t>
    </r>
    <r>
      <rPr>
        <sz val="10"/>
        <rFont val="ＭＳ Ｐゴシック"/>
        <family val="3"/>
        <charset val="128"/>
      </rPr>
      <t>保育士配置基準数（算定方法は注１を参照）</t>
    </r>
    <rPh sb="15" eb="16">
      <t>チュウ</t>
    </rPh>
    <phoneticPr fontId="4"/>
  </si>
  <si>
    <t>配置基準数</t>
    <rPh sb="0" eb="2">
      <t>ハイチ</t>
    </rPh>
    <rPh sb="2" eb="4">
      <t>キジュン</t>
    </rPh>
    <rPh sb="4" eb="5">
      <t>カズ</t>
    </rPh>
    <phoneticPr fontId="4"/>
  </si>
  <si>
    <t>職　   　名</t>
  </si>
  <si>
    <t>人 数</t>
  </si>
  <si>
    <t>備　                      　　　　考</t>
  </si>
  <si>
    <t>所長（園長）</t>
    <rPh sb="0" eb="2">
      <t>ショチョウ</t>
    </rPh>
    <rPh sb="3" eb="5">
      <t>エンチョウ</t>
    </rPh>
    <phoneticPr fontId="4"/>
  </si>
  <si>
    <t>入所児童数（人）</t>
    <rPh sb="0" eb="2">
      <t>ニュウショ</t>
    </rPh>
    <rPh sb="2" eb="4">
      <t>ジドウ</t>
    </rPh>
    <rPh sb="4" eb="5">
      <t>カズ</t>
    </rPh>
    <rPh sb="6" eb="7">
      <t>ニン</t>
    </rPh>
    <phoneticPr fontId="4"/>
  </si>
  <si>
    <t>保健師（看護師）</t>
    <rPh sb="0" eb="2">
      <t>ホケン</t>
    </rPh>
    <rPh sb="2" eb="3">
      <t>シ</t>
    </rPh>
    <rPh sb="4" eb="6">
      <t>カンゴ</t>
    </rPh>
    <rPh sb="6" eb="7">
      <t>シ</t>
    </rPh>
    <phoneticPr fontId="4"/>
  </si>
  <si>
    <t>うち保育士定数内</t>
    <phoneticPr fontId="4"/>
  </si>
  <si>
    <t>要保育士数（人）</t>
    <rPh sb="0" eb="1">
      <t>ヨウ</t>
    </rPh>
    <rPh sb="1" eb="4">
      <t>ホイクシ</t>
    </rPh>
    <rPh sb="4" eb="5">
      <t>カズ</t>
    </rPh>
    <rPh sb="6" eb="7">
      <t>ニン</t>
    </rPh>
    <phoneticPr fontId="4"/>
  </si>
  <si>
    <t>等</t>
    <rPh sb="0" eb="1">
      <t>トウ</t>
    </rPh>
    <phoneticPr fontId="4"/>
  </si>
  <si>
    <t>うち准看護師</t>
  </si>
  <si>
    <t>要保育士数の積算</t>
    <rPh sb="0" eb="1">
      <t>ヨウ</t>
    </rPh>
    <rPh sb="1" eb="4">
      <t>ホイクシ</t>
    </rPh>
    <rPh sb="4" eb="5">
      <t>カズ</t>
    </rPh>
    <rPh sb="6" eb="8">
      <t>セキサン</t>
    </rPh>
    <phoneticPr fontId="4"/>
  </si>
  <si>
    <t>３：１</t>
    <phoneticPr fontId="4"/>
  </si>
  <si>
    <t>６：１</t>
    <phoneticPr fontId="4"/>
  </si>
  <si>
    <r>
      <t>20：１　</t>
    </r>
    <r>
      <rPr>
        <sz val="8"/>
        <color rgb="FFFF0000"/>
        <rFont val="ＭＳ Ｐゴシック"/>
        <family val="3"/>
        <charset val="128"/>
      </rPr>
      <t>注４</t>
    </r>
    <rPh sb="5" eb="6">
      <t>チュウ</t>
    </rPh>
    <phoneticPr fontId="4"/>
  </si>
  <si>
    <r>
      <t>30：１　</t>
    </r>
    <r>
      <rPr>
        <sz val="8"/>
        <color rgb="FFFF0000"/>
        <rFont val="ＭＳ Ｐゴシック"/>
        <family val="3"/>
        <charset val="128"/>
      </rPr>
      <t>注４</t>
    </r>
    <phoneticPr fontId="4"/>
  </si>
  <si>
    <t>調理員※</t>
    <phoneticPr fontId="4"/>
  </si>
  <si>
    <t>②定員90人以下の施設は１名加算（運営費通知）</t>
    <rPh sb="1" eb="3">
      <t>テイイン</t>
    </rPh>
    <rPh sb="5" eb="6">
      <t>ニン</t>
    </rPh>
    <rPh sb="6" eb="7">
      <t>イカ</t>
    </rPh>
    <rPh sb="7" eb="8">
      <t>シタ</t>
    </rPh>
    <rPh sb="9" eb="11">
      <t>シセツ</t>
    </rPh>
    <rPh sb="13" eb="14">
      <t>ナ</t>
    </rPh>
    <rPh sb="14" eb="16">
      <t>カサン</t>
    </rPh>
    <rPh sb="17" eb="20">
      <t>ウンエイヒ</t>
    </rPh>
    <rPh sb="20" eb="22">
      <t>ツウチ</t>
    </rPh>
    <phoneticPr fontId="4"/>
  </si>
  <si>
    <t>用務員</t>
  </si>
  <si>
    <t>③　主任保育士専任加算は１名加算</t>
  </si>
  <si>
    <t>その他の職員</t>
  </si>
  <si>
    <t>副園長</t>
    <rPh sb="0" eb="3">
      <t>フクエンチョウ</t>
    </rPh>
    <phoneticPr fontId="4"/>
  </si>
  <si>
    <t>④　保育士配置基準数（①＋②＋③） 注2</t>
    <rPh sb="18" eb="19">
      <t>チュウ</t>
    </rPh>
    <phoneticPr fontId="4"/>
  </si>
  <si>
    <t>事務員</t>
    <rPh sb="0" eb="3">
      <t>ジムイン</t>
    </rPh>
    <phoneticPr fontId="4"/>
  </si>
  <si>
    <t>保育従事者現員の状況</t>
    <rPh sb="0" eb="2">
      <t>ホイク</t>
    </rPh>
    <rPh sb="2" eb="5">
      <t>ジュウジシャ</t>
    </rPh>
    <rPh sb="5" eb="7">
      <t>ゲンイン</t>
    </rPh>
    <rPh sb="8" eb="10">
      <t>ジョウキョウ</t>
    </rPh>
    <phoneticPr fontId="4"/>
  </si>
  <si>
    <t>⑤-ａ 保育従事者のうち常勤保育士(1日6時間以上かつ月20日以上勤務する者を含む)の人数</t>
    <rPh sb="6" eb="9">
      <t>ジュウジシャ</t>
    </rPh>
    <rPh sb="12" eb="14">
      <t>ジョウキン</t>
    </rPh>
    <rPh sb="14" eb="17">
      <t>ホイクシ</t>
    </rPh>
    <rPh sb="19" eb="20">
      <t>ニチ</t>
    </rPh>
    <rPh sb="21" eb="23">
      <t>ジカン</t>
    </rPh>
    <rPh sb="23" eb="25">
      <t>イジョウ</t>
    </rPh>
    <rPh sb="27" eb="28">
      <t>ツキ</t>
    </rPh>
    <rPh sb="30" eb="31">
      <t>ニチ</t>
    </rPh>
    <rPh sb="31" eb="33">
      <t>イジョウ</t>
    </rPh>
    <rPh sb="33" eb="35">
      <t>キンム</t>
    </rPh>
    <rPh sb="37" eb="38">
      <t>モノ</t>
    </rPh>
    <rPh sb="39" eb="40">
      <t>フク</t>
    </rPh>
    <rPh sb="43" eb="44">
      <t>ニン</t>
    </rPh>
    <rPh sb="44" eb="45">
      <t>カズ</t>
    </rPh>
    <phoneticPr fontId="4"/>
  </si>
  <si>
    <t>その他</t>
    <rPh sb="2" eb="3">
      <t>タ</t>
    </rPh>
    <phoneticPr fontId="4"/>
  </si>
  <si>
    <t>⑤-b 保健師、看護師又は准看護師のうち常勤の人数（１人に限って計上）</t>
    <rPh sb="4" eb="6">
      <t>ホケン</t>
    </rPh>
    <rPh sb="6" eb="7">
      <t>シ</t>
    </rPh>
    <rPh sb="8" eb="10">
      <t>カンゴ</t>
    </rPh>
    <rPh sb="10" eb="11">
      <t>シ</t>
    </rPh>
    <rPh sb="11" eb="12">
      <t>マタ</t>
    </rPh>
    <rPh sb="13" eb="14">
      <t>ジュン</t>
    </rPh>
    <rPh sb="14" eb="17">
      <t>カンゴシ</t>
    </rPh>
    <rPh sb="20" eb="22">
      <t>ジョウキン</t>
    </rPh>
    <rPh sb="23" eb="25">
      <t>ニンズウ</t>
    </rPh>
    <rPh sb="26" eb="28">
      <t>ヒトリ</t>
    </rPh>
    <rPh sb="29" eb="30">
      <t>カギ</t>
    </rPh>
    <rPh sb="32" eb="34">
      <t>ケイジョウ</t>
    </rPh>
    <phoneticPr fontId="4"/>
  </si>
  <si>
    <t>（具体的に</t>
    <rPh sb="1" eb="4">
      <t>グタイテキ</t>
    </rPh>
    <phoneticPr fontId="4"/>
  </si>
  <si>
    <t>）</t>
    <phoneticPr fontId="4"/>
  </si>
  <si>
    <t>⑥　保育従事者のうち非常勤保育士等の人数（ア＋イ）</t>
    <rPh sb="4" eb="7">
      <t>ジュウジシャ</t>
    </rPh>
    <rPh sb="13" eb="16">
      <t>ホイクシ</t>
    </rPh>
    <rPh sb="16" eb="17">
      <t>トウ</t>
    </rPh>
    <rPh sb="18" eb="20">
      <t>ニンズウ</t>
    </rPh>
    <phoneticPr fontId="4"/>
  </si>
  <si>
    <t>嘱託医</t>
  </si>
  <si>
    <t>嘱託医勤務医療機関名</t>
  </si>
  <si>
    <t>内訳</t>
    <rPh sb="0" eb="2">
      <t>ウチワケ</t>
    </rPh>
    <phoneticPr fontId="4"/>
  </si>
  <si>
    <t>ア　短時間勤務の保育士(勤務時間数が１日６時間未満又は勤務日数が月20日未満等)の１週間の延べ勤務時間数</t>
    <rPh sb="2" eb="5">
      <t>タンジカン</t>
    </rPh>
    <rPh sb="5" eb="7">
      <t>キンム</t>
    </rPh>
    <rPh sb="8" eb="11">
      <t>ホイクシ</t>
    </rPh>
    <rPh sb="12" eb="14">
      <t>キンム</t>
    </rPh>
    <rPh sb="14" eb="16">
      <t>ジカン</t>
    </rPh>
    <rPh sb="16" eb="17">
      <t>スウ</t>
    </rPh>
    <rPh sb="19" eb="20">
      <t>ニチ</t>
    </rPh>
    <rPh sb="21" eb="23">
      <t>ジカン</t>
    </rPh>
    <rPh sb="23" eb="25">
      <t>ミマン</t>
    </rPh>
    <rPh sb="25" eb="26">
      <t>マタ</t>
    </rPh>
    <rPh sb="27" eb="29">
      <t>キンム</t>
    </rPh>
    <rPh sb="29" eb="31">
      <t>ニッスウ</t>
    </rPh>
    <rPh sb="32" eb="33">
      <t>ツキ</t>
    </rPh>
    <rPh sb="35" eb="36">
      <t>ニチ</t>
    </rPh>
    <rPh sb="36" eb="38">
      <t>ミマン</t>
    </rPh>
    <rPh sb="38" eb="39">
      <t>トウ</t>
    </rPh>
    <rPh sb="42" eb="44">
      <t>シュウカン</t>
    </rPh>
    <rPh sb="45" eb="46">
      <t>ノ</t>
    </rPh>
    <rPh sb="47" eb="49">
      <t>キンム</t>
    </rPh>
    <rPh sb="49" eb="51">
      <t>ジカン</t>
    </rPh>
    <rPh sb="51" eb="52">
      <t>スウ</t>
    </rPh>
    <phoneticPr fontId="4"/>
  </si>
  <si>
    <t>時間</t>
    <rPh sb="0" eb="2">
      <t>ジカン</t>
    </rPh>
    <phoneticPr fontId="4"/>
  </si>
  <si>
    <t>（　</t>
    <phoneticPr fontId="4"/>
  </si>
  <si>
    <t xml:space="preserve">  　※常勤（40時間／週）換算した人数。注３</t>
    <rPh sb="18" eb="20">
      <t>ニンズウ</t>
    </rPh>
    <phoneticPr fontId="4"/>
  </si>
  <si>
    <t>内科　（</t>
    <phoneticPr fontId="4"/>
  </si>
  <si>
    <t>歯科　（</t>
    <phoneticPr fontId="4"/>
  </si>
  <si>
    <t>）</t>
  </si>
  <si>
    <t>イ　　短時間勤務の看護師等(勤務時間数が１日６時間未満又は勤務日数が月20日未満等)の１週間の延べ勤務時間数
(※ただし、５-ｂで計上した場合は、ここでは記載できない。）
    ※常勤（40時間／週）換算した人数。注３</t>
    <rPh sb="3" eb="6">
      <t>タンジカン</t>
    </rPh>
    <rPh sb="6" eb="8">
      <t>キンム</t>
    </rPh>
    <rPh sb="9" eb="12">
      <t>カンゴシ</t>
    </rPh>
    <phoneticPr fontId="4"/>
  </si>
  <si>
    <t>その他（</t>
    <phoneticPr fontId="4"/>
  </si>
  <si>
    <t>（短時間勤務保育士の取り扱い）</t>
    <rPh sb="1" eb="4">
      <t>タンジカン</t>
    </rPh>
    <rPh sb="4" eb="6">
      <t>キンム</t>
    </rPh>
    <rPh sb="6" eb="8">
      <t>ホイク</t>
    </rPh>
    <rPh sb="8" eb="9">
      <t>シ</t>
    </rPh>
    <rPh sb="10" eb="11">
      <t>ト</t>
    </rPh>
    <rPh sb="12" eb="13">
      <t>アツカ</t>
    </rPh>
    <phoneticPr fontId="4"/>
  </si>
  <si>
    <t>【人事管理】の短時間勤務保育士に係る根拠法令を参照すること。</t>
    <rPh sb="1" eb="3">
      <t>ジンジ</t>
    </rPh>
    <rPh sb="3" eb="5">
      <t>カンリ</t>
    </rPh>
    <rPh sb="7" eb="10">
      <t>タンジカン</t>
    </rPh>
    <rPh sb="10" eb="12">
      <t>キンム</t>
    </rPh>
    <rPh sb="12" eb="15">
      <t>ホイクシ</t>
    </rPh>
    <rPh sb="16" eb="17">
      <t>カカ</t>
    </rPh>
    <rPh sb="18" eb="20">
      <t>コンキョ</t>
    </rPh>
    <rPh sb="20" eb="22">
      <t>ホウレイ</t>
    </rPh>
    <rPh sb="23" eb="25">
      <t>サンショウ</t>
    </rPh>
    <phoneticPr fontId="4"/>
  </si>
  <si>
    <t>⑦　保育士の人数（⑤＋⑥）</t>
    <rPh sb="2" eb="5">
      <t>ホイクシ</t>
    </rPh>
    <rPh sb="6" eb="7">
      <t>ニン</t>
    </rPh>
    <rPh sb="7" eb="8">
      <t>カズ</t>
    </rPh>
    <phoneticPr fontId="4"/>
  </si>
  <si>
    <t>④＜⑦であること。</t>
    <phoneticPr fontId="4"/>
  </si>
  <si>
    <t>⑧　保育従事者のうち保育士資格のない者の人数</t>
    <rPh sb="4" eb="7">
      <t>ジュウジシャ</t>
    </rPh>
    <rPh sb="10" eb="13">
      <t>ホイクシ</t>
    </rPh>
    <rPh sb="13" eb="15">
      <t>シカク</t>
    </rPh>
    <rPh sb="18" eb="19">
      <t>シャ</t>
    </rPh>
    <rPh sb="20" eb="21">
      <t>ニン</t>
    </rPh>
    <rPh sb="21" eb="22">
      <t>カズ</t>
    </rPh>
    <phoneticPr fontId="4"/>
  </si>
  <si>
    <t>みなし保育士と保育助手の人数を記入</t>
    <rPh sb="3" eb="6">
      <t>ホ</t>
    </rPh>
    <rPh sb="7" eb="9">
      <t>ホイク</t>
    </rPh>
    <rPh sb="9" eb="11">
      <t>ジョシュ</t>
    </rPh>
    <rPh sb="12" eb="14">
      <t>ニンズウ</t>
    </rPh>
    <rPh sb="15" eb="17">
      <t>キニュウ</t>
    </rPh>
    <phoneticPr fontId="4"/>
  </si>
  <si>
    <t xml:space="preserve">注１　１人未満の端数が生じるときは、年齢区分別にそれぞれ小数点以下第１位まで計算し（小数点以下第２位切り捨て）、計において小数点以下第１位を四捨五入する。                 </t>
    <rPh sb="0" eb="1">
      <t>チュウ</t>
    </rPh>
    <phoneticPr fontId="4"/>
  </si>
  <si>
    <t>注２　保育士配置基準数は、特別保育事業による加配保育士を含めていない。特別保育事業の補助対象となるには、別途、特別保育事業の職員配置基準により判断し、基準を
　　　満たす必要がある。</t>
    <rPh sb="0" eb="1">
      <t>チュウ</t>
    </rPh>
    <rPh sb="39" eb="41">
      <t>ジギョウ</t>
    </rPh>
    <phoneticPr fontId="4"/>
  </si>
  <si>
    <t>注３　１人未満の端数が生じるときは、小数点以下第１位まで計算し（小数点以下第２位切り捨て）、⑥において小数点以下第１位を四捨五入する。</t>
    <rPh sb="0" eb="1">
      <t>チュウ</t>
    </rPh>
    <rPh sb="4" eb="5">
      <t>ニン</t>
    </rPh>
    <rPh sb="5" eb="7">
      <t>ミマン</t>
    </rPh>
    <rPh sb="8" eb="10">
      <t>ハスウ</t>
    </rPh>
    <rPh sb="11" eb="12">
      <t>ショウ</t>
    </rPh>
    <rPh sb="18" eb="21">
      <t>ショウスウテン</t>
    </rPh>
    <rPh sb="21" eb="23">
      <t>イカ</t>
    </rPh>
    <rPh sb="23" eb="24">
      <t>ダイ</t>
    </rPh>
    <rPh sb="25" eb="26">
      <t>イ</t>
    </rPh>
    <rPh sb="28" eb="30">
      <t>ケイサン</t>
    </rPh>
    <rPh sb="32" eb="35">
      <t>ショウスウテン</t>
    </rPh>
    <rPh sb="35" eb="37">
      <t>イカ</t>
    </rPh>
    <rPh sb="37" eb="38">
      <t>ダイ</t>
    </rPh>
    <rPh sb="39" eb="40">
      <t>イ</t>
    </rPh>
    <rPh sb="40" eb="41">
      <t>キ</t>
    </rPh>
    <rPh sb="42" eb="43">
      <t>ス</t>
    </rPh>
    <rPh sb="51" eb="54">
      <t>ショウスウテン</t>
    </rPh>
    <rPh sb="54" eb="56">
      <t>イカ</t>
    </rPh>
    <rPh sb="56" eb="57">
      <t>ダイ</t>
    </rPh>
    <rPh sb="58" eb="59">
      <t>イ</t>
    </rPh>
    <rPh sb="60" eb="64">
      <t>シシャゴニュウ</t>
    </rPh>
    <phoneticPr fontId="4"/>
  </si>
  <si>
    <t>注４　経過措置により、保育士及び保育従事者の配置の状況に鑑み、保育の提供に支障を及ぼすおそれがあるときは、当分の間、改正前の基準を適用
　　　（改正前）・３歳児20人に１人　・４･５歳児30人に１人　→　（R6.4.1改正後）・３歳児15人に１人　・４･５歳児25人に１人</t>
    <rPh sb="0" eb="1">
      <t>チュウ</t>
    </rPh>
    <rPh sb="11" eb="14">
      <t>ホイクシ</t>
    </rPh>
    <rPh sb="14" eb="15">
      <t>オヨ</t>
    </rPh>
    <rPh sb="16" eb="18">
      <t>ホイク</t>
    </rPh>
    <rPh sb="18" eb="21">
      <t>ジュウジシャ</t>
    </rPh>
    <rPh sb="111" eb="112">
      <t>ゴ</t>
    </rPh>
    <phoneticPr fontId="4"/>
  </si>
  <si>
    <t>①保育士配置基準数（算定方法は注１を参照）</t>
    <rPh sb="15" eb="16">
      <t>チュウ</t>
    </rPh>
    <phoneticPr fontId="4"/>
  </si>
  <si>
    <t>⑤-a 保育従事者のうち常勤保育士(1日6時間以上かつ月20日以上勤務する者を含む)の人数</t>
    <rPh sb="6" eb="9">
      <t>ジュウジシャ</t>
    </rPh>
    <rPh sb="12" eb="14">
      <t>ジョウキン</t>
    </rPh>
    <rPh sb="14" eb="17">
      <t>ホイクシ</t>
    </rPh>
    <rPh sb="19" eb="20">
      <t>ニチ</t>
    </rPh>
    <rPh sb="21" eb="23">
      <t>ジカン</t>
    </rPh>
    <rPh sb="23" eb="25">
      <t>イジョウ</t>
    </rPh>
    <rPh sb="27" eb="28">
      <t>ツキ</t>
    </rPh>
    <rPh sb="30" eb="31">
      <t>ニチ</t>
    </rPh>
    <rPh sb="31" eb="33">
      <t>イジョウ</t>
    </rPh>
    <rPh sb="33" eb="35">
      <t>キンム</t>
    </rPh>
    <rPh sb="37" eb="38">
      <t>モノ</t>
    </rPh>
    <rPh sb="39" eb="40">
      <t>フク</t>
    </rPh>
    <rPh sb="43" eb="44">
      <t>ニン</t>
    </rPh>
    <rPh sb="44" eb="45">
      <t>カズ</t>
    </rPh>
    <phoneticPr fontId="4"/>
  </si>
  <si>
    <t>○○医院</t>
    <rPh sb="2" eb="4">
      <t>イイン</t>
    </rPh>
    <phoneticPr fontId="4"/>
  </si>
  <si>
    <t>　　 ※常勤（40時間／週）換算した人数。注３</t>
    <rPh sb="18" eb="20">
      <t>ニンズウ</t>
    </rPh>
    <phoneticPr fontId="4"/>
  </si>
  <si>
    <t>○○歯科</t>
    <rPh sb="2" eb="4">
      <t>シカ</t>
    </rPh>
    <phoneticPr fontId="4"/>
  </si>
  <si>
    <t>イ　　短時間勤務の看護師等(勤務時間数が１日６時間未満又は勤務日数が月20日未満等)の１週間の延べ勤務時間数
(※ただし、５-ｂで計上した場合は、ここでは記載できない。）
  　※常勤（40時間／週）換算した人数。注３</t>
    <rPh sb="3" eb="6">
      <t>タンジカン</t>
    </rPh>
    <rPh sb="6" eb="8">
      <t>キンム</t>
    </rPh>
    <rPh sb="9" eb="12">
      <t>カンゴシ</t>
    </rPh>
    <phoneticPr fontId="4"/>
  </si>
  <si>
    <t>③保育従事者の状況</t>
    <rPh sb="1" eb="3">
      <t>ホイク</t>
    </rPh>
    <rPh sb="3" eb="6">
      <t>ジュウジシャ</t>
    </rPh>
    <rPh sb="5" eb="6">
      <t>シャ</t>
    </rPh>
    <rPh sb="7" eb="9">
      <t>ジョウキョウ</t>
    </rPh>
    <phoneticPr fontId="4"/>
  </si>
  <si>
    <r>
      <t>　（　　　　年　　月　　日現在）　</t>
    </r>
    <r>
      <rPr>
        <sz val="10"/>
        <color indexed="8"/>
        <rFont val="ＭＳ Ｐゴシック"/>
        <family val="3"/>
        <charset val="128"/>
      </rPr>
      <t xml:space="preserve">※調査日は、指導監査実施月の前月１日現在  </t>
    </r>
    <rPh sb="6" eb="7">
      <t>ネン</t>
    </rPh>
    <rPh sb="9" eb="10">
      <t>ガツ</t>
    </rPh>
    <rPh sb="12" eb="13">
      <t>ヒ</t>
    </rPh>
    <rPh sb="13" eb="15">
      <t>ゲンザイ</t>
    </rPh>
    <phoneticPr fontId="4"/>
  </si>
  <si>
    <t>番号</t>
    <rPh sb="0" eb="2">
      <t>バンゴウ</t>
    </rPh>
    <phoneticPr fontId="4"/>
  </si>
  <si>
    <t>職　　名</t>
    <rPh sb="0" eb="1">
      <t>ショク</t>
    </rPh>
    <rPh sb="3" eb="4">
      <t>メイ</t>
    </rPh>
    <phoneticPr fontId="4"/>
  </si>
  <si>
    <t>氏　　　名</t>
    <rPh sb="0" eb="1">
      <t>シ</t>
    </rPh>
    <rPh sb="4" eb="5">
      <t>メイ</t>
    </rPh>
    <phoneticPr fontId="4"/>
  </si>
  <si>
    <t>勤務形態</t>
    <rPh sb="0" eb="2">
      <t>キンム</t>
    </rPh>
    <rPh sb="2" eb="4">
      <t>ケイタイ</t>
    </rPh>
    <phoneticPr fontId="4"/>
  </si>
  <si>
    <t>保育士登録証の有無</t>
    <rPh sb="0" eb="3">
      <t>ホイクシ</t>
    </rPh>
    <rPh sb="3" eb="6">
      <t>トウロクショウ</t>
    </rPh>
    <rPh sb="7" eb="9">
      <t>ウム</t>
    </rPh>
    <phoneticPr fontId="4"/>
  </si>
  <si>
    <t>職務内容</t>
    <rPh sb="0" eb="2">
      <t>ショクム</t>
    </rPh>
    <rPh sb="2" eb="4">
      <t>ナイヨウ</t>
    </rPh>
    <phoneticPr fontId="4"/>
  </si>
  <si>
    <t>その他の事業での加配</t>
    <rPh sb="2" eb="3">
      <t>ホカ</t>
    </rPh>
    <rPh sb="4" eb="6">
      <t>ジギョウ</t>
    </rPh>
    <rPh sb="8" eb="10">
      <t>カハイ</t>
    </rPh>
    <phoneticPr fontId="4"/>
  </si>
  <si>
    <t>常勤</t>
    <rPh sb="0" eb="2">
      <t>ジョウキン</t>
    </rPh>
    <phoneticPr fontId="4"/>
  </si>
  <si>
    <t>非常勤</t>
    <rPh sb="0" eb="3">
      <t>ヒジョウキン</t>
    </rPh>
    <phoneticPr fontId="4"/>
  </si>
  <si>
    <t>１　上記内容（職名、氏名、勤務形態、保育士登録証の有無、職務内容等）が記載された既存の資料がある場合は、当該資料を添付してもよい。</t>
    <rPh sb="2" eb="4">
      <t>ジョウキ</t>
    </rPh>
    <rPh sb="4" eb="6">
      <t>ナイヨウ</t>
    </rPh>
    <rPh sb="7" eb="9">
      <t>ショクメイ</t>
    </rPh>
    <rPh sb="10" eb="12">
      <t>シメイ</t>
    </rPh>
    <rPh sb="13" eb="15">
      <t>キンム</t>
    </rPh>
    <rPh sb="15" eb="17">
      <t>ケイタイ</t>
    </rPh>
    <rPh sb="18" eb="21">
      <t>ホイクシ</t>
    </rPh>
    <rPh sb="21" eb="24">
      <t>トウロクショウ</t>
    </rPh>
    <rPh sb="25" eb="27">
      <t>ウム</t>
    </rPh>
    <rPh sb="28" eb="30">
      <t>ショクム</t>
    </rPh>
    <rPh sb="30" eb="32">
      <t>ナイヨウ</t>
    </rPh>
    <rPh sb="32" eb="33">
      <t>トウ</t>
    </rPh>
    <rPh sb="35" eb="37">
      <t>キサイ</t>
    </rPh>
    <rPh sb="48" eb="50">
      <t>バアイ</t>
    </rPh>
    <rPh sb="52" eb="54">
      <t>トウガイ</t>
    </rPh>
    <rPh sb="54" eb="56">
      <t>シリョウ</t>
    </rPh>
    <rPh sb="57" eb="59">
      <t>テンプ</t>
    </rPh>
    <phoneticPr fontId="4"/>
  </si>
  <si>
    <t>２　「勤務形態」及び「保育士登録証の有無」欄は、いずれかに○を付すこと。</t>
    <rPh sb="3" eb="5">
      <t>キンム</t>
    </rPh>
    <rPh sb="5" eb="7">
      <t>ケイタイ</t>
    </rPh>
    <rPh sb="8" eb="9">
      <t>オヨ</t>
    </rPh>
    <rPh sb="21" eb="22">
      <t>ラン</t>
    </rPh>
    <rPh sb="31" eb="32">
      <t>フ</t>
    </rPh>
    <phoneticPr fontId="4"/>
  </si>
  <si>
    <t>３　「職務内容」欄には、○歳児クラス担当、一時預かり担当などと記入すること。</t>
    <rPh sb="3" eb="5">
      <t>ショクム</t>
    </rPh>
    <rPh sb="5" eb="7">
      <t>ナイヨウ</t>
    </rPh>
    <rPh sb="8" eb="9">
      <t>ラン</t>
    </rPh>
    <rPh sb="13" eb="15">
      <t>サイジ</t>
    </rPh>
    <rPh sb="18" eb="20">
      <t>タントウ</t>
    </rPh>
    <rPh sb="21" eb="23">
      <t>イチジ</t>
    </rPh>
    <rPh sb="23" eb="24">
      <t>アズ</t>
    </rPh>
    <rPh sb="26" eb="28">
      <t>タントウ</t>
    </rPh>
    <rPh sb="31" eb="33">
      <t>キニュウ</t>
    </rPh>
    <phoneticPr fontId="4"/>
  </si>
  <si>
    <t xml:space="preserve">　（　　　　年　　　月　　　日現在）　※調査日は、指導監査実施月の前月１日現在  </t>
    <rPh sb="6" eb="7">
      <t>ネン</t>
    </rPh>
    <rPh sb="10" eb="11">
      <t>ガツ</t>
    </rPh>
    <rPh sb="14" eb="15">
      <t>ヒ</t>
    </rPh>
    <rPh sb="15" eb="17">
      <t>ゲンザイ</t>
    </rPh>
    <phoneticPr fontId="4"/>
  </si>
  <si>
    <t>主任保育士</t>
    <rPh sb="0" eb="2">
      <t>シュニン</t>
    </rPh>
    <rPh sb="2" eb="5">
      <t>ホ</t>
    </rPh>
    <phoneticPr fontId="4"/>
  </si>
  <si>
    <t>○○　○○</t>
    <phoneticPr fontId="4"/>
  </si>
  <si>
    <t>常勤 ・ 非常勤</t>
    <rPh sb="0" eb="2">
      <t>ジョウキン</t>
    </rPh>
    <rPh sb="5" eb="6">
      <t>ヒ</t>
    </rPh>
    <rPh sb="6" eb="8">
      <t>ジョウキン</t>
    </rPh>
    <phoneticPr fontId="4"/>
  </si>
  <si>
    <t>有　・　無</t>
    <rPh sb="0" eb="1">
      <t>ユウ</t>
    </rPh>
    <rPh sb="4" eb="5">
      <t>ム</t>
    </rPh>
    <phoneticPr fontId="4"/>
  </si>
  <si>
    <t>総括</t>
    <rPh sb="0" eb="2">
      <t>ソウカツ</t>
    </rPh>
    <phoneticPr fontId="4"/>
  </si>
  <si>
    <t>みなし保育士</t>
    <rPh sb="3" eb="6">
      <t>ホ</t>
    </rPh>
    <phoneticPr fontId="4"/>
  </si>
  <si>
    <t>フリー</t>
    <phoneticPr fontId="4"/>
  </si>
  <si>
    <t>保育士</t>
    <rPh sb="0" eb="3">
      <t>ホ</t>
    </rPh>
    <phoneticPr fontId="4"/>
  </si>
  <si>
    <t>０歳クラス</t>
    <rPh sb="1" eb="2">
      <t>サイ</t>
    </rPh>
    <phoneticPr fontId="4"/>
  </si>
  <si>
    <t>保育助手</t>
    <rPh sb="0" eb="2">
      <t>ホイク</t>
    </rPh>
    <rPh sb="2" eb="4">
      <t>ジョシュ</t>
    </rPh>
    <phoneticPr fontId="4"/>
  </si>
  <si>
    <t>１歳クラス</t>
    <rPh sb="1" eb="2">
      <t>サイ</t>
    </rPh>
    <phoneticPr fontId="4"/>
  </si>
  <si>
    <t>２歳クラス</t>
    <rPh sb="1" eb="2">
      <t>サイ</t>
    </rPh>
    <phoneticPr fontId="4"/>
  </si>
  <si>
    <t>障害児加配</t>
    <rPh sb="0" eb="3">
      <t>ショウガイジ</t>
    </rPh>
    <rPh sb="3" eb="5">
      <t>カハイ</t>
    </rPh>
    <phoneticPr fontId="4"/>
  </si>
  <si>
    <t>３歳クラス</t>
    <rPh sb="1" eb="2">
      <t>サイ</t>
    </rPh>
    <phoneticPr fontId="4"/>
  </si>
  <si>
    <t>４歳クラス</t>
    <rPh sb="1" eb="2">
      <t>サイ</t>
    </rPh>
    <phoneticPr fontId="4"/>
  </si>
  <si>
    <t>５歳クラス</t>
    <rPh sb="1" eb="2">
      <t>サイ</t>
    </rPh>
    <phoneticPr fontId="4"/>
  </si>
  <si>
    <t>看護師</t>
    <rPh sb="0" eb="3">
      <t>カンゴシ</t>
    </rPh>
    <phoneticPr fontId="4"/>
  </si>
  <si>
    <t>准看護師</t>
    <rPh sb="0" eb="1">
      <t>ジュン</t>
    </rPh>
    <rPh sb="1" eb="4">
      <t>カンゴシ</t>
    </rPh>
    <phoneticPr fontId="4"/>
  </si>
  <si>
    <t>別紙     保育士等の配置状況確認調書</t>
    <rPh sb="0" eb="2">
      <t>ベッシ</t>
    </rPh>
    <phoneticPr fontId="35"/>
  </si>
  <si>
    <t>　監査実施日の</t>
    <rPh sb="1" eb="3">
      <t>カンサ</t>
    </rPh>
    <rPh sb="3" eb="5">
      <t>ジッシ</t>
    </rPh>
    <rPh sb="5" eb="6">
      <t>ヒ</t>
    </rPh>
    <phoneticPr fontId="35"/>
  </si>
  <si>
    <t>①「前月の最初の平日（月～金曜日）」と</t>
    <rPh sb="5" eb="7">
      <t>サイショ</t>
    </rPh>
    <rPh sb="8" eb="10">
      <t>ヘイジツ</t>
    </rPh>
    <rPh sb="11" eb="12">
      <t>ツキ</t>
    </rPh>
    <rPh sb="13" eb="16">
      <t>キンヨウビ</t>
    </rPh>
    <phoneticPr fontId="35"/>
  </si>
  <si>
    <t>②「前月の最初の土曜日」の状況を記載してください。</t>
    <phoneticPr fontId="35"/>
  </si>
  <si>
    <t>調書作成対象日</t>
    <rPh sb="0" eb="2">
      <t>チョウショ</t>
    </rPh>
    <rPh sb="2" eb="4">
      <t>サクセイ</t>
    </rPh>
    <rPh sb="4" eb="6">
      <t>タイショウ</t>
    </rPh>
    <rPh sb="6" eb="7">
      <t>ビ</t>
    </rPh>
    <phoneticPr fontId="4"/>
  </si>
  <si>
    <t>①平日</t>
    <rPh sb="1" eb="3">
      <t>ヘイジツ</t>
    </rPh>
    <phoneticPr fontId="4"/>
  </si>
  <si>
    <t>月</t>
    <rPh sb="0" eb="1">
      <t>ガツ</t>
    </rPh>
    <phoneticPr fontId="4"/>
  </si>
  <si>
    <t>曜日</t>
    <rPh sb="0" eb="2">
      <t>ヨウビ</t>
    </rPh>
    <phoneticPr fontId="4"/>
  </si>
  <si>
    <t>②土曜日</t>
    <rPh sb="1" eb="4">
      <t>ドヨウビ</t>
    </rPh>
    <phoneticPr fontId="4"/>
  </si>
  <si>
    <t>１　①園児の状況（平日）</t>
    <rPh sb="3" eb="5">
      <t>エンジ</t>
    </rPh>
    <rPh sb="6" eb="8">
      <t>ジョウキョウ</t>
    </rPh>
    <rPh sb="9" eb="11">
      <t>ヘイジツ</t>
    </rPh>
    <phoneticPr fontId="35"/>
  </si>
  <si>
    <t>（年齢は支給年齢とすること。）</t>
    <rPh sb="1" eb="3">
      <t>ネンレイ</t>
    </rPh>
    <rPh sb="4" eb="6">
      <t>シキュウ</t>
    </rPh>
    <rPh sb="6" eb="8">
      <t>ネンレイ</t>
    </rPh>
    <phoneticPr fontId="35"/>
  </si>
  <si>
    <t>区分</t>
    <rPh sb="0" eb="2">
      <t>クブン</t>
    </rPh>
    <phoneticPr fontId="35"/>
  </si>
  <si>
    <t>０歳</t>
    <rPh sb="1" eb="2">
      <t>サイ</t>
    </rPh>
    <phoneticPr fontId="35"/>
  </si>
  <si>
    <t>１歳</t>
    <rPh sb="1" eb="2">
      <t>サイ</t>
    </rPh>
    <phoneticPr fontId="35"/>
  </si>
  <si>
    <t>２歳</t>
    <rPh sb="1" eb="2">
      <t>サイ</t>
    </rPh>
    <phoneticPr fontId="35"/>
  </si>
  <si>
    <t>３歳</t>
    <rPh sb="1" eb="2">
      <t>サイ</t>
    </rPh>
    <phoneticPr fontId="35"/>
  </si>
  <si>
    <t>４歳</t>
    <rPh sb="1" eb="2">
      <t>サイ</t>
    </rPh>
    <phoneticPr fontId="35"/>
  </si>
  <si>
    <t>５歳</t>
    <rPh sb="1" eb="2">
      <t>サイ</t>
    </rPh>
    <phoneticPr fontId="35"/>
  </si>
  <si>
    <t>　　②園児の状況（土曜日）</t>
    <rPh sb="3" eb="5">
      <t>エンジ</t>
    </rPh>
    <rPh sb="6" eb="8">
      <t>ジョウキョウ</t>
    </rPh>
    <rPh sb="9" eb="10">
      <t>ド</t>
    </rPh>
    <rPh sb="10" eb="12">
      <t>ヨウビ</t>
    </rPh>
    <phoneticPr fontId="35"/>
  </si>
  <si>
    <t>２　①配置必要な保育士等の数の状況（平日）　←　自動入力</t>
    <rPh sb="3" eb="5">
      <t>ハイチ</t>
    </rPh>
    <rPh sb="5" eb="7">
      <t>ヒツヨウ</t>
    </rPh>
    <rPh sb="8" eb="10">
      <t>ホイク</t>
    </rPh>
    <rPh sb="10" eb="11">
      <t>シ</t>
    </rPh>
    <rPh sb="11" eb="12">
      <t>トウ</t>
    </rPh>
    <rPh sb="13" eb="14">
      <t>スウ</t>
    </rPh>
    <rPh sb="15" eb="17">
      <t>ジョウキョウ</t>
    </rPh>
    <rPh sb="18" eb="20">
      <t>ヘイジツ</t>
    </rPh>
    <rPh sb="24" eb="26">
      <t>ジドウ</t>
    </rPh>
    <rPh sb="26" eb="28">
      <t>ニュウリョク</t>
    </rPh>
    <phoneticPr fontId="35"/>
  </si>
  <si>
    <t>０～２歳児</t>
    <rPh sb="3" eb="5">
      <t>サイジ</t>
    </rPh>
    <phoneticPr fontId="35"/>
  </si>
  <si>
    <t>３～５歳児</t>
    <rPh sb="3" eb="5">
      <t>サイジ</t>
    </rPh>
    <phoneticPr fontId="35"/>
  </si>
  <si>
    <t>合計</t>
    <rPh sb="0" eb="2">
      <t>ゴウケイ</t>
    </rPh>
    <phoneticPr fontId="35"/>
  </si>
  <si>
    <t>必要数</t>
    <rPh sb="0" eb="3">
      <t>ヒツヨウスウ</t>
    </rPh>
    <phoneticPr fontId="35"/>
  </si>
  <si>
    <t>　　②配置必要な保育士等の数の状況（土曜日）　←　自動入力</t>
    <rPh sb="3" eb="5">
      <t>ハイチ</t>
    </rPh>
    <rPh sb="5" eb="7">
      <t>ヒツヨウ</t>
    </rPh>
    <rPh sb="8" eb="10">
      <t>ホイク</t>
    </rPh>
    <rPh sb="10" eb="11">
      <t>シ</t>
    </rPh>
    <rPh sb="11" eb="12">
      <t>トウ</t>
    </rPh>
    <rPh sb="13" eb="14">
      <t>スウ</t>
    </rPh>
    <rPh sb="15" eb="17">
      <t>ジョウキョウ</t>
    </rPh>
    <rPh sb="18" eb="21">
      <t>ドヨウビ</t>
    </rPh>
    <rPh sb="25" eb="27">
      <t>ジドウ</t>
    </rPh>
    <rPh sb="27" eb="29">
      <t>ニュウリョク</t>
    </rPh>
    <phoneticPr fontId="35"/>
  </si>
  <si>
    <t>３　保育士等の勤務状況</t>
    <rPh sb="2" eb="4">
      <t>ホイク</t>
    </rPh>
    <rPh sb="4" eb="5">
      <t>シ</t>
    </rPh>
    <rPh sb="5" eb="6">
      <t>トウ</t>
    </rPh>
    <rPh sb="7" eb="9">
      <t>キンム</t>
    </rPh>
    <rPh sb="9" eb="11">
      <t>ジョウキョウ</t>
    </rPh>
    <phoneticPr fontId="35"/>
  </si>
  <si>
    <t>①【平日】</t>
    <rPh sb="2" eb="4">
      <t>ヘイジツ</t>
    </rPh>
    <phoneticPr fontId="35"/>
  </si>
  <si>
    <t>・保育に直接従事している者（看護師、准看護師等含む）について入力します（園長は基本的には記載不要）。</t>
    <rPh sb="1" eb="3">
      <t>ホイク</t>
    </rPh>
    <rPh sb="4" eb="6">
      <t>チョクセツ</t>
    </rPh>
    <rPh sb="6" eb="8">
      <t>ジュウジ</t>
    </rPh>
    <rPh sb="12" eb="13">
      <t>シャ</t>
    </rPh>
    <rPh sb="23" eb="24">
      <t>フク</t>
    </rPh>
    <rPh sb="30" eb="32">
      <t>ニュウリョク</t>
    </rPh>
    <rPh sb="36" eb="38">
      <t>エンチョウ</t>
    </rPh>
    <rPh sb="39" eb="42">
      <t>キホンテキ</t>
    </rPh>
    <rPh sb="44" eb="46">
      <t>キサイ</t>
    </rPh>
    <rPh sb="46" eb="48">
      <t>フヨウ</t>
    </rPh>
    <phoneticPr fontId="35"/>
  </si>
  <si>
    <t>・氏名を記入し、資格はリストから選択してください。</t>
    <rPh sb="1" eb="3">
      <t>シメイ</t>
    </rPh>
    <rPh sb="4" eb="6">
      <t>キニュウ</t>
    </rPh>
    <rPh sb="8" eb="10">
      <t>シカク</t>
    </rPh>
    <rPh sb="16" eb="18">
      <t>センタク</t>
    </rPh>
    <phoneticPr fontId="35"/>
  </si>
  <si>
    <t>氏名</t>
    <rPh sb="0" eb="2">
      <t>シメイ</t>
    </rPh>
    <phoneticPr fontId="35"/>
  </si>
  <si>
    <t>資格</t>
    <rPh sb="0" eb="2">
      <t>シカク</t>
    </rPh>
    <phoneticPr fontId="35"/>
  </si>
  <si>
    <t>②【土曜日】</t>
    <rPh sb="2" eb="5">
      <t>ドヨウビ</t>
    </rPh>
    <phoneticPr fontId="35"/>
  </si>
  <si>
    <t>４　①職員配置の適合状況（平日）　←　自動入力</t>
    <rPh sb="3" eb="5">
      <t>ショクイン</t>
    </rPh>
    <rPh sb="5" eb="7">
      <t>ハイチ</t>
    </rPh>
    <rPh sb="8" eb="10">
      <t>テキゴウ</t>
    </rPh>
    <rPh sb="10" eb="12">
      <t>ジョウキョウ</t>
    </rPh>
    <rPh sb="13" eb="15">
      <t>ヘイジツ</t>
    </rPh>
    <rPh sb="19" eb="21">
      <t>ジドウ</t>
    </rPh>
    <rPh sb="21" eb="23">
      <t>ニュウリョク</t>
    </rPh>
    <phoneticPr fontId="35"/>
  </si>
  <si>
    <t>適否</t>
    <rPh sb="0" eb="2">
      <t>テキヒ</t>
    </rPh>
    <phoneticPr fontId="35"/>
  </si>
  <si>
    <t>※「適否」欄がマイナス表記の時間帯は、配置基準を満たしていません。</t>
    <rPh sb="2" eb="4">
      <t>テキヒ</t>
    </rPh>
    <rPh sb="5" eb="6">
      <t>ラン</t>
    </rPh>
    <rPh sb="11" eb="13">
      <t>ヒョウキ</t>
    </rPh>
    <rPh sb="14" eb="17">
      <t>ジカンタイ</t>
    </rPh>
    <rPh sb="19" eb="21">
      <t>ハイチ</t>
    </rPh>
    <rPh sb="21" eb="23">
      <t>キジュン</t>
    </rPh>
    <rPh sb="24" eb="25">
      <t>ミ</t>
    </rPh>
    <phoneticPr fontId="35"/>
  </si>
  <si>
    <t>　　②職員配置の適合状況（土曜日）　←　自動入力</t>
    <rPh sb="3" eb="5">
      <t>ショクイン</t>
    </rPh>
    <rPh sb="5" eb="7">
      <t>ハイチ</t>
    </rPh>
    <rPh sb="8" eb="10">
      <t>テキゴウ</t>
    </rPh>
    <rPh sb="10" eb="12">
      <t>ジョウキョウ</t>
    </rPh>
    <rPh sb="13" eb="14">
      <t>ド</t>
    </rPh>
    <rPh sb="14" eb="16">
      <t>ヨウビ</t>
    </rPh>
    <rPh sb="20" eb="22">
      <t>ジドウ</t>
    </rPh>
    <rPh sb="22" eb="24">
      <t>ニュウリョク</t>
    </rPh>
    <phoneticPr fontId="35"/>
  </si>
  <si>
    <t>保育士</t>
  </si>
  <si>
    <t>職務内容</t>
    <rPh sb="0" eb="2">
      <t>ショクム</t>
    </rPh>
    <rPh sb="2" eb="4">
      <t>ナイヨウ</t>
    </rPh>
    <phoneticPr fontId="4"/>
  </si>
  <si>
    <t>担当クラス</t>
    <rPh sb="0" eb="2">
      <t>タントウ</t>
    </rPh>
    <phoneticPr fontId="4"/>
  </si>
  <si>
    <t>0歳児</t>
    <rPh sb="1" eb="3">
      <t>サイジ</t>
    </rPh>
    <phoneticPr fontId="4"/>
  </si>
  <si>
    <t>1歳児</t>
    <rPh sb="1" eb="3">
      <t>サイジ</t>
    </rPh>
    <phoneticPr fontId="4"/>
  </si>
  <si>
    <t>2歳児</t>
    <rPh sb="1" eb="3">
      <t>サイジ</t>
    </rPh>
    <phoneticPr fontId="4"/>
  </si>
  <si>
    <t>3歳児</t>
    <rPh sb="1" eb="3">
      <t>サイジ</t>
    </rPh>
    <phoneticPr fontId="4"/>
  </si>
  <si>
    <t>4歳児</t>
    <rPh sb="1" eb="3">
      <t>サイジ</t>
    </rPh>
    <phoneticPr fontId="4"/>
  </si>
  <si>
    <t>5歳児</t>
    <rPh sb="1" eb="3">
      <t>サイジ</t>
    </rPh>
    <phoneticPr fontId="4"/>
  </si>
  <si>
    <t>乳児</t>
    <rPh sb="0" eb="2">
      <t>ニュウジ</t>
    </rPh>
    <phoneticPr fontId="4"/>
  </si>
  <si>
    <t>フリー</t>
    <phoneticPr fontId="4"/>
  </si>
  <si>
    <t>○</t>
    <phoneticPr fontId="4"/>
  </si>
  <si>
    <t>▲</t>
  </si>
  <si>
    <t>▲</t>
    <phoneticPr fontId="4"/>
  </si>
  <si>
    <t>■</t>
    <phoneticPr fontId="4"/>
  </si>
  <si>
    <r>
      <t>・</t>
    </r>
    <r>
      <rPr>
        <sz val="11"/>
        <color rgb="FFFF0000"/>
        <rFont val="ＭＳ Ｐゴシック"/>
        <family val="3"/>
        <charset val="128"/>
        <scheme val="minor"/>
      </rPr>
      <t>保育に直接従事している時間帯に</t>
    </r>
    <r>
      <rPr>
        <sz val="11"/>
        <color theme="1"/>
        <rFont val="ＭＳ Ｐゴシック"/>
        <family val="2"/>
        <charset val="128"/>
        <scheme val="minor"/>
      </rPr>
      <t>「〇」、休息時間帯に「▲」、事務等の保育以外の勤務時間帯に「■」を記入してください。</t>
    </r>
    <rPh sb="1" eb="3">
      <t>ホイク</t>
    </rPh>
    <rPh sb="4" eb="6">
      <t>チョクセツ</t>
    </rPh>
    <rPh sb="6" eb="8">
      <t>ジュウジ</t>
    </rPh>
    <rPh sb="12" eb="15">
      <t>ジカンタイ</t>
    </rPh>
    <rPh sb="20" eb="22">
      <t>キュウソク</t>
    </rPh>
    <rPh sb="22" eb="25">
      <t>ジカンタイ</t>
    </rPh>
    <rPh sb="30" eb="33">
      <t>ジムトウ</t>
    </rPh>
    <rPh sb="34" eb="38">
      <t>ホイクイガイ</t>
    </rPh>
    <rPh sb="39" eb="44">
      <t>キンムジカンタイ</t>
    </rPh>
    <rPh sb="49" eb="51">
      <t>キニュウ</t>
    </rPh>
    <phoneticPr fontId="35"/>
  </si>
  <si>
    <t>令和６</t>
    <rPh sb="0" eb="2">
      <t>レイワ</t>
    </rPh>
    <phoneticPr fontId="4"/>
  </si>
  <si>
    <t>月</t>
    <rPh sb="0" eb="1">
      <t>ゲツ</t>
    </rPh>
    <phoneticPr fontId="4"/>
  </si>
  <si>
    <t>○○　○○</t>
  </si>
  <si>
    <t>フリー</t>
  </si>
  <si>
    <t>ちゅうりっぷ</t>
    <phoneticPr fontId="4"/>
  </si>
  <si>
    <t>さくら</t>
    <phoneticPr fontId="4"/>
  </si>
  <si>
    <t>もも</t>
    <phoneticPr fontId="4"/>
  </si>
  <si>
    <t>ゆり</t>
    <phoneticPr fontId="4"/>
  </si>
  <si>
    <t>ひまわり</t>
    <phoneticPr fontId="4"/>
  </si>
  <si>
    <t>ばら</t>
    <phoneticPr fontId="4"/>
  </si>
  <si>
    <t>　　 ①【平日】</t>
    <rPh sb="5" eb="7">
      <t>ヘイジツ</t>
    </rPh>
    <phoneticPr fontId="35"/>
  </si>
  <si>
    <t xml:space="preserve"> 　　②【土曜日】</t>
    <rPh sb="5" eb="8">
      <t>ドヨウビ</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</si>
</sst>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00_);[Red]\(0.00\)"/>
    <numFmt numFmtId="178" formatCode="0.00_ "/>
    <numFmt numFmtId="179" formatCode="0_ "/>
    <numFmt numFmtId="180" formatCode="0.0_ "/>
    <numFmt numFmtId="181" formatCode="0_);[Red]\(0\)"/>
  </numFmts>
  <fonts count="50">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name val="HGPｺﾞｼｯｸM"/>
      <family val="3"/>
      <charset val="128"/>
    </font>
    <font>
      <b/>
      <sz val="12"/>
      <name val="HGPｺﾞｼｯｸM"/>
      <family val="3"/>
      <charset val="128"/>
    </font>
    <font>
      <b/>
      <sz val="14"/>
      <name val="HGPｺﾞｼｯｸM"/>
      <family val="3"/>
      <charset val="128"/>
    </font>
    <font>
      <b/>
      <sz val="14"/>
      <name val="HG丸ｺﾞｼｯｸM-PRO"/>
      <family val="3"/>
      <charset val="128"/>
    </font>
    <font>
      <sz val="10"/>
      <name val="HGPｺﾞｼｯｸM"/>
      <family val="3"/>
      <charset val="128"/>
    </font>
    <font>
      <sz val="16"/>
      <color theme="1"/>
      <name val="ＭＳ Ｐゴシック"/>
      <family val="3"/>
      <charset val="128"/>
    </font>
    <font>
      <sz val="18"/>
      <color theme="1"/>
      <name val="ＭＳ Ｐゴシック"/>
      <family val="3"/>
      <charset val="128"/>
    </font>
    <font>
      <sz val="11"/>
      <color theme="1"/>
      <name val="HGPｺﾞｼｯｸM"/>
      <family val="3"/>
      <charset val="128"/>
    </font>
    <font>
      <sz val="11"/>
      <color theme="1"/>
      <name val="ＭＳ Ｐゴシック"/>
      <family val="3"/>
      <charset val="128"/>
    </font>
    <font>
      <b/>
      <sz val="12"/>
      <color rgb="FFFF0000"/>
      <name val="HGPｺﾞｼｯｸM"/>
      <family val="3"/>
      <charset val="128"/>
    </font>
    <font>
      <sz val="12"/>
      <color rgb="FFFF0000"/>
      <name val="HGPｺﾞｼｯｸM"/>
      <family val="3"/>
      <charset val="128"/>
    </font>
    <font>
      <sz val="11"/>
      <name val="ＭＳ Ｐゴシック"/>
      <family val="3"/>
      <charset val="128"/>
    </font>
    <font>
      <sz val="9"/>
      <name val="ＭＳ Ｐゴシック"/>
      <family val="3"/>
      <charset val="128"/>
    </font>
    <font>
      <sz val="9"/>
      <color indexed="8"/>
      <name val="ＭＳ Ｐゴシック"/>
      <family val="3"/>
      <charset val="128"/>
    </font>
    <font>
      <sz val="9"/>
      <color indexed="16"/>
      <name val="ＭＳ Ｐゴシック"/>
      <family val="3"/>
      <charset val="128"/>
    </font>
    <font>
      <sz val="9"/>
      <color rgb="FFFF000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8"/>
      <name val="ＭＳ Ｐゴシック"/>
      <family val="3"/>
      <charset val="128"/>
    </font>
    <font>
      <u/>
      <sz val="10"/>
      <color indexed="10"/>
      <name val="ＭＳ Ｐゴシック"/>
      <family val="3"/>
      <charset val="128"/>
    </font>
    <font>
      <sz val="10"/>
      <color theme="1"/>
      <name val="ＭＳ Ｐゴシック"/>
      <family val="3"/>
      <charset val="128"/>
    </font>
    <font>
      <sz val="10"/>
      <color rgb="FFFF0000"/>
      <name val="ＭＳ Ｐゴシック"/>
      <family val="3"/>
      <charset val="128"/>
    </font>
    <font>
      <sz val="11"/>
      <color rgb="FFFF0000"/>
      <name val="ＭＳ Ｐゴシック"/>
      <family val="3"/>
      <charset val="128"/>
    </font>
    <font>
      <sz val="10"/>
      <name val="ＭＳ Ｐ明朝"/>
      <family val="1"/>
      <charset val="128"/>
    </font>
    <font>
      <u/>
      <sz val="10"/>
      <name val="ＭＳ Ｐゴシック"/>
      <family val="3"/>
      <charset val="128"/>
    </font>
    <font>
      <b/>
      <sz val="9"/>
      <color indexed="10"/>
      <name val="ＭＳ Ｐゴシック"/>
      <family val="3"/>
      <charset val="128"/>
    </font>
    <font>
      <b/>
      <sz val="10"/>
      <color indexed="81"/>
      <name val="ＭＳ Ｐゴシック"/>
      <family val="3"/>
      <charset val="128"/>
    </font>
    <font>
      <sz val="16"/>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HGPｺﾞｼｯｸM"/>
      <family val="3"/>
      <charset val="128"/>
    </font>
    <font>
      <sz val="12"/>
      <color theme="1"/>
      <name val="HGPｺﾞｼｯｸM"/>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b/>
      <u/>
      <sz val="12"/>
      <color theme="1"/>
      <name val="ＭＳ Ｐゴシック"/>
      <family val="3"/>
      <charset val="128"/>
      <scheme val="minor"/>
    </font>
    <font>
      <b/>
      <sz val="9"/>
      <name val="ＭＳ Ｐゴシック"/>
      <family val="3"/>
      <charset val="128"/>
    </font>
    <font>
      <sz val="8"/>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42"/>
        <bgColor indexed="64"/>
      </patternFill>
    </fill>
    <fill>
      <patternFill patternType="solid">
        <fgColor theme="7" tint="0.59999389629810485"/>
        <bgColor indexed="64"/>
      </patternFill>
    </fill>
    <fill>
      <patternFill patternType="solid">
        <fgColor theme="5" tint="0.59999389629810485"/>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0" fontId="5" fillId="0" borderId="0">
      <alignment vertical="center"/>
    </xf>
    <xf numFmtId="0" fontId="17" fillId="0" borderId="0">
      <alignment vertical="center"/>
    </xf>
    <xf numFmtId="0" fontId="3" fillId="0" borderId="0">
      <alignment vertical="center"/>
    </xf>
  </cellStyleXfs>
  <cellXfs count="935">
    <xf numFmtId="0" fontId="0" fillId="0" borderId="0" xfId="0">
      <alignment vertical="center"/>
    </xf>
    <xf numFmtId="0" fontId="6" fillId="0" borderId="0" xfId="1" applyFont="1">
      <alignment vertical="center"/>
    </xf>
    <xf numFmtId="0" fontId="7" fillId="0" borderId="0" xfId="1" applyFont="1" applyAlignment="1"/>
    <xf numFmtId="0" fontId="7" fillId="0" borderId="0" xfId="1" applyFont="1" applyAlignment="1">
      <alignment horizontal="left" vertical="top"/>
    </xf>
    <xf numFmtId="0" fontId="7" fillId="0" borderId="0" xfId="1" applyFont="1" applyAlignment="1">
      <alignment vertical="top"/>
    </xf>
    <xf numFmtId="0" fontId="6" fillId="0" borderId="6" xfId="1" applyFont="1" applyBorder="1" applyAlignment="1"/>
    <xf numFmtId="0" fontId="7" fillId="0" borderId="6" xfId="1" applyFont="1" applyBorder="1">
      <alignment vertical="center"/>
    </xf>
    <xf numFmtId="0" fontId="7" fillId="0" borderId="6" xfId="1" applyFont="1" applyBorder="1" applyAlignment="1"/>
    <xf numFmtId="0" fontId="7" fillId="0" borderId="6" xfId="1" applyFont="1" applyBorder="1" applyAlignment="1">
      <alignment horizontal="left" vertical="top"/>
    </xf>
    <xf numFmtId="0" fontId="7" fillId="0" borderId="6" xfId="1" applyFont="1" applyBorder="1" applyAlignment="1">
      <alignment vertical="top"/>
    </xf>
    <xf numFmtId="0" fontId="6" fillId="0" borderId="6" xfId="1" applyFont="1" applyBorder="1">
      <alignment vertical="center"/>
    </xf>
    <xf numFmtId="0" fontId="6" fillId="3" borderId="9" xfId="1" applyFont="1" applyFill="1" applyBorder="1" applyAlignment="1">
      <alignment horizontal="center" vertical="center" shrinkToFit="1"/>
    </xf>
    <xf numFmtId="0" fontId="6" fillId="2" borderId="10" xfId="1" applyFont="1" applyFill="1" applyBorder="1">
      <alignment vertical="center"/>
    </xf>
    <xf numFmtId="0" fontId="6" fillId="2" borderId="10" xfId="1" applyFont="1" applyFill="1" applyBorder="1" applyAlignment="1">
      <alignment horizontal="center" vertical="center"/>
    </xf>
    <xf numFmtId="0" fontId="6" fillId="2" borderId="0" xfId="1" applyFont="1" applyFill="1" applyAlignment="1">
      <alignment vertical="top"/>
    </xf>
    <xf numFmtId="176" fontId="6" fillId="2" borderId="3" xfId="1" applyNumberFormat="1" applyFont="1" applyFill="1" applyBorder="1" applyAlignment="1">
      <alignment vertical="top"/>
    </xf>
    <xf numFmtId="176" fontId="6" fillId="2" borderId="0" xfId="1" applyNumberFormat="1" applyFont="1" applyFill="1" applyAlignment="1">
      <alignment vertical="top"/>
    </xf>
    <xf numFmtId="176" fontId="6" fillId="2" borderId="0" xfId="1" applyNumberFormat="1" applyFont="1" applyFill="1" applyAlignment="1">
      <alignment horizontal="center" vertical="center"/>
    </xf>
    <xf numFmtId="176" fontId="6" fillId="2" borderId="4" xfId="1" applyNumberFormat="1" applyFont="1" applyFill="1" applyBorder="1">
      <alignment vertical="center"/>
    </xf>
    <xf numFmtId="176" fontId="6" fillId="2" borderId="3" xfId="1" applyNumberFormat="1" applyFont="1" applyFill="1" applyBorder="1">
      <alignment vertical="center"/>
    </xf>
    <xf numFmtId="176" fontId="6" fillId="2" borderId="0" xfId="1" applyNumberFormat="1" applyFont="1" applyFill="1">
      <alignment vertical="center"/>
    </xf>
    <xf numFmtId="0" fontId="6" fillId="0" borderId="0" xfId="1" applyFont="1" applyAlignment="1"/>
    <xf numFmtId="176" fontId="6" fillId="2" borderId="0" xfId="1" applyNumberFormat="1" applyFont="1" applyFill="1" applyAlignment="1"/>
    <xf numFmtId="176" fontId="6" fillId="2" borderId="0" xfId="1" applyNumberFormat="1" applyFont="1" applyFill="1" applyAlignment="1">
      <alignment horizontal="center"/>
    </xf>
    <xf numFmtId="0" fontId="6" fillId="2" borderId="3"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7" fillId="2" borderId="3" xfId="1" applyFont="1" applyFill="1" applyBorder="1">
      <alignment vertical="center"/>
    </xf>
    <xf numFmtId="0" fontId="6" fillId="2" borderId="10" xfId="1" applyFont="1" applyFill="1" applyBorder="1" applyAlignment="1">
      <alignment horizontal="center" vertical="top"/>
    </xf>
    <xf numFmtId="0" fontId="6" fillId="0" borderId="0" xfId="1" applyFont="1" applyAlignment="1">
      <alignment vertical="top"/>
    </xf>
    <xf numFmtId="0" fontId="6" fillId="2" borderId="3" xfId="1" applyFont="1" applyFill="1" applyBorder="1" applyAlignment="1">
      <alignment horizontal="left" vertical="center" wrapText="1"/>
    </xf>
    <xf numFmtId="0" fontId="6" fillId="2" borderId="0" xfId="1" applyFont="1" applyFill="1" applyAlignment="1">
      <alignment horizontal="left" vertical="center"/>
    </xf>
    <xf numFmtId="0" fontId="6" fillId="0" borderId="13" xfId="1" applyFont="1" applyBorder="1" applyAlignment="1">
      <alignment horizontal="center" vertical="center"/>
    </xf>
    <xf numFmtId="0" fontId="6" fillId="0" borderId="4" xfId="1" applyFont="1" applyBorder="1" applyAlignment="1">
      <alignment vertical="top" wrapText="1"/>
    </xf>
    <xf numFmtId="0" fontId="6" fillId="0" borderId="0" xfId="1" applyFont="1" applyAlignment="1">
      <alignment horizontal="center" vertical="center"/>
    </xf>
    <xf numFmtId="0" fontId="6" fillId="0" borderId="0" xfId="1" applyFont="1" applyAlignment="1">
      <alignment horizontal="left" vertical="top"/>
    </xf>
    <xf numFmtId="0" fontId="8" fillId="0" borderId="0" xfId="1" applyFont="1" applyAlignment="1"/>
    <xf numFmtId="0" fontId="8" fillId="0" borderId="0" xfId="1" applyFont="1">
      <alignment vertical="center"/>
    </xf>
    <xf numFmtId="0" fontId="6" fillId="2" borderId="4" xfId="1" applyFont="1" applyFill="1" applyBorder="1">
      <alignment vertical="center"/>
    </xf>
    <xf numFmtId="0" fontId="6" fillId="2" borderId="4" xfId="1" applyFont="1" applyFill="1" applyBorder="1" applyAlignment="1">
      <alignment horizontal="left" vertical="center"/>
    </xf>
    <xf numFmtId="0" fontId="6" fillId="3" borderId="14" xfId="1" applyFont="1" applyFill="1" applyBorder="1" applyAlignment="1">
      <alignment horizontal="center" vertical="center" wrapText="1" shrinkToFit="1"/>
    </xf>
    <xf numFmtId="0" fontId="6" fillId="0" borderId="0" xfId="1" applyFont="1" applyAlignment="1">
      <alignment horizontal="left" indent="5"/>
    </xf>
    <xf numFmtId="0" fontId="6" fillId="2" borderId="17" xfId="1" applyFont="1" applyFill="1" applyBorder="1">
      <alignment vertical="center"/>
    </xf>
    <xf numFmtId="0" fontId="6" fillId="0" borderId="8" xfId="1" applyFont="1" applyBorder="1" applyAlignment="1">
      <alignment horizontal="left" vertical="center"/>
    </xf>
    <xf numFmtId="0" fontId="0" fillId="0" borderId="0" xfId="0" applyAlignment="1">
      <alignment horizontal="right" vertical="center"/>
    </xf>
    <xf numFmtId="0" fontId="6" fillId="0" borderId="0" xfId="1" applyFont="1" applyAlignment="1">
      <alignment horizontal="left" vertical="top" wrapText="1"/>
    </xf>
    <xf numFmtId="0" fontId="6" fillId="0" borderId="3" xfId="1" applyFont="1" applyBorder="1" applyAlignment="1">
      <alignment horizontal="left" vertical="top" wrapText="1"/>
    </xf>
    <xf numFmtId="0" fontId="6" fillId="0" borderId="0" xfId="1" applyFont="1" applyAlignment="1">
      <alignment vertical="center" wrapText="1"/>
    </xf>
    <xf numFmtId="0" fontId="11" fillId="0" borderId="0" xfId="0" applyFont="1" applyAlignment="1">
      <alignment horizontal="center" vertical="center"/>
    </xf>
    <xf numFmtId="0" fontId="0" fillId="0" borderId="0" xfId="0" applyAlignment="1">
      <alignment horizontal="center" vertical="center"/>
    </xf>
    <xf numFmtId="49" fontId="0" fillId="0" borderId="0" xfId="0" applyNumberFormat="1">
      <alignment vertical="center"/>
    </xf>
    <xf numFmtId="0" fontId="6" fillId="0" borderId="3" xfId="1" applyFont="1" applyBorder="1" applyAlignment="1">
      <alignment horizontal="center" vertical="center" wrapText="1"/>
    </xf>
    <xf numFmtId="0" fontId="6" fillId="0" borderId="7" xfId="1" applyFont="1" applyBorder="1" applyAlignment="1">
      <alignment vertical="top" wrapText="1"/>
    </xf>
    <xf numFmtId="0" fontId="6" fillId="0" borderId="0" xfId="1" applyFont="1" applyAlignment="1">
      <alignment horizontal="right" vertical="center"/>
    </xf>
    <xf numFmtId="0" fontId="9" fillId="0" borderId="0" xfId="1" applyFont="1" applyAlignment="1">
      <alignment horizontal="center" vertical="center"/>
    </xf>
    <xf numFmtId="0" fontId="9" fillId="0" borderId="6" xfId="1" applyFont="1" applyBorder="1" applyAlignment="1">
      <alignment horizontal="center" vertical="center"/>
    </xf>
    <xf numFmtId="0" fontId="7" fillId="0" borderId="6" xfId="1" applyFont="1" applyBorder="1" applyAlignment="1">
      <alignment horizontal="left" vertical="top" wrapText="1"/>
    </xf>
    <xf numFmtId="0" fontId="6" fillId="3" borderId="16" xfId="1" applyFont="1" applyFill="1" applyBorder="1" applyAlignment="1">
      <alignment horizontal="center" vertical="center" wrapText="1"/>
    </xf>
    <xf numFmtId="0" fontId="6" fillId="0" borderId="13" xfId="1" applyFont="1" applyBorder="1" applyAlignment="1">
      <alignment horizontal="left" vertical="top" wrapText="1"/>
    </xf>
    <xf numFmtId="0" fontId="6" fillId="0" borderId="6" xfId="1" applyFont="1" applyBorder="1" applyAlignment="1">
      <alignment horizontal="left" vertical="center"/>
    </xf>
    <xf numFmtId="0" fontId="6" fillId="0" borderId="13" xfId="1" applyFont="1" applyBorder="1" applyAlignment="1">
      <alignment horizontal="left" vertical="center"/>
    </xf>
    <xf numFmtId="0" fontId="6" fillId="0" borderId="14" xfId="1" applyFont="1" applyBorder="1" applyAlignment="1">
      <alignment horizontal="center" vertical="center"/>
    </xf>
    <xf numFmtId="176" fontId="6" fillId="0" borderId="3" xfId="1" applyNumberFormat="1" applyFont="1" applyBorder="1" applyAlignment="1">
      <alignment horizontal="left" vertical="top" wrapText="1"/>
    </xf>
    <xf numFmtId="0" fontId="8" fillId="0" borderId="0" xfId="1" applyFont="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7" xfId="1" applyFont="1" applyBorder="1" applyAlignment="1">
      <alignment horizontal="center" vertical="center" shrinkToFit="1"/>
    </xf>
    <xf numFmtId="0" fontId="8" fillId="0" borderId="23" xfId="1" applyFont="1" applyBorder="1" applyAlignment="1">
      <alignment horizontal="center" vertical="center" shrinkToFit="1"/>
    </xf>
    <xf numFmtId="0" fontId="6" fillId="3" borderId="14" xfId="1" applyFont="1" applyFill="1" applyBorder="1" applyAlignment="1">
      <alignment horizontal="center" vertical="center" shrinkToFit="1"/>
    </xf>
    <xf numFmtId="0" fontId="6" fillId="0" borderId="0" xfId="1" applyFont="1" applyAlignment="1">
      <alignment vertical="top" wrapText="1"/>
    </xf>
    <xf numFmtId="0" fontId="6" fillId="0" borderId="9" xfId="1" applyFont="1" applyBorder="1" applyAlignment="1">
      <alignment horizontal="left" vertical="top" wrapText="1"/>
    </xf>
    <xf numFmtId="0" fontId="6" fillId="3" borderId="14" xfId="1" applyFont="1" applyFill="1" applyBorder="1" applyAlignment="1">
      <alignment horizontal="center" vertical="center" wrapText="1"/>
    </xf>
    <xf numFmtId="0" fontId="6" fillId="2" borderId="3" xfId="1" applyFont="1" applyFill="1" applyBorder="1" applyAlignment="1">
      <alignment vertical="top"/>
    </xf>
    <xf numFmtId="0" fontId="6" fillId="0" borderId="23" xfId="1" applyFont="1" applyBorder="1" applyAlignment="1">
      <alignment vertical="center" wrapText="1"/>
    </xf>
    <xf numFmtId="0" fontId="6" fillId="0" borderId="23" xfId="1" applyFont="1" applyBorder="1" applyAlignment="1">
      <alignment vertical="top" wrapText="1"/>
    </xf>
    <xf numFmtId="0" fontId="6" fillId="0" borderId="21" xfId="1" applyFont="1" applyBorder="1" applyAlignment="1">
      <alignment vertical="top" wrapText="1"/>
    </xf>
    <xf numFmtId="0" fontId="6" fillId="0" borderId="3" xfId="1" applyFont="1" applyBorder="1" applyAlignment="1">
      <alignment horizontal="left" vertical="top"/>
    </xf>
    <xf numFmtId="0" fontId="6" fillId="0" borderId="5" xfId="1" applyFont="1" applyBorder="1" applyAlignment="1">
      <alignment horizontal="left" vertical="top" wrapText="1"/>
    </xf>
    <xf numFmtId="0" fontId="6" fillId="0" borderId="9" xfId="1" applyFont="1" applyBorder="1" applyAlignment="1">
      <alignment vertical="top" wrapText="1"/>
    </xf>
    <xf numFmtId="0" fontId="6" fillId="0" borderId="3" xfId="1" applyFont="1" applyBorder="1" applyAlignment="1">
      <alignment vertical="top" wrapText="1"/>
    </xf>
    <xf numFmtId="0" fontId="6" fillId="0" borderId="6" xfId="1" applyFont="1" applyBorder="1" applyAlignment="1">
      <alignment vertical="top" wrapText="1"/>
    </xf>
    <xf numFmtId="0" fontId="6" fillId="0" borderId="2" xfId="1" applyFont="1" applyBorder="1" applyAlignment="1">
      <alignment horizontal="left" vertical="top" wrapText="1"/>
    </xf>
    <xf numFmtId="0" fontId="6" fillId="0" borderId="11" xfId="1" applyFont="1" applyBorder="1" applyAlignment="1">
      <alignment horizontal="left" vertical="top" wrapText="1"/>
    </xf>
    <xf numFmtId="0" fontId="6" fillId="0" borderId="22" xfId="1" applyFont="1" applyBorder="1" applyAlignment="1">
      <alignment horizontal="left" vertical="top" wrapText="1"/>
    </xf>
    <xf numFmtId="0" fontId="8" fillId="0" borderId="28" xfId="1" applyFont="1" applyBorder="1" applyAlignment="1">
      <alignment horizontal="center" vertical="center" shrinkToFit="1"/>
    </xf>
    <xf numFmtId="0" fontId="8" fillId="0" borderId="16" xfId="1" applyFont="1" applyBorder="1" applyAlignment="1">
      <alignment horizontal="center" vertical="center" shrinkToFit="1"/>
    </xf>
    <xf numFmtId="0" fontId="6" fillId="2" borderId="9" xfId="1" applyFont="1" applyFill="1" applyBorder="1" applyAlignment="1">
      <alignment vertical="top"/>
    </xf>
    <xf numFmtId="0" fontId="6" fillId="0" borderId="8" xfId="1" applyFont="1" applyBorder="1" applyAlignment="1">
      <alignment horizontal="left" vertical="top"/>
    </xf>
    <xf numFmtId="0" fontId="8" fillId="0" borderId="21" xfId="1" applyFont="1" applyBorder="1" applyAlignment="1">
      <alignment horizontal="center" vertical="center" shrinkToFit="1"/>
    </xf>
    <xf numFmtId="0" fontId="6" fillId="4" borderId="6" xfId="1" applyFont="1" applyFill="1" applyBorder="1" applyAlignment="1">
      <alignment vertical="top" wrapText="1"/>
    </xf>
    <xf numFmtId="0" fontId="6" fillId="4" borderId="0" xfId="1" applyFont="1" applyFill="1" applyAlignment="1">
      <alignment vertical="top" wrapText="1"/>
    </xf>
    <xf numFmtId="0" fontId="6" fillId="0" borderId="8" xfId="1" applyFont="1" applyBorder="1" applyAlignment="1">
      <alignment horizontal="left" vertical="top" wrapText="1"/>
    </xf>
    <xf numFmtId="0" fontId="6" fillId="0" borderId="16" xfId="1" applyFont="1" applyBorder="1" applyAlignment="1">
      <alignment vertical="top" wrapText="1"/>
    </xf>
    <xf numFmtId="0" fontId="6" fillId="4" borderId="0" xfId="1" applyFont="1" applyFill="1" applyAlignment="1">
      <alignment horizontal="left" vertical="top" wrapText="1"/>
    </xf>
    <xf numFmtId="0" fontId="6" fillId="0" borderId="6" xfId="1" applyFont="1" applyBorder="1" applyAlignment="1">
      <alignment horizontal="left" vertical="top" wrapText="1"/>
    </xf>
    <xf numFmtId="0" fontId="6" fillId="5" borderId="10" xfId="1" applyFont="1" applyFill="1" applyBorder="1" applyAlignment="1">
      <alignment vertical="center" wrapText="1"/>
    </xf>
    <xf numFmtId="0" fontId="6" fillId="5" borderId="17" xfId="1" applyFont="1" applyFill="1" applyBorder="1" applyAlignment="1">
      <alignment vertical="center" wrapText="1"/>
    </xf>
    <xf numFmtId="0" fontId="6" fillId="4" borderId="10" xfId="1" applyFont="1" applyFill="1" applyBorder="1" applyAlignment="1">
      <alignment vertical="center" wrapText="1"/>
    </xf>
    <xf numFmtId="0" fontId="6" fillId="4" borderId="8" xfId="1" applyFont="1" applyFill="1" applyBorder="1" applyAlignment="1">
      <alignment horizontal="left" vertical="top" wrapText="1"/>
    </xf>
    <xf numFmtId="0" fontId="6" fillId="5" borderId="8" xfId="1" applyFont="1" applyFill="1" applyBorder="1" applyAlignment="1">
      <alignment horizontal="left" vertical="top" wrapText="1"/>
    </xf>
    <xf numFmtId="0" fontId="6" fillId="2" borderId="6" xfId="1" applyFont="1" applyFill="1" applyBorder="1" applyAlignment="1">
      <alignment horizontal="center" vertical="center"/>
    </xf>
    <xf numFmtId="0" fontId="6" fillId="2" borderId="6" xfId="1" applyFont="1" applyFill="1" applyBorder="1">
      <alignment vertical="center"/>
    </xf>
    <xf numFmtId="0" fontId="6" fillId="2" borderId="5" xfId="1" applyFont="1" applyFill="1" applyBorder="1">
      <alignment vertical="center"/>
    </xf>
    <xf numFmtId="0" fontId="6" fillId="5" borderId="0" xfId="1" applyFont="1" applyFill="1" applyAlignment="1">
      <alignment horizontal="left" vertical="top" wrapText="1"/>
    </xf>
    <xf numFmtId="0" fontId="6" fillId="0" borderId="23" xfId="1" applyFont="1" applyBorder="1">
      <alignment vertical="center"/>
    </xf>
    <xf numFmtId="0" fontId="6" fillId="2" borderId="7" xfId="1" applyFont="1" applyFill="1" applyBorder="1">
      <alignment vertical="center"/>
    </xf>
    <xf numFmtId="0" fontId="18" fillId="0" borderId="0" xfId="2" applyFont="1">
      <alignment vertical="center"/>
    </xf>
    <xf numFmtId="0" fontId="18" fillId="0" borderId="0" xfId="2" applyFont="1" applyProtection="1">
      <alignment vertical="center"/>
      <protection locked="0"/>
    </xf>
    <xf numFmtId="0" fontId="18" fillId="6" borderId="0" xfId="2" applyFont="1" applyFill="1" applyProtection="1">
      <alignment vertical="center"/>
      <protection locked="0"/>
    </xf>
    <xf numFmtId="0" fontId="18" fillId="0" borderId="38" xfId="2" applyFont="1" applyBorder="1" applyAlignment="1">
      <alignment horizontal="center" vertical="center"/>
    </xf>
    <xf numFmtId="0" fontId="18" fillId="0" borderId="40" xfId="2" applyFont="1" applyBorder="1" applyAlignment="1">
      <alignment horizontal="center" vertical="center" shrinkToFit="1"/>
    </xf>
    <xf numFmtId="0" fontId="18" fillId="0" borderId="49" xfId="2" applyFont="1" applyBorder="1" applyAlignment="1">
      <alignment horizontal="center" vertical="center"/>
    </xf>
    <xf numFmtId="0" fontId="18" fillId="0" borderId="50" xfId="2" applyFont="1" applyBorder="1" applyAlignment="1">
      <alignment horizontal="center" vertical="center" wrapText="1"/>
    </xf>
    <xf numFmtId="0" fontId="18" fillId="0" borderId="50" xfId="2" applyFont="1" applyBorder="1">
      <alignment vertical="center"/>
    </xf>
    <xf numFmtId="0" fontId="18" fillId="0" borderId="51" xfId="2" applyFont="1" applyBorder="1">
      <alignment vertical="center"/>
    </xf>
    <xf numFmtId="0" fontId="18" fillId="0" borderId="36" xfId="2" applyFont="1" applyBorder="1">
      <alignment vertical="center"/>
    </xf>
    <xf numFmtId="0" fontId="18" fillId="6" borderId="34" xfId="2" applyFont="1" applyFill="1" applyBorder="1" applyAlignment="1" applyProtection="1">
      <alignment horizontal="right" vertical="center"/>
      <protection locked="0"/>
    </xf>
    <xf numFmtId="0" fontId="18" fillId="6" borderId="42" xfId="2" applyFont="1" applyFill="1" applyBorder="1" applyAlignment="1" applyProtection="1">
      <alignment horizontal="right" vertical="center"/>
      <protection locked="0"/>
    </xf>
    <xf numFmtId="0" fontId="20" fillId="0" borderId="0" xfId="2" applyFont="1">
      <alignment vertical="center"/>
    </xf>
    <xf numFmtId="0" fontId="18" fillId="6" borderId="58" xfId="2" applyFont="1" applyFill="1" applyBorder="1" applyAlignment="1" applyProtection="1">
      <alignment horizontal="right" vertical="center"/>
      <protection locked="0"/>
    </xf>
    <xf numFmtId="0" fontId="19" fillId="0" borderId="0" xfId="2" applyFont="1">
      <alignment vertical="center"/>
    </xf>
    <xf numFmtId="0" fontId="21" fillId="0" borderId="0" xfId="2" applyFont="1" applyAlignment="1">
      <alignment horizontal="center" vertical="center"/>
    </xf>
    <xf numFmtId="0" fontId="18" fillId="0" borderId="35" xfId="2" applyFont="1" applyBorder="1" applyAlignment="1">
      <alignment horizontal="center" vertical="center"/>
    </xf>
    <xf numFmtId="0" fontId="18" fillId="0" borderId="59" xfId="2" applyFont="1" applyBorder="1" applyAlignment="1">
      <alignment horizontal="center" vertical="center"/>
    </xf>
    <xf numFmtId="49" fontId="18" fillId="6" borderId="36" xfId="2" applyNumberFormat="1" applyFont="1" applyFill="1" applyBorder="1" applyAlignment="1" applyProtection="1">
      <alignment horizontal="center" vertical="center"/>
      <protection locked="0"/>
    </xf>
    <xf numFmtId="0" fontId="18" fillId="0" borderId="66" xfId="2" applyFont="1" applyBorder="1" applyAlignment="1" applyProtection="1">
      <alignment horizontal="right" vertical="center"/>
      <protection locked="0"/>
    </xf>
    <xf numFmtId="0" fontId="18" fillId="0" borderId="66" xfId="2" applyFont="1" applyBorder="1" applyAlignment="1" applyProtection="1">
      <alignment horizontal="center" vertical="center"/>
      <protection locked="0"/>
    </xf>
    <xf numFmtId="49" fontId="18" fillId="6" borderId="56" xfId="2" applyNumberFormat="1" applyFont="1" applyFill="1" applyBorder="1" applyAlignment="1" applyProtection="1">
      <alignment horizontal="center" vertical="center"/>
      <protection locked="0"/>
    </xf>
    <xf numFmtId="0" fontId="18" fillId="0" borderId="8" xfId="2" applyFont="1" applyBorder="1" applyAlignment="1" applyProtection="1">
      <alignment horizontal="right" vertical="center"/>
      <protection locked="0"/>
    </xf>
    <xf numFmtId="0" fontId="18" fillId="0" borderId="8" xfId="2" applyFont="1" applyBorder="1" applyAlignment="1" applyProtection="1">
      <alignment horizontal="center" vertical="center"/>
      <protection locked="0"/>
    </xf>
    <xf numFmtId="0" fontId="17" fillId="0" borderId="3" xfId="2" applyBorder="1" applyAlignment="1">
      <alignment vertical="top" wrapText="1"/>
    </xf>
    <xf numFmtId="0" fontId="17" fillId="0" borderId="0" xfId="2" applyAlignment="1">
      <alignment vertical="top" wrapText="1"/>
    </xf>
    <xf numFmtId="49" fontId="18" fillId="6" borderId="54" xfId="2" applyNumberFormat="1" applyFont="1" applyFill="1" applyBorder="1" applyAlignment="1" applyProtection="1">
      <alignment horizontal="center" vertical="center"/>
      <protection locked="0"/>
    </xf>
    <xf numFmtId="0" fontId="18" fillId="0" borderId="18" xfId="2" applyFont="1" applyBorder="1" applyAlignment="1" applyProtection="1">
      <alignment horizontal="right" vertical="center"/>
      <protection locked="0"/>
    </xf>
    <xf numFmtId="0" fontId="18" fillId="0" borderId="18" xfId="2" applyFont="1" applyBorder="1" applyAlignment="1" applyProtection="1">
      <alignment horizontal="center" vertical="center"/>
      <protection locked="0"/>
    </xf>
    <xf numFmtId="49" fontId="18" fillId="6" borderId="76" xfId="2" applyNumberFormat="1" applyFont="1" applyFill="1" applyBorder="1" applyAlignment="1" applyProtection="1">
      <alignment horizontal="center" vertical="center"/>
      <protection locked="0"/>
    </xf>
    <xf numFmtId="0" fontId="18" fillId="0" borderId="77" xfId="2" applyFont="1" applyBorder="1" applyAlignment="1" applyProtection="1">
      <alignment horizontal="right" vertical="center"/>
      <protection locked="0"/>
    </xf>
    <xf numFmtId="0" fontId="18" fillId="0" borderId="77" xfId="2" applyFont="1" applyBorder="1" applyAlignment="1" applyProtection="1">
      <alignment horizontal="center" vertical="center"/>
      <protection locked="0"/>
    </xf>
    <xf numFmtId="0" fontId="17" fillId="0" borderId="3" xfId="2" applyBorder="1">
      <alignment vertical="center"/>
    </xf>
    <xf numFmtId="0" fontId="17" fillId="0" borderId="0" xfId="2">
      <alignment vertical="center"/>
    </xf>
    <xf numFmtId="0" fontId="18" fillId="0" borderId="85" xfId="2" applyFont="1" applyBorder="1">
      <alignment vertical="center"/>
    </xf>
    <xf numFmtId="0" fontId="18" fillId="0" borderId="81" xfId="2" applyFont="1" applyBorder="1">
      <alignment vertical="center"/>
    </xf>
    <xf numFmtId="0" fontId="18" fillId="0" borderId="82" xfId="2" applyFont="1" applyBorder="1">
      <alignment vertical="center"/>
    </xf>
    <xf numFmtId="0" fontId="18" fillId="0" borderId="57" xfId="2" applyFont="1" applyBorder="1">
      <alignment vertical="center"/>
    </xf>
    <xf numFmtId="0" fontId="18" fillId="0" borderId="4" xfId="2" applyFont="1" applyBorder="1">
      <alignment vertical="center"/>
    </xf>
    <xf numFmtId="0" fontId="17" fillId="0" borderId="72" xfId="2" applyBorder="1">
      <alignment vertical="center"/>
    </xf>
    <xf numFmtId="0" fontId="17" fillId="0" borderId="73" xfId="2" applyBorder="1">
      <alignment vertical="center"/>
    </xf>
    <xf numFmtId="0" fontId="17" fillId="0" borderId="78" xfId="2" applyBorder="1">
      <alignment vertical="center"/>
    </xf>
    <xf numFmtId="49" fontId="18" fillId="6" borderId="44" xfId="2" applyNumberFormat="1" applyFont="1" applyFill="1" applyBorder="1" applyAlignment="1" applyProtection="1">
      <alignment horizontal="center" vertical="center"/>
      <protection locked="0"/>
    </xf>
    <xf numFmtId="0" fontId="18" fillId="0" borderId="24" xfId="2" applyFont="1" applyBorder="1" applyAlignment="1" applyProtection="1">
      <alignment horizontal="center" vertical="center"/>
      <protection locked="0"/>
    </xf>
    <xf numFmtId="0" fontId="18" fillId="6" borderId="24" xfId="2" applyFont="1" applyFill="1" applyBorder="1" applyProtection="1">
      <alignment vertical="center"/>
      <protection locked="0"/>
    </xf>
    <xf numFmtId="0" fontId="18" fillId="6" borderId="70" xfId="2" applyFont="1" applyFill="1" applyBorder="1" applyProtection="1">
      <alignment vertical="center"/>
      <protection locked="0"/>
    </xf>
    <xf numFmtId="0" fontId="17" fillId="0" borderId="81" xfId="2" applyBorder="1">
      <alignment vertical="center"/>
    </xf>
    <xf numFmtId="178" fontId="18" fillId="0" borderId="81" xfId="2" applyNumberFormat="1" applyFont="1" applyBorder="1">
      <alignment vertical="center"/>
    </xf>
    <xf numFmtId="0" fontId="18" fillId="6" borderId="49" xfId="2" applyFont="1" applyFill="1" applyBorder="1" applyProtection="1">
      <alignment vertical="center"/>
      <protection locked="0"/>
    </xf>
    <xf numFmtId="0" fontId="18" fillId="6" borderId="72" xfId="2" applyFont="1" applyFill="1" applyBorder="1" applyAlignment="1" applyProtection="1">
      <alignment horizontal="center" vertical="center"/>
      <protection locked="0"/>
    </xf>
    <xf numFmtId="0" fontId="18" fillId="0" borderId="0" xfId="2" applyFont="1" applyAlignment="1" applyProtection="1">
      <alignment horizontal="center" vertical="center"/>
      <protection locked="0"/>
    </xf>
    <xf numFmtId="0" fontId="18" fillId="0" borderId="88" xfId="2" applyFont="1" applyBorder="1" applyAlignment="1">
      <alignment vertical="center" textRotation="255" wrapText="1"/>
    </xf>
    <xf numFmtId="0" fontId="18" fillId="0" borderId="89" xfId="2" applyFont="1" applyBorder="1">
      <alignment vertical="center"/>
    </xf>
    <xf numFmtId="0" fontId="18" fillId="0" borderId="90" xfId="2" applyFont="1" applyBorder="1">
      <alignment vertical="center"/>
    </xf>
    <xf numFmtId="0" fontId="18" fillId="6" borderId="91" xfId="2" applyFont="1" applyFill="1" applyBorder="1" applyAlignment="1" applyProtection="1">
      <alignment horizontal="right" vertical="center"/>
      <protection locked="0"/>
    </xf>
    <xf numFmtId="0" fontId="18" fillId="0" borderId="91" xfId="2" applyFont="1" applyBorder="1" applyAlignment="1">
      <alignment horizontal="center" vertical="center"/>
    </xf>
    <xf numFmtId="0" fontId="18" fillId="0" borderId="92" xfId="2" applyFont="1" applyBorder="1" applyAlignment="1">
      <alignment horizontal="center" vertical="center"/>
    </xf>
    <xf numFmtId="177" fontId="18" fillId="0" borderId="90" xfId="2" applyNumberFormat="1" applyFont="1" applyBorder="1" applyAlignment="1">
      <alignment vertical="center" shrinkToFit="1"/>
    </xf>
    <xf numFmtId="0" fontId="18" fillId="0" borderId="93" xfId="2" applyFont="1" applyBorder="1" applyAlignment="1">
      <alignment horizontal="center" vertical="center"/>
    </xf>
    <xf numFmtId="0" fontId="18" fillId="0" borderId="0" xfId="2" applyFont="1" applyAlignment="1">
      <alignment vertical="center" wrapText="1"/>
    </xf>
    <xf numFmtId="0" fontId="18" fillId="0" borderId="6" xfId="2" applyFont="1" applyBorder="1" applyAlignment="1">
      <alignment horizontal="left" vertical="center"/>
    </xf>
    <xf numFmtId="177" fontId="18" fillId="0" borderId="46" xfId="2" applyNumberFormat="1" applyFont="1" applyBorder="1" applyAlignment="1">
      <alignment vertical="center" shrinkToFit="1"/>
    </xf>
    <xf numFmtId="0" fontId="18" fillId="0" borderId="7" xfId="2" applyFont="1" applyBorder="1" applyAlignment="1">
      <alignment horizontal="center" vertical="center"/>
    </xf>
    <xf numFmtId="0" fontId="18" fillId="0" borderId="0" xfId="2" applyFont="1" applyAlignment="1">
      <alignment horizontal="right" vertical="center"/>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right" vertical="center"/>
    </xf>
    <xf numFmtId="0" fontId="23" fillId="0" borderId="35" xfId="2" applyFont="1" applyBorder="1">
      <alignment vertical="center"/>
    </xf>
    <xf numFmtId="0" fontId="23" fillId="0" borderId="1" xfId="2" applyFont="1" applyBorder="1" applyAlignment="1">
      <alignment horizontal="center" vertical="center"/>
    </xf>
    <xf numFmtId="0" fontId="23" fillId="0" borderId="43" xfId="2" applyFont="1" applyBorder="1">
      <alignment vertical="center"/>
    </xf>
    <xf numFmtId="0" fontId="23" fillId="0" borderId="53" xfId="2" applyFont="1" applyBorder="1">
      <alignment vertical="center"/>
    </xf>
    <xf numFmtId="0" fontId="23" fillId="0" borderId="53" xfId="2" applyFont="1" applyBorder="1" applyAlignment="1">
      <alignment horizontal="center" vertical="center"/>
    </xf>
    <xf numFmtId="0" fontId="23" fillId="0" borderId="3" xfId="2" applyFont="1" applyBorder="1">
      <alignment vertical="center"/>
    </xf>
    <xf numFmtId="0" fontId="23" fillId="6" borderId="3" xfId="2" applyFont="1" applyFill="1" applyBorder="1" applyProtection="1">
      <alignment vertical="center"/>
      <protection locked="0"/>
    </xf>
    <xf numFmtId="0" fontId="23" fillId="0" borderId="17" xfId="2" applyFont="1" applyBorder="1">
      <alignment vertical="center"/>
    </xf>
    <xf numFmtId="0" fontId="23" fillId="0" borderId="4" xfId="2" applyFont="1" applyBorder="1">
      <alignment vertical="center"/>
    </xf>
    <xf numFmtId="0" fontId="23" fillId="0" borderId="50" xfId="2" applyFont="1" applyBorder="1">
      <alignment vertical="center"/>
    </xf>
    <xf numFmtId="0" fontId="23" fillId="0" borderId="22" xfId="2" applyFont="1" applyBorder="1">
      <alignment vertical="center"/>
    </xf>
    <xf numFmtId="0" fontId="23" fillId="0" borderId="24" xfId="2" applyFont="1" applyBorder="1">
      <alignment vertical="center"/>
    </xf>
    <xf numFmtId="0" fontId="23" fillId="6" borderId="24" xfId="2" applyFont="1" applyFill="1" applyBorder="1" applyProtection="1">
      <alignment vertical="center"/>
      <protection locked="0"/>
    </xf>
    <xf numFmtId="0" fontId="23" fillId="0" borderId="26" xfId="2" applyFont="1" applyBorder="1">
      <alignment vertical="center"/>
    </xf>
    <xf numFmtId="0" fontId="23" fillId="0" borderId="53" xfId="2" applyFont="1" applyBorder="1" applyAlignment="1">
      <alignment horizontal="right" vertical="center"/>
    </xf>
    <xf numFmtId="0" fontId="23" fillId="0" borderId="54" xfId="2" applyFont="1" applyBorder="1">
      <alignment vertical="center"/>
    </xf>
    <xf numFmtId="0" fontId="23" fillId="0" borderId="18" xfId="2" applyFont="1" applyBorder="1">
      <alignment vertical="center"/>
    </xf>
    <xf numFmtId="0" fontId="23" fillId="0" borderId="29" xfId="2" applyFont="1" applyBorder="1" applyAlignment="1">
      <alignment horizontal="center" vertical="center"/>
    </xf>
    <xf numFmtId="0" fontId="23" fillId="0" borderId="2" xfId="2" applyFont="1" applyBorder="1">
      <alignment vertical="center"/>
    </xf>
    <xf numFmtId="0" fontId="23" fillId="0" borderId="8" xfId="2" applyFont="1" applyBorder="1">
      <alignment vertical="center"/>
    </xf>
    <xf numFmtId="0" fontId="23" fillId="6" borderId="8" xfId="2" applyFont="1" applyFill="1" applyBorder="1" applyProtection="1">
      <alignment vertical="center"/>
      <protection locked="0"/>
    </xf>
    <xf numFmtId="0" fontId="23" fillId="0" borderId="25" xfId="2" applyFont="1" applyBorder="1">
      <alignment vertical="center"/>
    </xf>
    <xf numFmtId="0" fontId="23" fillId="0" borderId="69" xfId="2" applyFont="1" applyBorder="1">
      <alignment vertical="center"/>
    </xf>
    <xf numFmtId="49" fontId="23" fillId="0" borderId="53" xfId="2" applyNumberFormat="1" applyFont="1" applyBorder="1" applyAlignment="1">
      <alignment horizontal="center" vertical="center"/>
    </xf>
    <xf numFmtId="0" fontId="23" fillId="0" borderId="11" xfId="2" applyFont="1" applyBorder="1">
      <alignment vertical="center"/>
    </xf>
    <xf numFmtId="0" fontId="23" fillId="6" borderId="11" xfId="2" applyFont="1" applyFill="1" applyBorder="1" applyProtection="1">
      <alignment vertical="center"/>
      <protection locked="0"/>
    </xf>
    <xf numFmtId="0" fontId="23" fillId="0" borderId="29" xfId="2" applyFont="1" applyBorder="1">
      <alignment vertical="center"/>
    </xf>
    <xf numFmtId="0" fontId="23" fillId="0" borderId="55" xfId="2" applyFont="1" applyBorder="1">
      <alignment vertical="center"/>
    </xf>
    <xf numFmtId="0" fontId="23" fillId="6" borderId="18" xfId="2" applyFont="1" applyFill="1" applyBorder="1" applyProtection="1">
      <alignment vertical="center"/>
      <protection locked="0"/>
    </xf>
    <xf numFmtId="0" fontId="23" fillId="6" borderId="22" xfId="2" applyFont="1" applyFill="1" applyBorder="1" applyProtection="1">
      <alignment vertical="center"/>
      <protection locked="0"/>
    </xf>
    <xf numFmtId="0" fontId="23" fillId="0" borderId="26" xfId="2" applyFont="1" applyBorder="1" applyAlignment="1">
      <alignment horizontal="center" vertical="center"/>
    </xf>
    <xf numFmtId="0" fontId="23" fillId="0" borderId="60" xfId="2" applyFont="1" applyBorder="1">
      <alignment vertical="center"/>
    </xf>
    <xf numFmtId="0" fontId="23" fillId="0" borderId="15" xfId="2" applyFont="1" applyBorder="1">
      <alignment vertical="center"/>
    </xf>
    <xf numFmtId="0" fontId="23" fillId="0" borderId="61" xfId="2" applyFont="1" applyBorder="1">
      <alignment vertical="center"/>
    </xf>
    <xf numFmtId="0" fontId="23" fillId="0" borderId="44" xfId="2" applyFont="1" applyBorder="1">
      <alignment vertical="center"/>
    </xf>
    <xf numFmtId="0" fontId="23" fillId="6" borderId="3" xfId="2" applyFont="1" applyFill="1" applyBorder="1" applyAlignment="1" applyProtection="1">
      <alignment horizontal="center" vertical="center"/>
      <protection locked="0"/>
    </xf>
    <xf numFmtId="0" fontId="23" fillId="0" borderId="4" xfId="2" applyFont="1" applyBorder="1" applyAlignment="1">
      <alignment horizontal="center" vertical="center"/>
    </xf>
    <xf numFmtId="0" fontId="23" fillId="6" borderId="0" xfId="2" applyFont="1" applyFill="1" applyProtection="1">
      <alignment vertical="center"/>
      <protection locked="0"/>
    </xf>
    <xf numFmtId="0" fontId="25" fillId="0" borderId="35" xfId="2" applyFont="1" applyBorder="1">
      <alignment vertical="center"/>
    </xf>
    <xf numFmtId="0" fontId="23" fillId="0" borderId="36" xfId="2" applyFont="1" applyBorder="1">
      <alignment vertical="center"/>
    </xf>
    <xf numFmtId="0" fontId="23" fillId="0" borderId="66" xfId="2" applyFont="1" applyBorder="1">
      <alignment vertical="center"/>
    </xf>
    <xf numFmtId="0" fontId="23" fillId="0" borderId="52" xfId="2" applyFont="1" applyBorder="1">
      <alignment vertical="center"/>
    </xf>
    <xf numFmtId="0" fontId="23" fillId="6" borderId="66" xfId="2" applyFont="1" applyFill="1" applyBorder="1" applyProtection="1">
      <alignment vertical="center"/>
      <protection locked="0"/>
    </xf>
    <xf numFmtId="0" fontId="23" fillId="0" borderId="98" xfId="2" applyFont="1" applyBorder="1" applyAlignment="1">
      <alignment horizontal="center" vertical="center"/>
    </xf>
    <xf numFmtId="0" fontId="23" fillId="0" borderId="57" xfId="2" applyFont="1" applyBorder="1">
      <alignment vertical="center"/>
    </xf>
    <xf numFmtId="0" fontId="24" fillId="0" borderId="4" xfId="2" applyFont="1" applyBorder="1" applyAlignment="1">
      <alignment horizontal="center" vertical="center"/>
    </xf>
    <xf numFmtId="0" fontId="23" fillId="6" borderId="2" xfId="2" applyFont="1" applyFill="1" applyBorder="1" applyAlignment="1" applyProtection="1">
      <alignment horizontal="center" vertical="center"/>
      <protection locked="0"/>
    </xf>
    <xf numFmtId="0" fontId="23" fillId="0" borderId="25" xfId="2" applyFont="1" applyBorder="1" applyAlignment="1">
      <alignment horizontal="center" vertical="center"/>
    </xf>
    <xf numFmtId="0" fontId="23" fillId="0" borderId="25" xfId="2" applyFont="1" applyBorder="1" applyAlignment="1">
      <alignment horizontal="right" vertical="center"/>
    </xf>
    <xf numFmtId="0" fontId="23" fillId="0" borderId="49" xfId="2" applyFont="1" applyBorder="1">
      <alignment vertical="center"/>
    </xf>
    <xf numFmtId="179" fontId="23" fillId="0" borderId="24" xfId="2" applyNumberFormat="1" applyFont="1" applyBorder="1">
      <alignment vertical="center"/>
    </xf>
    <xf numFmtId="0" fontId="23" fillId="0" borderId="4" xfId="2" applyFont="1" applyBorder="1" applyAlignment="1">
      <alignment horizontal="right" vertical="center"/>
    </xf>
    <xf numFmtId="0" fontId="23" fillId="0" borderId="0" xfId="2" applyFont="1" applyAlignment="1">
      <alignment horizontal="center" vertical="top"/>
    </xf>
    <xf numFmtId="180" fontId="23" fillId="0" borderId="0" xfId="2" applyNumberFormat="1" applyFont="1" applyProtection="1">
      <alignment vertical="center"/>
      <protection locked="0"/>
    </xf>
    <xf numFmtId="0" fontId="23" fillId="6" borderId="0" xfId="2" applyFont="1" applyFill="1" applyAlignment="1" applyProtection="1">
      <alignment horizontal="left" vertical="center"/>
      <protection locked="0"/>
    </xf>
    <xf numFmtId="0" fontId="23" fillId="0" borderId="5" xfId="2" applyFont="1" applyBorder="1">
      <alignment vertical="center"/>
    </xf>
    <xf numFmtId="0" fontId="23" fillId="6" borderId="5" xfId="2" applyFont="1" applyFill="1" applyBorder="1" applyAlignment="1" applyProtection="1">
      <alignment horizontal="center" vertical="center"/>
      <protection locked="0"/>
    </xf>
    <xf numFmtId="0" fontId="23" fillId="0" borderId="7" xfId="2" applyFont="1" applyBorder="1" applyAlignment="1">
      <alignment horizontal="center" vertical="center"/>
    </xf>
    <xf numFmtId="0" fontId="23" fillId="0" borderId="6" xfId="2" applyFont="1" applyBorder="1">
      <alignment vertical="center"/>
    </xf>
    <xf numFmtId="0" fontId="23" fillId="0" borderId="7" xfId="2" applyFont="1" applyBorder="1" applyAlignment="1">
      <alignment horizontal="right" vertical="center"/>
    </xf>
    <xf numFmtId="0" fontId="24" fillId="0" borderId="0" xfId="2" applyFont="1">
      <alignment vertical="center"/>
    </xf>
    <xf numFmtId="0" fontId="26" fillId="0" borderId="0" xfId="2" applyFont="1">
      <alignment vertical="center"/>
    </xf>
    <xf numFmtId="0" fontId="23" fillId="0" borderId="0" xfId="2" applyFont="1" applyAlignment="1">
      <alignment vertical="center" wrapText="1"/>
    </xf>
    <xf numFmtId="0" fontId="17" fillId="0" borderId="49" xfId="2" applyBorder="1">
      <alignment vertical="center"/>
    </xf>
    <xf numFmtId="0" fontId="27" fillId="0" borderId="57" xfId="2" applyFont="1" applyBorder="1">
      <alignment vertical="center"/>
    </xf>
    <xf numFmtId="0" fontId="27" fillId="0" borderId="0" xfId="2" applyFont="1">
      <alignment vertical="center"/>
    </xf>
    <xf numFmtId="0" fontId="27" fillId="0" borderId="0" xfId="2" applyFont="1" applyAlignment="1">
      <alignment vertical="top"/>
    </xf>
    <xf numFmtId="0" fontId="24" fillId="0" borderId="57" xfId="2" applyFont="1" applyBorder="1">
      <alignment vertical="center"/>
    </xf>
    <xf numFmtId="0" fontId="23" fillId="0" borderId="0" xfId="2" applyFont="1" applyProtection="1">
      <alignment vertical="center"/>
      <protection locked="0"/>
    </xf>
    <xf numFmtId="0" fontId="14" fillId="0" borderId="0" xfId="2" applyFont="1" applyAlignment="1">
      <alignment vertical="center" wrapText="1"/>
    </xf>
    <xf numFmtId="0" fontId="14" fillId="0" borderId="49" xfId="2" applyFont="1" applyBorder="1" applyAlignment="1">
      <alignment vertical="center" wrapText="1"/>
    </xf>
    <xf numFmtId="0" fontId="28" fillId="0" borderId="0" xfId="2" applyFont="1">
      <alignment vertical="center"/>
    </xf>
    <xf numFmtId="0" fontId="29" fillId="0" borderId="0" xfId="2" applyFont="1" applyAlignment="1">
      <alignment vertical="center" wrapText="1"/>
    </xf>
    <xf numFmtId="0" fontId="29" fillId="0" borderId="49" xfId="2" applyFont="1" applyBorder="1" applyAlignment="1">
      <alignment vertical="center" wrapText="1"/>
    </xf>
    <xf numFmtId="180" fontId="23" fillId="0" borderId="15" xfId="2" applyNumberFormat="1" applyFont="1" applyBorder="1">
      <alignment vertical="center"/>
    </xf>
    <xf numFmtId="0" fontId="23" fillId="0" borderId="62" xfId="2" applyFont="1" applyBorder="1" applyAlignment="1">
      <alignment horizontal="center" vertical="center"/>
    </xf>
    <xf numFmtId="0" fontId="30" fillId="0" borderId="0" xfId="2" applyFont="1">
      <alignment vertical="center"/>
    </xf>
    <xf numFmtId="0" fontId="23" fillId="0" borderId="63" xfId="2" applyFont="1" applyBorder="1">
      <alignment vertical="center"/>
    </xf>
    <xf numFmtId="0" fontId="23" fillId="0" borderId="46" xfId="2" applyFont="1" applyBorder="1">
      <alignment vertical="center"/>
    </xf>
    <xf numFmtId="0" fontId="23" fillId="0" borderId="47" xfId="2" applyFont="1" applyBorder="1">
      <alignment vertical="center"/>
    </xf>
    <xf numFmtId="0" fontId="23" fillId="6" borderId="6" xfId="2" applyFont="1" applyFill="1" applyBorder="1" applyProtection="1">
      <alignment vertical="center"/>
      <protection locked="0"/>
    </xf>
    <xf numFmtId="0" fontId="31" fillId="0" borderId="0" xfId="2" applyFont="1">
      <alignment vertical="center"/>
    </xf>
    <xf numFmtId="0" fontId="17" fillId="0" borderId="0" xfId="2" applyAlignment="1">
      <alignment vertical="center" wrapText="1"/>
    </xf>
    <xf numFmtId="0" fontId="17" fillId="0" borderId="49" xfId="2" applyBorder="1" applyAlignment="1">
      <alignment vertical="center" wrapText="1"/>
    </xf>
    <xf numFmtId="0" fontId="27" fillId="0" borderId="0" xfId="2" applyFont="1" applyAlignment="1">
      <alignment horizontal="center" vertical="center"/>
    </xf>
    <xf numFmtId="0" fontId="23" fillId="7" borderId="14" xfId="2" applyFont="1" applyFill="1" applyBorder="1" applyAlignment="1">
      <alignment horizontal="center" vertical="center"/>
    </xf>
    <xf numFmtId="0" fontId="24" fillId="7" borderId="14" xfId="2" applyFont="1" applyFill="1" applyBorder="1" applyAlignment="1">
      <alignment horizontal="center" vertical="center"/>
    </xf>
    <xf numFmtId="0" fontId="23" fillId="7" borderId="14" xfId="2" applyFont="1" applyFill="1" applyBorder="1" applyAlignment="1">
      <alignment horizontal="center" vertical="center" wrapText="1"/>
    </xf>
    <xf numFmtId="0" fontId="23" fillId="0" borderId="14" xfId="2" applyFont="1" applyBorder="1" applyAlignment="1">
      <alignment horizontal="center" vertical="center"/>
    </xf>
    <xf numFmtId="0" fontId="23" fillId="0" borderId="14" xfId="2" applyFont="1" applyBorder="1">
      <alignment vertical="center"/>
    </xf>
    <xf numFmtId="0" fontId="18" fillId="0" borderId="14" xfId="2" applyFont="1" applyBorder="1">
      <alignment vertical="center"/>
    </xf>
    <xf numFmtId="0" fontId="23" fillId="0" borderId="14" xfId="2" applyFont="1" applyBorder="1" applyAlignment="1">
      <alignment horizontal="center" vertical="center" wrapText="1"/>
    </xf>
    <xf numFmtId="0" fontId="28" fillId="0" borderId="14" xfId="2" applyFont="1" applyBorder="1" applyAlignment="1">
      <alignment horizontal="center" vertical="center"/>
    </xf>
    <xf numFmtId="0" fontId="34" fillId="0" borderId="0" xfId="3" applyFont="1">
      <alignment vertical="center"/>
    </xf>
    <xf numFmtId="0" fontId="3" fillId="0" borderId="0" xfId="3">
      <alignment vertical="center"/>
    </xf>
    <xf numFmtId="0" fontId="36" fillId="0" borderId="0" xfId="3" applyFont="1">
      <alignment vertical="center"/>
    </xf>
    <xf numFmtId="0" fontId="37" fillId="0" borderId="0" xfId="3" applyFont="1">
      <alignment vertical="center"/>
    </xf>
    <xf numFmtId="0" fontId="38" fillId="0" borderId="0" xfId="3" applyFont="1">
      <alignment vertical="center"/>
    </xf>
    <xf numFmtId="0" fontId="3" fillId="0" borderId="0" xfId="3" applyAlignment="1">
      <alignment horizontal="center" vertical="center"/>
    </xf>
    <xf numFmtId="0" fontId="3" fillId="0" borderId="99" xfId="3" applyBorder="1" applyAlignment="1">
      <alignment horizontal="center" vertical="center"/>
    </xf>
    <xf numFmtId="20" fontId="3" fillId="0" borderId="99" xfId="3" applyNumberFormat="1" applyBorder="1" applyAlignment="1">
      <alignment horizontal="center" vertical="center" shrinkToFit="1"/>
    </xf>
    <xf numFmtId="0" fontId="3" fillId="0" borderId="21" xfId="3" applyBorder="1" applyAlignment="1">
      <alignment horizontal="center" vertical="center"/>
    </xf>
    <xf numFmtId="0" fontId="3" fillId="0" borderId="14" xfId="3" applyBorder="1" applyAlignment="1">
      <alignment horizontal="center" vertical="center"/>
    </xf>
    <xf numFmtId="0" fontId="3" fillId="0" borderId="0" xfId="3" applyAlignment="1">
      <alignment horizontal="center" vertical="center" shrinkToFit="1"/>
    </xf>
    <xf numFmtId="0" fontId="3" fillId="0" borderId="21" xfId="3" applyBorder="1" applyAlignment="1">
      <alignment horizontal="center" vertical="center" shrinkToFit="1"/>
    </xf>
    <xf numFmtId="180" fontId="3" fillId="7" borderId="21" xfId="3" applyNumberFormat="1" applyFill="1" applyBorder="1">
      <alignment vertical="center"/>
    </xf>
    <xf numFmtId="0" fontId="3" fillId="0" borderId="14" xfId="3" applyBorder="1" applyAlignment="1">
      <alignment horizontal="center" vertical="center" shrinkToFit="1"/>
    </xf>
    <xf numFmtId="180" fontId="3" fillId="7" borderId="14" xfId="3" applyNumberFormat="1" applyFill="1" applyBorder="1">
      <alignment vertical="center"/>
    </xf>
    <xf numFmtId="0" fontId="3" fillId="0" borderId="16" xfId="3" applyBorder="1" applyAlignment="1">
      <alignment horizontal="center" vertical="center"/>
    </xf>
    <xf numFmtId="180" fontId="3" fillId="7" borderId="16" xfId="3" applyNumberFormat="1" applyFill="1" applyBorder="1">
      <alignment vertical="center"/>
    </xf>
    <xf numFmtId="0" fontId="3" fillId="8" borderId="100" xfId="3" applyFill="1" applyBorder="1" applyAlignment="1">
      <alignment horizontal="center" vertical="center"/>
    </xf>
    <xf numFmtId="180" fontId="3" fillId="8" borderId="101" xfId="3" applyNumberFormat="1" applyFill="1" applyBorder="1">
      <alignment vertical="center"/>
    </xf>
    <xf numFmtId="0" fontId="40" fillId="8" borderId="101" xfId="3" applyFont="1" applyFill="1" applyBorder="1">
      <alignment vertical="center"/>
    </xf>
    <xf numFmtId="0" fontId="39" fillId="0" borderId="0" xfId="3" applyFont="1" applyAlignment="1">
      <alignment horizontal="center" vertical="center"/>
    </xf>
    <xf numFmtId="0" fontId="40" fillId="0" borderId="0" xfId="3" applyFont="1">
      <alignment vertical="center"/>
    </xf>
    <xf numFmtId="20" fontId="3" fillId="0" borderId="16" xfId="3" applyNumberFormat="1" applyBorder="1" applyAlignment="1">
      <alignment horizontal="center" vertical="center" shrinkToFit="1"/>
    </xf>
    <xf numFmtId="0" fontId="3" fillId="7" borderId="100" xfId="3" applyFill="1" applyBorder="1" applyAlignment="1">
      <alignment horizontal="center" vertical="center"/>
    </xf>
    <xf numFmtId="180" fontId="3" fillId="7" borderId="101" xfId="3" applyNumberFormat="1" applyFill="1" applyBorder="1" applyAlignment="1">
      <alignment vertical="center" shrinkToFit="1"/>
    </xf>
    <xf numFmtId="180" fontId="3" fillId="7" borderId="102" xfId="3" applyNumberFormat="1" applyFill="1" applyBorder="1" applyAlignment="1">
      <alignment vertical="center" shrinkToFit="1"/>
    </xf>
    <xf numFmtId="180" fontId="3" fillId="0" borderId="0" xfId="3" applyNumberFormat="1">
      <alignment vertical="center"/>
    </xf>
    <xf numFmtId="0" fontId="6" fillId="0" borderId="23" xfId="1" applyFont="1" applyBorder="1" applyAlignment="1">
      <alignment horizontal="left" vertical="top" wrapText="1"/>
    </xf>
    <xf numFmtId="0" fontId="6" fillId="0" borderId="16" xfId="1" applyFont="1" applyBorder="1" applyAlignment="1">
      <alignment horizontal="left" vertical="top" wrapText="1"/>
    </xf>
    <xf numFmtId="0" fontId="6" fillId="0" borderId="25" xfId="1" applyFont="1" applyBorder="1" applyAlignment="1">
      <alignment horizontal="left" vertical="top" wrapText="1"/>
    </xf>
    <xf numFmtId="0" fontId="13" fillId="0" borderId="21" xfId="0" applyFont="1" applyBorder="1" applyAlignment="1">
      <alignment horizontal="left" vertical="top" wrapText="1"/>
    </xf>
    <xf numFmtId="0" fontId="3" fillId="0" borderId="0" xfId="3" applyAlignment="1">
      <alignment vertical="center" shrinkToFit="1"/>
    </xf>
    <xf numFmtId="0" fontId="23" fillId="0" borderId="0" xfId="2" applyFont="1" applyAlignment="1">
      <alignment horizontal="left" vertical="center"/>
    </xf>
    <xf numFmtId="0" fontId="6" fillId="5" borderId="0" xfId="1" applyFont="1" applyFill="1" applyAlignment="1">
      <alignment vertical="top" wrapText="1"/>
    </xf>
    <xf numFmtId="0" fontId="6" fillId="5" borderId="4" xfId="1" applyFont="1" applyFill="1" applyBorder="1" applyAlignment="1">
      <alignment vertical="top" wrapText="1"/>
    </xf>
    <xf numFmtId="0" fontId="8" fillId="0" borderId="33" xfId="1" applyFont="1" applyBorder="1" applyAlignment="1">
      <alignment horizontal="center" vertical="center" shrinkToFit="1"/>
    </xf>
    <xf numFmtId="0" fontId="6" fillId="0" borderId="103" xfId="1" applyFont="1" applyBorder="1" applyAlignment="1">
      <alignment horizontal="left" vertical="top" wrapText="1"/>
    </xf>
    <xf numFmtId="0" fontId="6" fillId="2" borderId="9" xfId="1" applyFont="1" applyFill="1" applyBorder="1" applyAlignment="1">
      <alignment horizontal="left" vertical="top"/>
    </xf>
    <xf numFmtId="0" fontId="6" fillId="0" borderId="2" xfId="1" applyFont="1" applyBorder="1" applyAlignment="1">
      <alignment horizontal="left" vertical="center" wrapText="1"/>
    </xf>
    <xf numFmtId="0" fontId="9" fillId="0" borderId="16"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12"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04"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21" xfId="1" applyFont="1" applyBorder="1" applyAlignment="1">
      <alignment horizontal="center" vertical="center" shrinkToFit="1"/>
    </xf>
    <xf numFmtId="0" fontId="6" fillId="0" borderId="2" xfId="1" applyFont="1" applyBorder="1" applyAlignment="1">
      <alignment horizontal="left" vertical="top"/>
    </xf>
    <xf numFmtId="0" fontId="18" fillId="4" borderId="0" xfId="2" applyFont="1" applyFill="1" applyProtection="1">
      <alignment vertical="center"/>
      <protection locked="0"/>
    </xf>
    <xf numFmtId="0" fontId="18" fillId="4" borderId="34" xfId="2" applyFont="1" applyFill="1" applyBorder="1" applyAlignment="1" applyProtection="1">
      <alignment horizontal="right" vertical="center"/>
      <protection locked="0"/>
    </xf>
    <xf numFmtId="0" fontId="18" fillId="4" borderId="42" xfId="2" applyFont="1" applyFill="1" applyBorder="1" applyAlignment="1" applyProtection="1">
      <alignment horizontal="right" vertical="center"/>
      <protection locked="0"/>
    </xf>
    <xf numFmtId="0" fontId="18" fillId="4" borderId="58" xfId="2" applyFont="1" applyFill="1" applyBorder="1" applyAlignment="1" applyProtection="1">
      <alignment horizontal="right" vertical="center"/>
      <protection locked="0"/>
    </xf>
    <xf numFmtId="49" fontId="18" fillId="4" borderId="36" xfId="2" applyNumberFormat="1" applyFont="1" applyFill="1" applyBorder="1" applyAlignment="1" applyProtection="1">
      <alignment horizontal="center" vertical="center"/>
      <protection locked="0"/>
    </xf>
    <xf numFmtId="49" fontId="18" fillId="4" borderId="56" xfId="2" applyNumberFormat="1" applyFont="1" applyFill="1" applyBorder="1" applyAlignment="1" applyProtection="1">
      <alignment horizontal="center" vertical="center"/>
      <protection locked="0"/>
    </xf>
    <xf numFmtId="49" fontId="18" fillId="4" borderId="54" xfId="2" applyNumberFormat="1" applyFont="1" applyFill="1" applyBorder="1" applyAlignment="1" applyProtection="1">
      <alignment horizontal="center" vertical="center"/>
      <protection locked="0"/>
    </xf>
    <xf numFmtId="49" fontId="18" fillId="4" borderId="76" xfId="2" applyNumberFormat="1" applyFont="1" applyFill="1" applyBorder="1" applyAlignment="1" applyProtection="1">
      <alignment horizontal="center" vertical="center"/>
      <protection locked="0"/>
    </xf>
    <xf numFmtId="0" fontId="18" fillId="4" borderId="24" xfId="2" applyFont="1" applyFill="1" applyBorder="1" applyProtection="1">
      <alignment vertical="center"/>
      <protection locked="0"/>
    </xf>
    <xf numFmtId="0" fontId="18" fillId="4" borderId="70" xfId="2" applyFont="1" applyFill="1" applyBorder="1" applyProtection="1">
      <alignment vertical="center"/>
      <protection locked="0"/>
    </xf>
    <xf numFmtId="0" fontId="18" fillId="4" borderId="49" xfId="2" applyFont="1" applyFill="1" applyBorder="1" applyProtection="1">
      <alignment vertical="center"/>
      <protection locked="0"/>
    </xf>
    <xf numFmtId="0" fontId="18" fillId="4" borderId="91" xfId="2" applyFont="1" applyFill="1" applyBorder="1" applyAlignment="1" applyProtection="1">
      <alignment horizontal="right" vertical="center"/>
      <protection locked="0"/>
    </xf>
    <xf numFmtId="49" fontId="18" fillId="4" borderId="44" xfId="2" applyNumberFormat="1" applyFont="1" applyFill="1" applyBorder="1" applyAlignment="1" applyProtection="1">
      <alignment horizontal="center" vertical="center"/>
      <protection locked="0"/>
    </xf>
    <xf numFmtId="0" fontId="18" fillId="4" borderId="72" xfId="2" applyFont="1" applyFill="1" applyBorder="1" applyAlignment="1" applyProtection="1">
      <alignment horizontal="center" vertical="center"/>
      <protection locked="0"/>
    </xf>
    <xf numFmtId="0" fontId="18" fillId="0" borderId="54" xfId="2" applyFont="1" applyBorder="1">
      <alignment vertical="center"/>
    </xf>
    <xf numFmtId="0" fontId="23" fillId="5" borderId="53" xfId="2" applyFont="1" applyFill="1" applyBorder="1" applyAlignment="1" applyProtection="1">
      <alignment horizontal="right" vertical="center"/>
      <protection locked="0"/>
    </xf>
    <xf numFmtId="0" fontId="23" fillId="0" borderId="69" xfId="2" applyFont="1" applyBorder="1" applyAlignment="1">
      <alignment horizontal="right" vertical="center"/>
    </xf>
    <xf numFmtId="0" fontId="23" fillId="4" borderId="14" xfId="2" applyFont="1" applyFill="1" applyBorder="1">
      <alignment vertical="center"/>
    </xf>
    <xf numFmtId="0" fontId="23" fillId="4" borderId="14" xfId="2" applyFont="1" applyFill="1" applyBorder="1" applyAlignment="1">
      <alignment horizontal="center" vertical="center"/>
    </xf>
    <xf numFmtId="0" fontId="23" fillId="4" borderId="0" xfId="2" applyFont="1" applyFill="1" applyAlignment="1">
      <alignment horizontal="center" vertical="center"/>
    </xf>
    <xf numFmtId="0" fontId="23" fillId="4" borderId="18" xfId="2" applyFont="1" applyFill="1" applyBorder="1" applyProtection="1">
      <alignment vertical="center"/>
      <protection locked="0"/>
    </xf>
    <xf numFmtId="0" fontId="23" fillId="4" borderId="66" xfId="2" applyFont="1" applyFill="1" applyBorder="1" applyProtection="1">
      <alignment vertical="center"/>
      <protection locked="0"/>
    </xf>
    <xf numFmtId="0" fontId="23" fillId="4" borderId="0" xfId="2" applyFont="1" applyFill="1" applyProtection="1">
      <alignment vertical="center"/>
      <protection locked="0"/>
    </xf>
    <xf numFmtId="0" fontId="23" fillId="4" borderId="6" xfId="2" applyFont="1" applyFill="1" applyBorder="1" applyProtection="1">
      <alignment vertical="center"/>
      <protection locked="0"/>
    </xf>
    <xf numFmtId="0" fontId="23" fillId="4" borderId="3" xfId="2" applyFont="1" applyFill="1" applyBorder="1" applyProtection="1">
      <alignment vertical="center"/>
      <protection locked="0"/>
    </xf>
    <xf numFmtId="0" fontId="23" fillId="4" borderId="11" xfId="2" applyFont="1" applyFill="1" applyBorder="1" applyProtection="1">
      <alignment vertical="center"/>
      <protection locked="0"/>
    </xf>
    <xf numFmtId="0" fontId="23" fillId="4" borderId="22" xfId="2" applyFont="1" applyFill="1" applyBorder="1" applyProtection="1">
      <alignment vertical="center"/>
      <protection locked="0"/>
    </xf>
    <xf numFmtId="0" fontId="23" fillId="4" borderId="3" xfId="2" applyFont="1" applyFill="1" applyBorder="1" applyAlignment="1" applyProtection="1">
      <alignment horizontal="center" vertical="center"/>
      <protection locked="0"/>
    </xf>
    <xf numFmtId="0" fontId="23" fillId="4" borderId="2" xfId="2" applyFont="1" applyFill="1" applyBorder="1" applyAlignment="1" applyProtection="1">
      <alignment horizontal="center" vertical="center"/>
      <protection locked="0"/>
    </xf>
    <xf numFmtId="0" fontId="23" fillId="4" borderId="5" xfId="2" applyFont="1" applyFill="1" applyBorder="1" applyAlignment="1" applyProtection="1">
      <alignment horizontal="center" vertical="center"/>
      <protection locked="0"/>
    </xf>
    <xf numFmtId="0" fontId="23" fillId="4" borderId="24" xfId="2" applyFont="1" applyFill="1" applyBorder="1" applyProtection="1">
      <alignment vertical="center"/>
      <protection locked="0"/>
    </xf>
    <xf numFmtId="0" fontId="23" fillId="4" borderId="8" xfId="2" applyFont="1" applyFill="1" applyBorder="1" applyProtection="1">
      <alignment vertical="center"/>
      <protection locked="0"/>
    </xf>
    <xf numFmtId="0" fontId="23" fillId="4" borderId="0" xfId="2" applyFont="1" applyFill="1" applyAlignment="1">
      <alignment horizontal="left" vertical="center"/>
    </xf>
    <xf numFmtId="0" fontId="3" fillId="4" borderId="21" xfId="3" applyFill="1" applyBorder="1" applyProtection="1">
      <alignment vertical="center"/>
      <protection locked="0"/>
    </xf>
    <xf numFmtId="0" fontId="3" fillId="4" borderId="14" xfId="3" applyFill="1" applyBorder="1" applyProtection="1">
      <alignment vertical="center"/>
      <protection locked="0"/>
    </xf>
    <xf numFmtId="0" fontId="46" fillId="0" borderId="0" xfId="3" applyFont="1">
      <alignment vertical="center"/>
    </xf>
    <xf numFmtId="0" fontId="3" fillId="4" borderId="21" xfId="3" applyFill="1" applyBorder="1" applyAlignment="1" applyProtection="1">
      <alignment vertical="center" shrinkToFit="1"/>
      <protection locked="0"/>
    </xf>
    <xf numFmtId="0" fontId="6" fillId="5" borderId="4" xfId="1" applyFont="1" applyFill="1" applyBorder="1" applyAlignment="1">
      <alignment horizontal="left" vertical="top" wrapText="1"/>
    </xf>
    <xf numFmtId="0" fontId="47" fillId="0" borderId="0" xfId="2" applyFont="1">
      <alignment vertical="center"/>
    </xf>
    <xf numFmtId="0" fontId="0" fillId="0" borderId="6" xfId="0" applyBorder="1">
      <alignment vertical="center"/>
    </xf>
    <xf numFmtId="0" fontId="6" fillId="2" borderId="3" xfId="1" applyFont="1" applyFill="1" applyBorder="1" applyAlignment="1">
      <alignment vertical="top" wrapText="1"/>
    </xf>
    <xf numFmtId="0" fontId="8" fillId="0" borderId="105" xfId="1" applyFont="1" applyBorder="1" applyAlignment="1">
      <alignment horizontal="center" vertical="center" shrinkToFit="1"/>
    </xf>
    <xf numFmtId="0" fontId="8" fillId="0" borderId="106" xfId="1" applyFont="1" applyBorder="1" applyAlignment="1">
      <alignment horizontal="center" vertical="center" shrinkToFit="1"/>
    </xf>
    <xf numFmtId="0" fontId="9" fillId="0" borderId="107" xfId="1" applyFont="1" applyBorder="1" applyAlignment="1">
      <alignment horizontal="center" vertical="center" shrinkToFit="1"/>
    </xf>
    <xf numFmtId="0" fontId="9" fillId="0" borderId="105" xfId="1" applyFont="1" applyBorder="1" applyAlignment="1">
      <alignment horizontal="center" vertical="center" shrinkToFit="1"/>
    </xf>
    <xf numFmtId="0" fontId="8" fillId="0" borderId="108" xfId="1" applyFont="1" applyBorder="1" applyAlignment="1">
      <alignment horizontal="center" vertical="center" shrinkToFit="1"/>
    </xf>
    <xf numFmtId="0" fontId="6" fillId="0" borderId="5" xfId="1" applyFont="1" applyBorder="1" applyAlignment="1">
      <alignment vertical="top" wrapText="1"/>
    </xf>
    <xf numFmtId="0" fontId="13" fillId="2" borderId="0" xfId="0" applyFont="1" applyFill="1" applyAlignment="1">
      <alignment vertical="center" wrapText="1"/>
    </xf>
    <xf numFmtId="0" fontId="13" fillId="2" borderId="4" xfId="0" applyFont="1" applyFill="1" applyBorder="1" applyAlignment="1">
      <alignment vertical="center" wrapText="1"/>
    </xf>
    <xf numFmtId="0" fontId="6" fillId="0" borderId="2" xfId="1" applyFont="1" applyBorder="1" applyAlignment="1">
      <alignment vertical="top" wrapText="1"/>
    </xf>
    <xf numFmtId="0" fontId="6" fillId="2" borderId="0" xfId="1" applyFont="1" applyFill="1" applyAlignment="1">
      <alignment horizontal="center" vertical="top"/>
    </xf>
    <xf numFmtId="0" fontId="6" fillId="0" borderId="4" xfId="1" applyFont="1" applyBorder="1">
      <alignment vertical="center"/>
    </xf>
    <xf numFmtId="0" fontId="6" fillId="0" borderId="0" xfId="1" applyFont="1" applyAlignment="1">
      <alignment horizontal="left" vertical="center"/>
    </xf>
    <xf numFmtId="0" fontId="6" fillId="0" borderId="27" xfId="1" applyFont="1" applyBorder="1" applyAlignment="1">
      <alignment vertical="top" wrapText="1"/>
    </xf>
    <xf numFmtId="0" fontId="9" fillId="0" borderId="106" xfId="1" applyFont="1" applyBorder="1" applyAlignment="1">
      <alignment horizontal="center" vertical="center" shrinkToFit="1"/>
    </xf>
    <xf numFmtId="0" fontId="9" fillId="0" borderId="108" xfId="1" applyFont="1" applyBorder="1" applyAlignment="1">
      <alignment horizontal="center" vertical="center" shrinkToFit="1"/>
    </xf>
    <xf numFmtId="0" fontId="6" fillId="0" borderId="21" xfId="1" applyFont="1" applyBorder="1" applyAlignment="1">
      <alignment horizontal="left" vertical="top" wrapText="1"/>
    </xf>
    <xf numFmtId="0" fontId="6" fillId="0" borderId="0" xfId="1" applyFont="1" applyAlignment="1">
      <alignment horizontal="justify" vertical="top" wrapText="1"/>
    </xf>
    <xf numFmtId="0" fontId="6" fillId="0" borderId="3" xfId="1" applyFont="1" applyBorder="1" applyAlignment="1">
      <alignment horizontal="center" vertical="top" wrapText="1"/>
    </xf>
    <xf numFmtId="0" fontId="6" fillId="0" borderId="6" xfId="1" applyFont="1" applyBorder="1" applyAlignment="1">
      <alignment horizontal="left" vertical="top"/>
    </xf>
    <xf numFmtId="0" fontId="9" fillId="0" borderId="109" xfId="1" applyFont="1" applyBorder="1" applyAlignment="1">
      <alignment horizontal="center" vertical="center" shrinkToFit="1"/>
    </xf>
    <xf numFmtId="0" fontId="6" fillId="0" borderId="20" xfId="1" applyFont="1" applyBorder="1" applyAlignment="1">
      <alignment horizontal="left" vertical="top" wrapText="1"/>
    </xf>
    <xf numFmtId="0" fontId="9" fillId="0" borderId="33" xfId="1" applyFont="1" applyBorder="1" applyAlignment="1">
      <alignment horizontal="center" vertical="center" shrinkToFit="1"/>
    </xf>
    <xf numFmtId="0" fontId="6" fillId="0" borderId="22" xfId="1" applyFont="1" applyBorder="1" applyAlignment="1">
      <alignment vertical="top" wrapText="1"/>
    </xf>
    <xf numFmtId="49" fontId="28" fillId="0" borderId="53" xfId="2" applyNumberFormat="1" applyFont="1" applyBorder="1" applyAlignment="1">
      <alignment horizontal="center" vertical="center"/>
    </xf>
    <xf numFmtId="176" fontId="6" fillId="2" borderId="3" xfId="1" applyNumberFormat="1" applyFont="1" applyFill="1" applyBorder="1" applyAlignment="1">
      <alignment horizontal="left" vertical="top" wrapText="1"/>
    </xf>
    <xf numFmtId="176" fontId="6" fillId="2" borderId="0" xfId="1" applyNumberFormat="1" applyFont="1" applyFill="1" applyAlignment="1">
      <alignment horizontal="left" vertical="top" wrapText="1"/>
    </xf>
    <xf numFmtId="176" fontId="6" fillId="2" borderId="4" xfId="1" applyNumberFormat="1" applyFont="1" applyFill="1" applyBorder="1" applyAlignment="1">
      <alignment horizontal="left" vertical="top" wrapText="1"/>
    </xf>
    <xf numFmtId="0" fontId="6" fillId="0" borderId="0" xfId="1" applyFont="1" applyAlignment="1">
      <alignment horizontal="left" vertical="center" wrapText="1"/>
    </xf>
    <xf numFmtId="0" fontId="6" fillId="4" borderId="0" xfId="1" applyFont="1" applyFill="1" applyAlignment="1">
      <alignment horizontal="left" vertical="center" wrapText="1"/>
    </xf>
    <xf numFmtId="0" fontId="6" fillId="0" borderId="8" xfId="1" applyFont="1" applyBorder="1" applyAlignment="1">
      <alignment horizontal="left" vertical="center" wrapText="1"/>
    </xf>
    <xf numFmtId="0" fontId="6" fillId="4" borderId="0" xfId="1" applyFont="1" applyFill="1" applyAlignment="1">
      <alignment vertical="center" wrapText="1"/>
    </xf>
    <xf numFmtId="49" fontId="41" fillId="5" borderId="0" xfId="1" applyNumberFormat="1" applyFont="1" applyFill="1" applyAlignment="1">
      <alignment vertical="center" wrapText="1"/>
    </xf>
    <xf numFmtId="0" fontId="6" fillId="5" borderId="0" xfId="1" applyFont="1" applyFill="1" applyAlignment="1">
      <alignment vertical="center" wrapText="1"/>
    </xf>
    <xf numFmtId="0" fontId="6" fillId="5" borderId="0" xfId="1" applyFont="1" applyFill="1">
      <alignment vertical="center"/>
    </xf>
    <xf numFmtId="0" fontId="6" fillId="5" borderId="0" xfId="1" applyFont="1" applyFill="1" applyAlignment="1">
      <alignment horizontal="left" vertical="center" wrapText="1"/>
    </xf>
    <xf numFmtId="0" fontId="6" fillId="0" borderId="3" xfId="1" applyFont="1" applyBorder="1" applyAlignment="1">
      <alignment horizontal="left" vertical="center" wrapText="1"/>
    </xf>
    <xf numFmtId="0" fontId="6" fillId="4" borderId="8" xfId="1" applyFont="1" applyFill="1" applyBorder="1" applyAlignment="1">
      <alignment horizontal="left" vertical="center" wrapText="1"/>
    </xf>
    <xf numFmtId="0" fontId="2" fillId="0" borderId="0" xfId="3" applyFont="1">
      <alignment vertical="center"/>
    </xf>
    <xf numFmtId="0" fontId="0" fillId="4" borderId="0" xfId="0" applyFill="1">
      <alignment vertical="center"/>
    </xf>
    <xf numFmtId="0" fontId="2" fillId="4" borderId="0" xfId="3" applyFont="1" applyFill="1">
      <alignment vertical="center"/>
    </xf>
    <xf numFmtId="0" fontId="3" fillId="4" borderId="0" xfId="3" applyFill="1">
      <alignment vertical="center"/>
    </xf>
    <xf numFmtId="0" fontId="3" fillId="4" borderId="21" xfId="3" applyFill="1" applyBorder="1" applyAlignment="1" applyProtection="1">
      <alignment horizontal="center" vertical="center"/>
      <protection locked="0"/>
    </xf>
    <xf numFmtId="0" fontId="3" fillId="0" borderId="99" xfId="3" applyBorder="1" applyAlignment="1">
      <alignment horizontal="center" vertical="center"/>
    </xf>
    <xf numFmtId="0" fontId="3" fillId="4" borderId="21" xfId="3" applyFill="1" applyBorder="1" applyAlignment="1" applyProtection="1">
      <alignment horizontal="center" vertical="center"/>
      <protection locked="0"/>
    </xf>
    <xf numFmtId="0" fontId="3" fillId="0" borderId="14" xfId="3" applyBorder="1" applyAlignment="1">
      <alignment horizontal="center" vertical="center"/>
    </xf>
    <xf numFmtId="0" fontId="3" fillId="0" borderId="0" xfId="3" applyAlignment="1">
      <alignment horizontal="center" vertical="center"/>
    </xf>
    <xf numFmtId="0" fontId="3" fillId="0" borderId="21" xfId="3" applyBorder="1" applyAlignment="1">
      <alignment horizontal="center" vertical="center"/>
    </xf>
    <xf numFmtId="0" fontId="2" fillId="0" borderId="99" xfId="3" applyFont="1" applyBorder="1" applyAlignment="1">
      <alignment horizontal="center" vertical="center" shrinkToFit="1"/>
    </xf>
    <xf numFmtId="0" fontId="40" fillId="8" borderId="101" xfId="3" applyFont="1" applyFill="1" applyBorder="1" applyAlignment="1">
      <alignment vertical="center" shrinkToFit="1"/>
    </xf>
    <xf numFmtId="0" fontId="40" fillId="0" borderId="0" xfId="3" applyFont="1" applyAlignment="1">
      <alignment vertical="center" shrinkToFit="1"/>
    </xf>
    <xf numFmtId="0" fontId="3" fillId="0" borderId="0" xfId="3" applyAlignment="1">
      <alignment horizontal="left" vertical="center" shrinkToFit="1"/>
    </xf>
    <xf numFmtId="0" fontId="3" fillId="0" borderId="99" xfId="3" applyBorder="1" applyAlignment="1">
      <alignment horizontal="center" vertical="center" shrinkToFit="1"/>
    </xf>
    <xf numFmtId="0" fontId="2" fillId="4" borderId="21" xfId="3" applyFont="1" applyFill="1" applyBorder="1" applyAlignment="1" applyProtection="1">
      <alignment vertical="center" shrinkToFit="1"/>
      <protection locked="0"/>
    </xf>
    <xf numFmtId="0" fontId="3" fillId="0" borderId="0" xfId="3" applyAlignment="1">
      <alignment horizontal="left" vertical="center"/>
    </xf>
    <xf numFmtId="0" fontId="0" fillId="4" borderId="0" xfId="0" applyFill="1" applyAlignment="1">
      <alignment horizontal="center" vertical="center" shrinkToFit="1"/>
    </xf>
    <xf numFmtId="0" fontId="0" fillId="4" borderId="0" xfId="0" applyFill="1" applyAlignment="1">
      <alignment horizontal="center" vertical="center"/>
    </xf>
    <xf numFmtId="0" fontId="2" fillId="4" borderId="0" xfId="3" applyFont="1" applyFill="1" applyAlignment="1">
      <alignment horizontal="center" vertical="center"/>
    </xf>
    <xf numFmtId="0" fontId="3" fillId="4" borderId="0" xfId="3" applyFill="1" applyAlignment="1">
      <alignment horizontal="center" vertical="center"/>
    </xf>
    <xf numFmtId="0" fontId="2" fillId="0" borderId="0" xfId="3" applyFont="1" applyAlignment="1">
      <alignment horizontal="left" vertical="center"/>
    </xf>
    <xf numFmtId="0" fontId="0" fillId="0" borderId="14" xfId="0" applyBorder="1" applyAlignment="1">
      <alignment horizontal="center" vertical="center"/>
    </xf>
    <xf numFmtId="0" fontId="0" fillId="4" borderId="14"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12" fillId="0" borderId="0" xfId="0" applyFont="1" applyAlignment="1">
      <alignment horizontal="center" vertical="center"/>
    </xf>
    <xf numFmtId="0" fontId="0" fillId="0" borderId="14" xfId="0" applyBorder="1" applyAlignment="1">
      <alignment horizontal="center" vertical="center" wrapText="1"/>
    </xf>
    <xf numFmtId="176" fontId="6" fillId="2" borderId="3" xfId="1" applyNumberFormat="1" applyFont="1" applyFill="1" applyBorder="1" applyAlignment="1">
      <alignment horizontal="left" vertical="top" wrapText="1"/>
    </xf>
    <xf numFmtId="176" fontId="6" fillId="2" borderId="0" xfId="1" applyNumberFormat="1" applyFont="1" applyFill="1" applyAlignment="1">
      <alignment horizontal="left" vertical="top" wrapText="1"/>
    </xf>
    <xf numFmtId="176" fontId="6" fillId="2" borderId="4" xfId="1" applyNumberFormat="1" applyFont="1" applyFill="1" applyBorder="1" applyAlignment="1">
      <alignment horizontal="left" vertical="top" wrapText="1"/>
    </xf>
    <xf numFmtId="176" fontId="6" fillId="0" borderId="0" xfId="1" applyNumberFormat="1" applyFont="1" applyAlignment="1">
      <alignment horizontal="left" vertical="top" wrapText="1"/>
    </xf>
    <xf numFmtId="0" fontId="6" fillId="0" borderId="18" xfId="1" applyFont="1" applyBorder="1" applyAlignment="1">
      <alignment horizontal="justify" vertical="top" wrapText="1"/>
    </xf>
    <xf numFmtId="0" fontId="6" fillId="0" borderId="24" xfId="1" applyFont="1" applyBorder="1" applyAlignment="1">
      <alignment vertical="top" wrapText="1"/>
    </xf>
    <xf numFmtId="0" fontId="6" fillId="0" borderId="26" xfId="1" applyFont="1" applyBorder="1" applyAlignment="1">
      <alignment vertical="top" wrapText="1"/>
    </xf>
    <xf numFmtId="0" fontId="6" fillId="0" borderId="16" xfId="1" applyFont="1" applyBorder="1" applyAlignment="1">
      <alignment horizontal="left" vertical="top" wrapText="1"/>
    </xf>
    <xf numFmtId="0" fontId="6" fillId="0" borderId="23" xfId="1" applyFont="1" applyBorder="1" applyAlignment="1">
      <alignment horizontal="left" vertical="top" wrapText="1"/>
    </xf>
    <xf numFmtId="0" fontId="6" fillId="0" borderId="21" xfId="1" applyFont="1" applyBorder="1" applyAlignment="1">
      <alignment horizontal="left" vertical="top" wrapText="1"/>
    </xf>
    <xf numFmtId="176" fontId="6" fillId="2" borderId="3" xfId="1" applyNumberFormat="1" applyFont="1" applyFill="1" applyBorder="1" applyAlignment="1">
      <alignment horizontal="left" vertical="top"/>
    </xf>
    <xf numFmtId="176" fontId="6" fillId="2" borderId="0" xfId="1" applyNumberFormat="1" applyFont="1" applyFill="1" applyAlignment="1">
      <alignment horizontal="left" vertical="top"/>
    </xf>
    <xf numFmtId="176" fontId="6" fillId="2" borderId="4" xfId="1" applyNumberFormat="1" applyFont="1" applyFill="1" applyBorder="1" applyAlignment="1">
      <alignment horizontal="left" vertical="top"/>
    </xf>
    <xf numFmtId="176" fontId="6" fillId="2" borderId="9" xfId="1" applyNumberFormat="1" applyFont="1" applyFill="1" applyBorder="1" applyAlignment="1">
      <alignment horizontal="left" vertical="top"/>
    </xf>
    <xf numFmtId="176" fontId="6" fillId="2" borderId="10" xfId="1" applyNumberFormat="1" applyFont="1" applyFill="1" applyBorder="1" applyAlignment="1">
      <alignment horizontal="left" vertical="top"/>
    </xf>
    <xf numFmtId="176" fontId="6" fillId="2" borderId="17" xfId="1" applyNumberFormat="1" applyFont="1" applyFill="1" applyBorder="1" applyAlignment="1">
      <alignment horizontal="left" vertical="top"/>
    </xf>
    <xf numFmtId="176" fontId="6" fillId="2" borderId="5" xfId="1" applyNumberFormat="1" applyFont="1" applyFill="1" applyBorder="1" applyAlignment="1">
      <alignment vertical="top" shrinkToFit="1"/>
    </xf>
    <xf numFmtId="0" fontId="6" fillId="2" borderId="6" xfId="1" applyFont="1" applyFill="1" applyBorder="1" applyAlignment="1">
      <alignment vertical="top" shrinkToFit="1"/>
    </xf>
    <xf numFmtId="0" fontId="6" fillId="2" borderId="7" xfId="1" applyFont="1" applyFill="1" applyBorder="1" applyAlignment="1">
      <alignment vertical="top" shrinkToFit="1"/>
    </xf>
    <xf numFmtId="0" fontId="6" fillId="0" borderId="6" xfId="1" applyFont="1" applyBorder="1" applyAlignment="1">
      <alignment horizontal="justify" vertical="top" wrapText="1"/>
    </xf>
    <xf numFmtId="0" fontId="6" fillId="0" borderId="0" xfId="1" applyFont="1" applyAlignment="1">
      <alignment vertical="top" wrapText="1"/>
    </xf>
    <xf numFmtId="0" fontId="6" fillId="0" borderId="0" xfId="1" applyFont="1" applyAlignment="1">
      <alignment horizontal="justify" vertical="top" wrapText="1"/>
    </xf>
    <xf numFmtId="0" fontId="6" fillId="0" borderId="4" xfId="1" applyFont="1" applyBorder="1" applyAlignment="1">
      <alignment horizontal="justify" vertical="top" wrapText="1"/>
    </xf>
    <xf numFmtId="0" fontId="6" fillId="0" borderId="0" xfId="1" applyFont="1" applyAlignment="1">
      <alignment horizontal="left" vertical="top" wrapText="1"/>
    </xf>
    <xf numFmtId="0" fontId="6" fillId="0" borderId="4" xfId="1" applyFont="1" applyBorder="1" applyAlignment="1">
      <alignment horizontal="left" vertical="top" wrapText="1"/>
    </xf>
    <xf numFmtId="0" fontId="6" fillId="0" borderId="18" xfId="1" applyFont="1" applyBorder="1" applyAlignment="1">
      <alignment horizontal="left" vertical="top" wrapText="1"/>
    </xf>
    <xf numFmtId="0" fontId="6" fillId="0" borderId="29" xfId="1" applyFont="1" applyBorder="1" applyAlignment="1">
      <alignment horizontal="left" vertical="top" wrapText="1"/>
    </xf>
    <xf numFmtId="176" fontId="6" fillId="2" borderId="3" xfId="1" applyNumberFormat="1" applyFont="1" applyFill="1" applyBorder="1" applyAlignment="1">
      <alignment vertical="top" shrinkToFit="1"/>
    </xf>
    <xf numFmtId="0" fontId="6" fillId="2" borderId="0" xfId="1" applyFont="1" applyFill="1" applyAlignment="1">
      <alignment vertical="top" shrinkToFit="1"/>
    </xf>
    <xf numFmtId="0" fontId="6" fillId="2" borderId="4" xfId="1" applyFont="1" applyFill="1" applyBorder="1" applyAlignment="1">
      <alignment vertical="top" shrinkToFit="1"/>
    </xf>
    <xf numFmtId="176" fontId="6" fillId="0" borderId="24" xfId="1" applyNumberFormat="1" applyFont="1" applyBorder="1" applyAlignment="1">
      <alignment horizontal="left" vertical="top" wrapText="1"/>
    </xf>
    <xf numFmtId="0" fontId="15" fillId="0" borderId="9" xfId="1" applyFont="1" applyBorder="1" applyAlignment="1">
      <alignment horizontal="left" vertical="top" wrapText="1"/>
    </xf>
    <xf numFmtId="0" fontId="13" fillId="0" borderId="10" xfId="0" applyFont="1" applyBorder="1" applyAlignment="1">
      <alignment horizontal="left" vertical="top" wrapText="1"/>
    </xf>
    <xf numFmtId="0" fontId="13" fillId="0" borderId="17" xfId="0" applyFont="1" applyBorder="1" applyAlignment="1">
      <alignment horizontal="left" vertical="top" wrapText="1"/>
    </xf>
    <xf numFmtId="0" fontId="6" fillId="0" borderId="24" xfId="1" applyFont="1" applyBorder="1" applyAlignment="1">
      <alignment horizontal="left" vertical="top" wrapText="1"/>
    </xf>
    <xf numFmtId="0" fontId="6" fillId="0" borderId="26" xfId="1" applyFont="1" applyBorder="1" applyAlignment="1">
      <alignment horizontal="left" vertical="top" wrapText="1"/>
    </xf>
    <xf numFmtId="0" fontId="6" fillId="0" borderId="3" xfId="1" applyFont="1" applyBorder="1" applyAlignment="1">
      <alignment horizontal="left" vertical="top" wrapText="1"/>
    </xf>
    <xf numFmtId="176" fontId="6" fillId="2" borderId="9" xfId="1" applyNumberFormat="1" applyFont="1" applyFill="1" applyBorder="1" applyAlignment="1">
      <alignment horizontal="left" vertical="top" wrapText="1"/>
    </xf>
    <xf numFmtId="176" fontId="6" fillId="2" borderId="10" xfId="1" applyNumberFormat="1" applyFont="1" applyFill="1" applyBorder="1" applyAlignment="1">
      <alignment horizontal="left" vertical="top" wrapText="1"/>
    </xf>
    <xf numFmtId="176" fontId="6" fillId="2" borderId="17" xfId="1" applyNumberFormat="1" applyFont="1" applyFill="1" applyBorder="1" applyAlignment="1">
      <alignment horizontal="left" vertical="top" wrapText="1"/>
    </xf>
    <xf numFmtId="0" fontId="6" fillId="3" borderId="1" xfId="1" applyFont="1" applyFill="1" applyBorder="1" applyAlignment="1">
      <alignment horizontal="left" vertical="center" wrapText="1"/>
    </xf>
    <xf numFmtId="0" fontId="6" fillId="3" borderId="13" xfId="1" applyFont="1" applyFill="1" applyBorder="1" applyAlignment="1">
      <alignment horizontal="left" vertical="center"/>
    </xf>
    <xf numFmtId="0" fontId="6" fillId="3" borderId="19" xfId="1" applyFont="1" applyFill="1" applyBorder="1" applyAlignment="1">
      <alignment horizontal="left" vertical="center"/>
    </xf>
    <xf numFmtId="0" fontId="6" fillId="3" borderId="14" xfId="1" applyFont="1" applyFill="1" applyBorder="1" applyAlignment="1">
      <alignment horizontal="center" vertical="center" wrapText="1"/>
    </xf>
    <xf numFmtId="0" fontId="6" fillId="3" borderId="14" xfId="1" applyFont="1" applyFill="1" applyBorder="1" applyAlignment="1">
      <alignment horizontal="center" vertical="center"/>
    </xf>
    <xf numFmtId="0" fontId="6" fillId="0" borderId="0" xfId="1" applyFont="1" applyAlignment="1">
      <alignment horizontal="left" vertical="top"/>
    </xf>
    <xf numFmtId="0" fontId="6" fillId="0" borderId="4" xfId="1" applyFont="1" applyBorder="1" applyAlignment="1">
      <alignment horizontal="left" vertical="top"/>
    </xf>
    <xf numFmtId="0" fontId="6" fillId="0" borderId="8" xfId="1" applyFont="1" applyBorder="1" applyAlignment="1">
      <alignment horizontal="left" vertical="top" wrapText="1"/>
    </xf>
    <xf numFmtId="0" fontId="6" fillId="0" borderId="25" xfId="1" applyFont="1" applyBorder="1" applyAlignment="1">
      <alignment horizontal="left" vertical="top" wrapText="1"/>
    </xf>
    <xf numFmtId="0" fontId="6" fillId="0" borderId="0" xfId="1" applyFont="1" applyAlignment="1">
      <alignment horizontal="left" vertical="center" wrapText="1"/>
    </xf>
    <xf numFmtId="0" fontId="13" fillId="0" borderId="0" xfId="0" applyFont="1" applyAlignment="1">
      <alignment horizontal="left" vertical="center" wrapText="1"/>
    </xf>
    <xf numFmtId="0" fontId="6" fillId="2" borderId="3" xfId="1" applyFont="1" applyFill="1" applyBorder="1" applyAlignment="1">
      <alignment vertical="top"/>
    </xf>
    <xf numFmtId="0" fontId="13" fillId="0" borderId="0" xfId="0" applyFont="1" applyAlignment="1">
      <alignment vertical="center"/>
    </xf>
    <xf numFmtId="0" fontId="13" fillId="0" borderId="4" xfId="0" applyFont="1" applyBorder="1" applyAlignment="1">
      <alignment vertical="center"/>
    </xf>
    <xf numFmtId="0" fontId="6" fillId="2" borderId="9" xfId="1" applyFont="1" applyFill="1" applyBorder="1" applyAlignment="1">
      <alignment vertical="top"/>
    </xf>
    <xf numFmtId="0" fontId="13" fillId="0" borderId="10" xfId="0" applyFont="1" applyBorder="1" applyAlignment="1">
      <alignment vertical="center"/>
    </xf>
    <xf numFmtId="0" fontId="13" fillId="0" borderId="17" xfId="0" applyFont="1" applyBorder="1" applyAlignment="1">
      <alignment vertical="center"/>
    </xf>
    <xf numFmtId="0" fontId="6" fillId="0" borderId="10" xfId="1" applyFont="1" applyBorder="1" applyAlignment="1">
      <alignment horizontal="left" vertical="top" wrapText="1"/>
    </xf>
    <xf numFmtId="0" fontId="6" fillId="0" borderId="17" xfId="1" applyFont="1" applyBorder="1" applyAlignment="1">
      <alignment horizontal="left" vertical="top" wrapText="1"/>
    </xf>
    <xf numFmtId="0" fontId="13" fillId="4" borderId="13" xfId="0" applyFont="1" applyFill="1" applyBorder="1" applyAlignment="1">
      <alignment horizontal="center" vertical="center"/>
    </xf>
    <xf numFmtId="0" fontId="6" fillId="5" borderId="13" xfId="1" applyFont="1" applyFill="1" applyBorder="1" applyAlignment="1">
      <alignment horizontal="center" vertical="top" wrapText="1"/>
    </xf>
    <xf numFmtId="0" fontId="13" fillId="0" borderId="13" xfId="0" applyFont="1" applyBorder="1" applyAlignment="1">
      <alignment horizontal="center" vertical="center"/>
    </xf>
    <xf numFmtId="0" fontId="13" fillId="0" borderId="13" xfId="0" applyFont="1" applyBorder="1" applyAlignment="1">
      <alignment vertical="center"/>
    </xf>
    <xf numFmtId="0" fontId="6" fillId="0" borderId="6" xfId="1" applyFont="1" applyBorder="1" applyAlignment="1">
      <alignment vertical="center"/>
    </xf>
    <xf numFmtId="0" fontId="13" fillId="0" borderId="6" xfId="0" applyFont="1" applyBorder="1" applyAlignment="1">
      <alignment vertical="center"/>
    </xf>
    <xf numFmtId="0" fontId="13" fillId="0" borderId="23" xfId="0" applyFont="1" applyBorder="1" applyAlignment="1">
      <alignment horizontal="left" vertical="top" wrapText="1"/>
    </xf>
    <xf numFmtId="0" fontId="13" fillId="0" borderId="21" xfId="0" applyFont="1" applyBorder="1" applyAlignment="1">
      <alignment horizontal="left" vertical="top" wrapText="1"/>
    </xf>
    <xf numFmtId="0" fontId="6" fillId="0" borderId="23" xfId="1" applyFont="1" applyBorder="1" applyAlignment="1">
      <alignment vertical="top" wrapText="1"/>
    </xf>
    <xf numFmtId="0" fontId="13" fillId="0" borderId="23" xfId="0" applyFont="1" applyBorder="1" applyAlignment="1">
      <alignment vertical="top"/>
    </xf>
    <xf numFmtId="0" fontId="13" fillId="0" borderId="21" xfId="0" applyFont="1" applyBorder="1" applyAlignment="1">
      <alignment vertical="top"/>
    </xf>
    <xf numFmtId="0" fontId="6" fillId="4" borderId="13" xfId="1" applyFont="1" applyFill="1" applyBorder="1" applyAlignment="1">
      <alignment horizontal="center" vertical="center"/>
    </xf>
    <xf numFmtId="0" fontId="13" fillId="4" borderId="19" xfId="0" applyFont="1" applyFill="1" applyBorder="1" applyAlignment="1">
      <alignment vertical="center"/>
    </xf>
    <xf numFmtId="0" fontId="6" fillId="4" borderId="13" xfId="1" applyFont="1" applyFill="1" applyBorder="1" applyAlignment="1">
      <alignment horizontal="left" vertical="top" wrapText="1"/>
    </xf>
    <xf numFmtId="0" fontId="6" fillId="4" borderId="0" xfId="1" applyFont="1" applyFill="1" applyAlignment="1">
      <alignment horizontal="center" vertical="center"/>
    </xf>
    <xf numFmtId="0" fontId="13" fillId="4" borderId="4" xfId="0" applyFont="1" applyFill="1" applyBorder="1" applyAlignment="1">
      <alignment vertical="center"/>
    </xf>
    <xf numFmtId="0" fontId="13" fillId="0" borderId="4" xfId="0" applyFont="1" applyBorder="1" applyAlignment="1">
      <alignment horizontal="left" vertical="top" wrapText="1"/>
    </xf>
    <xf numFmtId="0" fontId="6" fillId="4" borderId="6" xfId="1" applyFont="1" applyFill="1" applyBorder="1" applyAlignment="1">
      <alignment horizontal="left" vertical="top" wrapText="1"/>
    </xf>
    <xf numFmtId="0" fontId="13" fillId="4" borderId="7" xfId="0" applyFont="1" applyFill="1" applyBorder="1" applyAlignment="1">
      <alignment vertical="center"/>
    </xf>
    <xf numFmtId="0" fontId="8" fillId="0" borderId="106" xfId="1" applyFont="1" applyBorder="1" applyAlignment="1">
      <alignment horizontal="center" vertical="center" shrinkToFit="1"/>
    </xf>
    <xf numFmtId="0" fontId="13" fillId="0" borderId="106" xfId="0" applyFont="1" applyBorder="1" applyAlignment="1">
      <alignment horizontal="center" vertical="center" shrinkToFit="1"/>
    </xf>
    <xf numFmtId="0" fontId="13" fillId="0" borderId="109" xfId="0" applyFont="1" applyBorder="1" applyAlignment="1">
      <alignment horizontal="center" vertical="center" shrinkToFit="1"/>
    </xf>
    <xf numFmtId="0" fontId="6" fillId="0" borderId="23" xfId="1" applyFont="1" applyBorder="1" applyAlignment="1">
      <alignment horizontal="left" vertical="center" wrapText="1"/>
    </xf>
    <xf numFmtId="0" fontId="6" fillId="0" borderId="23" xfId="1" applyFont="1" applyBorder="1" applyAlignment="1">
      <alignment vertical="top"/>
    </xf>
    <xf numFmtId="0" fontId="13" fillId="0" borderId="23" xfId="0" applyFont="1" applyBorder="1" applyAlignment="1">
      <alignment vertical="center"/>
    </xf>
    <xf numFmtId="0" fontId="6" fillId="0" borderId="16" xfId="1" applyFont="1" applyBorder="1" applyAlignment="1">
      <alignment vertical="top" wrapText="1"/>
    </xf>
    <xf numFmtId="0" fontId="6" fillId="5" borderId="6" xfId="1" applyFont="1" applyFill="1" applyBorder="1" applyAlignment="1">
      <alignment horizontal="center" vertical="top" wrapText="1"/>
    </xf>
    <xf numFmtId="0" fontId="13" fillId="0" borderId="6" xfId="0" applyFont="1" applyBorder="1" applyAlignment="1">
      <alignment horizontal="center" vertical="center"/>
    </xf>
    <xf numFmtId="0" fontId="6" fillId="0" borderId="0" xfId="1" applyFont="1" applyAlignment="1">
      <alignment horizontal="center" vertical="top" wrapText="1"/>
    </xf>
    <xf numFmtId="0" fontId="13" fillId="0" borderId="0" xfId="0" applyFont="1" applyAlignment="1">
      <alignment horizontal="center" vertical="center"/>
    </xf>
    <xf numFmtId="0" fontId="13" fillId="4" borderId="6" xfId="0" applyFont="1" applyFill="1" applyBorder="1" applyAlignment="1">
      <alignment horizontal="center" vertical="center"/>
    </xf>
    <xf numFmtId="0" fontId="13" fillId="0" borderId="24" xfId="0" applyFont="1" applyBorder="1" applyAlignment="1">
      <alignment vertical="top" wrapText="1"/>
    </xf>
    <xf numFmtId="0" fontId="13" fillId="0" borderId="26" xfId="0" applyFont="1" applyBorder="1" applyAlignment="1">
      <alignment vertical="top" wrapText="1"/>
    </xf>
    <xf numFmtId="0" fontId="6" fillId="0" borderId="10" xfId="1" applyFont="1" applyBorder="1" applyAlignment="1">
      <alignment vertical="top" wrapText="1"/>
    </xf>
    <xf numFmtId="0" fontId="6" fillId="0" borderId="17" xfId="1" applyFont="1" applyBorder="1" applyAlignment="1">
      <alignment vertical="top" wrapText="1"/>
    </xf>
    <xf numFmtId="0" fontId="6" fillId="0" borderId="8" xfId="1" applyFont="1" applyBorder="1" applyAlignment="1">
      <alignment horizontal="justify" vertical="top" wrapText="1"/>
    </xf>
    <xf numFmtId="0" fontId="15" fillId="0" borderId="10" xfId="1" applyFont="1" applyBorder="1" applyAlignment="1">
      <alignment horizontal="left" vertical="top" wrapText="1"/>
    </xf>
    <xf numFmtId="0" fontId="15" fillId="0" borderId="17" xfId="1" applyFont="1" applyBorder="1" applyAlignment="1">
      <alignment horizontal="left" vertical="top" wrapText="1"/>
    </xf>
    <xf numFmtId="0" fontId="6" fillId="0" borderId="16" xfId="1" applyFont="1" applyBorder="1" applyAlignment="1">
      <alignment horizontal="left"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8" xfId="1" applyFont="1" applyBorder="1" applyAlignment="1">
      <alignment horizontal="center" vertical="center" wrapText="1"/>
    </xf>
    <xf numFmtId="0" fontId="6" fillId="0" borderId="25" xfId="1" applyFont="1" applyBorder="1" applyAlignment="1">
      <alignment horizontal="center" vertical="center" wrapText="1"/>
    </xf>
    <xf numFmtId="0" fontId="6" fillId="4" borderId="15" xfId="1" applyFont="1" applyFill="1" applyBorder="1" applyAlignment="1">
      <alignment horizontal="left" vertical="center" wrapText="1"/>
    </xf>
    <xf numFmtId="0" fontId="6" fillId="4" borderId="62"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6" fillId="4" borderId="19" xfId="1" applyFont="1" applyFill="1" applyBorder="1" applyAlignment="1">
      <alignment horizontal="left" vertical="center" wrapText="1"/>
    </xf>
    <xf numFmtId="0" fontId="6" fillId="4" borderId="0" xfId="1" applyFont="1" applyFill="1" applyAlignment="1">
      <alignment horizontal="left" vertical="center" wrapText="1"/>
    </xf>
    <xf numFmtId="0" fontId="6" fillId="4" borderId="24" xfId="1" applyFont="1" applyFill="1" applyBorder="1" applyAlignment="1">
      <alignment horizontal="left" vertical="center" wrapText="1"/>
    </xf>
    <xf numFmtId="0" fontId="8" fillId="0" borderId="109" xfId="1" applyFont="1" applyBorder="1" applyAlignment="1">
      <alignment horizontal="center" vertical="center" shrinkToFit="1"/>
    </xf>
    <xf numFmtId="0" fontId="8" fillId="0" borderId="108" xfId="1" applyFont="1" applyBorder="1" applyAlignment="1">
      <alignment horizontal="center" vertical="center" shrinkToFit="1"/>
    </xf>
    <xf numFmtId="0" fontId="6" fillId="0" borderId="0" xfId="1" applyFont="1" applyAlignment="1">
      <alignment horizontal="center" vertical="center" wrapText="1"/>
    </xf>
    <xf numFmtId="0" fontId="6" fillId="4" borderId="8" xfId="1" applyFont="1" applyFill="1" applyBorder="1" applyAlignment="1">
      <alignment horizontal="center" vertical="center" wrapText="1"/>
    </xf>
    <xf numFmtId="0" fontId="13" fillId="0" borderId="23" xfId="0" applyFont="1" applyBorder="1" applyAlignment="1">
      <alignment horizontal="left" vertical="top"/>
    </xf>
    <xf numFmtId="0" fontId="13" fillId="0" borderId="16" xfId="0" applyFont="1" applyBorder="1" applyAlignment="1">
      <alignment horizontal="left" vertical="top" wrapText="1"/>
    </xf>
    <xf numFmtId="0" fontId="8" fillId="0" borderId="107" xfId="1" applyFont="1" applyBorder="1" applyAlignment="1">
      <alignment horizontal="center" vertical="center" shrinkToFit="1"/>
    </xf>
    <xf numFmtId="0" fontId="42" fillId="0" borderId="15" xfId="0" applyFont="1" applyBorder="1" applyAlignment="1">
      <alignment horizontal="left" vertical="top" wrapText="1"/>
    </xf>
    <xf numFmtId="0" fontId="42" fillId="0" borderId="62" xfId="0" applyFont="1" applyBorder="1" applyAlignment="1">
      <alignment horizontal="left" vertical="top" wrapText="1"/>
    </xf>
    <xf numFmtId="0" fontId="6" fillId="2" borderId="3" xfId="1" applyFont="1" applyFill="1" applyBorder="1" applyAlignment="1">
      <alignment vertical="top" wrapText="1"/>
    </xf>
    <xf numFmtId="0" fontId="13" fillId="0" borderId="0" xfId="0" applyFont="1" applyAlignment="1">
      <alignment vertical="center" wrapText="1"/>
    </xf>
    <xf numFmtId="0" fontId="13" fillId="0" borderId="4" xfId="0" applyFont="1" applyBorder="1" applyAlignment="1">
      <alignment vertical="center" wrapText="1"/>
    </xf>
    <xf numFmtId="0" fontId="6" fillId="2" borderId="9" xfId="1" applyFont="1" applyFill="1" applyBorder="1" applyAlignment="1">
      <alignment vertical="top" wrapText="1"/>
    </xf>
    <xf numFmtId="0" fontId="13" fillId="0" borderId="10" xfId="0" applyFont="1" applyBorder="1" applyAlignment="1">
      <alignment vertical="center" wrapText="1"/>
    </xf>
    <xf numFmtId="0" fontId="13" fillId="0" borderId="17" xfId="0" applyFont="1" applyBorder="1" applyAlignment="1">
      <alignment vertical="center" wrapText="1"/>
    </xf>
    <xf numFmtId="0" fontId="6" fillId="0" borderId="22" xfId="1" applyFont="1" applyBorder="1" applyAlignment="1">
      <alignment horizontal="left" vertical="top" wrapText="1"/>
    </xf>
    <xf numFmtId="176" fontId="6" fillId="4" borderId="0" xfId="1" applyNumberFormat="1" applyFont="1" applyFill="1" applyAlignment="1">
      <alignment horizontal="left" vertical="top" wrapText="1"/>
    </xf>
    <xf numFmtId="176" fontId="6" fillId="2" borderId="5" xfId="1" applyNumberFormat="1" applyFont="1" applyFill="1" applyBorder="1" applyAlignment="1">
      <alignment horizontal="left" vertical="top" wrapText="1"/>
    </xf>
    <xf numFmtId="176" fontId="6" fillId="2" borderId="6" xfId="1" applyNumberFormat="1" applyFont="1" applyFill="1" applyBorder="1" applyAlignment="1">
      <alignment horizontal="left" vertical="top" wrapText="1"/>
    </xf>
    <xf numFmtId="176" fontId="6" fillId="2" borderId="7" xfId="1" applyNumberFormat="1" applyFont="1" applyFill="1" applyBorder="1" applyAlignment="1">
      <alignment horizontal="left" vertical="top" wrapText="1"/>
    </xf>
    <xf numFmtId="0" fontId="6" fillId="2" borderId="9" xfId="1" applyFont="1" applyFill="1" applyBorder="1" applyAlignment="1">
      <alignment horizontal="left" vertical="top" wrapText="1"/>
    </xf>
    <xf numFmtId="0" fontId="6" fillId="2" borderId="10"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5" xfId="1" applyFont="1" applyFill="1" applyBorder="1" applyAlignment="1">
      <alignment vertical="top"/>
    </xf>
    <xf numFmtId="0" fontId="13" fillId="0" borderId="7" xfId="0" applyFont="1" applyBorder="1" applyAlignment="1">
      <alignment vertical="center"/>
    </xf>
    <xf numFmtId="0" fontId="6" fillId="5" borderId="0" xfId="1" applyFont="1" applyFill="1" applyAlignment="1">
      <alignment horizontal="center" vertical="center" wrapText="1"/>
    </xf>
    <xf numFmtId="0" fontId="6" fillId="0" borderId="8" xfId="1" applyFont="1" applyBorder="1" applyAlignment="1">
      <alignment horizontal="left" vertical="center" wrapText="1"/>
    </xf>
    <xf numFmtId="0" fontId="6" fillId="4" borderId="0" xfId="1" applyFont="1" applyFill="1" applyAlignment="1">
      <alignment horizontal="center" vertical="center" wrapText="1"/>
    </xf>
    <xf numFmtId="0" fontId="0" fillId="0" borderId="6" xfId="0" applyBorder="1" applyAlignment="1">
      <alignment vertical="center"/>
    </xf>
    <xf numFmtId="0" fontId="6" fillId="2" borderId="3" xfId="1" applyFont="1" applyFill="1" applyBorder="1" applyAlignment="1">
      <alignment horizontal="center" vertical="center"/>
    </xf>
    <xf numFmtId="0" fontId="6" fillId="2" borderId="0" xfId="1" applyFont="1" applyFill="1" applyAlignment="1">
      <alignment horizontal="center" vertical="center"/>
    </xf>
    <xf numFmtId="0" fontId="6" fillId="2" borderId="4" xfId="1" applyFont="1" applyFill="1" applyBorder="1" applyAlignment="1">
      <alignment horizontal="center" vertical="center"/>
    </xf>
    <xf numFmtId="0" fontId="0" fillId="0" borderId="0" xfId="0" applyAlignment="1">
      <alignment horizontal="left" vertical="top" wrapText="1"/>
    </xf>
    <xf numFmtId="0" fontId="0" fillId="0" borderId="6" xfId="0" applyBorder="1" applyAlignment="1">
      <alignment horizontal="left" vertical="top" wrapText="1"/>
    </xf>
    <xf numFmtId="0" fontId="6" fillId="0" borderId="25" xfId="1" applyFont="1" applyBorder="1" applyAlignment="1">
      <alignment horizontal="left" vertical="center" wrapText="1"/>
    </xf>
    <xf numFmtId="0" fontId="9" fillId="0" borderId="106" xfId="1" applyFont="1" applyBorder="1" applyAlignment="1">
      <alignment horizontal="center" vertical="center"/>
    </xf>
    <xf numFmtId="0" fontId="9" fillId="0" borderId="108" xfId="1" applyFont="1" applyBorder="1" applyAlignment="1">
      <alignment horizontal="center" vertical="center"/>
    </xf>
    <xf numFmtId="0" fontId="9" fillId="0" borderId="106" xfId="1" applyFont="1" applyBorder="1" applyAlignment="1">
      <alignment horizontal="center" vertical="center" shrinkToFit="1"/>
    </xf>
    <xf numFmtId="0" fontId="9" fillId="0" borderId="108" xfId="1" applyFont="1" applyBorder="1" applyAlignment="1">
      <alignment horizontal="center" vertical="center" shrinkToFit="1"/>
    </xf>
    <xf numFmtId="0" fontId="6" fillId="0" borderId="66" xfId="1" applyFont="1" applyBorder="1" applyAlignment="1">
      <alignment horizontal="left" vertical="top" wrapText="1"/>
    </xf>
    <xf numFmtId="0" fontId="6" fillId="4" borderId="1" xfId="1" applyFont="1" applyFill="1" applyBorder="1" applyAlignment="1">
      <alignment vertical="top"/>
    </xf>
    <xf numFmtId="0" fontId="0" fillId="4" borderId="13" xfId="0" applyFill="1" applyBorder="1" applyAlignment="1">
      <alignment vertical="center"/>
    </xf>
    <xf numFmtId="0" fontId="0" fillId="4" borderId="19" xfId="0" applyFill="1" applyBorder="1" applyAlignment="1">
      <alignment vertical="center"/>
    </xf>
    <xf numFmtId="0" fontId="6" fillId="4" borderId="1" xfId="1" applyFont="1" applyFill="1" applyBorder="1" applyAlignment="1">
      <alignment vertical="center"/>
    </xf>
    <xf numFmtId="0" fontId="6" fillId="0" borderId="9" xfId="1" applyFont="1" applyBorder="1" applyAlignment="1">
      <alignment horizontal="center" vertical="top" wrapText="1"/>
    </xf>
    <xf numFmtId="0" fontId="6" fillId="0" borderId="10" xfId="1" applyFont="1" applyBorder="1" applyAlignment="1">
      <alignment horizontal="center" vertical="top" wrapText="1"/>
    </xf>
    <xf numFmtId="0" fontId="6" fillId="0" borderId="17" xfId="1" applyFont="1" applyBorder="1" applyAlignment="1">
      <alignment horizontal="center" vertical="top" wrapText="1"/>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4" borderId="1" xfId="1" applyFont="1" applyFill="1" applyBorder="1" applyAlignment="1">
      <alignment horizontal="center" vertical="top" wrapText="1"/>
    </xf>
    <xf numFmtId="0" fontId="6" fillId="4" borderId="13" xfId="1" applyFont="1" applyFill="1" applyBorder="1" applyAlignment="1">
      <alignment horizontal="center" vertical="top" wrapText="1"/>
    </xf>
    <xf numFmtId="0" fontId="6" fillId="4" borderId="19" xfId="1" applyFont="1" applyFill="1" applyBorder="1" applyAlignment="1">
      <alignment horizontal="center" vertical="top" wrapText="1"/>
    </xf>
    <xf numFmtId="0" fontId="6" fillId="0" borderId="1" xfId="1" applyFont="1" applyBorder="1" applyAlignment="1">
      <alignment horizontal="center" vertical="top" wrapText="1"/>
    </xf>
    <xf numFmtId="0" fontId="6" fillId="0" borderId="13" xfId="1" applyFont="1" applyBorder="1" applyAlignment="1">
      <alignment horizontal="center" vertical="top" wrapText="1"/>
    </xf>
    <xf numFmtId="0" fontId="6" fillId="0" borderId="19" xfId="1" applyFont="1" applyBorder="1" applyAlignment="1">
      <alignment horizontal="center" vertical="top" wrapText="1"/>
    </xf>
    <xf numFmtId="0" fontId="6" fillId="0" borderId="30" xfId="1" applyFont="1" applyBorder="1" applyAlignment="1">
      <alignment horizontal="center" vertical="top" wrapText="1"/>
    </xf>
    <xf numFmtId="0" fontId="6" fillId="0" borderId="31" xfId="1" applyFont="1" applyBorder="1" applyAlignment="1">
      <alignment horizontal="center" vertical="top" wrapText="1"/>
    </xf>
    <xf numFmtId="0" fontId="6" fillId="0" borderId="32" xfId="1" applyFont="1" applyBorder="1" applyAlignment="1">
      <alignment horizontal="center" vertical="top" wrapText="1"/>
    </xf>
    <xf numFmtId="0" fontId="6" fillId="4" borderId="0" xfId="1" applyFont="1" applyFill="1" applyAlignment="1">
      <alignment horizontal="left" vertical="top"/>
    </xf>
    <xf numFmtId="0" fontId="6" fillId="4" borderId="4" xfId="1" applyFont="1" applyFill="1" applyBorder="1" applyAlignment="1">
      <alignment horizontal="left" vertical="top"/>
    </xf>
    <xf numFmtId="0" fontId="6" fillId="0" borderId="0" xfId="1" applyFont="1" applyAlignment="1">
      <alignment horizontal="center" vertical="top"/>
    </xf>
    <xf numFmtId="0" fontId="6" fillId="4" borderId="0" xfId="1" applyFont="1" applyFill="1" applyAlignment="1">
      <alignment horizontal="center" vertical="top" wrapText="1"/>
    </xf>
    <xf numFmtId="0" fontId="6" fillId="0" borderId="8" xfId="1" applyFont="1" applyBorder="1" applyAlignment="1">
      <alignment horizontal="center" vertical="top"/>
    </xf>
    <xf numFmtId="0" fontId="6" fillId="4" borderId="8" xfId="1" applyFont="1" applyFill="1" applyBorder="1" applyAlignment="1">
      <alignment horizontal="center" vertical="top" wrapText="1"/>
    </xf>
    <xf numFmtId="0" fontId="6" fillId="5" borderId="8" xfId="1" applyFont="1" applyFill="1" applyBorder="1" applyAlignment="1">
      <alignment horizontal="center" vertical="top" wrapText="1"/>
    </xf>
    <xf numFmtId="0" fontId="6" fillId="5" borderId="10" xfId="1" applyFont="1" applyFill="1" applyBorder="1" applyAlignment="1">
      <alignment horizontal="center" vertical="center" wrapText="1"/>
    </xf>
    <xf numFmtId="0" fontId="6" fillId="0" borderId="15" xfId="1" applyFont="1" applyBorder="1" applyAlignment="1">
      <alignment horizontal="left" vertical="top" wrapText="1"/>
    </xf>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xf>
    <xf numFmtId="0" fontId="6" fillId="3" borderId="17" xfId="1" applyFont="1" applyFill="1" applyBorder="1" applyAlignment="1">
      <alignment horizontal="left" vertical="center"/>
    </xf>
    <xf numFmtId="0" fontId="6" fillId="0" borderId="0" xfId="1" applyFont="1" applyAlignment="1">
      <alignment horizontal="left" vertical="center"/>
    </xf>
    <xf numFmtId="0" fontId="6" fillId="4" borderId="0" xfId="1" applyFont="1" applyFill="1" applyAlignment="1">
      <alignment vertical="center"/>
    </xf>
    <xf numFmtId="0" fontId="6" fillId="0" borderId="28" xfId="1" applyFont="1" applyBorder="1" applyAlignment="1">
      <alignment vertical="top" wrapText="1"/>
    </xf>
    <xf numFmtId="0" fontId="6" fillId="2" borderId="9" xfId="1" applyFont="1" applyFill="1" applyBorder="1" applyAlignment="1">
      <alignment horizontal="left" vertical="top"/>
    </xf>
    <xf numFmtId="0" fontId="6" fillId="2" borderId="10" xfId="1" applyFont="1" applyFill="1" applyBorder="1" applyAlignment="1">
      <alignment horizontal="left" vertical="top"/>
    </xf>
    <xf numFmtId="0" fontId="6" fillId="2" borderId="17" xfId="1" applyFont="1" applyFill="1" applyBorder="1" applyAlignment="1">
      <alignment horizontal="left" vertical="top"/>
    </xf>
    <xf numFmtId="0" fontId="6" fillId="2" borderId="1" xfId="1" applyFont="1" applyFill="1" applyBorder="1" applyAlignment="1">
      <alignment horizontal="left" vertical="top"/>
    </xf>
    <xf numFmtId="0" fontId="6" fillId="2" borderId="13" xfId="1" applyFont="1" applyFill="1" applyBorder="1" applyAlignment="1">
      <alignment horizontal="left" vertical="top"/>
    </xf>
    <xf numFmtId="0" fontId="6" fillId="2" borderId="19" xfId="1" applyFont="1" applyFill="1" applyBorder="1" applyAlignment="1">
      <alignment horizontal="left" vertical="top"/>
    </xf>
    <xf numFmtId="0" fontId="6" fillId="0" borderId="1" xfId="1" applyFont="1" applyBorder="1" applyAlignment="1">
      <alignment vertical="center"/>
    </xf>
    <xf numFmtId="0" fontId="0" fillId="0" borderId="13" xfId="0" applyBorder="1" applyAlignment="1">
      <alignment vertical="center"/>
    </xf>
    <xf numFmtId="0" fontId="0" fillId="0" borderId="19" xfId="0" applyBorder="1" applyAlignment="1">
      <alignment vertical="center"/>
    </xf>
    <xf numFmtId="0" fontId="9" fillId="0" borderId="107" xfId="1" applyFont="1" applyBorder="1" applyAlignment="1">
      <alignment horizontal="center" vertical="center" shrinkToFit="1"/>
    </xf>
    <xf numFmtId="0" fontId="6" fillId="2" borderId="3" xfId="1" applyFont="1" applyFill="1" applyBorder="1" applyAlignment="1">
      <alignment horizontal="left" vertical="top"/>
    </xf>
    <xf numFmtId="0" fontId="6" fillId="2" borderId="0" xfId="1" applyFont="1" applyFill="1" applyAlignment="1">
      <alignment horizontal="left" vertical="top"/>
    </xf>
    <xf numFmtId="0" fontId="6" fillId="2" borderId="4" xfId="1" applyFont="1" applyFill="1" applyBorder="1" applyAlignment="1">
      <alignment horizontal="left" vertical="top"/>
    </xf>
    <xf numFmtId="0" fontId="16" fillId="0" borderId="22" xfId="1" applyFont="1" applyBorder="1" applyAlignment="1">
      <alignment horizontal="left" vertical="top" wrapText="1"/>
    </xf>
    <xf numFmtId="0" fontId="16" fillId="0" borderId="24" xfId="1" applyFont="1" applyBorder="1" applyAlignment="1">
      <alignment horizontal="left" vertical="top" wrapText="1"/>
    </xf>
    <xf numFmtId="0" fontId="16" fillId="0" borderId="26" xfId="1" applyFont="1" applyBorder="1" applyAlignment="1">
      <alignment horizontal="left" vertical="top" wrapText="1"/>
    </xf>
    <xf numFmtId="0" fontId="6" fillId="4" borderId="0" xfId="1" applyFont="1" applyFill="1" applyAlignment="1">
      <alignment horizontal="left" vertical="top" wrapText="1"/>
    </xf>
    <xf numFmtId="0" fontId="6" fillId="4" borderId="4" xfId="1" applyFont="1" applyFill="1" applyBorder="1" applyAlignment="1">
      <alignment horizontal="left" vertical="top" wrapText="1"/>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23" xfId="1" applyFont="1" applyBorder="1" applyAlignment="1">
      <alignment horizontal="center" vertical="top" wrapText="1"/>
    </xf>
    <xf numFmtId="0" fontId="6" fillId="4" borderId="8" xfId="1" applyFont="1" applyFill="1" applyBorder="1" applyAlignment="1">
      <alignment horizontal="left" vertical="top" wrapText="1"/>
    </xf>
    <xf numFmtId="0" fontId="6" fillId="4" borderId="25" xfId="1" applyFont="1" applyFill="1" applyBorder="1" applyAlignment="1">
      <alignment horizontal="left" vertical="top" wrapText="1"/>
    </xf>
    <xf numFmtId="0" fontId="6" fillId="0" borderId="0" xfId="1" applyFont="1" applyAlignment="1">
      <alignment vertical="center"/>
    </xf>
    <xf numFmtId="0" fontId="0" fillId="0" borderId="0" xfId="0" applyAlignment="1">
      <alignment vertical="center"/>
    </xf>
    <xf numFmtId="0" fontId="6" fillId="0" borderId="8" xfId="1" applyFont="1" applyBorder="1" applyAlignment="1">
      <alignment horizontal="left" vertical="top"/>
    </xf>
    <xf numFmtId="0" fontId="6" fillId="0" borderId="25" xfId="1" applyFont="1" applyBorder="1" applyAlignment="1">
      <alignment horizontal="left" vertical="top"/>
    </xf>
    <xf numFmtId="0" fontId="6" fillId="0" borderId="3" xfId="1" applyFont="1" applyBorder="1" applyAlignment="1">
      <alignment horizontal="center" vertical="center"/>
    </xf>
    <xf numFmtId="0" fontId="6" fillId="5" borderId="0" xfId="1" applyFont="1" applyFill="1" applyAlignment="1">
      <alignment horizontal="center" vertical="top" wrapText="1"/>
    </xf>
    <xf numFmtId="0" fontId="6" fillId="0" borderId="4" xfId="1" applyFont="1" applyBorder="1" applyAlignment="1">
      <alignment vertical="top" wrapText="1"/>
    </xf>
    <xf numFmtId="0" fontId="18" fillId="4" borderId="36" xfId="2" applyFont="1" applyFill="1" applyBorder="1" applyAlignment="1" applyProtection="1">
      <alignment horizontal="right" vertical="center"/>
      <protection locked="0"/>
    </xf>
    <xf numFmtId="0" fontId="18" fillId="4" borderId="52" xfId="2" applyFont="1" applyFill="1" applyBorder="1" applyAlignment="1" applyProtection="1">
      <alignment horizontal="right" vertical="center"/>
      <protection locked="0"/>
    </xf>
    <xf numFmtId="0" fontId="18" fillId="0" borderId="37" xfId="2" applyFont="1" applyBorder="1" applyAlignment="1">
      <alignment horizontal="right" vertical="center"/>
    </xf>
    <xf numFmtId="0" fontId="18" fillId="0" borderId="17" xfId="2" applyFont="1" applyBorder="1" applyAlignment="1">
      <alignment horizontal="right" vertical="center"/>
    </xf>
    <xf numFmtId="0" fontId="18" fillId="0" borderId="56" xfId="2" applyFont="1" applyBorder="1" applyAlignment="1">
      <alignment horizontal="right" vertical="center"/>
    </xf>
    <xf numFmtId="0" fontId="18" fillId="0" borderId="25" xfId="2" applyFont="1" applyBorder="1" applyAlignment="1">
      <alignment horizontal="right" vertical="center"/>
    </xf>
    <xf numFmtId="0" fontId="18" fillId="0" borderId="38" xfId="2" applyFont="1" applyBorder="1" applyAlignment="1">
      <alignment horizontal="right" vertical="center"/>
    </xf>
    <xf numFmtId="0" fontId="18" fillId="0" borderId="49" xfId="2" applyFont="1" applyBorder="1" applyAlignment="1">
      <alignment horizontal="right" vertical="center"/>
    </xf>
    <xf numFmtId="0" fontId="18" fillId="0" borderId="47" xfId="2" applyFont="1" applyBorder="1" applyAlignment="1">
      <alignment horizontal="right" vertical="center"/>
    </xf>
    <xf numFmtId="0" fontId="18" fillId="0" borderId="35" xfId="2" applyFont="1" applyBorder="1" applyAlignment="1">
      <alignment horizontal="center" vertical="center"/>
    </xf>
    <xf numFmtId="0" fontId="18" fillId="0" borderId="36" xfId="2" applyFont="1" applyBorder="1" applyAlignment="1">
      <alignment horizontal="center" vertical="center"/>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8" fillId="0" borderId="34" xfId="2" applyFont="1" applyBorder="1" applyAlignment="1">
      <alignment horizontal="center" vertical="center"/>
    </xf>
    <xf numFmtId="0" fontId="18" fillId="0" borderId="45" xfId="2" applyFont="1" applyBorder="1" applyAlignment="1">
      <alignment horizontal="center" vertical="center"/>
    </xf>
    <xf numFmtId="0" fontId="18" fillId="0" borderId="37" xfId="2" applyFont="1" applyBorder="1" applyAlignment="1">
      <alignment horizontal="center" vertical="center"/>
    </xf>
    <xf numFmtId="0" fontId="17" fillId="0" borderId="38" xfId="2" applyBorder="1" applyAlignment="1">
      <alignment horizontal="center" vertical="center"/>
    </xf>
    <xf numFmtId="0" fontId="17" fillId="0" borderId="46" xfId="2" applyBorder="1" applyAlignment="1">
      <alignment horizontal="center" vertical="center"/>
    </xf>
    <xf numFmtId="0" fontId="17" fillId="0" borderId="47" xfId="2" applyBorder="1" applyAlignment="1">
      <alignment horizontal="center" vertical="center"/>
    </xf>
    <xf numFmtId="0" fontId="18" fillId="0" borderId="46" xfId="2" applyFont="1" applyBorder="1" applyAlignment="1">
      <alignment horizontal="center" vertical="center"/>
    </xf>
    <xf numFmtId="0" fontId="18" fillId="0" borderId="59" xfId="2" applyFont="1" applyBorder="1" applyAlignment="1">
      <alignment horizontal="center" vertical="center"/>
    </xf>
    <xf numFmtId="0" fontId="18" fillId="0" borderId="60" xfId="2" applyFont="1" applyBorder="1" applyAlignment="1">
      <alignment horizontal="center" vertical="center"/>
    </xf>
    <xf numFmtId="0" fontId="18" fillId="0" borderId="60" xfId="2" applyFont="1" applyBorder="1" applyAlignment="1">
      <alignment horizontal="right" vertical="center"/>
    </xf>
    <xf numFmtId="0" fontId="18" fillId="0" borderId="62" xfId="2" applyFont="1" applyBorder="1" applyAlignment="1">
      <alignment horizontal="right" vertical="center"/>
    </xf>
    <xf numFmtId="0" fontId="18" fillId="0" borderId="58" xfId="2" applyFont="1" applyBorder="1" applyAlignment="1">
      <alignment horizontal="center" vertical="center"/>
    </xf>
    <xf numFmtId="0" fontId="18" fillId="0" borderId="37"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46"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10" xfId="2" applyFont="1" applyBorder="1" applyAlignment="1">
      <alignment horizontal="center" vertical="center"/>
    </xf>
    <xf numFmtId="0" fontId="18" fillId="0" borderId="39" xfId="2" applyFont="1" applyBorder="1" applyAlignment="1">
      <alignment horizontal="center" vertical="center"/>
    </xf>
    <xf numFmtId="0" fontId="18" fillId="0" borderId="64" xfId="2" applyFont="1" applyBorder="1" applyAlignment="1">
      <alignment horizontal="center" vertical="center"/>
    </xf>
    <xf numFmtId="0" fontId="18" fillId="4" borderId="40" xfId="2" applyFont="1" applyFill="1" applyBorder="1" applyAlignment="1" applyProtection="1">
      <alignment horizontal="right" vertical="center" wrapText="1"/>
      <protection locked="0"/>
    </xf>
    <xf numFmtId="0" fontId="18" fillId="4" borderId="50" xfId="2" applyFont="1" applyFill="1" applyBorder="1" applyAlignment="1" applyProtection="1">
      <alignment horizontal="right" vertical="center" wrapText="1"/>
      <protection locked="0"/>
    </xf>
    <xf numFmtId="0" fontId="18" fillId="4" borderId="63" xfId="2" applyFont="1" applyFill="1" applyBorder="1" applyAlignment="1" applyProtection="1">
      <alignment horizontal="right" vertical="center" wrapText="1"/>
      <protection locked="0"/>
    </xf>
    <xf numFmtId="0" fontId="18" fillId="0" borderId="57" xfId="2" applyFont="1" applyBorder="1" applyAlignment="1">
      <alignment horizontal="right" vertical="center"/>
    </xf>
    <xf numFmtId="0" fontId="18" fillId="0" borderId="4" xfId="2" applyFont="1" applyBorder="1" applyAlignment="1">
      <alignment horizontal="right" vertical="center"/>
    </xf>
    <xf numFmtId="0" fontId="18" fillId="0" borderId="46" xfId="2" applyFont="1" applyBorder="1" applyAlignment="1">
      <alignment horizontal="right" vertical="center"/>
    </xf>
    <xf numFmtId="0" fontId="18" fillId="0" borderId="7" xfId="2" applyFont="1" applyBorder="1" applyAlignment="1">
      <alignment horizontal="right" vertical="center"/>
    </xf>
    <xf numFmtId="0" fontId="18" fillId="4" borderId="54" xfId="2" applyFont="1" applyFill="1" applyBorder="1" applyAlignment="1" applyProtection="1">
      <alignment horizontal="right" vertical="center"/>
      <protection locked="0"/>
    </xf>
    <xf numFmtId="0" fontId="18" fillId="4" borderId="55" xfId="2" applyFont="1" applyFill="1" applyBorder="1" applyAlignment="1" applyProtection="1">
      <alignment horizontal="right" vertical="center"/>
      <protection locked="0"/>
    </xf>
    <xf numFmtId="0" fontId="17" fillId="4" borderId="55" xfId="2" applyFill="1" applyBorder="1" applyAlignment="1">
      <alignment horizontal="right" vertical="center"/>
    </xf>
    <xf numFmtId="0" fontId="18" fillId="4" borderId="60" xfId="2" applyFont="1" applyFill="1" applyBorder="1" applyAlignment="1" applyProtection="1">
      <alignment horizontal="right" vertical="center"/>
      <protection locked="0"/>
    </xf>
    <xf numFmtId="0" fontId="18" fillId="4" borderId="61" xfId="2" applyFont="1" applyFill="1" applyBorder="1" applyAlignment="1" applyProtection="1">
      <alignment horizontal="right" vertical="center"/>
      <protection locked="0"/>
    </xf>
    <xf numFmtId="0" fontId="17" fillId="4" borderId="61" xfId="2" applyFill="1" applyBorder="1" applyAlignment="1">
      <alignment horizontal="right" vertical="center"/>
    </xf>
    <xf numFmtId="0" fontId="18" fillId="0" borderId="34" xfId="2" applyFont="1" applyBorder="1" applyAlignment="1">
      <alignment horizontal="center" vertical="center" wrapText="1"/>
    </xf>
    <xf numFmtId="0" fontId="18" fillId="0" borderId="42" xfId="2" applyFont="1" applyBorder="1" applyAlignment="1">
      <alignment horizontal="center" vertical="center" wrapText="1"/>
    </xf>
    <xf numFmtId="0" fontId="18" fillId="0" borderId="58" xfId="2" applyFont="1" applyBorder="1" applyAlignment="1">
      <alignment horizontal="center" vertical="center" wrapText="1"/>
    </xf>
    <xf numFmtId="0" fontId="18" fillId="0" borderId="48" xfId="2" applyFont="1" applyBorder="1" applyAlignment="1">
      <alignment horizontal="center" vertical="center"/>
    </xf>
    <xf numFmtId="0" fontId="18" fillId="0" borderId="40" xfId="2" applyFont="1" applyBorder="1" applyAlignment="1">
      <alignment horizontal="center" vertical="center"/>
    </xf>
    <xf numFmtId="0" fontId="18" fillId="0" borderId="41" xfId="2" applyFont="1" applyBorder="1" applyAlignment="1">
      <alignment horizontal="center" vertical="center"/>
    </xf>
    <xf numFmtId="0" fontId="18" fillId="0" borderId="35" xfId="2" applyFont="1" applyBorder="1" applyAlignment="1">
      <alignment horizontal="center" vertical="center" wrapText="1"/>
    </xf>
    <xf numFmtId="0" fontId="18" fillId="0" borderId="53" xfId="2" applyFont="1" applyBorder="1" applyAlignment="1">
      <alignment horizontal="center" vertical="center" wrapText="1"/>
    </xf>
    <xf numFmtId="0" fontId="17" fillId="4" borderId="52" xfId="2" applyFill="1" applyBorder="1" applyAlignment="1">
      <alignment horizontal="right" vertical="center"/>
    </xf>
    <xf numFmtId="0" fontId="19" fillId="0" borderId="46" xfId="2" applyFont="1" applyBorder="1" applyAlignment="1">
      <alignment horizontal="center" vertical="center"/>
    </xf>
    <xf numFmtId="0" fontId="19" fillId="0" borderId="6" xfId="2" applyFont="1" applyBorder="1" applyAlignment="1">
      <alignment horizontal="center" vertical="center"/>
    </xf>
    <xf numFmtId="0" fontId="22" fillId="0" borderId="47" xfId="2" applyFont="1" applyBorder="1" applyAlignment="1">
      <alignment horizontal="center" vertical="center"/>
    </xf>
    <xf numFmtId="0" fontId="18" fillId="0" borderId="3" xfId="2" applyFont="1" applyBorder="1" applyAlignment="1">
      <alignment vertical="top" wrapText="1"/>
    </xf>
    <xf numFmtId="0" fontId="17" fillId="0" borderId="0" xfId="2" applyAlignment="1">
      <alignment vertical="top" wrapText="1"/>
    </xf>
    <xf numFmtId="0" fontId="17" fillId="0" borderId="3" xfId="2" applyBorder="1" applyAlignment="1">
      <alignment vertical="top" wrapText="1"/>
    </xf>
    <xf numFmtId="177" fontId="18" fillId="4" borderId="37" xfId="2" applyNumberFormat="1" applyFont="1" applyFill="1" applyBorder="1" applyAlignment="1" applyProtection="1">
      <alignment horizontal="right" vertical="center" shrinkToFit="1"/>
      <protection locked="0"/>
    </xf>
    <xf numFmtId="177" fontId="18" fillId="4" borderId="56" xfId="2" applyNumberFormat="1" applyFont="1" applyFill="1" applyBorder="1" applyAlignment="1" applyProtection="1">
      <alignment horizontal="right" vertical="center" shrinkToFit="1"/>
      <protection locked="0"/>
    </xf>
    <xf numFmtId="0" fontId="18" fillId="0" borderId="17" xfId="2" applyFont="1" applyBorder="1" applyAlignment="1">
      <alignment horizontal="center" vertical="center"/>
    </xf>
    <xf numFmtId="0" fontId="18" fillId="0" borderId="25" xfId="2" applyFont="1" applyBorder="1" applyAlignment="1">
      <alignment horizontal="center" vertical="center"/>
    </xf>
    <xf numFmtId="0" fontId="18" fillId="0" borderId="65" xfId="2" applyFont="1" applyBorder="1" applyAlignment="1">
      <alignment horizontal="left" vertical="center"/>
    </xf>
    <xf numFmtId="0" fontId="18" fillId="0" borderId="67" xfId="2" applyFont="1" applyBorder="1" applyAlignment="1">
      <alignment horizontal="left" vertical="center"/>
    </xf>
    <xf numFmtId="0" fontId="17" fillId="0" borderId="71" xfId="2" applyBorder="1" applyAlignment="1">
      <alignment horizontal="left" vertical="center"/>
    </xf>
    <xf numFmtId="0" fontId="18" fillId="0" borderId="37" xfId="2" applyFont="1" applyBorder="1" applyAlignment="1">
      <alignment vertical="center"/>
    </xf>
    <xf numFmtId="0" fontId="17" fillId="0" borderId="17" xfId="2" applyBorder="1" applyAlignment="1">
      <alignment vertical="center"/>
    </xf>
    <xf numFmtId="0" fontId="17" fillId="0" borderId="56" xfId="2" applyBorder="1" applyAlignment="1">
      <alignment vertical="center"/>
    </xf>
    <xf numFmtId="0" fontId="17" fillId="0" borderId="25" xfId="2" applyBorder="1" applyAlignment="1">
      <alignment vertical="center"/>
    </xf>
    <xf numFmtId="0" fontId="18" fillId="4" borderId="9" xfId="2" applyFont="1" applyFill="1" applyBorder="1" applyAlignment="1" applyProtection="1">
      <alignment horizontal="right" vertical="center"/>
      <protection locked="0"/>
    </xf>
    <xf numFmtId="0" fontId="17" fillId="4" borderId="2" xfId="2" applyFill="1" applyBorder="1" applyAlignment="1">
      <alignment horizontal="right" vertical="center"/>
    </xf>
    <xf numFmtId="0" fontId="18" fillId="0" borderId="38" xfId="2" applyFont="1" applyBorder="1" applyAlignment="1">
      <alignment vertical="center"/>
    </xf>
    <xf numFmtId="0" fontId="18" fillId="0" borderId="68" xfId="2" applyFont="1" applyBorder="1" applyAlignment="1">
      <alignment vertical="center"/>
    </xf>
    <xf numFmtId="0" fontId="18" fillId="0" borderId="40" xfId="2" applyFont="1" applyBorder="1" applyAlignment="1">
      <alignment horizontal="right" vertical="center"/>
    </xf>
    <xf numFmtId="0" fontId="18" fillId="0" borderId="69" xfId="2" applyFont="1" applyBorder="1" applyAlignment="1">
      <alignment horizontal="right" vertical="center"/>
    </xf>
    <xf numFmtId="177" fontId="18" fillId="0" borderId="37" xfId="2" applyNumberFormat="1" applyFont="1" applyBorder="1" applyAlignment="1">
      <alignment horizontal="right" vertical="center" shrinkToFit="1"/>
    </xf>
    <xf numFmtId="177" fontId="17" fillId="0" borderId="56" xfId="2" applyNumberFormat="1" applyBorder="1" applyAlignment="1">
      <alignment horizontal="right" vertical="center" shrinkToFit="1"/>
    </xf>
    <xf numFmtId="0" fontId="18" fillId="0" borderId="17" xfId="2" applyFont="1" applyBorder="1" applyAlignment="1">
      <alignment vertical="center"/>
    </xf>
    <xf numFmtId="0" fontId="18" fillId="0" borderId="25" xfId="2" applyFont="1" applyBorder="1" applyAlignment="1">
      <alignment vertical="center"/>
    </xf>
    <xf numFmtId="0" fontId="18" fillId="4" borderId="18" xfId="2" applyFont="1" applyFill="1" applyBorder="1" applyAlignment="1" applyProtection="1">
      <alignment horizontal="right" vertical="center"/>
      <protection locked="0"/>
    </xf>
    <xf numFmtId="0" fontId="18" fillId="0" borderId="43" xfId="2" applyFont="1" applyBorder="1" applyAlignment="1">
      <alignment horizontal="right" vertical="center"/>
    </xf>
    <xf numFmtId="0" fontId="17" fillId="0" borderId="69" xfId="2" applyBorder="1" applyAlignment="1">
      <alignment horizontal="right" vertical="center"/>
    </xf>
    <xf numFmtId="177" fontId="18" fillId="0" borderId="44" xfId="2" applyNumberFormat="1" applyFont="1" applyBorder="1" applyAlignment="1">
      <alignment horizontal="right" vertical="center" shrinkToFit="1"/>
    </xf>
    <xf numFmtId="0" fontId="18" fillId="0" borderId="26" xfId="2" applyFont="1" applyBorder="1" applyAlignment="1">
      <alignment vertical="center"/>
    </xf>
    <xf numFmtId="0" fontId="17" fillId="0" borderId="0" xfId="2" applyAlignment="1">
      <alignment vertical="center"/>
    </xf>
    <xf numFmtId="0" fontId="17" fillId="0" borderId="3" xfId="2" applyBorder="1" applyAlignment="1">
      <alignment vertical="center"/>
    </xf>
    <xf numFmtId="177" fontId="18" fillId="4" borderId="44" xfId="2" applyNumberFormat="1" applyFont="1" applyFill="1" applyBorder="1" applyAlignment="1" applyProtection="1">
      <alignment horizontal="right" vertical="center" shrinkToFit="1"/>
      <protection locked="0"/>
    </xf>
    <xf numFmtId="0" fontId="18" fillId="0" borderId="26" xfId="2" applyFont="1" applyBorder="1" applyAlignment="1">
      <alignment horizontal="center" vertical="center"/>
    </xf>
    <xf numFmtId="0" fontId="18" fillId="0" borderId="44" xfId="2" applyFont="1" applyBorder="1" applyAlignment="1">
      <alignment vertical="center"/>
    </xf>
    <xf numFmtId="0" fontId="17" fillId="0" borderId="26" xfId="2" applyBorder="1" applyAlignment="1">
      <alignment vertical="center"/>
    </xf>
    <xf numFmtId="0" fontId="18" fillId="4" borderId="22" xfId="2" applyFont="1" applyFill="1" applyBorder="1" applyAlignment="1" applyProtection="1">
      <alignment horizontal="right" vertical="center"/>
      <protection locked="0"/>
    </xf>
    <xf numFmtId="0" fontId="18" fillId="0" borderId="70" xfId="2" applyFont="1" applyBorder="1" applyAlignment="1">
      <alignment vertical="center"/>
    </xf>
    <xf numFmtId="0" fontId="17" fillId="0" borderId="68" xfId="2" applyBorder="1" applyAlignment="1">
      <alignment vertical="center"/>
    </xf>
    <xf numFmtId="0" fontId="18" fillId="0" borderId="65" xfId="2" applyFont="1" applyBorder="1" applyAlignment="1">
      <alignment horizontal="center" vertical="center" textRotation="255"/>
    </xf>
    <xf numFmtId="0" fontId="18" fillId="0" borderId="67" xfId="2" applyFont="1" applyBorder="1" applyAlignment="1">
      <alignment horizontal="center" vertical="center" textRotation="255"/>
    </xf>
    <xf numFmtId="0" fontId="18" fillId="0" borderId="86" xfId="2" applyFont="1" applyBorder="1" applyAlignment="1">
      <alignment horizontal="center" vertical="center" textRotation="255"/>
    </xf>
    <xf numFmtId="0" fontId="18" fillId="0" borderId="56" xfId="2" applyFont="1" applyBorder="1" applyAlignment="1">
      <alignment vertical="center"/>
    </xf>
    <xf numFmtId="0" fontId="18" fillId="4" borderId="10" xfId="2" applyFont="1" applyFill="1" applyBorder="1" applyAlignment="1" applyProtection="1">
      <alignment vertical="center"/>
      <protection locked="0"/>
    </xf>
    <xf numFmtId="0" fontId="17" fillId="4" borderId="38" xfId="2" applyFill="1" applyBorder="1" applyAlignment="1">
      <alignment vertical="center"/>
    </xf>
    <xf numFmtId="0" fontId="17" fillId="4" borderId="8" xfId="2" applyFill="1" applyBorder="1" applyAlignment="1">
      <alignment vertical="center"/>
    </xf>
    <xf numFmtId="0" fontId="17" fillId="4" borderId="68" xfId="2" applyFill="1" applyBorder="1" applyAlignment="1">
      <alignment vertical="center"/>
    </xf>
    <xf numFmtId="181" fontId="18" fillId="5" borderId="40" xfId="2" applyNumberFormat="1" applyFont="1" applyFill="1" applyBorder="1" applyAlignment="1" applyProtection="1">
      <alignment vertical="center"/>
      <protection locked="0"/>
    </xf>
    <xf numFmtId="181" fontId="17" fillId="5" borderId="69" xfId="2" applyNumberFormat="1" applyFill="1" applyBorder="1" applyAlignment="1">
      <alignment vertical="center"/>
    </xf>
    <xf numFmtId="0" fontId="18" fillId="0" borderId="38" xfId="2" applyFont="1" applyBorder="1" applyAlignment="1">
      <alignment horizontal="center" vertical="center"/>
    </xf>
    <xf numFmtId="0" fontId="18" fillId="0" borderId="68" xfId="2" applyFont="1" applyBorder="1" applyAlignment="1">
      <alignment horizontal="center" vertical="center"/>
    </xf>
    <xf numFmtId="0" fontId="17" fillId="4" borderId="66" xfId="2" applyFill="1" applyBorder="1" applyAlignment="1">
      <alignment vertical="center"/>
    </xf>
    <xf numFmtId="0" fontId="18" fillId="4" borderId="24" xfId="2" applyFont="1" applyFill="1" applyBorder="1" applyAlignment="1" applyProtection="1">
      <alignment vertical="center"/>
      <protection locked="0"/>
    </xf>
    <xf numFmtId="0" fontId="17" fillId="4" borderId="70" xfId="2" applyFill="1" applyBorder="1" applyAlignment="1">
      <alignment vertical="center"/>
    </xf>
    <xf numFmtId="181" fontId="18" fillId="5" borderId="43" xfId="2" applyNumberFormat="1" applyFont="1" applyFill="1" applyBorder="1" applyAlignment="1" applyProtection="1">
      <alignment vertical="center"/>
      <protection locked="0"/>
    </xf>
    <xf numFmtId="181" fontId="18" fillId="5" borderId="69" xfId="2" applyNumberFormat="1" applyFont="1" applyFill="1" applyBorder="1" applyAlignment="1" applyProtection="1">
      <alignment vertical="center"/>
      <protection locked="0"/>
    </xf>
    <xf numFmtId="0" fontId="18" fillId="0" borderId="70" xfId="2" applyFont="1" applyBorder="1" applyAlignment="1">
      <alignment horizontal="center" vertical="center"/>
    </xf>
    <xf numFmtId="0" fontId="18" fillId="0" borderId="72" xfId="2" applyFont="1" applyBorder="1" applyAlignment="1">
      <alignment vertical="center"/>
    </xf>
    <xf numFmtId="0" fontId="17" fillId="4" borderId="73" xfId="2" applyFill="1" applyBorder="1" applyAlignment="1">
      <alignment vertical="center"/>
    </xf>
    <xf numFmtId="0" fontId="17" fillId="4" borderId="74" xfId="2" applyFill="1" applyBorder="1" applyAlignment="1">
      <alignment vertical="center"/>
    </xf>
    <xf numFmtId="181" fontId="18" fillId="5" borderId="75" xfId="2" applyNumberFormat="1" applyFont="1" applyFill="1" applyBorder="1" applyAlignment="1" applyProtection="1">
      <alignment vertical="center"/>
      <protection locked="0"/>
    </xf>
    <xf numFmtId="0" fontId="18" fillId="0" borderId="74" xfId="2" applyFont="1" applyBorder="1" applyAlignment="1">
      <alignment horizontal="center" vertical="center"/>
    </xf>
    <xf numFmtId="0" fontId="17" fillId="0" borderId="75" xfId="2" applyBorder="1" applyAlignment="1">
      <alignment horizontal="right" vertical="center"/>
    </xf>
    <xf numFmtId="177" fontId="17" fillId="0" borderId="72" xfId="2" applyNumberFormat="1" applyBorder="1" applyAlignment="1">
      <alignment horizontal="right" vertical="center" shrinkToFit="1"/>
    </xf>
    <xf numFmtId="0" fontId="17" fillId="0" borderId="78" xfId="2" applyBorder="1" applyAlignment="1">
      <alignment vertical="center"/>
    </xf>
    <xf numFmtId="0" fontId="18" fillId="4" borderId="76" xfId="2" applyFont="1" applyFill="1" applyBorder="1" applyAlignment="1" applyProtection="1">
      <alignment horizontal="right" vertical="center"/>
      <protection locked="0"/>
    </xf>
    <xf numFmtId="0" fontId="18" fillId="4" borderId="77" xfId="2" applyFont="1" applyFill="1" applyBorder="1" applyAlignment="1" applyProtection="1">
      <alignment horizontal="right" vertical="center"/>
      <protection locked="0"/>
    </xf>
    <xf numFmtId="0" fontId="18" fillId="0" borderId="57" xfId="2" applyFont="1" applyBorder="1" applyAlignment="1">
      <alignment horizontal="center" vertical="center"/>
    </xf>
    <xf numFmtId="0" fontId="18" fillId="0" borderId="0" xfId="2" applyFont="1" applyAlignment="1">
      <alignment horizontal="center" vertical="center"/>
    </xf>
    <xf numFmtId="0" fontId="18" fillId="0" borderId="49" xfId="2" applyFont="1" applyBorder="1" applyAlignment="1">
      <alignment horizontal="center" vertical="center"/>
    </xf>
    <xf numFmtId="0" fontId="18" fillId="0" borderId="6" xfId="2" applyFont="1" applyBorder="1" applyAlignment="1">
      <alignment horizontal="center" vertical="center"/>
    </xf>
    <xf numFmtId="0" fontId="18" fillId="0" borderId="47" xfId="2" applyFont="1" applyBorder="1" applyAlignment="1">
      <alignment horizontal="center" vertical="center"/>
    </xf>
    <xf numFmtId="177" fontId="18" fillId="4" borderId="57" xfId="2" applyNumberFormat="1" applyFont="1" applyFill="1" applyBorder="1" applyAlignment="1" applyProtection="1">
      <alignment horizontal="right" vertical="center" shrinkToFit="1"/>
      <protection locked="0"/>
    </xf>
    <xf numFmtId="177" fontId="18" fillId="4" borderId="46" xfId="2" applyNumberFormat="1" applyFont="1" applyFill="1" applyBorder="1" applyAlignment="1" applyProtection="1">
      <alignment horizontal="right" vertical="center" shrinkToFit="1"/>
      <protection locked="0"/>
    </xf>
    <xf numFmtId="0" fontId="18" fillId="0" borderId="4" xfId="2" applyFont="1" applyBorder="1" applyAlignment="1">
      <alignment horizontal="center" vertical="center"/>
    </xf>
    <xf numFmtId="0" fontId="18" fillId="0" borderId="7" xfId="2" applyFont="1" applyBorder="1" applyAlignment="1">
      <alignment horizontal="center" vertical="center"/>
    </xf>
    <xf numFmtId="0" fontId="18" fillId="0" borderId="80" xfId="2" applyFont="1" applyBorder="1" applyAlignment="1">
      <alignment vertical="center"/>
    </xf>
    <xf numFmtId="0" fontId="17" fillId="0" borderId="81" xfId="2" applyBorder="1" applyAlignment="1">
      <alignment vertical="center"/>
    </xf>
    <xf numFmtId="0" fontId="17" fillId="0" borderId="82" xfId="2" applyBorder="1" applyAlignment="1">
      <alignment vertical="center"/>
    </xf>
    <xf numFmtId="0" fontId="17" fillId="0" borderId="79" xfId="2" applyBorder="1" applyAlignment="1">
      <alignment vertical="center"/>
    </xf>
    <xf numFmtId="0" fontId="17" fillId="0" borderId="73" xfId="2" applyBorder="1" applyAlignment="1">
      <alignment vertical="center"/>
    </xf>
    <xf numFmtId="0" fontId="18" fillId="0" borderId="80" xfId="2" applyFont="1" applyBorder="1" applyAlignment="1">
      <alignment horizontal="right" vertical="center"/>
    </xf>
    <xf numFmtId="0" fontId="18" fillId="0" borderId="79" xfId="2" applyFont="1" applyBorder="1" applyAlignment="1">
      <alignment horizontal="right" vertical="center"/>
    </xf>
    <xf numFmtId="0" fontId="18" fillId="0" borderId="83" xfId="2" applyFont="1" applyBorder="1" applyAlignment="1">
      <alignment vertical="center"/>
    </xf>
    <xf numFmtId="0" fontId="18" fillId="0" borderId="74" xfId="2" applyFont="1" applyBorder="1" applyAlignment="1">
      <alignment vertical="center"/>
    </xf>
    <xf numFmtId="177" fontId="18" fillId="4" borderId="72" xfId="2" applyNumberFormat="1" applyFont="1" applyFill="1" applyBorder="1" applyAlignment="1" applyProtection="1">
      <alignment horizontal="right" vertical="center" shrinkToFit="1"/>
      <protection locked="0"/>
    </xf>
    <xf numFmtId="0" fontId="18" fillId="0" borderId="78" xfId="2" applyFont="1" applyBorder="1" applyAlignment="1">
      <alignment horizontal="center" vertical="center"/>
    </xf>
    <xf numFmtId="0" fontId="18" fillId="0" borderId="22" xfId="2" applyFont="1" applyBorder="1" applyAlignment="1">
      <alignment vertical="center"/>
    </xf>
    <xf numFmtId="0" fontId="18" fillId="0" borderId="24" xfId="2" applyFont="1" applyBorder="1" applyAlignment="1">
      <alignment vertical="center"/>
    </xf>
    <xf numFmtId="0" fontId="18" fillId="5" borderId="22" xfId="2" applyFont="1" applyFill="1" applyBorder="1" applyAlignment="1" applyProtection="1">
      <alignment horizontal="right" vertical="center"/>
      <protection locked="0"/>
    </xf>
    <xf numFmtId="0" fontId="18" fillId="5" borderId="79" xfId="2" applyFont="1" applyFill="1" applyBorder="1" applyAlignment="1" applyProtection="1">
      <alignment horizontal="right" vertical="center"/>
      <protection locked="0"/>
    </xf>
    <xf numFmtId="0" fontId="17" fillId="0" borderId="74" xfId="2" applyBorder="1" applyAlignment="1">
      <alignment vertical="center"/>
    </xf>
    <xf numFmtId="0" fontId="18" fillId="5" borderId="80" xfId="2" applyFont="1" applyFill="1" applyBorder="1" applyAlignment="1" applyProtection="1">
      <alignment horizontal="right" vertical="center"/>
      <protection locked="0"/>
    </xf>
    <xf numFmtId="0" fontId="18" fillId="5" borderId="2" xfId="2" applyFont="1" applyFill="1" applyBorder="1" applyAlignment="1" applyProtection="1">
      <alignment horizontal="right" vertical="center"/>
      <protection locked="0"/>
    </xf>
    <xf numFmtId="0" fontId="19" fillId="0" borderId="3" xfId="2" applyFont="1" applyBorder="1" applyAlignment="1">
      <alignment vertical="top" wrapText="1"/>
    </xf>
    <xf numFmtId="0" fontId="22" fillId="0" borderId="0" xfId="2" applyFont="1" applyAlignment="1">
      <alignment vertical="top" wrapText="1"/>
    </xf>
    <xf numFmtId="0" fontId="22" fillId="0" borderId="3" xfId="2" applyFont="1" applyBorder="1" applyAlignment="1">
      <alignment vertical="top" wrapText="1"/>
    </xf>
    <xf numFmtId="0" fontId="17" fillId="0" borderId="24" xfId="2" applyBorder="1" applyAlignment="1">
      <alignment vertical="center"/>
    </xf>
    <xf numFmtId="0" fontId="18" fillId="0" borderId="2" xfId="2" applyFont="1" applyBorder="1" applyAlignment="1">
      <alignment vertical="center"/>
    </xf>
    <xf numFmtId="0" fontId="17" fillId="0" borderId="8" xfId="2" applyBorder="1" applyAlignment="1">
      <alignment vertical="center"/>
    </xf>
    <xf numFmtId="0" fontId="18" fillId="0" borderId="84" xfId="2" applyFont="1" applyBorder="1" applyAlignment="1">
      <alignment horizontal="right" vertical="center"/>
    </xf>
    <xf numFmtId="0" fontId="18" fillId="0" borderId="75" xfId="2" applyFont="1" applyBorder="1" applyAlignment="1">
      <alignment horizontal="right" vertical="center"/>
    </xf>
    <xf numFmtId="177" fontId="18" fillId="0" borderId="85" xfId="2" applyNumberFormat="1" applyFont="1" applyBorder="1" applyAlignment="1">
      <alignment horizontal="right" vertical="center" shrinkToFit="1"/>
    </xf>
    <xf numFmtId="177" fontId="18" fillId="0" borderId="72" xfId="2" applyNumberFormat="1" applyFont="1" applyBorder="1" applyAlignment="1">
      <alignment horizontal="right" vertical="center" shrinkToFit="1"/>
    </xf>
    <xf numFmtId="0" fontId="18" fillId="0" borderId="82" xfId="2" applyFont="1" applyBorder="1" applyAlignment="1">
      <alignment vertical="center"/>
    </xf>
    <xf numFmtId="0" fontId="18" fillId="0" borderId="78" xfId="2" applyFont="1" applyBorder="1" applyAlignment="1">
      <alignment vertical="center"/>
    </xf>
    <xf numFmtId="0" fontId="18" fillId="4" borderId="56" xfId="2" applyFont="1" applyFill="1" applyBorder="1" applyAlignment="1" applyProtection="1">
      <alignment horizontal="right" vertical="center"/>
      <protection locked="0"/>
    </xf>
    <xf numFmtId="0" fontId="18" fillId="4" borderId="8" xfId="2" applyFont="1" applyFill="1" applyBorder="1" applyAlignment="1" applyProtection="1">
      <alignment horizontal="right" vertical="center"/>
      <protection locked="0"/>
    </xf>
    <xf numFmtId="0" fontId="18" fillId="0" borderId="22" xfId="2" applyFont="1" applyBorder="1" applyAlignment="1">
      <alignment horizontal="left" vertical="center"/>
    </xf>
    <xf numFmtId="0" fontId="18" fillId="0" borderId="24" xfId="2" applyFont="1" applyBorder="1" applyAlignment="1">
      <alignment horizontal="left" vertical="center"/>
    </xf>
    <xf numFmtId="0" fontId="18" fillId="0" borderId="26" xfId="2" applyFont="1" applyBorder="1" applyAlignment="1">
      <alignment horizontal="left" vertical="center"/>
    </xf>
    <xf numFmtId="0" fontId="18" fillId="0" borderId="79" xfId="2" applyFont="1" applyBorder="1" applyAlignment="1">
      <alignment horizontal="left" vertical="center"/>
    </xf>
    <xf numFmtId="0" fontId="18" fillId="0" borderId="73" xfId="2" applyFont="1" applyBorder="1" applyAlignment="1">
      <alignment horizontal="left" vertical="center"/>
    </xf>
    <xf numFmtId="0" fontId="18" fillId="0" borderId="78" xfId="2" applyFont="1" applyBorder="1" applyAlignment="1">
      <alignment horizontal="left" vertical="center"/>
    </xf>
    <xf numFmtId="0" fontId="18" fillId="0" borderId="57" xfId="2" applyFont="1" applyBorder="1" applyAlignment="1">
      <alignment vertical="center"/>
    </xf>
    <xf numFmtId="0" fontId="18" fillId="4" borderId="0" xfId="2" applyFont="1" applyFill="1" applyAlignment="1" applyProtection="1">
      <alignment vertical="center"/>
      <protection locked="0"/>
    </xf>
    <xf numFmtId="0" fontId="17" fillId="4" borderId="49" xfId="2" applyFill="1" applyBorder="1" applyAlignment="1">
      <alignment vertical="center"/>
    </xf>
    <xf numFmtId="181" fontId="18" fillId="5" borderId="50" xfId="2" applyNumberFormat="1" applyFont="1" applyFill="1" applyBorder="1" applyAlignment="1" applyProtection="1">
      <alignment vertical="center"/>
      <protection locked="0"/>
    </xf>
    <xf numFmtId="0" fontId="17" fillId="0" borderId="5" xfId="2" applyBorder="1" applyAlignment="1">
      <alignment vertical="center"/>
    </xf>
    <xf numFmtId="0" fontId="17" fillId="0" borderId="6" xfId="2" applyBorder="1" applyAlignment="1">
      <alignment vertical="center"/>
    </xf>
    <xf numFmtId="0" fontId="17" fillId="0" borderId="7" xfId="2" applyBorder="1" applyAlignment="1">
      <alignment vertical="center"/>
    </xf>
    <xf numFmtId="0" fontId="17" fillId="0" borderId="5" xfId="2" applyBorder="1" applyAlignment="1">
      <alignment horizontal="right" vertical="center"/>
    </xf>
    <xf numFmtId="0" fontId="17" fillId="0" borderId="47" xfId="2" applyBorder="1" applyAlignment="1">
      <alignment vertical="center"/>
    </xf>
    <xf numFmtId="177" fontId="18" fillId="0" borderId="81" xfId="2" applyNumberFormat="1" applyFont="1" applyBorder="1" applyAlignment="1">
      <alignment horizontal="right" vertical="center" shrinkToFit="1"/>
    </xf>
    <xf numFmtId="177" fontId="17" fillId="0" borderId="81" xfId="2" applyNumberFormat="1" applyBorder="1" applyAlignment="1">
      <alignment horizontal="right" vertical="center" shrinkToFit="1"/>
    </xf>
    <xf numFmtId="177" fontId="17" fillId="0" borderId="6" xfId="2" applyNumberFormat="1" applyBorder="1" applyAlignment="1">
      <alignment horizontal="right" vertical="center" shrinkToFit="1"/>
    </xf>
    <xf numFmtId="178" fontId="18" fillId="0" borderId="85" xfId="2" applyNumberFormat="1" applyFont="1" applyBorder="1" applyAlignment="1">
      <alignment horizontal="right" vertical="center" shrinkToFit="1"/>
    </xf>
    <xf numFmtId="178" fontId="18" fillId="0" borderId="72" xfId="2" applyNumberFormat="1" applyFont="1" applyBorder="1" applyAlignment="1">
      <alignment horizontal="right" vertical="center" shrinkToFit="1"/>
    </xf>
    <xf numFmtId="0" fontId="18" fillId="0" borderId="80" xfId="2" applyFont="1" applyBorder="1" applyAlignment="1">
      <alignment horizontal="left" vertical="center"/>
    </xf>
    <xf numFmtId="0" fontId="18" fillId="0" borderId="81" xfId="2" applyFont="1" applyBorder="1" applyAlignment="1">
      <alignment horizontal="left" vertical="center"/>
    </xf>
    <xf numFmtId="0" fontId="18" fillId="0" borderId="82" xfId="2" applyFont="1" applyBorder="1" applyAlignment="1">
      <alignment horizontal="left" vertical="center"/>
    </xf>
    <xf numFmtId="177" fontId="17" fillId="4" borderId="56" xfId="2" applyNumberFormat="1" applyFill="1" applyBorder="1" applyAlignment="1">
      <alignment horizontal="right" vertical="center" shrinkToFit="1"/>
    </xf>
    <xf numFmtId="0" fontId="17" fillId="0" borderId="25" xfId="2" applyBorder="1" applyAlignment="1">
      <alignment horizontal="center" vertical="center"/>
    </xf>
    <xf numFmtId="0" fontId="18" fillId="0" borderId="90" xfId="2" applyFont="1" applyBorder="1" applyAlignment="1">
      <alignment vertical="center"/>
    </xf>
    <xf numFmtId="0" fontId="18" fillId="0" borderId="92" xfId="2" applyFont="1" applyBorder="1" applyAlignment="1">
      <alignment vertical="center"/>
    </xf>
    <xf numFmtId="0" fontId="18" fillId="0" borderId="5" xfId="2" applyFont="1" applyBorder="1" applyAlignment="1">
      <alignment horizontal="center" vertical="center"/>
    </xf>
    <xf numFmtId="0" fontId="17" fillId="0" borderId="72" xfId="2" applyBorder="1" applyAlignment="1">
      <alignment vertical="center"/>
    </xf>
    <xf numFmtId="181" fontId="17" fillId="5" borderId="75" xfId="2" applyNumberFormat="1" applyFill="1" applyBorder="1" applyAlignment="1">
      <alignment vertical="center"/>
    </xf>
    <xf numFmtId="0" fontId="17" fillId="0" borderId="74" xfId="2" applyBorder="1" applyAlignment="1">
      <alignment horizontal="center" vertical="center"/>
    </xf>
    <xf numFmtId="177" fontId="18" fillId="4" borderId="44" xfId="2" applyNumberFormat="1" applyFont="1" applyFill="1" applyBorder="1" applyAlignment="1" applyProtection="1">
      <alignment vertical="center" shrinkToFit="1"/>
      <protection locked="0"/>
    </xf>
    <xf numFmtId="177" fontId="18" fillId="4" borderId="72" xfId="2" applyNumberFormat="1" applyFont="1" applyFill="1" applyBorder="1" applyAlignment="1" applyProtection="1">
      <alignment vertical="center" shrinkToFit="1"/>
      <protection locked="0"/>
    </xf>
    <xf numFmtId="0" fontId="17" fillId="0" borderId="78" xfId="2" applyBorder="1" applyAlignment="1">
      <alignment horizontal="center" vertical="center"/>
    </xf>
    <xf numFmtId="0" fontId="18" fillId="0" borderId="67" xfId="2" applyFont="1" applyBorder="1" applyAlignment="1">
      <alignment horizontal="center" vertical="center" textRotation="255" wrapText="1"/>
    </xf>
    <xf numFmtId="0" fontId="18" fillId="0" borderId="87" xfId="2" applyFont="1" applyBorder="1" applyAlignment="1">
      <alignment horizontal="center" vertical="center" textRotation="255" wrapText="1"/>
    </xf>
    <xf numFmtId="0" fontId="17" fillId="0" borderId="68" xfId="2" applyBorder="1" applyAlignment="1">
      <alignment horizontal="center" vertical="center"/>
    </xf>
    <xf numFmtId="0" fontId="18" fillId="6" borderId="36" xfId="2" applyFont="1" applyFill="1" applyBorder="1" applyAlignment="1" applyProtection="1">
      <alignment horizontal="right" vertical="center"/>
      <protection locked="0"/>
    </xf>
    <xf numFmtId="0" fontId="18" fillId="6" borderId="52" xfId="2" applyFont="1" applyFill="1" applyBorder="1" applyAlignment="1" applyProtection="1">
      <alignment horizontal="right" vertical="center"/>
      <protection locked="0"/>
    </xf>
    <xf numFmtId="0" fontId="18" fillId="6" borderId="40" xfId="2" applyFont="1" applyFill="1" applyBorder="1" applyAlignment="1" applyProtection="1">
      <alignment horizontal="right" vertical="center" wrapText="1"/>
      <protection locked="0"/>
    </xf>
    <xf numFmtId="0" fontId="18" fillId="6" borderId="50" xfId="2" applyFont="1" applyFill="1" applyBorder="1" applyAlignment="1" applyProtection="1">
      <alignment horizontal="right" vertical="center" wrapText="1"/>
      <protection locked="0"/>
    </xf>
    <xf numFmtId="0" fontId="18" fillId="6" borderId="63" xfId="2" applyFont="1" applyFill="1" applyBorder="1" applyAlignment="1" applyProtection="1">
      <alignment horizontal="right" vertical="center" wrapText="1"/>
      <protection locked="0"/>
    </xf>
    <xf numFmtId="0" fontId="18" fillId="6" borderId="54" xfId="2" applyFont="1" applyFill="1" applyBorder="1" applyAlignment="1" applyProtection="1">
      <alignment horizontal="right" vertical="center"/>
      <protection locked="0"/>
    </xf>
    <xf numFmtId="0" fontId="18" fillId="6" borderId="55" xfId="2" applyFont="1" applyFill="1" applyBorder="1" applyAlignment="1" applyProtection="1">
      <alignment horizontal="right" vertical="center"/>
      <protection locked="0"/>
    </xf>
    <xf numFmtId="0" fontId="17" fillId="0" borderId="55" xfId="2" applyBorder="1" applyAlignment="1">
      <alignment horizontal="right" vertical="center"/>
    </xf>
    <xf numFmtId="0" fontId="18" fillId="6" borderId="60" xfId="2" applyFont="1" applyFill="1" applyBorder="1" applyAlignment="1" applyProtection="1">
      <alignment horizontal="right" vertical="center"/>
      <protection locked="0"/>
    </xf>
    <xf numFmtId="0" fontId="18" fillId="6" borderId="61" xfId="2" applyFont="1" applyFill="1" applyBorder="1" applyAlignment="1" applyProtection="1">
      <alignment horizontal="right" vertical="center"/>
      <protection locked="0"/>
    </xf>
    <xf numFmtId="0" fontId="17" fillId="0" borderId="61" xfId="2" applyBorder="1" applyAlignment="1">
      <alignment horizontal="right" vertical="center"/>
    </xf>
    <xf numFmtId="0" fontId="17" fillId="0" borderId="52" xfId="2" applyBorder="1" applyAlignment="1">
      <alignment horizontal="right" vertical="center"/>
    </xf>
    <xf numFmtId="177" fontId="18" fillId="6" borderId="37" xfId="2" applyNumberFormat="1" applyFont="1" applyFill="1" applyBorder="1" applyAlignment="1" applyProtection="1">
      <alignment horizontal="right" vertical="center" shrinkToFit="1"/>
      <protection locked="0"/>
    </xf>
    <xf numFmtId="177" fontId="18" fillId="6" borderId="56" xfId="2" applyNumberFormat="1" applyFont="1" applyFill="1" applyBorder="1" applyAlignment="1" applyProtection="1">
      <alignment horizontal="right" vertical="center" shrinkToFit="1"/>
      <protection locked="0"/>
    </xf>
    <xf numFmtId="0" fontId="18" fillId="6" borderId="9" xfId="2" applyFont="1" applyFill="1" applyBorder="1" applyAlignment="1" applyProtection="1">
      <alignment horizontal="right" vertical="center"/>
      <protection locked="0"/>
    </xf>
    <xf numFmtId="0" fontId="17" fillId="0" borderId="2" xfId="2" applyBorder="1" applyAlignment="1">
      <alignment horizontal="right" vertical="center"/>
    </xf>
    <xf numFmtId="0" fontId="18" fillId="6" borderId="18" xfId="2" applyFont="1" applyFill="1" applyBorder="1" applyAlignment="1" applyProtection="1">
      <alignment horizontal="right" vertical="center"/>
      <protection locked="0"/>
    </xf>
    <xf numFmtId="177" fontId="18" fillId="6" borderId="44" xfId="2" applyNumberFormat="1" applyFont="1" applyFill="1" applyBorder="1" applyAlignment="1" applyProtection="1">
      <alignment horizontal="right" vertical="center" shrinkToFit="1"/>
      <protection locked="0"/>
    </xf>
    <xf numFmtId="0" fontId="18" fillId="6" borderId="22" xfId="2" applyFont="1" applyFill="1" applyBorder="1" applyAlignment="1" applyProtection="1">
      <alignment horizontal="right" vertical="center"/>
      <protection locked="0"/>
    </xf>
    <xf numFmtId="0" fontId="18" fillId="6" borderId="10" xfId="2" applyFont="1" applyFill="1" applyBorder="1" applyAlignment="1" applyProtection="1">
      <alignment vertical="center"/>
      <protection locked="0"/>
    </xf>
    <xf numFmtId="0" fontId="17" fillId="0" borderId="38" xfId="2" applyBorder="1" applyAlignment="1">
      <alignment vertical="center"/>
    </xf>
    <xf numFmtId="0" fontId="18" fillId="5" borderId="40" xfId="2" applyFont="1" applyFill="1" applyBorder="1" applyAlignment="1" applyProtection="1">
      <alignment vertical="center"/>
      <protection locked="0"/>
    </xf>
    <xf numFmtId="0" fontId="17" fillId="5" borderId="69" xfId="2" applyFill="1" applyBorder="1" applyAlignment="1">
      <alignment vertical="center"/>
    </xf>
    <xf numFmtId="0" fontId="17" fillId="6" borderId="66" xfId="2" applyFill="1" applyBorder="1" applyAlignment="1">
      <alignment vertical="center"/>
    </xf>
    <xf numFmtId="0" fontId="18" fillId="6" borderId="24" xfId="2" applyFont="1" applyFill="1" applyBorder="1" applyAlignment="1" applyProtection="1">
      <alignment vertical="center"/>
      <protection locked="0"/>
    </xf>
    <xf numFmtId="0" fontId="17" fillId="0" borderId="70" xfId="2" applyBorder="1" applyAlignment="1">
      <alignment vertical="center"/>
    </xf>
    <xf numFmtId="0" fontId="18" fillId="5" borderId="43" xfId="2" applyFont="1" applyFill="1" applyBorder="1" applyAlignment="1" applyProtection="1">
      <alignment vertical="center"/>
      <protection locked="0"/>
    </xf>
    <xf numFmtId="0" fontId="18" fillId="5" borderId="69" xfId="2" applyFont="1" applyFill="1" applyBorder="1" applyAlignment="1" applyProtection="1">
      <alignment vertical="center"/>
      <protection locked="0"/>
    </xf>
    <xf numFmtId="0" fontId="18" fillId="5" borderId="75" xfId="2" applyFont="1" applyFill="1" applyBorder="1" applyAlignment="1" applyProtection="1">
      <alignment vertical="center"/>
      <protection locked="0"/>
    </xf>
    <xf numFmtId="0" fontId="18" fillId="6" borderId="76" xfId="2" applyFont="1" applyFill="1" applyBorder="1" applyAlignment="1" applyProtection="1">
      <alignment horizontal="right" vertical="center"/>
      <protection locked="0"/>
    </xf>
    <xf numFmtId="0" fontId="18" fillId="6" borderId="77" xfId="2" applyFont="1" applyFill="1" applyBorder="1" applyAlignment="1" applyProtection="1">
      <alignment horizontal="right" vertical="center"/>
      <protection locked="0"/>
    </xf>
    <xf numFmtId="177" fontId="18" fillId="6" borderId="57" xfId="2" applyNumberFormat="1" applyFont="1" applyFill="1" applyBorder="1" applyAlignment="1" applyProtection="1">
      <alignment horizontal="right" vertical="center" shrinkToFit="1"/>
      <protection locked="0"/>
    </xf>
    <xf numFmtId="177" fontId="18" fillId="6" borderId="46" xfId="2" applyNumberFormat="1" applyFont="1" applyFill="1" applyBorder="1" applyAlignment="1" applyProtection="1">
      <alignment horizontal="right" vertical="center" shrinkToFit="1"/>
      <protection locked="0"/>
    </xf>
    <xf numFmtId="0" fontId="18" fillId="5" borderId="80" xfId="2" applyFont="1" applyFill="1" applyBorder="1" applyAlignment="1">
      <alignment horizontal="right" vertical="center"/>
    </xf>
    <xf numFmtId="0" fontId="18" fillId="5" borderId="79" xfId="2" applyFont="1" applyFill="1" applyBorder="1" applyAlignment="1">
      <alignment horizontal="right" vertical="center"/>
    </xf>
    <xf numFmtId="177" fontId="18" fillId="6" borderId="72" xfId="2" applyNumberFormat="1" applyFont="1" applyFill="1" applyBorder="1" applyAlignment="1" applyProtection="1">
      <alignment horizontal="right" vertical="center" shrinkToFit="1"/>
      <protection locked="0"/>
    </xf>
    <xf numFmtId="0" fontId="18" fillId="6" borderId="56" xfId="2" applyFont="1" applyFill="1" applyBorder="1" applyAlignment="1" applyProtection="1">
      <alignment horizontal="right" vertical="center"/>
      <protection locked="0"/>
    </xf>
    <xf numFmtId="0" fontId="18" fillId="6" borderId="8" xfId="2" applyFont="1" applyFill="1" applyBorder="1" applyAlignment="1" applyProtection="1">
      <alignment horizontal="right" vertical="center"/>
      <protection locked="0"/>
    </xf>
    <xf numFmtId="0" fontId="18" fillId="6" borderId="0" xfId="2" applyFont="1" applyFill="1" applyAlignment="1" applyProtection="1">
      <alignment vertical="center"/>
      <protection locked="0"/>
    </xf>
    <xf numFmtId="0" fontId="17" fillId="0" borderId="49" xfId="2" applyBorder="1" applyAlignment="1">
      <alignment vertical="center"/>
    </xf>
    <xf numFmtId="0" fontId="18" fillId="5" borderId="50" xfId="2" applyFont="1" applyFill="1" applyBorder="1" applyAlignment="1" applyProtection="1">
      <alignment vertical="center"/>
      <protection locked="0"/>
    </xf>
    <xf numFmtId="0" fontId="17" fillId="5" borderId="75" xfId="2" applyFill="1" applyBorder="1" applyAlignment="1">
      <alignment vertical="center"/>
    </xf>
    <xf numFmtId="177" fontId="18" fillId="6" borderId="44" xfId="2" applyNumberFormat="1" applyFont="1" applyFill="1" applyBorder="1" applyAlignment="1" applyProtection="1">
      <alignment vertical="center" shrinkToFit="1"/>
      <protection locked="0"/>
    </xf>
    <xf numFmtId="177" fontId="18" fillId="6" borderId="72" xfId="2" applyNumberFormat="1" applyFont="1" applyFill="1" applyBorder="1" applyAlignment="1" applyProtection="1">
      <alignment vertical="center" shrinkToFit="1"/>
      <protection locked="0"/>
    </xf>
    <xf numFmtId="0" fontId="24" fillId="0" borderId="0" xfId="2" applyFont="1" applyAlignment="1">
      <alignment horizontal="left" vertical="center"/>
    </xf>
    <xf numFmtId="0" fontId="23" fillId="0" borderId="34" xfId="2" applyFont="1" applyBorder="1" applyAlignment="1">
      <alignment horizontal="center" vertical="center" wrapText="1"/>
    </xf>
    <xf numFmtId="0" fontId="23" fillId="0" borderId="42" xfId="2" applyFont="1" applyBorder="1" applyAlignment="1">
      <alignment horizontal="center" vertical="center" wrapText="1"/>
    </xf>
    <xf numFmtId="0" fontId="23" fillId="0" borderId="45" xfId="2" applyFont="1" applyBorder="1" applyAlignment="1">
      <alignment horizontal="center" vertical="center" wrapText="1"/>
    </xf>
    <xf numFmtId="0" fontId="23" fillId="0" borderId="35" xfId="2" applyFont="1" applyBorder="1" applyAlignment="1">
      <alignment horizontal="center" vertical="center"/>
    </xf>
    <xf numFmtId="0" fontId="23" fillId="0" borderId="39" xfId="2" applyFont="1" applyBorder="1" applyAlignment="1">
      <alignment horizontal="center" vertical="center"/>
    </xf>
    <xf numFmtId="0" fontId="23" fillId="0" borderId="53" xfId="2" applyFont="1" applyBorder="1" applyAlignment="1">
      <alignment horizontal="center" vertical="center"/>
    </xf>
    <xf numFmtId="0" fontId="23" fillId="0" borderId="94" xfId="2" applyFont="1" applyBorder="1" applyAlignment="1">
      <alignment horizontal="center" vertical="center"/>
    </xf>
    <xf numFmtId="0" fontId="23" fillId="0" borderId="1" xfId="2" applyFont="1" applyBorder="1" applyAlignment="1">
      <alignment horizontal="center"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4" borderId="22" xfId="2" applyFont="1" applyFill="1" applyBorder="1" applyAlignment="1" applyProtection="1">
      <alignment vertical="center"/>
      <protection locked="0"/>
    </xf>
    <xf numFmtId="0" fontId="23" fillId="4" borderId="2" xfId="2" applyFont="1" applyFill="1" applyBorder="1" applyAlignment="1" applyProtection="1">
      <alignment vertical="center"/>
      <protection locked="0"/>
    </xf>
    <xf numFmtId="0" fontId="23" fillId="0" borderId="26" xfId="2" applyFont="1" applyBorder="1" applyAlignment="1">
      <alignment horizontal="center" vertical="center"/>
    </xf>
    <xf numFmtId="0" fontId="23" fillId="0" borderId="25" xfId="2" applyFont="1" applyBorder="1" applyAlignment="1">
      <alignment horizontal="center" vertical="center"/>
    </xf>
    <xf numFmtId="0" fontId="23" fillId="0" borderId="95" xfId="2" applyFont="1" applyBorder="1" applyAlignment="1">
      <alignment horizontal="center" vertical="center"/>
    </xf>
    <xf numFmtId="0" fontId="23" fillId="0" borderId="96" xfId="2" applyFont="1" applyBorder="1" applyAlignment="1">
      <alignment horizontal="center" vertical="center"/>
    </xf>
    <xf numFmtId="0" fontId="23" fillId="0" borderId="97" xfId="2" applyFont="1" applyBorder="1" applyAlignment="1">
      <alignment horizontal="center" vertical="center"/>
    </xf>
    <xf numFmtId="0" fontId="23" fillId="0" borderId="0" xfId="2" applyFont="1" applyAlignment="1">
      <alignment horizontal="left" vertical="center"/>
    </xf>
    <xf numFmtId="0" fontId="23" fillId="4" borderId="0" xfId="2" applyFont="1" applyFill="1" applyAlignment="1" applyProtection="1">
      <alignment horizontal="left" vertical="center"/>
      <protection locked="0"/>
    </xf>
    <xf numFmtId="0" fontId="23" fillId="0" borderId="0" xfId="2" applyFont="1" applyAlignment="1">
      <alignment horizontal="left" vertical="top" wrapText="1"/>
    </xf>
    <xf numFmtId="0" fontId="23" fillId="0" borderId="0" xfId="2" applyFont="1" applyAlignment="1">
      <alignment horizontal="left" vertical="top"/>
    </xf>
    <xf numFmtId="0" fontId="23" fillId="0" borderId="49" xfId="2" applyFont="1" applyBorder="1" applyAlignment="1">
      <alignment horizontal="left" vertical="top"/>
    </xf>
    <xf numFmtId="0" fontId="17" fillId="0" borderId="0" xfId="2" applyAlignment="1">
      <alignment vertical="top"/>
    </xf>
    <xf numFmtId="0" fontId="17" fillId="0" borderId="49" xfId="2" applyBorder="1" applyAlignment="1">
      <alignment vertical="top"/>
    </xf>
    <xf numFmtId="0" fontId="23" fillId="0" borderId="49" xfId="2" applyFont="1" applyBorder="1" applyAlignment="1">
      <alignment horizontal="left" vertical="top" wrapText="1"/>
    </xf>
    <xf numFmtId="0" fontId="17" fillId="0" borderId="0" xfId="2" applyAlignment="1">
      <alignment horizontal="left" vertical="center"/>
    </xf>
    <xf numFmtId="0" fontId="17" fillId="0" borderId="49" xfId="2" applyBorder="1" applyAlignment="1">
      <alignment horizontal="left" vertical="center"/>
    </xf>
    <xf numFmtId="0" fontId="23" fillId="4" borderId="6" xfId="2" applyFont="1" applyFill="1" applyBorder="1" applyAlignment="1" applyProtection="1">
      <alignment horizontal="left" vertical="center"/>
      <protection locked="0"/>
    </xf>
    <xf numFmtId="0" fontId="23" fillId="4" borderId="0" xfId="2" applyFont="1" applyFill="1" applyAlignment="1" applyProtection="1">
      <alignment horizontal="center" vertical="center"/>
      <protection locked="0"/>
    </xf>
    <xf numFmtId="0" fontId="23" fillId="0" borderId="0" xfId="2" applyFont="1" applyAlignment="1">
      <alignment horizontal="left" vertical="center" wrapText="1"/>
    </xf>
    <xf numFmtId="0" fontId="28" fillId="0" borderId="0" xfId="2" applyFont="1" applyAlignment="1">
      <alignment horizontal="left" vertical="center" wrapText="1"/>
    </xf>
    <xf numFmtId="0" fontId="29" fillId="0" borderId="0" xfId="2" applyFont="1" applyAlignment="1">
      <alignment horizontal="left" vertical="center"/>
    </xf>
    <xf numFmtId="0" fontId="23" fillId="0" borderId="7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54" xfId="2" applyFont="1" applyBorder="1" applyAlignment="1">
      <alignment vertical="center" shrinkToFit="1"/>
    </xf>
    <xf numFmtId="0" fontId="17" fillId="0" borderId="18" xfId="2" applyBorder="1" applyAlignment="1">
      <alignment vertical="center" shrinkToFit="1"/>
    </xf>
    <xf numFmtId="0" fontId="17" fillId="0" borderId="55" xfId="2" applyBorder="1" applyAlignment="1">
      <alignment vertical="center" shrinkToFit="1"/>
    </xf>
    <xf numFmtId="0" fontId="23" fillId="4" borderId="8" xfId="2" applyFont="1" applyFill="1" applyBorder="1" applyAlignment="1" applyProtection="1">
      <alignment horizontal="left" vertical="center"/>
      <protection locked="0"/>
    </xf>
    <xf numFmtId="0" fontId="23" fillId="6" borderId="22" xfId="2" applyFont="1" applyFill="1" applyBorder="1" applyAlignment="1" applyProtection="1">
      <alignment vertical="center"/>
      <protection locked="0"/>
    </xf>
    <xf numFmtId="0" fontId="23" fillId="6" borderId="2" xfId="2" applyFont="1" applyFill="1" applyBorder="1" applyAlignment="1" applyProtection="1">
      <alignment vertical="center"/>
      <protection locked="0"/>
    </xf>
    <xf numFmtId="0" fontId="23" fillId="6" borderId="0" xfId="2" applyFont="1" applyFill="1" applyAlignment="1" applyProtection="1">
      <alignment horizontal="left" vertical="center"/>
      <protection locked="0"/>
    </xf>
    <xf numFmtId="0" fontId="23" fillId="0" borderId="49" xfId="2" applyFont="1" applyBorder="1" applyAlignment="1">
      <alignment horizontal="left" vertical="center"/>
    </xf>
    <xf numFmtId="0" fontId="23" fillId="0" borderId="0" xfId="2" applyFont="1" applyAlignment="1">
      <alignment vertical="top" wrapText="1"/>
    </xf>
    <xf numFmtId="0" fontId="23" fillId="6" borderId="6" xfId="2" applyFont="1" applyFill="1" applyBorder="1" applyAlignment="1" applyProtection="1">
      <alignment horizontal="left" vertical="center"/>
      <protection locked="0"/>
    </xf>
    <xf numFmtId="0" fontId="23" fillId="6" borderId="8" xfId="2" applyFont="1" applyFill="1" applyBorder="1" applyAlignment="1" applyProtection="1">
      <alignment horizontal="left" vertical="center"/>
      <protection locked="0"/>
    </xf>
    <xf numFmtId="0" fontId="3" fillId="0" borderId="0" xfId="3" applyAlignment="1" applyProtection="1">
      <alignment horizontal="center" vertical="center"/>
      <protection locked="0"/>
    </xf>
    <xf numFmtId="0" fontId="3" fillId="0" borderId="0" xfId="3" applyAlignment="1">
      <alignment horizontal="left" vertical="center"/>
    </xf>
    <xf numFmtId="0" fontId="3" fillId="4" borderId="14" xfId="3" applyFill="1" applyBorder="1" applyAlignment="1" applyProtection="1">
      <alignment horizontal="center" vertical="center"/>
      <protection locked="0"/>
    </xf>
    <xf numFmtId="0" fontId="3" fillId="4" borderId="21" xfId="3" applyFill="1" applyBorder="1" applyAlignment="1" applyProtection="1">
      <alignment horizontal="center" vertical="center"/>
      <protection locked="0"/>
    </xf>
    <xf numFmtId="0" fontId="3" fillId="0" borderId="99" xfId="3" applyBorder="1" applyAlignment="1">
      <alignment horizontal="center" vertical="center"/>
    </xf>
    <xf numFmtId="0" fontId="39" fillId="8" borderId="100" xfId="3" applyFont="1" applyFill="1" applyBorder="1" applyAlignment="1">
      <alignment horizontal="center" vertical="center"/>
    </xf>
    <xf numFmtId="0" fontId="40" fillId="8" borderId="101" xfId="3" applyFont="1" applyFill="1" applyBorder="1" applyAlignment="1">
      <alignment vertical="center"/>
    </xf>
    <xf numFmtId="0" fontId="2" fillId="4" borderId="21"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972C0D20-D04A-4256-86A8-CE5578BDBF65}"/>
    <cellStyle name="標準 4" xfId="3" xr:uid="{2637340B-4E07-4549-8A86-CF8CE9755415}"/>
  </cellStyles>
  <dxfs count="619">
    <dxf>
      <font>
        <condense val="0"/>
        <extend val="0"/>
        <color indexed="9"/>
      </font>
    </dxf>
    <dxf>
      <font>
        <condense val="0"/>
        <extend val="0"/>
        <color indexed="9"/>
      </font>
    </dxf>
    <dxf>
      <font>
        <condense val="0"/>
        <extend val="0"/>
        <color indexed="9"/>
      </font>
    </dxf>
    <dxf>
      <font>
        <condense val="0"/>
        <extend val="0"/>
        <color indexed="9"/>
      </font>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8" tint="0.79998168889431442"/>
        </patternFill>
      </fill>
    </dxf>
    <dxf>
      <fill>
        <patternFill>
          <bgColor rgb="FFFFFFCC"/>
        </patternFill>
      </fill>
    </dxf>
    <dxf>
      <font>
        <color rgb="FF9C0006"/>
      </font>
      <fill>
        <patternFill>
          <bgColor rgb="FFFFC7CE"/>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xdr:colOff>
      <xdr:row>9</xdr:row>
      <xdr:rowOff>133347</xdr:rowOff>
    </xdr:from>
    <xdr:to>
      <xdr:col>16</xdr:col>
      <xdr:colOff>120651</xdr:colOff>
      <xdr:row>27</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5750" y="2857497"/>
          <a:ext cx="9283701" cy="408622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１　記載要領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本調書は、児童福祉法に基づく指導監査の実施に当たり、事前に提出いただくものです。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a:t>
          </a:r>
          <a:r>
            <a:rPr kumimoji="1" lang="ja-JP" altLang="en-US" sz="1100">
              <a:solidFill>
                <a:srgbClr val="FF0000"/>
              </a:solidFill>
              <a:latin typeface="+mj-ea"/>
              <a:ea typeface="+mj-ea"/>
            </a:rPr>
            <a:t>調査日の概ね２週間前まで</a:t>
          </a:r>
          <a:r>
            <a:rPr kumimoji="1" lang="ja-JP" altLang="en-US" sz="1100">
              <a:solidFill>
                <a:sysClr val="windowText" lastClr="000000"/>
              </a:solidFill>
              <a:latin typeface="+mj-ea"/>
              <a:ea typeface="+mj-ea"/>
            </a:rPr>
            <a:t>とし、</a:t>
          </a:r>
          <a:r>
            <a:rPr kumimoji="1" lang="ja-JP" altLang="en-US" sz="1100">
              <a:solidFill>
                <a:srgbClr val="FF0000"/>
              </a:solidFill>
              <a:latin typeface="+mj-ea"/>
              <a:ea typeface="+mj-ea"/>
            </a:rPr>
            <a:t>調書提出月の初日時点の状況を記載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rgbClr val="FF0000"/>
              </a:solidFill>
              <a:latin typeface="+mj-ea"/>
              <a:ea typeface="+mj-ea"/>
            </a:rPr>
            <a:t>【</a:t>
          </a:r>
          <a:r>
            <a:rPr kumimoji="1" lang="ja-JP" altLang="en-US" sz="1100">
              <a:solidFill>
                <a:srgbClr val="FF0000"/>
              </a:solidFill>
              <a:latin typeface="+mj-ea"/>
              <a:ea typeface="+mj-ea"/>
            </a:rPr>
            <a:t>基本情報</a:t>
          </a:r>
          <a:r>
            <a:rPr kumimoji="1" lang="en-US" altLang="ja-JP" sz="1100">
              <a:solidFill>
                <a:srgbClr val="FF0000"/>
              </a:solidFill>
              <a:latin typeface="+mj-ea"/>
              <a:ea typeface="+mj-ea"/>
            </a:rPr>
            <a:t>】</a:t>
          </a:r>
          <a:r>
            <a:rPr kumimoji="1" lang="ja-JP" altLang="en-US" sz="1100">
              <a:solidFill>
                <a:srgbClr val="FF0000"/>
              </a:solidFill>
              <a:latin typeface="+mj-ea"/>
              <a:ea typeface="+mj-ea"/>
            </a:rPr>
            <a:t>、</a:t>
          </a:r>
          <a:r>
            <a:rPr kumimoji="1" lang="en-US" altLang="ja-JP" sz="1100">
              <a:solidFill>
                <a:srgbClr val="FF0000"/>
              </a:solidFill>
              <a:latin typeface="+mj-ea"/>
              <a:ea typeface="+mj-ea"/>
            </a:rPr>
            <a:t>【</a:t>
          </a:r>
          <a:r>
            <a:rPr kumimoji="1" lang="ja-JP" altLang="en-US" sz="1100">
              <a:solidFill>
                <a:srgbClr val="FF0000"/>
              </a:solidFill>
              <a:latin typeface="+mj-ea"/>
              <a:ea typeface="+mj-ea"/>
            </a:rPr>
            <a:t>施設運営</a:t>
          </a:r>
          <a:r>
            <a:rPr kumimoji="1" lang="en-US" altLang="ja-JP" sz="1100">
              <a:solidFill>
                <a:srgbClr val="FF0000"/>
              </a:solidFill>
              <a:latin typeface="+mj-ea"/>
              <a:ea typeface="+mj-ea"/>
            </a:rPr>
            <a:t>】</a:t>
          </a:r>
          <a:r>
            <a:rPr kumimoji="1" lang="ja-JP" altLang="en-US" sz="1100">
              <a:solidFill>
                <a:srgbClr val="FF0000"/>
              </a:solidFill>
              <a:latin typeface="+mj-ea"/>
              <a:ea typeface="+mj-ea"/>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非常災害・危険防止</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人事管理</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入所者支援</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児童数</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職員配置</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職員一覧</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別紙（保育士等の配置状況確認調書）</a:t>
          </a:r>
          <a:r>
            <a:rPr kumimoji="1" lang="en-US" altLang="ja-JP" sz="1100">
              <a:solidFill>
                <a:srgbClr val="FF0000"/>
              </a:solidFill>
              <a:effectLst/>
              <a:latin typeface="+mn-lt"/>
              <a:ea typeface="+mn-ea"/>
              <a:cs typeface="+mn-cs"/>
            </a:rPr>
            <a:t>】</a:t>
          </a:r>
          <a:r>
            <a:rPr kumimoji="1" lang="ja-JP" altLang="en-US" sz="1100">
              <a:solidFill>
                <a:sysClr val="windowText" lastClr="000000"/>
              </a:solidFill>
              <a:latin typeface="+mj-ea"/>
              <a:ea typeface="+mj-ea"/>
            </a:rPr>
            <a:t>に分かれています。</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  (4)</a:t>
          </a:r>
          <a:r>
            <a:rPr kumimoji="1" lang="ja-JP" altLang="en-US" sz="1100">
              <a:solidFill>
                <a:sysClr val="windowText" lastClr="000000"/>
              </a:solidFill>
              <a:latin typeface="+mj-ea"/>
              <a:ea typeface="+mj-ea"/>
            </a:rPr>
            <a:t>　確認事項欄にチェックボックス（□）が設けられている項目は、</a:t>
          </a:r>
          <a:r>
            <a:rPr kumimoji="1" lang="ja-JP" altLang="en-US" sz="1100">
              <a:solidFill>
                <a:srgbClr val="FF0000"/>
              </a:solidFill>
              <a:latin typeface="+mj-ea"/>
              <a:ea typeface="+mj-ea"/>
            </a:rPr>
            <a:t>該当する項目等にチェック（☑）</a:t>
          </a:r>
          <a:r>
            <a:rPr kumimoji="1" lang="ja-JP" altLang="en-US" sz="1100">
              <a:solidFill>
                <a:sysClr val="windowText" lastClr="000000"/>
              </a:solidFill>
              <a:latin typeface="+mj-ea"/>
              <a:ea typeface="+mj-ea"/>
            </a:rPr>
            <a:t>願います。また、</a:t>
          </a:r>
          <a:r>
            <a:rPr kumimoji="1" lang="ja-JP" altLang="en-US" sz="1100">
              <a:solidFill>
                <a:srgbClr val="FF0000"/>
              </a:solidFill>
              <a:latin typeface="+mj-ea"/>
              <a:ea typeface="+mj-ea"/>
            </a:rPr>
            <a:t>「黄色の着色部分」には、具体的内容、</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a:t>
          </a:r>
          <a:r>
            <a:rPr kumimoji="1" lang="ja-JP" altLang="en-US" sz="1100" baseline="0">
              <a:solidFill>
                <a:srgbClr val="FF0000"/>
              </a:solidFill>
              <a:latin typeface="+mj-ea"/>
              <a:ea typeface="+mj-ea"/>
            </a:rPr>
            <a:t> </a:t>
          </a:r>
          <a:r>
            <a:rPr kumimoji="1" lang="ja-JP" altLang="en-US" sz="1100">
              <a:solidFill>
                <a:srgbClr val="FF0000"/>
              </a:solidFill>
              <a:latin typeface="+mj-ea"/>
              <a:ea typeface="+mj-ea"/>
            </a:rPr>
            <a:t>回数等を記載</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(5)</a:t>
          </a:r>
          <a:r>
            <a:rPr kumimoji="1" lang="ja-JP" altLang="en-US" sz="1100">
              <a:solidFill>
                <a:sysClr val="windowText" lastClr="000000"/>
              </a:solidFill>
              <a:latin typeface="+mj-ea"/>
              <a:ea typeface="+mj-ea"/>
            </a:rPr>
            <a:t>　自己点検結果欄は、プルダウンになっていますので、</a:t>
          </a:r>
          <a:r>
            <a:rPr kumimoji="1" lang="ja-JP" altLang="en-US" sz="1100">
              <a:solidFill>
                <a:srgbClr val="FF0000"/>
              </a:solidFill>
              <a:latin typeface="+mj-ea"/>
              <a:ea typeface="+mj-ea"/>
            </a:rPr>
            <a:t>該当する項目を選択</a:t>
          </a:r>
          <a:r>
            <a:rPr kumimoji="1" lang="ja-JP" altLang="en-US" sz="1100">
              <a:solidFill>
                <a:sysClr val="windowText" lastClr="000000"/>
              </a:solidFill>
              <a:latin typeface="+mj-ea"/>
              <a:ea typeface="+mj-ea"/>
            </a:rPr>
            <a:t>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ja-JP" altLang="en-US" sz="1100" u="sng">
              <a:solidFill>
                <a:sysClr val="windowText" lastClr="000000"/>
              </a:solidFill>
              <a:latin typeface="+mj-ea"/>
              <a:ea typeface="+mj-ea"/>
            </a:rPr>
            <a:t>　○：　いる　　　　　</a:t>
          </a:r>
          <a:r>
            <a:rPr kumimoji="1" lang="en-US" altLang="ja-JP" sz="1100" u="sng">
              <a:solidFill>
                <a:sysClr val="windowText" lastClr="000000"/>
              </a:solidFill>
              <a:latin typeface="+mj-ea"/>
              <a:ea typeface="+mj-ea"/>
            </a:rPr>
            <a:t>×</a:t>
          </a:r>
          <a:r>
            <a:rPr kumimoji="1" lang="ja-JP" altLang="en-US" sz="1100" u="sng">
              <a:solidFill>
                <a:sysClr val="windowText" lastClr="000000"/>
              </a:solidFill>
              <a:latin typeface="+mj-ea"/>
              <a:ea typeface="+mj-ea"/>
            </a:rPr>
            <a:t>：　いない　　　　　非該当：　該当しない</a:t>
          </a:r>
          <a:endParaRPr kumimoji="1" lang="en-US" altLang="ja-JP" sz="1100" u="sng">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法：児童福祉法（昭</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法</a:t>
          </a:r>
          <a:r>
            <a:rPr kumimoji="1" lang="en-US" altLang="ja-JP" sz="1100">
              <a:solidFill>
                <a:sysClr val="windowText" lastClr="000000"/>
              </a:solidFill>
              <a:latin typeface="+mj-ea"/>
              <a:ea typeface="+mj-ea"/>
            </a:rPr>
            <a:t>164</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令：児童福祉法施行令（昭</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政令</a:t>
          </a:r>
          <a:r>
            <a:rPr kumimoji="1" lang="en-US" altLang="ja-JP" sz="1100">
              <a:solidFill>
                <a:sysClr val="windowText" lastClr="000000"/>
              </a:solidFill>
              <a:latin typeface="+mj-ea"/>
              <a:ea typeface="+mj-ea"/>
            </a:rPr>
            <a:t>74</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規則：児童福祉法施行規則（昭</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11</a:t>
          </a:r>
          <a:r>
            <a:rPr kumimoji="1" lang="ja-JP" altLang="en-US"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    基準条例：児童福祉施設の設備及び運営に関する基準を定める条例（平</a:t>
          </a:r>
          <a:r>
            <a:rPr kumimoji="1" lang="en-US" altLang="ja-JP" sz="1100">
              <a:solidFill>
                <a:sysClr val="windowText" lastClr="000000"/>
              </a:solidFill>
              <a:latin typeface="+mj-ea"/>
              <a:ea typeface="+mj-ea"/>
            </a:rPr>
            <a:t>31</a:t>
          </a:r>
          <a:r>
            <a:rPr kumimoji="1" lang="ja-JP" altLang="en-US" sz="1100">
              <a:solidFill>
                <a:sysClr val="windowText" lastClr="000000"/>
              </a:solidFill>
              <a:latin typeface="+mj-ea"/>
              <a:ea typeface="+mj-ea"/>
            </a:rPr>
            <a:t>栃木県条例</a:t>
          </a:r>
          <a:r>
            <a:rPr kumimoji="1" lang="en-US" altLang="ja-JP" sz="1100">
              <a:solidFill>
                <a:sysClr val="windowText" lastClr="000000"/>
              </a:solidFill>
              <a:latin typeface="+mj-ea"/>
              <a:ea typeface="+mj-ea"/>
            </a:rPr>
            <a:t>17</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設備運営基準：児童福祉施設の設備及び運営に関する基準（昭</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63)</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保育所保育指針：保育所保育指針（平</a:t>
          </a:r>
          <a:r>
            <a:rPr kumimoji="1" lang="en-US" altLang="ja-JP" sz="1100">
              <a:solidFill>
                <a:sysClr val="windowText" lastClr="000000"/>
              </a:solidFill>
              <a:latin typeface="+mj-ea"/>
              <a:ea typeface="+mj-ea"/>
            </a:rPr>
            <a:t>29</a:t>
          </a:r>
          <a:r>
            <a:rPr kumimoji="1" lang="ja-JP" altLang="en-US" sz="1100">
              <a:solidFill>
                <a:sysClr val="windowText" lastClr="000000"/>
              </a:solidFill>
              <a:latin typeface="+mj-ea"/>
              <a:ea typeface="+mj-ea"/>
            </a:rPr>
            <a:t>厚労省告示</a:t>
          </a:r>
          <a:r>
            <a:rPr kumimoji="1" lang="en-US" altLang="ja-JP" sz="1100">
              <a:solidFill>
                <a:sysClr val="windowText" lastClr="000000"/>
              </a:solidFill>
              <a:latin typeface="+mj-ea"/>
              <a:ea typeface="+mj-ea"/>
            </a:rPr>
            <a:t>117</a:t>
          </a:r>
          <a:r>
            <a:rPr kumimoji="1" lang="ja-JP" altLang="en-US" sz="1100">
              <a:solidFill>
                <a:sysClr val="windowText" lastClr="000000"/>
              </a:solidFill>
              <a:latin typeface="+mj-ea"/>
              <a:ea typeface="+mj-ea"/>
            </a:rPr>
            <a:t>）      福祉法：社会福祉法（昭</a:t>
          </a:r>
          <a:r>
            <a:rPr kumimoji="1" lang="en-US" altLang="ja-JP" sz="1100">
              <a:solidFill>
                <a:sysClr val="windowText" lastClr="000000"/>
              </a:solidFill>
              <a:latin typeface="+mj-ea"/>
              <a:ea typeface="+mj-ea"/>
            </a:rPr>
            <a:t>26</a:t>
          </a:r>
          <a:r>
            <a:rPr kumimoji="1" lang="ja-JP" altLang="en-US" sz="1100">
              <a:solidFill>
                <a:sysClr val="windowText" lastClr="000000"/>
              </a:solidFill>
              <a:latin typeface="+mj-ea"/>
              <a:ea typeface="+mj-ea"/>
            </a:rPr>
            <a:t>法</a:t>
          </a:r>
          <a:r>
            <a:rPr kumimoji="1" lang="en-US" altLang="ja-JP" sz="1100">
              <a:solidFill>
                <a:sysClr val="windowText" lastClr="000000"/>
              </a:solidFill>
              <a:latin typeface="+mj-ea"/>
              <a:ea typeface="+mj-ea"/>
            </a:rPr>
            <a:t>45</a:t>
          </a:r>
          <a:r>
            <a:rPr kumimoji="1" lang="ja-JP" altLang="en-US" sz="1100">
              <a:solidFill>
                <a:sysClr val="windowText" lastClr="000000"/>
              </a:solidFill>
              <a:latin typeface="+mj-ea"/>
              <a:ea typeface="+mj-ea"/>
            </a:rPr>
            <a:t>） </a:t>
          </a:r>
        </a:p>
        <a:p>
          <a:pPr algn="l"/>
          <a:r>
            <a:rPr kumimoji="1" lang="ja-JP" altLang="en-US" sz="1100">
              <a:solidFill>
                <a:sysClr val="windowText" lastClr="000000"/>
              </a:solidFill>
              <a:latin typeface="+mj-ea"/>
              <a:ea typeface="+mj-ea"/>
            </a:rPr>
            <a:t>    労基法：労働基準法（昭</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法</a:t>
          </a:r>
          <a:r>
            <a:rPr kumimoji="1" lang="en-US" altLang="ja-JP" sz="1100">
              <a:solidFill>
                <a:sysClr val="windowText" lastClr="000000"/>
              </a:solidFill>
              <a:latin typeface="+mj-ea"/>
              <a:ea typeface="+mj-ea"/>
            </a:rPr>
            <a:t>49</a:t>
          </a:r>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      労基則：労働基準法施行規則（昭</a:t>
          </a:r>
          <a:r>
            <a:rPr kumimoji="1" lang="en-US" altLang="ja-JP" sz="1100">
              <a:solidFill>
                <a:sysClr val="windowText" lastClr="000000"/>
              </a:solidFill>
              <a:latin typeface="+mj-ea"/>
              <a:ea typeface="+mj-ea"/>
            </a:rPr>
            <a:t>22</a:t>
          </a:r>
          <a:r>
            <a:rPr kumimoji="1" lang="ja-JP" altLang="en-US" sz="1100">
              <a:solidFill>
                <a:sysClr val="windowText" lastClr="000000"/>
              </a:solidFill>
              <a:latin typeface="+mj-ea"/>
              <a:ea typeface="+mj-ea"/>
            </a:rPr>
            <a:t>厚生省令</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 </a:t>
          </a:r>
        </a:p>
        <a:p>
          <a:pPr algn="l"/>
          <a:r>
            <a:rPr kumimoji="1" lang="ja-JP" altLang="en-US" sz="1100">
              <a:solidFill>
                <a:sysClr val="windowText" lastClr="000000"/>
              </a:solidFill>
              <a:latin typeface="+mj-ea"/>
              <a:ea typeface="+mj-ea"/>
            </a:rPr>
            <a:t>    労衛法：労働安全衛生法（昭</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法</a:t>
          </a:r>
          <a:r>
            <a:rPr kumimoji="1" lang="en-US" altLang="ja-JP" sz="1100">
              <a:solidFill>
                <a:sysClr val="windowText" lastClr="000000"/>
              </a:solidFill>
              <a:latin typeface="+mj-ea"/>
              <a:ea typeface="+mj-ea"/>
            </a:rPr>
            <a:t>57</a:t>
          </a:r>
          <a:r>
            <a:rPr kumimoji="1" lang="ja-JP" altLang="en-US" sz="1100">
              <a:solidFill>
                <a:sysClr val="windowText" lastClr="000000"/>
              </a:solidFill>
              <a:latin typeface="+mj-ea"/>
              <a:ea typeface="+mj-ea"/>
            </a:rPr>
            <a:t>）                                  労衛令：労働安全衛生法施行令（昭</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政令</a:t>
          </a:r>
          <a:r>
            <a:rPr kumimoji="1" lang="en-US" altLang="ja-JP" sz="1100">
              <a:solidFill>
                <a:sysClr val="windowText" lastClr="000000"/>
              </a:solidFill>
              <a:latin typeface="+mj-ea"/>
              <a:ea typeface="+mj-ea"/>
            </a:rPr>
            <a:t>318</a:t>
          </a:r>
          <a:r>
            <a:rPr kumimoji="1" lang="ja-JP" altLang="en-US" sz="1100">
              <a:solidFill>
                <a:sysClr val="windowText" lastClr="000000"/>
              </a:solidFill>
              <a:latin typeface="+mj-ea"/>
              <a:ea typeface="+mj-ea"/>
            </a:rPr>
            <a:t>） </a:t>
          </a:r>
        </a:p>
        <a:p>
          <a:pPr algn="l"/>
          <a:r>
            <a:rPr kumimoji="1" lang="ja-JP" altLang="en-US" sz="1100">
              <a:solidFill>
                <a:sysClr val="windowText" lastClr="000000"/>
              </a:solidFill>
              <a:latin typeface="+mj-ea"/>
              <a:ea typeface="+mj-ea"/>
            </a:rPr>
            <a:t>    労衛則：労働安全衛生規則（昭</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労働省令</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消防法：消防法（昭</a:t>
          </a:r>
          <a:r>
            <a:rPr kumimoji="1" lang="en-US" altLang="ja-JP" sz="1100">
              <a:solidFill>
                <a:sysClr val="windowText" lastClr="000000"/>
              </a:solidFill>
              <a:latin typeface="+mj-ea"/>
              <a:ea typeface="+mj-ea"/>
            </a:rPr>
            <a:t>23</a:t>
          </a:r>
          <a:r>
            <a:rPr kumimoji="1" lang="ja-JP" altLang="en-US" sz="1100">
              <a:solidFill>
                <a:sysClr val="windowText" lastClr="000000"/>
              </a:solidFill>
              <a:latin typeface="+mj-ea"/>
              <a:ea typeface="+mj-ea"/>
            </a:rPr>
            <a:t>法</a:t>
          </a:r>
          <a:r>
            <a:rPr kumimoji="1" lang="en-US" altLang="ja-JP" sz="1100">
              <a:solidFill>
                <a:sysClr val="windowText" lastClr="000000"/>
              </a:solidFill>
              <a:latin typeface="+mj-ea"/>
              <a:ea typeface="+mj-ea"/>
            </a:rPr>
            <a:t>186</a:t>
          </a:r>
          <a:r>
            <a:rPr kumimoji="1" lang="ja-JP" altLang="en-US" sz="1100">
              <a:solidFill>
                <a:sysClr val="windowText" lastClr="000000"/>
              </a:solidFill>
              <a:latin typeface="+mj-ea"/>
              <a:ea typeface="+mj-ea"/>
            </a:rPr>
            <a:t>）</a:t>
          </a:r>
        </a:p>
        <a:p>
          <a:pPr algn="l"/>
          <a:r>
            <a:rPr kumimoji="1" lang="ja-JP" altLang="en-US" sz="1100">
              <a:solidFill>
                <a:sysClr val="windowText" lastClr="000000"/>
              </a:solidFill>
              <a:latin typeface="+mj-ea"/>
              <a:ea typeface="+mj-ea"/>
            </a:rPr>
            <a:t>    消防令：消防法施行令（昭</a:t>
          </a:r>
          <a:r>
            <a:rPr kumimoji="1" lang="en-US" altLang="ja-JP" sz="1100">
              <a:solidFill>
                <a:sysClr val="windowText" lastClr="000000"/>
              </a:solidFill>
              <a:latin typeface="+mj-ea"/>
              <a:ea typeface="+mj-ea"/>
            </a:rPr>
            <a:t>36</a:t>
          </a:r>
          <a:r>
            <a:rPr kumimoji="1" lang="ja-JP" altLang="en-US" sz="1100">
              <a:solidFill>
                <a:sysClr val="windowText" lastClr="000000"/>
              </a:solidFill>
              <a:latin typeface="+mj-ea"/>
              <a:ea typeface="+mj-ea"/>
            </a:rPr>
            <a:t>政令</a:t>
          </a:r>
          <a:r>
            <a:rPr kumimoji="1" lang="en-US" altLang="ja-JP" sz="1100">
              <a:solidFill>
                <a:sysClr val="windowText" lastClr="000000"/>
              </a:solidFill>
              <a:latin typeface="+mj-ea"/>
              <a:ea typeface="+mj-ea"/>
            </a:rPr>
            <a:t>37</a:t>
          </a:r>
          <a:r>
            <a:rPr kumimoji="1" lang="ja-JP" altLang="en-US" sz="1100">
              <a:solidFill>
                <a:sysClr val="windowText" lastClr="000000"/>
              </a:solidFill>
              <a:latin typeface="+mj-ea"/>
              <a:ea typeface="+mj-ea"/>
            </a:rPr>
            <a:t>）                                  消防則：消防法施行規則（昭</a:t>
          </a:r>
          <a:r>
            <a:rPr kumimoji="1" lang="en-US" altLang="ja-JP" sz="1100">
              <a:solidFill>
                <a:sysClr val="windowText" lastClr="000000"/>
              </a:solidFill>
              <a:latin typeface="+mj-ea"/>
              <a:ea typeface="+mj-ea"/>
            </a:rPr>
            <a:t>36</a:t>
          </a:r>
          <a:r>
            <a:rPr kumimoji="1" lang="ja-JP" altLang="en-US" sz="1100">
              <a:solidFill>
                <a:sysClr val="windowText" lastClr="000000"/>
              </a:solidFill>
              <a:latin typeface="+mj-ea"/>
              <a:ea typeface="+mj-ea"/>
            </a:rPr>
            <a:t>自治省令</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8</xdr:row>
          <xdr:rowOff>38100</xdr:rowOff>
        </xdr:from>
        <xdr:to>
          <xdr:col>7</xdr:col>
          <xdr:colOff>247650</xdr:colOff>
          <xdr:row>8</xdr:row>
          <xdr:rowOff>247650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38100</xdr:rowOff>
        </xdr:from>
        <xdr:to>
          <xdr:col>7</xdr:col>
          <xdr:colOff>247650</xdr:colOff>
          <xdr:row>9</xdr:row>
          <xdr:rowOff>247650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38100</xdr:rowOff>
        </xdr:from>
        <xdr:to>
          <xdr:col>7</xdr:col>
          <xdr:colOff>247650</xdr:colOff>
          <xdr:row>10</xdr:row>
          <xdr:rowOff>247650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38100</xdr:rowOff>
        </xdr:from>
        <xdr:to>
          <xdr:col>7</xdr:col>
          <xdr:colOff>247650</xdr:colOff>
          <xdr:row>11</xdr:row>
          <xdr:rowOff>247650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38100</xdr:rowOff>
        </xdr:from>
        <xdr:to>
          <xdr:col>7</xdr:col>
          <xdr:colOff>247650</xdr:colOff>
          <xdr:row>12</xdr:row>
          <xdr:rowOff>247650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38100</xdr:rowOff>
        </xdr:from>
        <xdr:to>
          <xdr:col>7</xdr:col>
          <xdr:colOff>247650</xdr:colOff>
          <xdr:row>13</xdr:row>
          <xdr:rowOff>247650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38100</xdr:rowOff>
        </xdr:from>
        <xdr:to>
          <xdr:col>7</xdr:col>
          <xdr:colOff>247650</xdr:colOff>
          <xdr:row>14</xdr:row>
          <xdr:rowOff>247650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38100</xdr:rowOff>
        </xdr:from>
        <xdr:to>
          <xdr:col>7</xdr:col>
          <xdr:colOff>247650</xdr:colOff>
          <xdr:row>15</xdr:row>
          <xdr:rowOff>247650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38100</xdr:rowOff>
        </xdr:from>
        <xdr:to>
          <xdr:col>7</xdr:col>
          <xdr:colOff>247650</xdr:colOff>
          <xdr:row>16</xdr:row>
          <xdr:rowOff>247650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18</xdr:row>
          <xdr:rowOff>12700</xdr:rowOff>
        </xdr:from>
        <xdr:to>
          <xdr:col>6</xdr:col>
          <xdr:colOff>228600</xdr:colOff>
          <xdr:row>18</xdr:row>
          <xdr:rowOff>222250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xdr:rowOff>
        </xdr:from>
        <xdr:to>
          <xdr:col>6</xdr:col>
          <xdr:colOff>228600</xdr:colOff>
          <xdr:row>19</xdr:row>
          <xdr:rowOff>228600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6</xdr:col>
          <xdr:colOff>228600</xdr:colOff>
          <xdr:row>20</xdr:row>
          <xdr:rowOff>228600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6</xdr:col>
          <xdr:colOff>228600</xdr:colOff>
          <xdr:row>21</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298450</xdr:rowOff>
        </xdr:from>
        <xdr:to>
          <xdr:col>6</xdr:col>
          <xdr:colOff>228600</xdr:colOff>
          <xdr:row>22</xdr:row>
          <xdr:rowOff>203200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298450</xdr:rowOff>
        </xdr:from>
        <xdr:to>
          <xdr:col>6</xdr:col>
          <xdr:colOff>241300</xdr:colOff>
          <xdr:row>23</xdr:row>
          <xdr:rowOff>203200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12700</xdr:rowOff>
        </xdr:from>
        <xdr:to>
          <xdr:col>6</xdr:col>
          <xdr:colOff>228600</xdr:colOff>
          <xdr:row>24</xdr:row>
          <xdr:rowOff>222250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12700</xdr:rowOff>
        </xdr:from>
        <xdr:to>
          <xdr:col>6</xdr:col>
          <xdr:colOff>228600</xdr:colOff>
          <xdr:row>25</xdr:row>
          <xdr:rowOff>222250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17</xdr:col>
      <xdr:colOff>342900</xdr:colOff>
      <xdr:row>32</xdr:row>
      <xdr:rowOff>38100</xdr:rowOff>
    </xdr:from>
    <xdr:to>
      <xdr:col>17</xdr:col>
      <xdr:colOff>342900</xdr:colOff>
      <xdr:row>36</xdr:row>
      <xdr:rowOff>19050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flipV="1">
          <a:off x="6057900" y="5829300"/>
          <a:ext cx="0" cy="793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190500</xdr:colOff>
      <xdr:row>34</xdr:row>
      <xdr:rowOff>190500</xdr:rowOff>
    </xdr:from>
    <xdr:to>
      <xdr:col>17</xdr:col>
      <xdr:colOff>146050</xdr:colOff>
      <xdr:row>36</xdr:row>
      <xdr:rowOff>190500</xdr:rowOff>
    </xdr:to>
    <xdr:cxnSp macro="">
      <xdr:nvCxnSpPr>
        <xdr:cNvPr id="3" name="AutoShape 3">
          <a:extLst>
            <a:ext uri="{FF2B5EF4-FFF2-40B4-BE49-F238E27FC236}">
              <a16:creationId xmlns:a16="http://schemas.microsoft.com/office/drawing/2014/main" id="{00000000-0008-0000-0500-000003000000}"/>
            </a:ext>
          </a:extLst>
        </xdr:cNvPr>
        <xdr:cNvCxnSpPr>
          <a:cxnSpLocks noChangeShapeType="1"/>
        </xdr:cNvCxnSpPr>
      </xdr:nvCxnSpPr>
      <xdr:spPr bwMode="auto">
        <a:xfrm rot="10800000">
          <a:off x="1682750" y="6286500"/>
          <a:ext cx="4178300" cy="508000"/>
        </a:xfrm>
        <a:prstGeom prst="bentConnector3">
          <a:avLst>
            <a:gd name="adj1" fmla="val 99995"/>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342900</xdr:colOff>
      <xdr:row>32</xdr:row>
      <xdr:rowOff>38100</xdr:rowOff>
    </xdr:from>
    <xdr:to>
      <xdr:col>17</xdr:col>
      <xdr:colOff>342900</xdr:colOff>
      <xdr:row>36</xdr:row>
      <xdr:rowOff>19050</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flipV="1">
          <a:off x="6051550" y="5829300"/>
          <a:ext cx="0" cy="793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190500</xdr:colOff>
      <xdr:row>34</xdr:row>
      <xdr:rowOff>190500</xdr:rowOff>
    </xdr:from>
    <xdr:to>
      <xdr:col>17</xdr:col>
      <xdr:colOff>146050</xdr:colOff>
      <xdr:row>36</xdr:row>
      <xdr:rowOff>190500</xdr:rowOff>
    </xdr:to>
    <xdr:cxnSp macro="">
      <xdr:nvCxnSpPr>
        <xdr:cNvPr id="3" name="AutoShape 3">
          <a:extLst>
            <a:ext uri="{FF2B5EF4-FFF2-40B4-BE49-F238E27FC236}">
              <a16:creationId xmlns:a16="http://schemas.microsoft.com/office/drawing/2014/main" id="{00000000-0008-0000-0600-000003000000}"/>
            </a:ext>
          </a:extLst>
        </xdr:cNvPr>
        <xdr:cNvCxnSpPr>
          <a:cxnSpLocks noChangeShapeType="1"/>
        </xdr:cNvCxnSpPr>
      </xdr:nvCxnSpPr>
      <xdr:spPr bwMode="auto">
        <a:xfrm rot="10800000">
          <a:off x="1682750" y="6286500"/>
          <a:ext cx="4171950" cy="508000"/>
        </a:xfrm>
        <a:prstGeom prst="bentConnector3">
          <a:avLst>
            <a:gd name="adj1" fmla="val 99995"/>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508000</xdr:colOff>
      <xdr:row>7</xdr:row>
      <xdr:rowOff>200025</xdr:rowOff>
    </xdr:from>
    <xdr:to>
      <xdr:col>17</xdr:col>
      <xdr:colOff>158750</xdr:colOff>
      <xdr:row>17</xdr:row>
      <xdr:rowOff>9525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2000250" y="1647825"/>
          <a:ext cx="3867150" cy="1866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247650</xdr:colOff>
      <xdr:row>8</xdr:row>
      <xdr:rowOff>0</xdr:rowOff>
    </xdr:from>
    <xdr:to>
      <xdr:col>17</xdr:col>
      <xdr:colOff>92081</xdr:colOff>
      <xdr:row>19</xdr:row>
      <xdr:rowOff>19050</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2527300" y="1676400"/>
          <a:ext cx="3273431" cy="2152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7</xdr:row>
      <xdr:rowOff>212725</xdr:rowOff>
    </xdr:from>
    <xdr:to>
      <xdr:col>17</xdr:col>
      <xdr:colOff>88900</xdr:colOff>
      <xdr:row>22</xdr:row>
      <xdr:rowOff>142875</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a:off x="3044825" y="1660525"/>
          <a:ext cx="2752725" cy="27495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xdr:row>
      <xdr:rowOff>209550</xdr:rowOff>
    </xdr:from>
    <xdr:to>
      <xdr:col>17</xdr:col>
      <xdr:colOff>88900</xdr:colOff>
      <xdr:row>25</xdr:row>
      <xdr:rowOff>57150</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a:off x="3549650" y="1657350"/>
          <a:ext cx="2247900" cy="31242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209550</xdr:colOff>
      <xdr:row>7</xdr:row>
      <xdr:rowOff>200025</xdr:rowOff>
    </xdr:from>
    <xdr:to>
      <xdr:col>17</xdr:col>
      <xdr:colOff>73038</xdr:colOff>
      <xdr:row>26</xdr:row>
      <xdr:rowOff>142875</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a:xfrm>
          <a:off x="4203700" y="1647825"/>
          <a:ext cx="1577988" cy="33718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44450</xdr:colOff>
      <xdr:row>27</xdr:row>
      <xdr:rowOff>133350</xdr:rowOff>
    </xdr:from>
    <xdr:to>
      <xdr:col>11</xdr:col>
      <xdr:colOff>184150</xdr:colOff>
      <xdr:row>27</xdr:row>
      <xdr:rowOff>133350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flipH="1">
          <a:off x="6286500" y="6292850"/>
          <a:ext cx="139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44450</xdr:colOff>
      <xdr:row>28</xdr:row>
      <xdr:rowOff>133350</xdr:rowOff>
    </xdr:from>
    <xdr:to>
      <xdr:col>11</xdr:col>
      <xdr:colOff>184150</xdr:colOff>
      <xdr:row>28</xdr:row>
      <xdr:rowOff>133350</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flipH="1">
          <a:off x="6286500" y="6546850"/>
          <a:ext cx="139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44450</xdr:colOff>
      <xdr:row>27</xdr:row>
      <xdr:rowOff>133350</xdr:rowOff>
    </xdr:from>
    <xdr:to>
      <xdr:col>11</xdr:col>
      <xdr:colOff>184150</xdr:colOff>
      <xdr:row>27</xdr:row>
      <xdr:rowOff>133350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6286500" y="6191250"/>
          <a:ext cx="139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44450</xdr:colOff>
      <xdr:row>28</xdr:row>
      <xdr:rowOff>133350</xdr:rowOff>
    </xdr:from>
    <xdr:to>
      <xdr:col>11</xdr:col>
      <xdr:colOff>184150</xdr:colOff>
      <xdr:row>28</xdr:row>
      <xdr:rowOff>133350</xdr:rowOff>
    </xdr:to>
    <xdr:sp macro="" textlink="">
      <xdr:nvSpPr>
        <xdr:cNvPr id="3" name="Line 1">
          <a:extLst>
            <a:ext uri="{FF2B5EF4-FFF2-40B4-BE49-F238E27FC236}">
              <a16:creationId xmlns:a16="http://schemas.microsoft.com/office/drawing/2014/main" id="{00000000-0008-0000-0800-000003000000}"/>
            </a:ext>
          </a:extLst>
        </xdr:cNvPr>
        <xdr:cNvSpPr>
          <a:spLocks noChangeShapeType="1"/>
        </xdr:cNvSpPr>
      </xdr:nvSpPr>
      <xdr:spPr bwMode="auto">
        <a:xfrm flipH="1">
          <a:off x="6286500" y="6445250"/>
          <a:ext cx="139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1177925</xdr:colOff>
      <xdr:row>2</xdr:row>
      <xdr:rowOff>22225</xdr:rowOff>
    </xdr:from>
    <xdr:to>
      <xdr:col>3</xdr:col>
      <xdr:colOff>368250</xdr:colOff>
      <xdr:row>2</xdr:row>
      <xdr:rowOff>285829</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238375" y="815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2</xdr:row>
      <xdr:rowOff>9525</xdr:rowOff>
    </xdr:from>
    <xdr:to>
      <xdr:col>4</xdr:col>
      <xdr:colOff>311150</xdr:colOff>
      <xdr:row>2</xdr:row>
      <xdr:rowOff>292174</xdr:rowOff>
    </xdr:to>
    <xdr:sp macro="" textlink="">
      <xdr:nvSpPr>
        <xdr:cNvPr id="3" name="円/楕円 2">
          <a:extLst>
            <a:ext uri="{FF2B5EF4-FFF2-40B4-BE49-F238E27FC236}">
              <a16:creationId xmlns:a16="http://schemas.microsoft.com/office/drawing/2014/main" id="{00000000-0008-0000-0A00-000003000000}"/>
            </a:ext>
          </a:extLst>
        </xdr:cNvPr>
        <xdr:cNvSpPr/>
      </xdr:nvSpPr>
      <xdr:spPr>
        <a:xfrm>
          <a:off x="3111500" y="803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3</xdr:row>
      <xdr:rowOff>22225</xdr:rowOff>
    </xdr:from>
    <xdr:to>
      <xdr:col>3</xdr:col>
      <xdr:colOff>368250</xdr:colOff>
      <xdr:row>3</xdr:row>
      <xdr:rowOff>285829</xdr:rowOff>
    </xdr:to>
    <xdr:sp macro="" textlink="">
      <xdr:nvSpPr>
        <xdr:cNvPr id="4" name="円/楕円 3">
          <a:extLst>
            <a:ext uri="{FF2B5EF4-FFF2-40B4-BE49-F238E27FC236}">
              <a16:creationId xmlns:a16="http://schemas.microsoft.com/office/drawing/2014/main" id="{00000000-0008-0000-0A00-000004000000}"/>
            </a:ext>
          </a:extLst>
        </xdr:cNvPr>
        <xdr:cNvSpPr/>
      </xdr:nvSpPr>
      <xdr:spPr>
        <a:xfrm>
          <a:off x="2238375" y="11334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3</xdr:row>
      <xdr:rowOff>9525</xdr:rowOff>
    </xdr:from>
    <xdr:to>
      <xdr:col>4</xdr:col>
      <xdr:colOff>311150</xdr:colOff>
      <xdr:row>3</xdr:row>
      <xdr:rowOff>292174</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3111500" y="1120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4</xdr:row>
      <xdr:rowOff>22225</xdr:rowOff>
    </xdr:from>
    <xdr:to>
      <xdr:col>3</xdr:col>
      <xdr:colOff>368250</xdr:colOff>
      <xdr:row>4</xdr:row>
      <xdr:rowOff>285829</xdr:rowOff>
    </xdr:to>
    <xdr:sp macro="" textlink="">
      <xdr:nvSpPr>
        <xdr:cNvPr id="6" name="円/楕円 5">
          <a:extLst>
            <a:ext uri="{FF2B5EF4-FFF2-40B4-BE49-F238E27FC236}">
              <a16:creationId xmlns:a16="http://schemas.microsoft.com/office/drawing/2014/main" id="{00000000-0008-0000-0A00-000006000000}"/>
            </a:ext>
          </a:extLst>
        </xdr:cNvPr>
        <xdr:cNvSpPr/>
      </xdr:nvSpPr>
      <xdr:spPr>
        <a:xfrm>
          <a:off x="2238375" y="1450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4</xdr:row>
      <xdr:rowOff>9525</xdr:rowOff>
    </xdr:from>
    <xdr:to>
      <xdr:col>4</xdr:col>
      <xdr:colOff>311150</xdr:colOff>
      <xdr:row>4</xdr:row>
      <xdr:rowOff>292174</xdr:rowOff>
    </xdr:to>
    <xdr:sp macro="" textlink="">
      <xdr:nvSpPr>
        <xdr:cNvPr id="7" name="円/楕円 6">
          <a:extLst>
            <a:ext uri="{FF2B5EF4-FFF2-40B4-BE49-F238E27FC236}">
              <a16:creationId xmlns:a16="http://schemas.microsoft.com/office/drawing/2014/main" id="{00000000-0008-0000-0A00-000007000000}"/>
            </a:ext>
          </a:extLst>
        </xdr:cNvPr>
        <xdr:cNvSpPr/>
      </xdr:nvSpPr>
      <xdr:spPr>
        <a:xfrm>
          <a:off x="3111500" y="1438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1196975</xdr:colOff>
      <xdr:row>5</xdr:row>
      <xdr:rowOff>19050</xdr:rowOff>
    </xdr:from>
    <xdr:to>
      <xdr:col>3</xdr:col>
      <xdr:colOff>387158</xdr:colOff>
      <xdr:row>5</xdr:row>
      <xdr:rowOff>276225</xdr:rowOff>
    </xdr:to>
    <xdr:sp macro="" textlink="">
      <xdr:nvSpPr>
        <xdr:cNvPr id="8" name="円/楕円 7">
          <a:extLst>
            <a:ext uri="{FF2B5EF4-FFF2-40B4-BE49-F238E27FC236}">
              <a16:creationId xmlns:a16="http://schemas.microsoft.com/office/drawing/2014/main" id="{00000000-0008-0000-0A00-000008000000}"/>
            </a:ext>
          </a:extLst>
        </xdr:cNvPr>
        <xdr:cNvSpPr/>
      </xdr:nvSpPr>
      <xdr:spPr>
        <a:xfrm>
          <a:off x="2257425" y="1765300"/>
          <a:ext cx="396683"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5</xdr:row>
      <xdr:rowOff>9525</xdr:rowOff>
    </xdr:from>
    <xdr:to>
      <xdr:col>4</xdr:col>
      <xdr:colOff>311150</xdr:colOff>
      <xdr:row>5</xdr:row>
      <xdr:rowOff>292174</xdr:rowOff>
    </xdr:to>
    <xdr:sp macro="" textlink="">
      <xdr:nvSpPr>
        <xdr:cNvPr id="9" name="円/楕円 8">
          <a:extLst>
            <a:ext uri="{FF2B5EF4-FFF2-40B4-BE49-F238E27FC236}">
              <a16:creationId xmlns:a16="http://schemas.microsoft.com/office/drawing/2014/main" id="{00000000-0008-0000-0A00-000009000000}"/>
            </a:ext>
          </a:extLst>
        </xdr:cNvPr>
        <xdr:cNvSpPr/>
      </xdr:nvSpPr>
      <xdr:spPr>
        <a:xfrm>
          <a:off x="3111500" y="1755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6</xdr:row>
      <xdr:rowOff>22225</xdr:rowOff>
    </xdr:from>
    <xdr:to>
      <xdr:col>3</xdr:col>
      <xdr:colOff>368250</xdr:colOff>
      <xdr:row>6</xdr:row>
      <xdr:rowOff>285829</xdr:rowOff>
    </xdr:to>
    <xdr:sp macro="" textlink="">
      <xdr:nvSpPr>
        <xdr:cNvPr id="10" name="円/楕円 9">
          <a:extLst>
            <a:ext uri="{FF2B5EF4-FFF2-40B4-BE49-F238E27FC236}">
              <a16:creationId xmlns:a16="http://schemas.microsoft.com/office/drawing/2014/main" id="{00000000-0008-0000-0A00-00000A000000}"/>
            </a:ext>
          </a:extLst>
        </xdr:cNvPr>
        <xdr:cNvSpPr/>
      </xdr:nvSpPr>
      <xdr:spPr>
        <a:xfrm>
          <a:off x="2238375" y="2085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6</xdr:row>
      <xdr:rowOff>9525</xdr:rowOff>
    </xdr:from>
    <xdr:to>
      <xdr:col>4</xdr:col>
      <xdr:colOff>311150</xdr:colOff>
      <xdr:row>6</xdr:row>
      <xdr:rowOff>292174</xdr:rowOff>
    </xdr:to>
    <xdr:sp macro="" textlink="">
      <xdr:nvSpPr>
        <xdr:cNvPr id="11" name="円/楕円 10">
          <a:extLst>
            <a:ext uri="{FF2B5EF4-FFF2-40B4-BE49-F238E27FC236}">
              <a16:creationId xmlns:a16="http://schemas.microsoft.com/office/drawing/2014/main" id="{00000000-0008-0000-0A00-00000B000000}"/>
            </a:ext>
          </a:extLst>
        </xdr:cNvPr>
        <xdr:cNvSpPr/>
      </xdr:nvSpPr>
      <xdr:spPr>
        <a:xfrm>
          <a:off x="3111500" y="2073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7</xdr:row>
      <xdr:rowOff>22225</xdr:rowOff>
    </xdr:from>
    <xdr:to>
      <xdr:col>3</xdr:col>
      <xdr:colOff>368250</xdr:colOff>
      <xdr:row>7</xdr:row>
      <xdr:rowOff>285829</xdr:rowOff>
    </xdr:to>
    <xdr:sp macro="" textlink="">
      <xdr:nvSpPr>
        <xdr:cNvPr id="12" name="円/楕円 11">
          <a:extLst>
            <a:ext uri="{FF2B5EF4-FFF2-40B4-BE49-F238E27FC236}">
              <a16:creationId xmlns:a16="http://schemas.microsoft.com/office/drawing/2014/main" id="{00000000-0008-0000-0A00-00000C000000}"/>
            </a:ext>
          </a:extLst>
        </xdr:cNvPr>
        <xdr:cNvSpPr/>
      </xdr:nvSpPr>
      <xdr:spPr>
        <a:xfrm>
          <a:off x="2238375" y="24034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7</xdr:row>
      <xdr:rowOff>9525</xdr:rowOff>
    </xdr:from>
    <xdr:to>
      <xdr:col>4</xdr:col>
      <xdr:colOff>311150</xdr:colOff>
      <xdr:row>7</xdr:row>
      <xdr:rowOff>292174</xdr:rowOff>
    </xdr:to>
    <xdr:sp macro="" textlink="">
      <xdr:nvSpPr>
        <xdr:cNvPr id="13" name="円/楕円 12">
          <a:extLst>
            <a:ext uri="{FF2B5EF4-FFF2-40B4-BE49-F238E27FC236}">
              <a16:creationId xmlns:a16="http://schemas.microsoft.com/office/drawing/2014/main" id="{00000000-0008-0000-0A00-00000D000000}"/>
            </a:ext>
          </a:extLst>
        </xdr:cNvPr>
        <xdr:cNvSpPr/>
      </xdr:nvSpPr>
      <xdr:spPr>
        <a:xfrm>
          <a:off x="3111500" y="2390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8</xdr:row>
      <xdr:rowOff>22225</xdr:rowOff>
    </xdr:from>
    <xdr:to>
      <xdr:col>3</xdr:col>
      <xdr:colOff>368250</xdr:colOff>
      <xdr:row>8</xdr:row>
      <xdr:rowOff>285829</xdr:rowOff>
    </xdr:to>
    <xdr:sp macro="" textlink="">
      <xdr:nvSpPr>
        <xdr:cNvPr id="14" name="円/楕円 13">
          <a:extLst>
            <a:ext uri="{FF2B5EF4-FFF2-40B4-BE49-F238E27FC236}">
              <a16:creationId xmlns:a16="http://schemas.microsoft.com/office/drawing/2014/main" id="{00000000-0008-0000-0A00-00000E000000}"/>
            </a:ext>
          </a:extLst>
        </xdr:cNvPr>
        <xdr:cNvSpPr/>
      </xdr:nvSpPr>
      <xdr:spPr>
        <a:xfrm>
          <a:off x="2238375" y="2720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8</xdr:row>
      <xdr:rowOff>9525</xdr:rowOff>
    </xdr:from>
    <xdr:to>
      <xdr:col>4</xdr:col>
      <xdr:colOff>311150</xdr:colOff>
      <xdr:row>8</xdr:row>
      <xdr:rowOff>292174</xdr:rowOff>
    </xdr:to>
    <xdr:sp macro="" textlink="">
      <xdr:nvSpPr>
        <xdr:cNvPr id="15" name="円/楕円 14">
          <a:extLst>
            <a:ext uri="{FF2B5EF4-FFF2-40B4-BE49-F238E27FC236}">
              <a16:creationId xmlns:a16="http://schemas.microsoft.com/office/drawing/2014/main" id="{00000000-0008-0000-0A00-00000F000000}"/>
            </a:ext>
          </a:extLst>
        </xdr:cNvPr>
        <xdr:cNvSpPr/>
      </xdr:nvSpPr>
      <xdr:spPr>
        <a:xfrm>
          <a:off x="3111500" y="2708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9</xdr:row>
      <xdr:rowOff>22225</xdr:rowOff>
    </xdr:from>
    <xdr:to>
      <xdr:col>3</xdr:col>
      <xdr:colOff>368250</xdr:colOff>
      <xdr:row>9</xdr:row>
      <xdr:rowOff>285829</xdr:rowOff>
    </xdr:to>
    <xdr:sp macro="" textlink="">
      <xdr:nvSpPr>
        <xdr:cNvPr id="16" name="円/楕円 15">
          <a:extLst>
            <a:ext uri="{FF2B5EF4-FFF2-40B4-BE49-F238E27FC236}">
              <a16:creationId xmlns:a16="http://schemas.microsoft.com/office/drawing/2014/main" id="{00000000-0008-0000-0A00-000010000000}"/>
            </a:ext>
          </a:extLst>
        </xdr:cNvPr>
        <xdr:cNvSpPr/>
      </xdr:nvSpPr>
      <xdr:spPr>
        <a:xfrm>
          <a:off x="2238375" y="30384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9</xdr:row>
      <xdr:rowOff>9525</xdr:rowOff>
    </xdr:from>
    <xdr:to>
      <xdr:col>4</xdr:col>
      <xdr:colOff>311150</xdr:colOff>
      <xdr:row>9</xdr:row>
      <xdr:rowOff>292174</xdr:rowOff>
    </xdr:to>
    <xdr:sp macro="" textlink="">
      <xdr:nvSpPr>
        <xdr:cNvPr id="17" name="円/楕円 16">
          <a:extLst>
            <a:ext uri="{FF2B5EF4-FFF2-40B4-BE49-F238E27FC236}">
              <a16:creationId xmlns:a16="http://schemas.microsoft.com/office/drawing/2014/main" id="{00000000-0008-0000-0A00-000011000000}"/>
            </a:ext>
          </a:extLst>
        </xdr:cNvPr>
        <xdr:cNvSpPr/>
      </xdr:nvSpPr>
      <xdr:spPr>
        <a:xfrm>
          <a:off x="3111500" y="3025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10</xdr:row>
      <xdr:rowOff>22225</xdr:rowOff>
    </xdr:from>
    <xdr:to>
      <xdr:col>3</xdr:col>
      <xdr:colOff>368250</xdr:colOff>
      <xdr:row>10</xdr:row>
      <xdr:rowOff>285829</xdr:rowOff>
    </xdr:to>
    <xdr:sp macro="" textlink="">
      <xdr:nvSpPr>
        <xdr:cNvPr id="18" name="円/楕円 17">
          <a:extLst>
            <a:ext uri="{FF2B5EF4-FFF2-40B4-BE49-F238E27FC236}">
              <a16:creationId xmlns:a16="http://schemas.microsoft.com/office/drawing/2014/main" id="{00000000-0008-0000-0A00-000012000000}"/>
            </a:ext>
          </a:extLst>
        </xdr:cNvPr>
        <xdr:cNvSpPr/>
      </xdr:nvSpPr>
      <xdr:spPr>
        <a:xfrm>
          <a:off x="2238375" y="3355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10</xdr:row>
      <xdr:rowOff>9525</xdr:rowOff>
    </xdr:from>
    <xdr:to>
      <xdr:col>4</xdr:col>
      <xdr:colOff>311150</xdr:colOff>
      <xdr:row>10</xdr:row>
      <xdr:rowOff>292174</xdr:rowOff>
    </xdr:to>
    <xdr:sp macro="" textlink="">
      <xdr:nvSpPr>
        <xdr:cNvPr id="19" name="円/楕円 18">
          <a:extLst>
            <a:ext uri="{FF2B5EF4-FFF2-40B4-BE49-F238E27FC236}">
              <a16:creationId xmlns:a16="http://schemas.microsoft.com/office/drawing/2014/main" id="{00000000-0008-0000-0A00-000013000000}"/>
            </a:ext>
          </a:extLst>
        </xdr:cNvPr>
        <xdr:cNvSpPr/>
      </xdr:nvSpPr>
      <xdr:spPr>
        <a:xfrm>
          <a:off x="3111500" y="3343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11</xdr:row>
      <xdr:rowOff>44636</xdr:rowOff>
    </xdr:from>
    <xdr:to>
      <xdr:col>3</xdr:col>
      <xdr:colOff>368250</xdr:colOff>
      <xdr:row>11</xdr:row>
      <xdr:rowOff>308240</xdr:rowOff>
    </xdr:to>
    <xdr:sp macro="" textlink="">
      <xdr:nvSpPr>
        <xdr:cNvPr id="20" name="円/楕円 19">
          <a:extLst>
            <a:ext uri="{FF2B5EF4-FFF2-40B4-BE49-F238E27FC236}">
              <a16:creationId xmlns:a16="http://schemas.microsoft.com/office/drawing/2014/main" id="{00000000-0008-0000-0A00-000014000000}"/>
            </a:ext>
          </a:extLst>
        </xdr:cNvPr>
        <xdr:cNvSpPr/>
      </xdr:nvSpPr>
      <xdr:spPr>
        <a:xfrm>
          <a:off x="2238375" y="3695886"/>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11</xdr:row>
      <xdr:rowOff>9525</xdr:rowOff>
    </xdr:from>
    <xdr:to>
      <xdr:col>4</xdr:col>
      <xdr:colOff>311150</xdr:colOff>
      <xdr:row>11</xdr:row>
      <xdr:rowOff>292174</xdr:rowOff>
    </xdr:to>
    <xdr:sp macro="" textlink="">
      <xdr:nvSpPr>
        <xdr:cNvPr id="21" name="円/楕円 20">
          <a:extLst>
            <a:ext uri="{FF2B5EF4-FFF2-40B4-BE49-F238E27FC236}">
              <a16:creationId xmlns:a16="http://schemas.microsoft.com/office/drawing/2014/main" id="{00000000-0008-0000-0A00-000015000000}"/>
            </a:ext>
          </a:extLst>
        </xdr:cNvPr>
        <xdr:cNvSpPr/>
      </xdr:nvSpPr>
      <xdr:spPr>
        <a:xfrm>
          <a:off x="3111500" y="3660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12</xdr:row>
      <xdr:rowOff>22225</xdr:rowOff>
    </xdr:from>
    <xdr:to>
      <xdr:col>3</xdr:col>
      <xdr:colOff>368250</xdr:colOff>
      <xdr:row>12</xdr:row>
      <xdr:rowOff>285829</xdr:rowOff>
    </xdr:to>
    <xdr:sp macro="" textlink="">
      <xdr:nvSpPr>
        <xdr:cNvPr id="22" name="円/楕円 21">
          <a:extLst>
            <a:ext uri="{FF2B5EF4-FFF2-40B4-BE49-F238E27FC236}">
              <a16:creationId xmlns:a16="http://schemas.microsoft.com/office/drawing/2014/main" id="{00000000-0008-0000-0A00-000016000000}"/>
            </a:ext>
          </a:extLst>
        </xdr:cNvPr>
        <xdr:cNvSpPr/>
      </xdr:nvSpPr>
      <xdr:spPr>
        <a:xfrm>
          <a:off x="2238375" y="3990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12</xdr:row>
      <xdr:rowOff>9525</xdr:rowOff>
    </xdr:from>
    <xdr:to>
      <xdr:col>4</xdr:col>
      <xdr:colOff>311150</xdr:colOff>
      <xdr:row>12</xdr:row>
      <xdr:rowOff>292174</xdr:rowOff>
    </xdr:to>
    <xdr:sp macro="" textlink="">
      <xdr:nvSpPr>
        <xdr:cNvPr id="23" name="円/楕円 22">
          <a:extLst>
            <a:ext uri="{FF2B5EF4-FFF2-40B4-BE49-F238E27FC236}">
              <a16:creationId xmlns:a16="http://schemas.microsoft.com/office/drawing/2014/main" id="{00000000-0008-0000-0A00-000017000000}"/>
            </a:ext>
          </a:extLst>
        </xdr:cNvPr>
        <xdr:cNvSpPr/>
      </xdr:nvSpPr>
      <xdr:spPr>
        <a:xfrm>
          <a:off x="3111500" y="3978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13</xdr:row>
      <xdr:rowOff>22225</xdr:rowOff>
    </xdr:from>
    <xdr:to>
      <xdr:col>3</xdr:col>
      <xdr:colOff>368250</xdr:colOff>
      <xdr:row>13</xdr:row>
      <xdr:rowOff>285829</xdr:rowOff>
    </xdr:to>
    <xdr:sp macro="" textlink="">
      <xdr:nvSpPr>
        <xdr:cNvPr id="24" name="円/楕円 23">
          <a:extLst>
            <a:ext uri="{FF2B5EF4-FFF2-40B4-BE49-F238E27FC236}">
              <a16:creationId xmlns:a16="http://schemas.microsoft.com/office/drawing/2014/main" id="{00000000-0008-0000-0A00-000018000000}"/>
            </a:ext>
          </a:extLst>
        </xdr:cNvPr>
        <xdr:cNvSpPr/>
      </xdr:nvSpPr>
      <xdr:spPr>
        <a:xfrm>
          <a:off x="2238375" y="43084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13</xdr:row>
      <xdr:rowOff>9525</xdr:rowOff>
    </xdr:from>
    <xdr:to>
      <xdr:col>4</xdr:col>
      <xdr:colOff>311150</xdr:colOff>
      <xdr:row>13</xdr:row>
      <xdr:rowOff>292174</xdr:rowOff>
    </xdr:to>
    <xdr:sp macro="" textlink="">
      <xdr:nvSpPr>
        <xdr:cNvPr id="25" name="円/楕円 24">
          <a:extLst>
            <a:ext uri="{FF2B5EF4-FFF2-40B4-BE49-F238E27FC236}">
              <a16:creationId xmlns:a16="http://schemas.microsoft.com/office/drawing/2014/main" id="{00000000-0008-0000-0A00-000019000000}"/>
            </a:ext>
          </a:extLst>
        </xdr:cNvPr>
        <xdr:cNvSpPr/>
      </xdr:nvSpPr>
      <xdr:spPr>
        <a:xfrm>
          <a:off x="3111500" y="4295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1196975</xdr:colOff>
      <xdr:row>14</xdr:row>
      <xdr:rowOff>22225</xdr:rowOff>
    </xdr:from>
    <xdr:to>
      <xdr:col>3</xdr:col>
      <xdr:colOff>387158</xdr:colOff>
      <xdr:row>14</xdr:row>
      <xdr:rowOff>285829</xdr:rowOff>
    </xdr:to>
    <xdr:sp macro="" textlink="">
      <xdr:nvSpPr>
        <xdr:cNvPr id="26" name="円/楕円 25">
          <a:extLst>
            <a:ext uri="{FF2B5EF4-FFF2-40B4-BE49-F238E27FC236}">
              <a16:creationId xmlns:a16="http://schemas.microsoft.com/office/drawing/2014/main" id="{00000000-0008-0000-0A00-00001A000000}"/>
            </a:ext>
          </a:extLst>
        </xdr:cNvPr>
        <xdr:cNvSpPr/>
      </xdr:nvSpPr>
      <xdr:spPr>
        <a:xfrm>
          <a:off x="2257425" y="4625975"/>
          <a:ext cx="396683"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14</xdr:row>
      <xdr:rowOff>9525</xdr:rowOff>
    </xdr:from>
    <xdr:to>
      <xdr:col>4</xdr:col>
      <xdr:colOff>311150</xdr:colOff>
      <xdr:row>14</xdr:row>
      <xdr:rowOff>292174</xdr:rowOff>
    </xdr:to>
    <xdr:sp macro="" textlink="">
      <xdr:nvSpPr>
        <xdr:cNvPr id="27" name="円/楕円 26">
          <a:extLst>
            <a:ext uri="{FF2B5EF4-FFF2-40B4-BE49-F238E27FC236}">
              <a16:creationId xmlns:a16="http://schemas.microsoft.com/office/drawing/2014/main" id="{00000000-0008-0000-0A00-00001B000000}"/>
            </a:ext>
          </a:extLst>
        </xdr:cNvPr>
        <xdr:cNvSpPr/>
      </xdr:nvSpPr>
      <xdr:spPr>
        <a:xfrm>
          <a:off x="3111500" y="4613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15</xdr:row>
      <xdr:rowOff>38100</xdr:rowOff>
    </xdr:from>
    <xdr:to>
      <xdr:col>4</xdr:col>
      <xdr:colOff>3175</xdr:colOff>
      <xdr:row>15</xdr:row>
      <xdr:rowOff>295275</xdr:rowOff>
    </xdr:to>
    <xdr:sp macro="" textlink="">
      <xdr:nvSpPr>
        <xdr:cNvPr id="28" name="円/楕円 27">
          <a:extLst>
            <a:ext uri="{FF2B5EF4-FFF2-40B4-BE49-F238E27FC236}">
              <a16:creationId xmlns:a16="http://schemas.microsoft.com/office/drawing/2014/main" id="{00000000-0008-0000-0A00-00001C000000}"/>
            </a:ext>
          </a:extLst>
        </xdr:cNvPr>
        <xdr:cNvSpPr/>
      </xdr:nvSpPr>
      <xdr:spPr>
        <a:xfrm>
          <a:off x="2657475" y="4959350"/>
          <a:ext cx="425450"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15</xdr:row>
      <xdr:rowOff>9525</xdr:rowOff>
    </xdr:from>
    <xdr:to>
      <xdr:col>4</xdr:col>
      <xdr:colOff>311150</xdr:colOff>
      <xdr:row>15</xdr:row>
      <xdr:rowOff>292174</xdr:rowOff>
    </xdr:to>
    <xdr:sp macro="" textlink="">
      <xdr:nvSpPr>
        <xdr:cNvPr id="29" name="円/楕円 28">
          <a:extLst>
            <a:ext uri="{FF2B5EF4-FFF2-40B4-BE49-F238E27FC236}">
              <a16:creationId xmlns:a16="http://schemas.microsoft.com/office/drawing/2014/main" id="{00000000-0008-0000-0A00-00001D000000}"/>
            </a:ext>
          </a:extLst>
        </xdr:cNvPr>
        <xdr:cNvSpPr/>
      </xdr:nvSpPr>
      <xdr:spPr>
        <a:xfrm>
          <a:off x="3111500" y="4930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390525</xdr:colOff>
      <xdr:row>16</xdr:row>
      <xdr:rowOff>22225</xdr:rowOff>
    </xdr:from>
    <xdr:to>
      <xdr:col>4</xdr:col>
      <xdr:colOff>19352</xdr:colOff>
      <xdr:row>16</xdr:row>
      <xdr:rowOff>304874</xdr:rowOff>
    </xdr:to>
    <xdr:sp macro="" textlink="">
      <xdr:nvSpPr>
        <xdr:cNvPr id="30" name="円/楕円 29">
          <a:extLst>
            <a:ext uri="{FF2B5EF4-FFF2-40B4-BE49-F238E27FC236}">
              <a16:creationId xmlns:a16="http://schemas.microsoft.com/office/drawing/2014/main" id="{00000000-0008-0000-0A00-00001E000000}"/>
            </a:ext>
          </a:extLst>
        </xdr:cNvPr>
        <xdr:cNvSpPr/>
      </xdr:nvSpPr>
      <xdr:spPr>
        <a:xfrm>
          <a:off x="2657475" y="5260975"/>
          <a:ext cx="441627"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16</xdr:row>
      <xdr:rowOff>9525</xdr:rowOff>
    </xdr:from>
    <xdr:to>
      <xdr:col>4</xdr:col>
      <xdr:colOff>311150</xdr:colOff>
      <xdr:row>16</xdr:row>
      <xdr:rowOff>292174</xdr:rowOff>
    </xdr:to>
    <xdr:sp macro="" textlink="">
      <xdr:nvSpPr>
        <xdr:cNvPr id="31" name="円/楕円 30">
          <a:extLst>
            <a:ext uri="{FF2B5EF4-FFF2-40B4-BE49-F238E27FC236}">
              <a16:creationId xmlns:a16="http://schemas.microsoft.com/office/drawing/2014/main" id="{00000000-0008-0000-0A00-00001F000000}"/>
            </a:ext>
          </a:extLst>
        </xdr:cNvPr>
        <xdr:cNvSpPr/>
      </xdr:nvSpPr>
      <xdr:spPr>
        <a:xfrm>
          <a:off x="3111500" y="5248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352425</xdr:colOff>
      <xdr:row>17</xdr:row>
      <xdr:rowOff>22225</xdr:rowOff>
    </xdr:from>
    <xdr:to>
      <xdr:col>4</xdr:col>
      <xdr:colOff>3175</xdr:colOff>
      <xdr:row>17</xdr:row>
      <xdr:rowOff>285829</xdr:rowOff>
    </xdr:to>
    <xdr:sp macro="" textlink="">
      <xdr:nvSpPr>
        <xdr:cNvPr id="32" name="円/楕円 31">
          <a:extLst>
            <a:ext uri="{FF2B5EF4-FFF2-40B4-BE49-F238E27FC236}">
              <a16:creationId xmlns:a16="http://schemas.microsoft.com/office/drawing/2014/main" id="{00000000-0008-0000-0A00-000020000000}"/>
            </a:ext>
          </a:extLst>
        </xdr:cNvPr>
        <xdr:cNvSpPr/>
      </xdr:nvSpPr>
      <xdr:spPr>
        <a:xfrm>
          <a:off x="2619375" y="5578475"/>
          <a:ext cx="463550"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17</xdr:row>
      <xdr:rowOff>9525</xdr:rowOff>
    </xdr:from>
    <xdr:to>
      <xdr:col>4</xdr:col>
      <xdr:colOff>311150</xdr:colOff>
      <xdr:row>17</xdr:row>
      <xdr:rowOff>292174</xdr:rowOff>
    </xdr:to>
    <xdr:sp macro="" textlink="">
      <xdr:nvSpPr>
        <xdr:cNvPr id="33" name="円/楕円 32">
          <a:extLst>
            <a:ext uri="{FF2B5EF4-FFF2-40B4-BE49-F238E27FC236}">
              <a16:creationId xmlns:a16="http://schemas.microsoft.com/office/drawing/2014/main" id="{00000000-0008-0000-0A00-000021000000}"/>
            </a:ext>
          </a:extLst>
        </xdr:cNvPr>
        <xdr:cNvSpPr/>
      </xdr:nvSpPr>
      <xdr:spPr>
        <a:xfrm>
          <a:off x="3111500" y="55657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387350</xdr:colOff>
      <xdr:row>18</xdr:row>
      <xdr:rowOff>38100</xdr:rowOff>
    </xdr:from>
    <xdr:to>
      <xdr:col>4</xdr:col>
      <xdr:colOff>19050</xdr:colOff>
      <xdr:row>19</xdr:row>
      <xdr:rowOff>0</xdr:rowOff>
    </xdr:to>
    <xdr:sp macro="" textlink="">
      <xdr:nvSpPr>
        <xdr:cNvPr id="34" name="円/楕円 33">
          <a:extLst>
            <a:ext uri="{FF2B5EF4-FFF2-40B4-BE49-F238E27FC236}">
              <a16:creationId xmlns:a16="http://schemas.microsoft.com/office/drawing/2014/main" id="{00000000-0008-0000-0A00-000022000000}"/>
            </a:ext>
          </a:extLst>
        </xdr:cNvPr>
        <xdr:cNvSpPr/>
      </xdr:nvSpPr>
      <xdr:spPr>
        <a:xfrm>
          <a:off x="2654300" y="5911850"/>
          <a:ext cx="444500" cy="2794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31750</xdr:colOff>
      <xdr:row>18</xdr:row>
      <xdr:rowOff>9525</xdr:rowOff>
    </xdr:from>
    <xdr:to>
      <xdr:col>4</xdr:col>
      <xdr:colOff>311150</xdr:colOff>
      <xdr:row>18</xdr:row>
      <xdr:rowOff>292174</xdr:rowOff>
    </xdr:to>
    <xdr:sp macro="" textlink="">
      <xdr:nvSpPr>
        <xdr:cNvPr id="35" name="円/楕円 34">
          <a:extLst>
            <a:ext uri="{FF2B5EF4-FFF2-40B4-BE49-F238E27FC236}">
              <a16:creationId xmlns:a16="http://schemas.microsoft.com/office/drawing/2014/main" id="{00000000-0008-0000-0A00-000023000000}"/>
            </a:ext>
          </a:extLst>
        </xdr:cNvPr>
        <xdr:cNvSpPr/>
      </xdr:nvSpPr>
      <xdr:spPr>
        <a:xfrm>
          <a:off x="3111500" y="5883275"/>
          <a:ext cx="279400" cy="282649"/>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19</xdr:row>
      <xdr:rowOff>22225</xdr:rowOff>
    </xdr:from>
    <xdr:to>
      <xdr:col>3</xdr:col>
      <xdr:colOff>368250</xdr:colOff>
      <xdr:row>19</xdr:row>
      <xdr:rowOff>285829</xdr:rowOff>
    </xdr:to>
    <xdr:sp macro="" textlink="">
      <xdr:nvSpPr>
        <xdr:cNvPr id="36" name="円/楕円 35">
          <a:extLst>
            <a:ext uri="{FF2B5EF4-FFF2-40B4-BE49-F238E27FC236}">
              <a16:creationId xmlns:a16="http://schemas.microsoft.com/office/drawing/2014/main" id="{00000000-0008-0000-0A00-000024000000}"/>
            </a:ext>
          </a:extLst>
        </xdr:cNvPr>
        <xdr:cNvSpPr/>
      </xdr:nvSpPr>
      <xdr:spPr>
        <a:xfrm>
          <a:off x="2238375" y="62134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41275</xdr:colOff>
      <xdr:row>19</xdr:row>
      <xdr:rowOff>19050</xdr:rowOff>
    </xdr:from>
    <xdr:to>
      <xdr:col>4</xdr:col>
      <xdr:colOff>320675</xdr:colOff>
      <xdr:row>19</xdr:row>
      <xdr:rowOff>295275</xdr:rowOff>
    </xdr:to>
    <xdr:sp macro="" textlink="">
      <xdr:nvSpPr>
        <xdr:cNvPr id="37" name="円/楕円 36">
          <a:extLst>
            <a:ext uri="{FF2B5EF4-FFF2-40B4-BE49-F238E27FC236}">
              <a16:creationId xmlns:a16="http://schemas.microsoft.com/office/drawing/2014/main" id="{00000000-0008-0000-0A00-000025000000}"/>
            </a:ext>
          </a:extLst>
        </xdr:cNvPr>
        <xdr:cNvSpPr/>
      </xdr:nvSpPr>
      <xdr:spPr>
        <a:xfrm>
          <a:off x="3121025" y="6210300"/>
          <a:ext cx="279400" cy="2762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1187450</xdr:colOff>
      <xdr:row>20</xdr:row>
      <xdr:rowOff>38100</xdr:rowOff>
    </xdr:from>
    <xdr:to>
      <xdr:col>3</xdr:col>
      <xdr:colOff>371622</xdr:colOff>
      <xdr:row>20</xdr:row>
      <xdr:rowOff>295275</xdr:rowOff>
    </xdr:to>
    <xdr:sp macro="" textlink="">
      <xdr:nvSpPr>
        <xdr:cNvPr id="38" name="円/楕円 37">
          <a:extLst>
            <a:ext uri="{FF2B5EF4-FFF2-40B4-BE49-F238E27FC236}">
              <a16:creationId xmlns:a16="http://schemas.microsoft.com/office/drawing/2014/main" id="{00000000-0008-0000-0A00-000026000000}"/>
            </a:ext>
          </a:extLst>
        </xdr:cNvPr>
        <xdr:cNvSpPr/>
      </xdr:nvSpPr>
      <xdr:spPr>
        <a:xfrm>
          <a:off x="2247900" y="6546850"/>
          <a:ext cx="390672"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371475</xdr:colOff>
      <xdr:row>21</xdr:row>
      <xdr:rowOff>22225</xdr:rowOff>
    </xdr:from>
    <xdr:to>
      <xdr:col>3</xdr:col>
      <xdr:colOff>806702</xdr:colOff>
      <xdr:row>21</xdr:row>
      <xdr:rowOff>285829</xdr:rowOff>
    </xdr:to>
    <xdr:sp macro="" textlink="">
      <xdr:nvSpPr>
        <xdr:cNvPr id="39" name="円/楕円 38">
          <a:extLst>
            <a:ext uri="{FF2B5EF4-FFF2-40B4-BE49-F238E27FC236}">
              <a16:creationId xmlns:a16="http://schemas.microsoft.com/office/drawing/2014/main" id="{00000000-0008-0000-0A00-000027000000}"/>
            </a:ext>
          </a:extLst>
        </xdr:cNvPr>
        <xdr:cNvSpPr/>
      </xdr:nvSpPr>
      <xdr:spPr>
        <a:xfrm>
          <a:off x="2638425" y="6848475"/>
          <a:ext cx="435227"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368300</xdr:colOff>
      <xdr:row>21</xdr:row>
      <xdr:rowOff>19050</xdr:rowOff>
    </xdr:from>
    <xdr:to>
      <xdr:col>4</xdr:col>
      <xdr:colOff>647700</xdr:colOff>
      <xdr:row>21</xdr:row>
      <xdr:rowOff>295275</xdr:rowOff>
    </xdr:to>
    <xdr:sp macro="" textlink="">
      <xdr:nvSpPr>
        <xdr:cNvPr id="40" name="円/楕円 39">
          <a:extLst>
            <a:ext uri="{FF2B5EF4-FFF2-40B4-BE49-F238E27FC236}">
              <a16:creationId xmlns:a16="http://schemas.microsoft.com/office/drawing/2014/main" id="{00000000-0008-0000-0A00-000028000000}"/>
            </a:ext>
          </a:extLst>
        </xdr:cNvPr>
        <xdr:cNvSpPr/>
      </xdr:nvSpPr>
      <xdr:spPr>
        <a:xfrm>
          <a:off x="3448050" y="6845300"/>
          <a:ext cx="279400" cy="27622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1177925</xdr:colOff>
      <xdr:row>2</xdr:row>
      <xdr:rowOff>38100</xdr:rowOff>
    </xdr:from>
    <xdr:to>
      <xdr:col>11</xdr:col>
      <xdr:colOff>368250</xdr:colOff>
      <xdr:row>2</xdr:row>
      <xdr:rowOff>295275</xdr:rowOff>
    </xdr:to>
    <xdr:sp macro="" textlink="">
      <xdr:nvSpPr>
        <xdr:cNvPr id="41" name="円/楕円 40">
          <a:extLst>
            <a:ext uri="{FF2B5EF4-FFF2-40B4-BE49-F238E27FC236}">
              <a16:creationId xmlns:a16="http://schemas.microsoft.com/office/drawing/2014/main" id="{00000000-0008-0000-0A00-000029000000}"/>
            </a:ext>
          </a:extLst>
        </xdr:cNvPr>
        <xdr:cNvSpPr/>
      </xdr:nvSpPr>
      <xdr:spPr>
        <a:xfrm>
          <a:off x="8435975" y="831850"/>
          <a:ext cx="396825"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352425</xdr:colOff>
      <xdr:row>2</xdr:row>
      <xdr:rowOff>57150</xdr:rowOff>
    </xdr:from>
    <xdr:to>
      <xdr:col>12</xdr:col>
      <xdr:colOff>631825</xdr:colOff>
      <xdr:row>3</xdr:row>
      <xdr:rowOff>19050</xdr:rowOff>
    </xdr:to>
    <xdr:sp macro="" textlink="">
      <xdr:nvSpPr>
        <xdr:cNvPr id="42" name="円/楕円 41">
          <a:extLst>
            <a:ext uri="{FF2B5EF4-FFF2-40B4-BE49-F238E27FC236}">
              <a16:creationId xmlns:a16="http://schemas.microsoft.com/office/drawing/2014/main" id="{00000000-0008-0000-0A00-00002A000000}"/>
            </a:ext>
          </a:extLst>
        </xdr:cNvPr>
        <xdr:cNvSpPr/>
      </xdr:nvSpPr>
      <xdr:spPr>
        <a:xfrm>
          <a:off x="9629775" y="850900"/>
          <a:ext cx="279400" cy="2794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1187450</xdr:colOff>
      <xdr:row>3</xdr:row>
      <xdr:rowOff>38100</xdr:rowOff>
    </xdr:from>
    <xdr:to>
      <xdr:col>11</xdr:col>
      <xdr:colOff>371622</xdr:colOff>
      <xdr:row>3</xdr:row>
      <xdr:rowOff>295275</xdr:rowOff>
    </xdr:to>
    <xdr:sp macro="" textlink="">
      <xdr:nvSpPr>
        <xdr:cNvPr id="43" name="円/楕円 42">
          <a:extLst>
            <a:ext uri="{FF2B5EF4-FFF2-40B4-BE49-F238E27FC236}">
              <a16:creationId xmlns:a16="http://schemas.microsoft.com/office/drawing/2014/main" id="{00000000-0008-0000-0A00-00002B000000}"/>
            </a:ext>
          </a:extLst>
        </xdr:cNvPr>
        <xdr:cNvSpPr/>
      </xdr:nvSpPr>
      <xdr:spPr>
        <a:xfrm>
          <a:off x="8445500" y="1149350"/>
          <a:ext cx="390672" cy="2571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381000</xdr:colOff>
      <xdr:row>3</xdr:row>
      <xdr:rowOff>57150</xdr:rowOff>
    </xdr:from>
    <xdr:to>
      <xdr:col>12</xdr:col>
      <xdr:colOff>666750</xdr:colOff>
      <xdr:row>4</xdr:row>
      <xdr:rowOff>19050</xdr:rowOff>
    </xdr:to>
    <xdr:sp macro="" textlink="">
      <xdr:nvSpPr>
        <xdr:cNvPr id="44" name="円/楕円 43">
          <a:extLst>
            <a:ext uri="{FF2B5EF4-FFF2-40B4-BE49-F238E27FC236}">
              <a16:creationId xmlns:a16="http://schemas.microsoft.com/office/drawing/2014/main" id="{00000000-0008-0000-0A00-00002C000000}"/>
            </a:ext>
          </a:extLst>
        </xdr:cNvPr>
        <xdr:cNvSpPr/>
      </xdr:nvSpPr>
      <xdr:spPr>
        <a:xfrm>
          <a:off x="9658350" y="1168400"/>
          <a:ext cx="285750" cy="2794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1177925</xdr:colOff>
      <xdr:row>20</xdr:row>
      <xdr:rowOff>22225</xdr:rowOff>
    </xdr:from>
    <xdr:to>
      <xdr:col>3</xdr:col>
      <xdr:colOff>368250</xdr:colOff>
      <xdr:row>20</xdr:row>
      <xdr:rowOff>285829</xdr:rowOff>
    </xdr:to>
    <xdr:sp macro="" textlink="">
      <xdr:nvSpPr>
        <xdr:cNvPr id="45" name="円/楕円 44">
          <a:extLst>
            <a:ext uri="{FF2B5EF4-FFF2-40B4-BE49-F238E27FC236}">
              <a16:creationId xmlns:a16="http://schemas.microsoft.com/office/drawing/2014/main" id="{00000000-0008-0000-0A00-00002D000000}"/>
            </a:ext>
          </a:extLst>
        </xdr:cNvPr>
        <xdr:cNvSpPr/>
      </xdr:nvSpPr>
      <xdr:spPr>
        <a:xfrm>
          <a:off x="2238375" y="6530975"/>
          <a:ext cx="396825" cy="263604"/>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352425</xdr:colOff>
      <xdr:row>20</xdr:row>
      <xdr:rowOff>57150</xdr:rowOff>
    </xdr:from>
    <xdr:to>
      <xdr:col>4</xdr:col>
      <xdr:colOff>631825</xdr:colOff>
      <xdr:row>21</xdr:row>
      <xdr:rowOff>19050</xdr:rowOff>
    </xdr:to>
    <xdr:sp macro="" textlink="">
      <xdr:nvSpPr>
        <xdr:cNvPr id="46" name="円/楕円 45">
          <a:extLst>
            <a:ext uri="{FF2B5EF4-FFF2-40B4-BE49-F238E27FC236}">
              <a16:creationId xmlns:a16="http://schemas.microsoft.com/office/drawing/2014/main" id="{00000000-0008-0000-0A00-00002E000000}"/>
            </a:ext>
          </a:extLst>
        </xdr:cNvPr>
        <xdr:cNvSpPr/>
      </xdr:nvSpPr>
      <xdr:spPr>
        <a:xfrm>
          <a:off x="3432175" y="6565900"/>
          <a:ext cx="279400" cy="279400"/>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141112</xdr:colOff>
      <xdr:row>8</xdr:row>
      <xdr:rowOff>31359</xdr:rowOff>
    </xdr:from>
    <xdr:to>
      <xdr:col>0</xdr:col>
      <xdr:colOff>972100</xdr:colOff>
      <xdr:row>15</xdr:row>
      <xdr:rowOff>79882</xdr:rowOff>
    </xdr:to>
    <xdr:pic>
      <xdr:nvPicPr>
        <xdr:cNvPr id="2" name="図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41112" y="1826606"/>
          <a:ext cx="830988" cy="12166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B29C-A92D-4CF5-958A-A355B335CDC4}">
  <sheetPr>
    <tabColor rgb="FF00B0F0"/>
  </sheetPr>
  <dimension ref="A1:P60"/>
  <sheetViews>
    <sheetView showGridLines="0" tabSelected="1" view="pageBreakPreview" zoomScale="90" zoomScaleNormal="100" zoomScaleSheetLayoutView="90" workbookViewId="0">
      <selection activeCell="C8" sqref="C8:D8"/>
    </sheetView>
  </sheetViews>
  <sheetFormatPr defaultRowHeight="13"/>
  <cols>
    <col min="1" max="1" width="2.26953125" customWidth="1"/>
    <col min="2" max="2" width="3.08984375" customWidth="1"/>
    <col min="3" max="16" width="9.26953125" customWidth="1"/>
    <col min="17" max="17" width="5.453125" customWidth="1"/>
  </cols>
  <sheetData>
    <row r="1" spans="1:16" ht="18" customHeight="1"/>
    <row r="2" spans="1:16" ht="25.5" customHeight="1">
      <c r="A2" s="422" t="s">
        <v>0</v>
      </c>
      <c r="B2" s="422"/>
      <c r="C2" s="422"/>
      <c r="D2" s="422"/>
      <c r="E2" s="422"/>
      <c r="F2" s="422"/>
      <c r="G2" s="422"/>
      <c r="H2" s="422"/>
      <c r="I2" s="422"/>
      <c r="J2" s="422"/>
      <c r="K2" s="422"/>
      <c r="L2" s="422"/>
      <c r="M2" s="422"/>
      <c r="N2" s="422"/>
      <c r="O2" s="422"/>
      <c r="P2" s="422"/>
    </row>
    <row r="3" spans="1:16" ht="18" customHeight="1">
      <c r="A3" s="422" t="s">
        <v>1</v>
      </c>
      <c r="B3" s="422"/>
      <c r="C3" s="422"/>
      <c r="D3" s="422"/>
      <c r="E3" s="422"/>
      <c r="F3" s="422"/>
      <c r="G3" s="422"/>
      <c r="H3" s="422"/>
      <c r="I3" s="422"/>
      <c r="J3" s="422"/>
      <c r="K3" s="422"/>
      <c r="L3" s="422"/>
      <c r="M3" s="422"/>
      <c r="N3" s="422"/>
      <c r="O3" s="422"/>
      <c r="P3" s="422"/>
    </row>
    <row r="4" spans="1:16" ht="18" customHeight="1">
      <c r="A4" s="48"/>
      <c r="B4" s="48"/>
      <c r="C4" s="48"/>
      <c r="D4" s="48"/>
      <c r="E4" s="48"/>
      <c r="F4" s="48"/>
      <c r="G4" s="48"/>
      <c r="H4" s="48"/>
      <c r="I4" s="48"/>
      <c r="J4" s="48"/>
      <c r="K4" s="48"/>
      <c r="L4" s="48"/>
      <c r="M4" s="48"/>
      <c r="N4" s="48"/>
      <c r="O4" s="48"/>
      <c r="P4" s="48"/>
    </row>
    <row r="5" spans="1:16" ht="18" customHeight="1">
      <c r="A5" s="48"/>
      <c r="B5" s="48"/>
      <c r="C5" s="48"/>
      <c r="D5" s="48"/>
      <c r="E5" s="48"/>
      <c r="F5" s="48"/>
      <c r="G5" s="48"/>
      <c r="H5" s="48"/>
      <c r="I5" s="48"/>
      <c r="J5" s="48"/>
      <c r="K5" s="48"/>
      <c r="L5" s="48"/>
      <c r="M5" s="48"/>
      <c r="N5" s="48"/>
      <c r="O5" s="48"/>
      <c r="P5" s="48"/>
    </row>
    <row r="6" spans="1:16" ht="33" customHeight="1">
      <c r="A6" s="49"/>
      <c r="B6" s="49"/>
      <c r="C6" s="423" t="s">
        <v>2</v>
      </c>
      <c r="D6" s="418"/>
      <c r="E6" s="419"/>
      <c r="F6" s="419"/>
      <c r="G6" s="419"/>
      <c r="H6" s="419"/>
      <c r="I6" s="419"/>
      <c r="J6" s="418" t="s">
        <v>3</v>
      </c>
      <c r="K6" s="418"/>
      <c r="L6" s="419"/>
      <c r="M6" s="419"/>
      <c r="N6" s="419"/>
      <c r="O6" s="419"/>
      <c r="P6" s="419"/>
    </row>
    <row r="7" spans="1:16" ht="33" customHeight="1">
      <c r="A7" s="49"/>
      <c r="B7" s="49"/>
      <c r="C7" s="418" t="s">
        <v>4</v>
      </c>
      <c r="D7" s="418"/>
      <c r="E7" s="419"/>
      <c r="F7" s="419"/>
      <c r="G7" s="419"/>
      <c r="H7" s="419"/>
      <c r="I7" s="419"/>
      <c r="J7" s="418" t="s">
        <v>5</v>
      </c>
      <c r="K7" s="418"/>
      <c r="L7" s="419"/>
      <c r="M7" s="419"/>
      <c r="N7" s="419"/>
      <c r="O7" s="419"/>
      <c r="P7" s="419"/>
    </row>
    <row r="8" spans="1:16" ht="33" customHeight="1">
      <c r="A8" s="49"/>
      <c r="B8" s="49"/>
      <c r="C8" s="418" t="s">
        <v>6</v>
      </c>
      <c r="D8" s="418"/>
      <c r="E8" s="419"/>
      <c r="F8" s="419"/>
      <c r="G8" s="419"/>
      <c r="H8" s="419"/>
      <c r="I8" s="419"/>
      <c r="J8" s="418" t="s">
        <v>7</v>
      </c>
      <c r="K8" s="418"/>
      <c r="L8" s="419"/>
      <c r="M8" s="419"/>
      <c r="N8" s="419"/>
      <c r="O8" s="419"/>
      <c r="P8" s="419"/>
    </row>
    <row r="9" spans="1:16" ht="18" customHeight="1">
      <c r="A9" s="49"/>
      <c r="B9" s="49"/>
      <c r="D9" s="49"/>
      <c r="E9" s="49"/>
      <c r="F9" s="49"/>
      <c r="G9" s="49"/>
      <c r="H9" s="49"/>
      <c r="I9" s="49"/>
      <c r="J9" s="49"/>
      <c r="K9" s="49"/>
      <c r="L9" s="49"/>
      <c r="M9" s="49"/>
      <c r="N9" s="49"/>
      <c r="O9" s="49"/>
      <c r="P9" s="49"/>
    </row>
    <row r="10" spans="1:16" ht="18" customHeight="1">
      <c r="A10" s="49"/>
      <c r="B10" s="49"/>
      <c r="D10" s="49"/>
      <c r="E10" s="49"/>
      <c r="F10" s="49"/>
      <c r="G10" s="49"/>
      <c r="H10" s="49"/>
      <c r="I10" s="49"/>
      <c r="J10" s="49"/>
      <c r="K10" s="49"/>
      <c r="L10" s="49"/>
      <c r="M10" s="49"/>
      <c r="N10" s="49"/>
      <c r="O10" s="49"/>
      <c r="P10" s="49"/>
    </row>
    <row r="11" spans="1:16" ht="18" customHeight="1">
      <c r="A11" s="49"/>
      <c r="B11" s="49"/>
      <c r="C11" s="49"/>
      <c r="D11" s="49"/>
      <c r="E11" s="49"/>
      <c r="F11" s="49"/>
      <c r="G11" s="49"/>
      <c r="H11" s="49"/>
      <c r="I11" s="49"/>
      <c r="J11" s="49"/>
      <c r="K11" s="49"/>
      <c r="L11" s="49"/>
      <c r="M11" s="49"/>
      <c r="N11" s="49"/>
      <c r="O11" s="49"/>
      <c r="P11" s="49"/>
    </row>
    <row r="12" spans="1:16" ht="18" customHeight="1">
      <c r="B12" s="420"/>
      <c r="C12" s="420"/>
    </row>
    <row r="13" spans="1:16" ht="18" customHeight="1">
      <c r="B13" s="50"/>
      <c r="C13" s="420"/>
      <c r="D13" s="420"/>
      <c r="E13" s="420"/>
      <c r="F13" s="420"/>
      <c r="G13" s="420"/>
      <c r="H13" s="420"/>
      <c r="I13" s="420"/>
      <c r="J13" s="420"/>
      <c r="K13" s="420"/>
      <c r="L13" s="420"/>
      <c r="M13" s="420"/>
      <c r="N13" s="420"/>
      <c r="O13" s="420"/>
      <c r="P13" s="420"/>
    </row>
    <row r="14" spans="1:16" ht="18" customHeight="1">
      <c r="B14" s="50"/>
      <c r="C14" s="420"/>
      <c r="D14" s="420"/>
      <c r="E14" s="420"/>
      <c r="F14" s="420"/>
      <c r="G14" s="420"/>
      <c r="H14" s="420"/>
      <c r="I14" s="420"/>
      <c r="J14" s="420"/>
      <c r="K14" s="420"/>
      <c r="L14" s="420"/>
      <c r="M14" s="420"/>
      <c r="N14" s="420"/>
      <c r="O14" s="420"/>
      <c r="P14" s="420"/>
    </row>
    <row r="15" spans="1:16" ht="18" customHeight="1">
      <c r="B15" s="50"/>
      <c r="C15" s="421"/>
      <c r="D15" s="421"/>
      <c r="E15" s="421"/>
      <c r="F15" s="421"/>
      <c r="G15" s="421"/>
      <c r="H15" s="421"/>
      <c r="I15" s="421"/>
      <c r="J15" s="421"/>
      <c r="K15" s="421"/>
      <c r="L15" s="421"/>
      <c r="M15" s="421"/>
      <c r="N15" s="421"/>
      <c r="O15" s="421"/>
      <c r="P15" s="421"/>
    </row>
    <row r="16" spans="1:16" ht="18" customHeight="1">
      <c r="B16" s="50"/>
      <c r="C16" s="421"/>
      <c r="D16" s="421"/>
      <c r="E16" s="421"/>
      <c r="F16" s="421"/>
      <c r="G16" s="421"/>
      <c r="H16" s="421"/>
      <c r="I16" s="421"/>
      <c r="J16" s="421"/>
      <c r="K16" s="421"/>
      <c r="L16" s="421"/>
      <c r="M16" s="421"/>
      <c r="N16" s="421"/>
      <c r="O16" s="421"/>
      <c r="P16" s="421"/>
    </row>
    <row r="17" spans="2:16" ht="18" customHeight="1">
      <c r="B17" s="50"/>
      <c r="C17" s="421"/>
      <c r="D17" s="421"/>
      <c r="E17" s="421"/>
      <c r="F17" s="421"/>
      <c r="G17" s="421"/>
      <c r="H17" s="421"/>
      <c r="I17" s="421"/>
      <c r="J17" s="421"/>
      <c r="K17" s="421"/>
      <c r="L17" s="421"/>
      <c r="M17" s="421"/>
      <c r="N17" s="421"/>
      <c r="O17" s="421"/>
      <c r="P17" s="421"/>
    </row>
    <row r="18" spans="2:16" ht="18" customHeight="1">
      <c r="B18" s="50"/>
      <c r="C18" s="421"/>
      <c r="D18" s="421"/>
      <c r="E18" s="421"/>
      <c r="F18" s="421"/>
      <c r="G18" s="421"/>
      <c r="H18" s="421"/>
      <c r="I18" s="421"/>
      <c r="J18" s="421"/>
      <c r="K18" s="421"/>
      <c r="L18" s="421"/>
      <c r="M18" s="421"/>
      <c r="N18" s="421"/>
      <c r="O18" s="421"/>
      <c r="P18" s="421"/>
    </row>
    <row r="19" spans="2:16" ht="18" customHeight="1">
      <c r="B19" s="50"/>
      <c r="C19" s="420"/>
      <c r="D19" s="420"/>
      <c r="E19" s="420"/>
      <c r="F19" s="420"/>
      <c r="G19" s="420"/>
      <c r="H19" s="420"/>
      <c r="I19" s="420"/>
      <c r="J19" s="420"/>
      <c r="K19" s="420"/>
      <c r="L19" s="420"/>
      <c r="M19" s="420"/>
      <c r="N19" s="420"/>
      <c r="O19" s="420"/>
      <c r="P19" s="420"/>
    </row>
    <row r="20" spans="2:16" ht="18" customHeight="1">
      <c r="B20" s="50"/>
      <c r="C20" s="44"/>
      <c r="D20" s="420"/>
      <c r="E20" s="420"/>
      <c r="F20" s="420"/>
      <c r="G20" s="420"/>
      <c r="H20" s="420"/>
    </row>
    <row r="21" spans="2:16" ht="18" customHeight="1">
      <c r="B21" s="50"/>
      <c r="C21" s="44"/>
      <c r="D21" s="420"/>
      <c r="E21" s="420"/>
      <c r="F21" s="420"/>
      <c r="G21" s="420"/>
      <c r="H21" s="420"/>
    </row>
    <row r="22" spans="2:16" ht="18" customHeight="1">
      <c r="B22" s="50"/>
      <c r="C22" s="44"/>
      <c r="D22" s="420"/>
      <c r="E22" s="420"/>
      <c r="F22" s="420"/>
      <c r="G22" s="420"/>
      <c r="H22" s="420"/>
    </row>
    <row r="23" spans="2:16" ht="18" customHeight="1">
      <c r="B23" s="50"/>
      <c r="C23" s="44"/>
      <c r="D23" s="420"/>
      <c r="E23" s="420"/>
      <c r="F23" s="420"/>
      <c r="G23" s="420"/>
      <c r="H23" s="420"/>
    </row>
    <row r="24" spans="2:16" ht="18" customHeight="1">
      <c r="C24" s="44"/>
    </row>
    <row r="25" spans="2:16" ht="18" customHeight="1">
      <c r="B25" s="420"/>
      <c r="C25" s="420"/>
    </row>
    <row r="26" spans="2:16" ht="18" customHeight="1">
      <c r="C26" s="44"/>
      <c r="D26" s="420"/>
      <c r="E26" s="420"/>
      <c r="F26" s="420"/>
      <c r="G26" s="420"/>
      <c r="H26" s="420"/>
      <c r="I26" s="420"/>
      <c r="J26" s="420"/>
      <c r="K26" s="420"/>
      <c r="L26" s="420"/>
      <c r="M26" s="420"/>
      <c r="N26" s="420"/>
      <c r="O26" s="420"/>
      <c r="P26" s="420"/>
    </row>
    <row r="27" spans="2:16" ht="18" customHeight="1">
      <c r="D27" s="420"/>
      <c r="E27" s="420"/>
      <c r="F27" s="420"/>
      <c r="G27" s="420"/>
      <c r="H27" s="420"/>
      <c r="I27" s="420"/>
      <c r="J27" s="420"/>
      <c r="K27" s="420"/>
      <c r="L27" s="420"/>
      <c r="M27" s="420"/>
      <c r="N27" s="420"/>
      <c r="O27" s="420"/>
      <c r="P27" s="420"/>
    </row>
    <row r="28" spans="2:16" ht="18" customHeight="1">
      <c r="D28" s="420"/>
      <c r="E28" s="420"/>
      <c r="F28" s="420"/>
      <c r="G28" s="420"/>
      <c r="H28" s="420"/>
      <c r="I28" s="420"/>
      <c r="J28" s="420"/>
      <c r="K28" s="420"/>
      <c r="L28" s="420"/>
      <c r="M28" s="420"/>
      <c r="N28" s="420"/>
      <c r="O28" s="420"/>
      <c r="P28" s="420"/>
    </row>
    <row r="29" spans="2:16" ht="18" customHeight="1"/>
    <row r="30" spans="2:16" ht="18" customHeight="1"/>
    <row r="31" spans="2:16" ht="18" customHeight="1">
      <c r="D31" t="s">
        <v>8</v>
      </c>
    </row>
    <row r="32" spans="2:16"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8" customHeight="1"/>
    <row r="44" customFormat="1" ht="18" customHeight="1"/>
    <row r="45" customFormat="1" ht="18" customHeight="1"/>
    <row r="46" customFormat="1" ht="18" customHeight="1"/>
    <row r="47" customFormat="1" ht="18" customHeight="1"/>
    <row r="48" customFormat="1" ht="18" customHeight="1"/>
    <row r="49" customFormat="1" ht="18" customHeight="1"/>
    <row r="50" customFormat="1" ht="18" customHeight="1"/>
    <row r="51" customFormat="1" ht="18" customHeight="1"/>
    <row r="52" customFormat="1" ht="18" customHeight="1"/>
    <row r="53" customFormat="1" ht="18" customHeight="1"/>
    <row r="54" customFormat="1" ht="18" customHeight="1"/>
    <row r="55" customFormat="1" ht="18" customHeight="1"/>
    <row r="56" customFormat="1" ht="18" customHeight="1"/>
    <row r="57" customFormat="1" ht="18" customHeight="1"/>
    <row r="58" customFormat="1" ht="18" customHeight="1"/>
    <row r="59" customFormat="1" ht="18" customHeight="1"/>
    <row r="60" customFormat="1" ht="18" customHeight="1"/>
  </sheetData>
  <mergeCells count="28">
    <mergeCell ref="D28:P28"/>
    <mergeCell ref="D27:P27"/>
    <mergeCell ref="D26:P26"/>
    <mergeCell ref="A2:P2"/>
    <mergeCell ref="A3:P3"/>
    <mergeCell ref="B12:C12"/>
    <mergeCell ref="B25:C25"/>
    <mergeCell ref="C8:D8"/>
    <mergeCell ref="C6:D6"/>
    <mergeCell ref="C7:D7"/>
    <mergeCell ref="E6:I6"/>
    <mergeCell ref="E7:I7"/>
    <mergeCell ref="E8:I8"/>
    <mergeCell ref="D21:H21"/>
    <mergeCell ref="D22:H22"/>
    <mergeCell ref="D23:H23"/>
    <mergeCell ref="D20:H20"/>
    <mergeCell ref="C13:P13"/>
    <mergeCell ref="C14:P14"/>
    <mergeCell ref="C15:P16"/>
    <mergeCell ref="C17:P18"/>
    <mergeCell ref="C19:P19"/>
    <mergeCell ref="J6:K6"/>
    <mergeCell ref="J7:K7"/>
    <mergeCell ref="J8:K8"/>
    <mergeCell ref="L6:P6"/>
    <mergeCell ref="L7:P7"/>
    <mergeCell ref="L8:P8"/>
  </mergeCells>
  <phoneticPr fontId="4"/>
  <printOptions horizontalCentered="1"/>
  <pageMargins left="0.47244094488188981" right="0.47244094488188981" top="0.61" bottom="0.43307086614173229"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AA76"/>
  <sheetViews>
    <sheetView showGridLines="0" view="pageBreakPreview" zoomScale="90" zoomScaleNormal="100" zoomScaleSheetLayoutView="90" workbookViewId="0">
      <pane ySplit="3" topLeftCell="A4" activePane="bottomLeft" state="frozen"/>
      <selection activeCell="J8" sqref="J8:K8"/>
      <selection pane="bottomLeft" activeCell="W4" sqref="W4:W17"/>
    </sheetView>
  </sheetViews>
  <sheetFormatPr defaultColWidth="9" defaultRowHeight="16.5"/>
  <cols>
    <col min="1" max="2" width="3.08984375" style="1" customWidth="1"/>
    <col min="3" max="5" width="3.08984375" style="34" customWidth="1"/>
    <col min="6" max="6" width="3.08984375" style="1" customWidth="1"/>
    <col min="7" max="7" width="3.90625" style="35" customWidth="1"/>
    <col min="8" max="8" width="3.6328125" style="29" customWidth="1"/>
    <col min="9" max="19" width="3.6328125" style="1" customWidth="1"/>
    <col min="20" max="20" width="35.26953125" style="1" customWidth="1"/>
    <col min="21" max="21" width="6.36328125" style="63" customWidth="1"/>
    <col min="22" max="22" width="55.6328125" style="1" customWidth="1"/>
    <col min="23" max="23" width="34.6328125" style="45" customWidth="1"/>
    <col min="24" max="16384" width="9" style="1"/>
  </cols>
  <sheetData>
    <row r="1" spans="1:27" ht="21.75" customHeight="1">
      <c r="A1" s="37" t="s">
        <v>9</v>
      </c>
      <c r="B1" s="36"/>
      <c r="C1" s="2"/>
      <c r="D1" s="2"/>
      <c r="E1" s="2"/>
      <c r="F1" s="2"/>
      <c r="G1" s="3"/>
      <c r="H1" s="4"/>
      <c r="I1" s="2"/>
      <c r="J1" s="2"/>
      <c r="K1" s="2"/>
      <c r="L1" s="2"/>
      <c r="M1" s="2"/>
      <c r="N1" s="2"/>
      <c r="O1" s="2"/>
      <c r="P1" s="2"/>
      <c r="Q1" s="2"/>
      <c r="R1" s="2"/>
      <c r="T1" s="2"/>
      <c r="V1" s="41"/>
    </row>
    <row r="2" spans="1:27" ht="9.65" customHeight="1">
      <c r="A2" s="6"/>
      <c r="B2" s="7"/>
      <c r="C2" s="7"/>
      <c r="D2" s="7"/>
      <c r="E2" s="7"/>
      <c r="F2" s="7"/>
      <c r="G2" s="8"/>
      <c r="H2" s="9"/>
      <c r="I2" s="7"/>
      <c r="J2" s="7"/>
      <c r="K2" s="7"/>
      <c r="L2" s="7"/>
      <c r="M2" s="7"/>
      <c r="N2" s="7"/>
      <c r="O2" s="7"/>
      <c r="P2" s="7"/>
      <c r="Q2" s="7"/>
      <c r="R2" s="7"/>
      <c r="S2" s="10"/>
      <c r="T2" s="7"/>
      <c r="U2" s="64"/>
      <c r="V2" s="5"/>
      <c r="W2" s="56"/>
    </row>
    <row r="3" spans="1:27" ht="47.15" customHeight="1">
      <c r="A3" s="464" t="s">
        <v>10</v>
      </c>
      <c r="B3" s="465"/>
      <c r="C3" s="465"/>
      <c r="D3" s="465"/>
      <c r="E3" s="465"/>
      <c r="F3" s="466"/>
      <c r="G3" s="467" t="s">
        <v>11</v>
      </c>
      <c r="H3" s="468"/>
      <c r="I3" s="468"/>
      <c r="J3" s="468"/>
      <c r="K3" s="468"/>
      <c r="L3" s="468"/>
      <c r="M3" s="468"/>
      <c r="N3" s="468"/>
      <c r="O3" s="468"/>
      <c r="P3" s="468"/>
      <c r="Q3" s="468"/>
      <c r="R3" s="468"/>
      <c r="S3" s="468"/>
      <c r="T3" s="468"/>
      <c r="U3" s="40" t="s">
        <v>12</v>
      </c>
      <c r="V3" s="72" t="s">
        <v>13</v>
      </c>
      <c r="W3" s="75" t="s">
        <v>14</v>
      </c>
    </row>
    <row r="4" spans="1:27" ht="26.15" customHeight="1">
      <c r="A4" s="475" t="s">
        <v>15</v>
      </c>
      <c r="B4" s="476"/>
      <c r="C4" s="476"/>
      <c r="D4" s="476"/>
      <c r="E4" s="476"/>
      <c r="F4" s="477"/>
      <c r="G4" s="85">
        <v>1</v>
      </c>
      <c r="H4" s="471" t="s">
        <v>16</v>
      </c>
      <c r="I4" s="471"/>
      <c r="J4" s="471"/>
      <c r="K4" s="471"/>
      <c r="L4" s="471"/>
      <c r="M4" s="471"/>
      <c r="N4" s="471"/>
      <c r="O4" s="471"/>
      <c r="P4" s="471"/>
      <c r="Q4" s="471"/>
      <c r="R4" s="471"/>
      <c r="S4" s="471"/>
      <c r="T4" s="472"/>
      <c r="U4" s="65"/>
      <c r="V4" s="491" t="s">
        <v>18</v>
      </c>
      <c r="W4" s="432"/>
      <c r="Y4" s="487" t="s">
        <v>19</v>
      </c>
      <c r="Z4" s="488"/>
      <c r="AA4" s="488"/>
    </row>
    <row r="5" spans="1:27" ht="30.65" customHeight="1">
      <c r="A5" s="76"/>
      <c r="B5" s="25"/>
      <c r="C5" s="26"/>
      <c r="D5" s="26"/>
      <c r="E5" s="26"/>
      <c r="F5" s="38"/>
      <c r="G5" s="86">
        <v>2</v>
      </c>
      <c r="H5" s="449" t="s">
        <v>20</v>
      </c>
      <c r="I5" s="449"/>
      <c r="J5" s="449"/>
      <c r="K5" s="449"/>
      <c r="L5" s="449"/>
      <c r="M5" s="449"/>
      <c r="N5" s="449"/>
      <c r="O5" s="449"/>
      <c r="P5" s="449"/>
      <c r="Q5" s="449"/>
      <c r="R5" s="449"/>
      <c r="S5" s="449"/>
      <c r="T5" s="450"/>
      <c r="U5" s="65"/>
      <c r="V5" s="492"/>
      <c r="W5" s="489"/>
      <c r="Y5" s="61" t="s">
        <v>21</v>
      </c>
      <c r="Z5" s="61" t="s">
        <v>22</v>
      </c>
      <c r="AA5" s="61" t="s">
        <v>23</v>
      </c>
    </row>
    <row r="6" spans="1:27" ht="26.15" customHeight="1">
      <c r="A6" s="76"/>
      <c r="B6" s="31"/>
      <c r="C6" s="31"/>
      <c r="D6" s="31"/>
      <c r="E6" s="31"/>
      <c r="F6" s="39"/>
      <c r="G6" s="46">
        <v>3</v>
      </c>
      <c r="H6" s="469" t="s">
        <v>24</v>
      </c>
      <c r="I6" s="469"/>
      <c r="J6" s="469"/>
      <c r="K6" s="469"/>
      <c r="L6" s="469"/>
      <c r="M6" s="469"/>
      <c r="N6" s="469"/>
      <c r="O6" s="469"/>
      <c r="P6" s="469"/>
      <c r="Q6" s="469"/>
      <c r="R6" s="469"/>
      <c r="S6" s="469"/>
      <c r="T6" s="470"/>
      <c r="U6" s="71"/>
      <c r="V6" s="492"/>
      <c r="W6" s="489"/>
    </row>
    <row r="7" spans="1:27" ht="26.15" customHeight="1">
      <c r="A7" s="76"/>
      <c r="B7" s="31"/>
      <c r="C7" s="31"/>
      <c r="D7" s="31"/>
      <c r="E7" s="31"/>
      <c r="F7" s="39"/>
      <c r="G7" s="376" t="s">
        <v>25</v>
      </c>
      <c r="H7" s="469" t="s">
        <v>26</v>
      </c>
      <c r="I7" s="469"/>
      <c r="J7" s="469"/>
      <c r="K7" s="469"/>
      <c r="L7" s="469"/>
      <c r="M7" s="469"/>
      <c r="N7" s="469"/>
      <c r="O7" s="469"/>
      <c r="P7" s="469"/>
      <c r="Q7" s="469"/>
      <c r="R7" s="469"/>
      <c r="S7" s="469"/>
      <c r="T7" s="470"/>
      <c r="U7" s="71"/>
      <c r="V7" s="492"/>
      <c r="W7" s="489"/>
    </row>
    <row r="8" spans="1:27" ht="20.149999999999999" customHeight="1">
      <c r="A8" s="15"/>
      <c r="B8" s="16"/>
      <c r="C8" s="17"/>
      <c r="D8" s="17"/>
      <c r="E8" s="17"/>
      <c r="F8" s="18"/>
      <c r="G8" s="46"/>
      <c r="H8" s="473" t="s">
        <v>27</v>
      </c>
      <c r="I8" s="473"/>
      <c r="J8" s="473"/>
      <c r="K8" s="473"/>
      <c r="L8" s="473"/>
      <c r="M8" s="473"/>
      <c r="N8" s="474"/>
      <c r="O8" s="474"/>
      <c r="P8" s="474"/>
      <c r="Q8" s="45"/>
      <c r="R8" s="45"/>
      <c r="S8" s="447" t="s">
        <v>28</v>
      </c>
      <c r="T8" s="499"/>
      <c r="U8" s="502"/>
      <c r="V8" s="492"/>
      <c r="W8" s="489"/>
    </row>
    <row r="9" spans="1:27" ht="21" customHeight="1">
      <c r="A9" s="30"/>
      <c r="B9" s="31"/>
      <c r="C9" s="31"/>
      <c r="D9" s="31"/>
      <c r="E9" s="31"/>
      <c r="F9" s="39"/>
      <c r="G9" s="46"/>
      <c r="H9" s="45"/>
      <c r="I9" s="59" t="s">
        <v>29</v>
      </c>
      <c r="J9" s="98"/>
      <c r="K9" s="98"/>
      <c r="L9" s="98"/>
      <c r="M9" s="98"/>
      <c r="N9" s="98"/>
      <c r="O9" s="98"/>
      <c r="P9" s="98"/>
      <c r="Q9" s="98"/>
      <c r="R9" s="98"/>
      <c r="S9" s="500"/>
      <c r="T9" s="501"/>
      <c r="U9" s="503"/>
      <c r="V9" s="492"/>
      <c r="W9" s="489"/>
    </row>
    <row r="10" spans="1:27" ht="21" customHeight="1">
      <c r="A10" s="30"/>
      <c r="B10" s="31"/>
      <c r="C10" s="31"/>
      <c r="D10" s="31"/>
      <c r="E10" s="31"/>
      <c r="F10" s="39"/>
      <c r="G10" s="51"/>
      <c r="H10" s="34"/>
      <c r="I10" s="60" t="s">
        <v>30</v>
      </c>
      <c r="J10" s="32"/>
      <c r="K10" s="32"/>
      <c r="L10" s="32"/>
      <c r="M10" s="32"/>
      <c r="N10" s="32"/>
      <c r="O10" s="32"/>
      <c r="P10" s="32"/>
      <c r="Q10" s="32"/>
      <c r="R10" s="32"/>
      <c r="S10" s="494"/>
      <c r="T10" s="495"/>
      <c r="U10" s="503"/>
      <c r="V10" s="492"/>
      <c r="W10" s="489"/>
    </row>
    <row r="11" spans="1:27" ht="21" customHeight="1">
      <c r="A11" s="30"/>
      <c r="B11" s="31"/>
      <c r="C11" s="31"/>
      <c r="D11" s="31"/>
      <c r="E11" s="31"/>
      <c r="F11" s="39"/>
      <c r="G11" s="46"/>
      <c r="H11" s="45"/>
      <c r="I11" s="60" t="s">
        <v>31</v>
      </c>
      <c r="J11" s="58"/>
      <c r="K11" s="58"/>
      <c r="L11" s="58"/>
      <c r="M11" s="58"/>
      <c r="N11" s="58"/>
      <c r="O11" s="58"/>
      <c r="P11" s="58"/>
      <c r="Q11" s="32"/>
      <c r="R11" s="32"/>
      <c r="S11" s="494"/>
      <c r="T11" s="495"/>
      <c r="U11" s="503"/>
      <c r="V11" s="492"/>
      <c r="W11" s="489"/>
    </row>
    <row r="12" spans="1:27" ht="21" customHeight="1">
      <c r="A12" s="30"/>
      <c r="B12" s="31"/>
      <c r="C12" s="31"/>
      <c r="D12" s="31"/>
      <c r="E12" s="31"/>
      <c r="F12" s="39"/>
      <c r="G12" s="46"/>
      <c r="H12" s="45"/>
      <c r="I12" s="60" t="s">
        <v>32</v>
      </c>
      <c r="J12" s="58"/>
      <c r="K12" s="58"/>
      <c r="L12" s="58"/>
      <c r="M12" s="58"/>
      <c r="N12" s="58"/>
      <c r="O12" s="58"/>
      <c r="P12" s="58"/>
      <c r="Q12" s="58"/>
      <c r="R12" s="58"/>
      <c r="S12" s="496"/>
      <c r="T12" s="495"/>
      <c r="U12" s="503"/>
      <c r="V12" s="492"/>
      <c r="W12" s="489"/>
    </row>
    <row r="13" spans="1:27" ht="21" customHeight="1">
      <c r="A13" s="30"/>
      <c r="B13" s="31"/>
      <c r="C13" s="31"/>
      <c r="D13" s="31"/>
      <c r="E13" s="31"/>
      <c r="F13" s="39"/>
      <c r="G13" s="51"/>
      <c r="H13" s="34"/>
      <c r="I13" s="60" t="s">
        <v>33</v>
      </c>
      <c r="J13" s="32"/>
      <c r="K13" s="32"/>
      <c r="L13" s="32"/>
      <c r="M13" s="32"/>
      <c r="N13" s="32"/>
      <c r="O13" s="32"/>
      <c r="P13" s="32"/>
      <c r="Q13" s="32"/>
      <c r="R13" s="32"/>
      <c r="S13" s="494"/>
      <c r="T13" s="495"/>
      <c r="U13" s="503"/>
      <c r="V13" s="492"/>
      <c r="W13" s="489"/>
    </row>
    <row r="14" spans="1:27" ht="21" customHeight="1">
      <c r="A14" s="30"/>
      <c r="B14" s="31"/>
      <c r="C14" s="31"/>
      <c r="D14" s="31"/>
      <c r="E14" s="31"/>
      <c r="F14" s="39"/>
      <c r="G14" s="46"/>
      <c r="H14" s="45"/>
      <c r="I14" s="60" t="s">
        <v>34</v>
      </c>
      <c r="J14" s="58"/>
      <c r="K14" s="58"/>
      <c r="L14" s="58"/>
      <c r="M14" s="58"/>
      <c r="N14" s="58"/>
      <c r="O14" s="58"/>
      <c r="P14" s="58"/>
      <c r="Q14" s="32"/>
      <c r="R14" s="32"/>
      <c r="S14" s="494"/>
      <c r="T14" s="495"/>
      <c r="U14" s="503"/>
      <c r="V14" s="492"/>
      <c r="W14" s="489"/>
    </row>
    <row r="15" spans="1:27" ht="21" customHeight="1">
      <c r="A15" s="30"/>
      <c r="B15" s="31"/>
      <c r="C15" s="31"/>
      <c r="D15" s="31"/>
      <c r="E15" s="31"/>
      <c r="F15" s="39"/>
      <c r="G15" s="46"/>
      <c r="H15" s="45"/>
      <c r="I15" s="60" t="s">
        <v>35</v>
      </c>
      <c r="J15" s="58"/>
      <c r="K15" s="58"/>
      <c r="L15" s="58"/>
      <c r="M15" s="58"/>
      <c r="N15" s="58"/>
      <c r="O15" s="58"/>
      <c r="P15" s="58"/>
      <c r="Q15" s="58"/>
      <c r="R15" s="58"/>
      <c r="S15" s="496"/>
      <c r="T15" s="495"/>
      <c r="U15" s="503"/>
      <c r="V15" s="492"/>
      <c r="W15" s="489"/>
    </row>
    <row r="16" spans="1:27" ht="21" customHeight="1">
      <c r="A16" s="30"/>
      <c r="B16" s="31"/>
      <c r="C16" s="31"/>
      <c r="D16" s="31"/>
      <c r="E16" s="31"/>
      <c r="F16" s="39"/>
      <c r="G16" s="51"/>
      <c r="H16" s="34"/>
      <c r="I16" s="60" t="s">
        <v>36</v>
      </c>
      <c r="J16" s="32"/>
      <c r="K16" s="32"/>
      <c r="L16" s="32"/>
      <c r="M16" s="32"/>
      <c r="N16" s="32"/>
      <c r="O16" s="32"/>
      <c r="P16" s="32"/>
      <c r="Q16" s="32"/>
      <c r="R16" s="32"/>
      <c r="S16" s="494"/>
      <c r="T16" s="495"/>
      <c r="U16" s="503"/>
      <c r="V16" s="492"/>
      <c r="W16" s="489"/>
    </row>
    <row r="17" spans="1:23" ht="21" customHeight="1">
      <c r="A17" s="30"/>
      <c r="B17" s="31"/>
      <c r="C17" s="31"/>
      <c r="D17" s="31"/>
      <c r="E17" s="31"/>
      <c r="F17" s="39"/>
      <c r="G17" s="46"/>
      <c r="H17" s="45"/>
      <c r="I17" s="370" t="s">
        <v>37</v>
      </c>
      <c r="J17" s="45"/>
      <c r="K17" s="45"/>
      <c r="L17" s="45"/>
      <c r="M17" s="45"/>
      <c r="N17" s="45"/>
      <c r="O17" s="45"/>
      <c r="P17" s="45"/>
      <c r="Q17" s="34"/>
      <c r="R17" s="34"/>
      <c r="S17" s="497"/>
      <c r="T17" s="498"/>
      <c r="U17" s="504"/>
      <c r="V17" s="493"/>
      <c r="W17" s="490"/>
    </row>
    <row r="18" spans="1:23" ht="26.15" customHeight="1">
      <c r="A18" s="478" t="s">
        <v>38</v>
      </c>
      <c r="B18" s="479"/>
      <c r="C18" s="479"/>
      <c r="D18" s="479"/>
      <c r="E18" s="479"/>
      <c r="F18" s="480"/>
      <c r="G18" s="74">
        <v>4</v>
      </c>
      <c r="H18" s="481" t="s">
        <v>39</v>
      </c>
      <c r="I18" s="481"/>
      <c r="J18" s="481"/>
      <c r="K18" s="481"/>
      <c r="L18" s="481"/>
      <c r="M18" s="481"/>
      <c r="N18" s="481"/>
      <c r="O18" s="481"/>
      <c r="P18" s="481"/>
      <c r="Q18" s="481"/>
      <c r="R18" s="481"/>
      <c r="S18" s="481"/>
      <c r="T18" s="482"/>
      <c r="U18" s="66"/>
      <c r="V18" s="508" t="s">
        <v>40</v>
      </c>
      <c r="W18" s="431"/>
    </row>
    <row r="19" spans="1:23" ht="26.15" customHeight="1">
      <c r="A19" s="76"/>
      <c r="B19" s="25"/>
      <c r="C19" s="26"/>
      <c r="D19" s="26"/>
      <c r="E19" s="26"/>
      <c r="F19" s="38"/>
      <c r="G19" s="86">
        <v>5</v>
      </c>
      <c r="H19" s="449" t="s">
        <v>41</v>
      </c>
      <c r="I19" s="449"/>
      <c r="J19" s="449"/>
      <c r="K19" s="449"/>
      <c r="L19" s="449"/>
      <c r="M19" s="449"/>
      <c r="N19" s="449"/>
      <c r="O19" s="449"/>
      <c r="P19" s="449"/>
      <c r="Q19" s="449"/>
      <c r="R19" s="449"/>
      <c r="S19" s="449"/>
      <c r="T19" s="450"/>
      <c r="U19" s="69"/>
      <c r="V19" s="492"/>
      <c r="W19" s="432"/>
    </row>
    <row r="20" spans="1:23" ht="26.15" customHeight="1">
      <c r="A20" s="475"/>
      <c r="B20" s="476"/>
      <c r="C20" s="476"/>
      <c r="D20" s="476"/>
      <c r="E20" s="476"/>
      <c r="F20" s="477"/>
      <c r="G20" s="86">
        <v>6</v>
      </c>
      <c r="H20" s="449" t="s">
        <v>42</v>
      </c>
      <c r="I20" s="449"/>
      <c r="J20" s="449"/>
      <c r="K20" s="449"/>
      <c r="L20" s="449"/>
      <c r="M20" s="449"/>
      <c r="N20" s="449"/>
      <c r="O20" s="449"/>
      <c r="P20" s="449"/>
      <c r="Q20" s="449"/>
      <c r="R20" s="449"/>
      <c r="S20" s="449"/>
      <c r="T20" s="450"/>
      <c r="U20" s="69"/>
      <c r="V20" s="492"/>
      <c r="W20" s="432"/>
    </row>
    <row r="21" spans="1:23" ht="26.15" customHeight="1">
      <c r="A21" s="76"/>
      <c r="B21" s="25"/>
      <c r="C21" s="26"/>
      <c r="D21" s="26"/>
      <c r="E21" s="26"/>
      <c r="F21" s="38"/>
      <c r="G21" s="86">
        <v>7</v>
      </c>
      <c r="H21" s="449" t="s">
        <v>43</v>
      </c>
      <c r="I21" s="449"/>
      <c r="J21" s="449"/>
      <c r="K21" s="449"/>
      <c r="L21" s="449"/>
      <c r="M21" s="449"/>
      <c r="N21" s="449"/>
      <c r="O21" s="449"/>
      <c r="P21" s="449"/>
      <c r="Q21" s="449"/>
      <c r="R21" s="449"/>
      <c r="S21" s="449"/>
      <c r="T21" s="450"/>
      <c r="U21" s="69"/>
      <c r="V21" s="492"/>
      <c r="W21" s="432"/>
    </row>
    <row r="22" spans="1:23" ht="26.15" customHeight="1">
      <c r="A22" s="76"/>
      <c r="B22" s="25"/>
      <c r="C22" s="26"/>
      <c r="D22" s="26"/>
      <c r="E22" s="26"/>
      <c r="F22" s="38"/>
      <c r="G22" s="46">
        <v>8</v>
      </c>
      <c r="H22" s="447" t="s">
        <v>44</v>
      </c>
      <c r="I22" s="447"/>
      <c r="J22" s="447"/>
      <c r="K22" s="447"/>
      <c r="L22" s="447"/>
      <c r="M22" s="447"/>
      <c r="N22" s="447"/>
      <c r="O22" s="447"/>
      <c r="P22" s="447"/>
      <c r="Q22" s="447"/>
      <c r="R22" s="447"/>
      <c r="S22" s="447"/>
      <c r="T22" s="448"/>
      <c r="U22" s="67"/>
      <c r="V22" s="492"/>
      <c r="W22" s="432"/>
    </row>
    <row r="23" spans="1:23" ht="19.5" customHeight="1">
      <c r="A23" s="475"/>
      <c r="B23" s="476"/>
      <c r="C23" s="476"/>
      <c r="D23" s="476"/>
      <c r="E23" s="476"/>
      <c r="F23" s="477"/>
      <c r="G23" s="87">
        <v>9</v>
      </c>
      <c r="H23" s="514" t="s">
        <v>45</v>
      </c>
      <c r="I23" s="514"/>
      <c r="J23" s="514"/>
      <c r="K23" s="514"/>
      <c r="L23" s="514"/>
      <c r="M23" s="514"/>
      <c r="N23" s="514"/>
      <c r="O23" s="514"/>
      <c r="P23" s="514"/>
      <c r="Q23" s="514"/>
      <c r="R23" s="514"/>
      <c r="S23" s="514"/>
      <c r="T23" s="515"/>
      <c r="U23" s="359"/>
      <c r="V23" s="491" t="s">
        <v>46</v>
      </c>
      <c r="W23" s="432"/>
    </row>
    <row r="24" spans="1:23" ht="24" customHeight="1">
      <c r="A24" s="76"/>
      <c r="B24" s="25"/>
      <c r="C24" s="26"/>
      <c r="D24" s="26"/>
      <c r="E24" s="26"/>
      <c r="F24" s="38"/>
      <c r="G24" s="46"/>
      <c r="H24" s="447" t="s">
        <v>47</v>
      </c>
      <c r="I24" s="447"/>
      <c r="J24" s="447"/>
      <c r="K24" s="447"/>
      <c r="L24" s="447"/>
      <c r="M24" s="447"/>
      <c r="N24" s="447"/>
      <c r="O24" s="447"/>
      <c r="P24" s="447"/>
      <c r="Q24" s="447"/>
      <c r="R24" s="447"/>
      <c r="S24" s="447"/>
      <c r="T24" s="448"/>
      <c r="U24" s="71"/>
      <c r="V24" s="506"/>
      <c r="W24" s="432"/>
    </row>
    <row r="25" spans="1:23" ht="24" customHeight="1">
      <c r="A25" s="76"/>
      <c r="B25" s="25"/>
      <c r="C25" s="26"/>
      <c r="D25" s="26"/>
      <c r="E25" s="26"/>
      <c r="F25" s="38"/>
      <c r="G25" s="46"/>
      <c r="H25" s="447" t="s">
        <v>48</v>
      </c>
      <c r="I25" s="447"/>
      <c r="J25" s="447"/>
      <c r="K25" s="447"/>
      <c r="L25" s="447"/>
      <c r="M25" s="447"/>
      <c r="N25" s="447"/>
      <c r="O25" s="447"/>
      <c r="P25" s="447"/>
      <c r="Q25" s="447"/>
      <c r="R25" s="447"/>
      <c r="S25" s="447"/>
      <c r="T25" s="448"/>
      <c r="U25" s="71"/>
      <c r="V25" s="506"/>
      <c r="W25" s="432"/>
    </row>
    <row r="26" spans="1:23" ht="24" customHeight="1">
      <c r="A26" s="76"/>
      <c r="B26" s="25"/>
      <c r="C26" s="26"/>
      <c r="D26" s="26"/>
      <c r="E26" s="26"/>
      <c r="F26" s="38"/>
      <c r="G26" s="46"/>
      <c r="H26" s="447" t="s">
        <v>49</v>
      </c>
      <c r="I26" s="447"/>
      <c r="J26" s="447"/>
      <c r="K26" s="447"/>
      <c r="L26" s="447"/>
      <c r="M26" s="447"/>
      <c r="N26" s="447"/>
      <c r="O26" s="447"/>
      <c r="P26" s="447"/>
      <c r="Q26" s="447"/>
      <c r="R26" s="447"/>
      <c r="S26" s="447"/>
      <c r="T26" s="448"/>
      <c r="U26" s="68"/>
      <c r="V26" s="506"/>
      <c r="W26" s="432"/>
    </row>
    <row r="27" spans="1:23" ht="15.65" customHeight="1">
      <c r="A27" s="15"/>
      <c r="B27" s="16"/>
      <c r="C27" s="17"/>
      <c r="D27" s="17"/>
      <c r="E27" s="17"/>
      <c r="F27" s="18"/>
      <c r="G27" s="46"/>
      <c r="H27" s="511" t="s">
        <v>50</v>
      </c>
      <c r="I27" s="511"/>
      <c r="J27" s="511"/>
      <c r="K27" s="511"/>
      <c r="L27" s="511"/>
      <c r="M27" s="512" t="s">
        <v>51</v>
      </c>
      <c r="N27" s="512"/>
      <c r="O27" s="512" t="s">
        <v>52</v>
      </c>
      <c r="P27" s="512"/>
      <c r="Q27" s="512"/>
      <c r="R27" s="512"/>
      <c r="S27" s="512"/>
      <c r="T27" s="45"/>
      <c r="U27" s="502"/>
      <c r="V27" s="506"/>
      <c r="W27" s="432"/>
    </row>
    <row r="28" spans="1:23" ht="20.149999999999999" customHeight="1">
      <c r="A28" s="15"/>
      <c r="B28" s="16"/>
      <c r="C28" s="17"/>
      <c r="D28" s="17"/>
      <c r="E28" s="17"/>
      <c r="F28" s="18"/>
      <c r="G28" s="46"/>
      <c r="H28" s="509" t="s">
        <v>53</v>
      </c>
      <c r="I28" s="510"/>
      <c r="J28" s="510"/>
      <c r="K28" s="510"/>
      <c r="L28" s="488"/>
      <c r="M28" s="513"/>
      <c r="N28" s="513"/>
      <c r="O28" s="513"/>
      <c r="P28" s="513"/>
      <c r="Q28" s="513"/>
      <c r="R28" s="513"/>
      <c r="S28" s="513"/>
      <c r="T28" s="45"/>
      <c r="U28" s="503"/>
      <c r="V28" s="506"/>
      <c r="W28" s="432"/>
    </row>
    <row r="29" spans="1:23" ht="20.149999999999999" customHeight="1">
      <c r="A29" s="15"/>
      <c r="B29" s="16"/>
      <c r="C29" s="17"/>
      <c r="D29" s="17"/>
      <c r="E29" s="17"/>
      <c r="F29" s="18"/>
      <c r="G29" s="46"/>
      <c r="H29" s="484" t="s">
        <v>54</v>
      </c>
      <c r="I29" s="485"/>
      <c r="J29" s="485"/>
      <c r="K29" s="485"/>
      <c r="L29" s="486"/>
      <c r="M29" s="483"/>
      <c r="N29" s="483"/>
      <c r="O29" s="483"/>
      <c r="P29" s="483"/>
      <c r="Q29" s="483"/>
      <c r="R29" s="483"/>
      <c r="S29" s="483"/>
      <c r="T29" s="45"/>
      <c r="U29" s="503"/>
      <c r="V29" s="506"/>
      <c r="W29" s="432"/>
    </row>
    <row r="30" spans="1:23" ht="20.149999999999999" customHeight="1">
      <c r="A30" s="15"/>
      <c r="B30" s="16"/>
      <c r="C30" s="17"/>
      <c r="D30" s="17"/>
      <c r="E30" s="17"/>
      <c r="F30" s="18"/>
      <c r="G30" s="46"/>
      <c r="H30" s="484"/>
      <c r="I30" s="485"/>
      <c r="J30" s="485"/>
      <c r="K30" s="485"/>
      <c r="L30" s="486"/>
      <c r="M30" s="483"/>
      <c r="N30" s="483"/>
      <c r="O30" s="483"/>
      <c r="P30" s="483"/>
      <c r="Q30" s="483"/>
      <c r="R30" s="483"/>
      <c r="S30" s="483"/>
      <c r="T30" s="45"/>
      <c r="U30" s="503"/>
      <c r="V30" s="506"/>
      <c r="W30" s="432"/>
    </row>
    <row r="31" spans="1:23" ht="20.149999999999999" customHeight="1">
      <c r="A31" s="15"/>
      <c r="B31" s="16"/>
      <c r="C31" s="17"/>
      <c r="D31" s="17"/>
      <c r="E31" s="17"/>
      <c r="F31" s="18"/>
      <c r="G31" s="46"/>
      <c r="H31" s="484" t="s">
        <v>55</v>
      </c>
      <c r="I31" s="485"/>
      <c r="J31" s="485"/>
      <c r="K31" s="485"/>
      <c r="L31" s="486"/>
      <c r="M31" s="483"/>
      <c r="N31" s="483"/>
      <c r="O31" s="483"/>
      <c r="P31" s="483"/>
      <c r="Q31" s="483"/>
      <c r="R31" s="483"/>
      <c r="S31" s="483"/>
      <c r="T31" s="45"/>
      <c r="U31" s="503"/>
      <c r="V31" s="506"/>
      <c r="W31" s="432"/>
    </row>
    <row r="32" spans="1:23" ht="20.149999999999999" customHeight="1">
      <c r="A32" s="15"/>
      <c r="B32" s="16"/>
      <c r="C32" s="17"/>
      <c r="D32" s="17"/>
      <c r="E32" s="17"/>
      <c r="F32" s="18"/>
      <c r="G32" s="46"/>
      <c r="H32" s="484"/>
      <c r="I32" s="485"/>
      <c r="J32" s="485"/>
      <c r="K32" s="485"/>
      <c r="L32" s="486"/>
      <c r="M32" s="483"/>
      <c r="N32" s="483"/>
      <c r="O32" s="483"/>
      <c r="P32" s="483"/>
      <c r="Q32" s="483"/>
      <c r="R32" s="483"/>
      <c r="S32" s="483"/>
      <c r="T32" s="45"/>
      <c r="U32" s="503"/>
      <c r="V32" s="506"/>
      <c r="W32" s="432"/>
    </row>
    <row r="33" spans="1:23" ht="20.149999999999999" customHeight="1">
      <c r="A33" s="15"/>
      <c r="B33" s="16"/>
      <c r="C33" s="17"/>
      <c r="D33" s="17"/>
      <c r="E33" s="17"/>
      <c r="F33" s="18"/>
      <c r="G33" s="46"/>
      <c r="H33" s="484"/>
      <c r="I33" s="485"/>
      <c r="J33" s="485"/>
      <c r="K33" s="485"/>
      <c r="L33" s="486"/>
      <c r="M33" s="483"/>
      <c r="N33" s="483"/>
      <c r="O33" s="483"/>
      <c r="P33" s="483"/>
      <c r="Q33" s="483"/>
      <c r="R33" s="483"/>
      <c r="S33" s="483"/>
      <c r="T33" s="45"/>
      <c r="U33" s="503"/>
      <c r="V33" s="507"/>
      <c r="W33" s="432"/>
    </row>
    <row r="34" spans="1:23" ht="37.5" customHeight="1">
      <c r="A34" s="434" t="s">
        <v>56</v>
      </c>
      <c r="B34" s="435"/>
      <c r="C34" s="435"/>
      <c r="D34" s="435"/>
      <c r="E34" s="435"/>
      <c r="F34" s="436"/>
      <c r="G34" s="46">
        <v>10</v>
      </c>
      <c r="H34" s="447" t="s">
        <v>57</v>
      </c>
      <c r="I34" s="447"/>
      <c r="J34" s="447"/>
      <c r="K34" s="447"/>
      <c r="L34" s="447"/>
      <c r="M34" s="447"/>
      <c r="N34" s="447"/>
      <c r="O34" s="447"/>
      <c r="P34" s="447"/>
      <c r="Q34" s="447"/>
      <c r="R34" s="447"/>
      <c r="S34" s="447"/>
      <c r="T34" s="448"/>
      <c r="U34" s="68"/>
      <c r="V34" s="505" t="s">
        <v>58</v>
      </c>
      <c r="W34" s="432"/>
    </row>
    <row r="35" spans="1:23" ht="31" customHeight="1">
      <c r="A35" s="15"/>
      <c r="B35" s="16"/>
      <c r="C35" s="17"/>
      <c r="D35" s="17"/>
      <c r="E35" s="17"/>
      <c r="F35" s="18"/>
      <c r="G35" s="86">
        <v>11</v>
      </c>
      <c r="H35" s="449" t="s">
        <v>59</v>
      </c>
      <c r="I35" s="449"/>
      <c r="J35" s="449"/>
      <c r="K35" s="449"/>
      <c r="L35" s="449"/>
      <c r="M35" s="449"/>
      <c r="N35" s="449"/>
      <c r="O35" s="449"/>
      <c r="P35" s="449"/>
      <c r="Q35" s="449"/>
      <c r="R35" s="449"/>
      <c r="S35" s="449"/>
      <c r="T35" s="450"/>
      <c r="U35" s="69"/>
      <c r="V35" s="505"/>
      <c r="W35" s="432"/>
    </row>
    <row r="36" spans="1:23" ht="31.5" customHeight="1">
      <c r="A36" s="15"/>
      <c r="B36" s="16"/>
      <c r="C36" s="17"/>
      <c r="D36" s="17"/>
      <c r="E36" s="17"/>
      <c r="F36" s="18"/>
      <c r="G36" s="46">
        <v>12</v>
      </c>
      <c r="H36" s="447" t="s">
        <v>60</v>
      </c>
      <c r="I36" s="447"/>
      <c r="J36" s="447"/>
      <c r="K36" s="447"/>
      <c r="L36" s="447"/>
      <c r="M36" s="447"/>
      <c r="N36" s="447"/>
      <c r="O36" s="447"/>
      <c r="P36" s="447"/>
      <c r="Q36" s="447"/>
      <c r="R36" s="447"/>
      <c r="S36" s="447"/>
      <c r="T36" s="448"/>
      <c r="U36" s="68"/>
      <c r="V36" s="505"/>
      <c r="W36" s="433"/>
    </row>
    <row r="37" spans="1:23" s="21" customFormat="1" ht="26.5" customHeight="1">
      <c r="A37" s="461" t="s">
        <v>61</v>
      </c>
      <c r="B37" s="462"/>
      <c r="C37" s="462"/>
      <c r="D37" s="462"/>
      <c r="E37" s="462"/>
      <c r="F37" s="463"/>
      <c r="G37" s="74">
        <v>13</v>
      </c>
      <c r="H37" s="516" t="s">
        <v>62</v>
      </c>
      <c r="I37" s="516"/>
      <c r="J37" s="516"/>
      <c r="K37" s="516"/>
      <c r="L37" s="516"/>
      <c r="M37" s="516"/>
      <c r="N37" s="516"/>
      <c r="O37" s="516"/>
      <c r="P37" s="516"/>
      <c r="Q37" s="516"/>
      <c r="R37" s="516"/>
      <c r="S37" s="516"/>
      <c r="T37" s="517"/>
      <c r="U37" s="359"/>
      <c r="V37" s="74" t="s">
        <v>63</v>
      </c>
      <c r="W37" s="431"/>
    </row>
    <row r="38" spans="1:23" ht="38.5" customHeight="1">
      <c r="A38" s="424"/>
      <c r="B38" s="425"/>
      <c r="C38" s="425"/>
      <c r="D38" s="425"/>
      <c r="E38" s="425"/>
      <c r="F38" s="426"/>
      <c r="G38" s="46"/>
      <c r="H38" s="427" t="s">
        <v>64</v>
      </c>
      <c r="I38" s="427"/>
      <c r="J38" s="427"/>
      <c r="K38" s="427"/>
      <c r="L38" s="427"/>
      <c r="M38" s="427"/>
      <c r="N38" s="427"/>
      <c r="O38" s="427"/>
      <c r="P38" s="427"/>
      <c r="Q38" s="427"/>
      <c r="R38" s="427"/>
      <c r="S38" s="427"/>
      <c r="T38" s="427"/>
      <c r="U38" s="68"/>
      <c r="V38" s="46"/>
      <c r="W38" s="432"/>
    </row>
    <row r="39" spans="1:23" ht="31.5" customHeight="1">
      <c r="A39" s="424"/>
      <c r="B39" s="425"/>
      <c r="C39" s="425"/>
      <c r="D39" s="425"/>
      <c r="E39" s="425"/>
      <c r="F39" s="426"/>
      <c r="G39" s="46"/>
      <c r="H39" s="427" t="s">
        <v>65</v>
      </c>
      <c r="I39" s="427"/>
      <c r="J39" s="427"/>
      <c r="K39" s="427"/>
      <c r="L39" s="427"/>
      <c r="M39" s="427"/>
      <c r="N39" s="427"/>
      <c r="O39" s="427"/>
      <c r="P39" s="427"/>
      <c r="Q39" s="427"/>
      <c r="R39" s="427"/>
      <c r="S39" s="427"/>
      <c r="T39" s="427"/>
      <c r="U39" s="68"/>
      <c r="V39" s="46"/>
      <c r="W39" s="432"/>
    </row>
    <row r="40" spans="1:23" ht="25" customHeight="1">
      <c r="A40" s="424"/>
      <c r="B40" s="425"/>
      <c r="C40" s="425"/>
      <c r="D40" s="425"/>
      <c r="E40" s="425"/>
      <c r="F40" s="426"/>
      <c r="G40" s="460" t="s">
        <v>66</v>
      </c>
      <c r="H40" s="447"/>
      <c r="I40" s="447"/>
      <c r="J40" s="447"/>
      <c r="K40" s="447"/>
      <c r="L40" s="447"/>
      <c r="M40" s="447"/>
      <c r="N40" s="447"/>
      <c r="O40" s="447"/>
      <c r="P40" s="447"/>
      <c r="Q40" s="447"/>
      <c r="R40" s="447"/>
      <c r="S40" s="447"/>
      <c r="T40" s="448"/>
      <c r="U40" s="360"/>
      <c r="V40" s="432" t="s">
        <v>67</v>
      </c>
      <c r="W40" s="432"/>
    </row>
    <row r="41" spans="1:23" ht="22.5" customHeight="1">
      <c r="A41" s="424"/>
      <c r="B41" s="425"/>
      <c r="C41" s="425"/>
      <c r="D41" s="425"/>
      <c r="E41" s="425"/>
      <c r="F41" s="426"/>
      <c r="G41" s="46"/>
      <c r="H41" s="427" t="s">
        <v>68</v>
      </c>
      <c r="I41" s="427"/>
      <c r="J41" s="427"/>
      <c r="K41" s="427"/>
      <c r="L41" s="427"/>
      <c r="M41" s="427"/>
      <c r="N41" s="427"/>
      <c r="O41" s="427"/>
      <c r="P41" s="427"/>
      <c r="Q41" s="427"/>
      <c r="R41" s="427"/>
      <c r="S41" s="427"/>
      <c r="T41" s="427"/>
      <c r="U41" s="71"/>
      <c r="V41" s="432"/>
      <c r="W41" s="432"/>
    </row>
    <row r="42" spans="1:23" ht="26.5" customHeight="1">
      <c r="A42" s="424"/>
      <c r="B42" s="425"/>
      <c r="C42" s="425"/>
      <c r="D42" s="425"/>
      <c r="E42" s="425"/>
      <c r="F42" s="426"/>
      <c r="G42" s="46"/>
      <c r="H42" s="427" t="s">
        <v>69</v>
      </c>
      <c r="I42" s="427"/>
      <c r="J42" s="427"/>
      <c r="K42" s="427"/>
      <c r="L42" s="427"/>
      <c r="M42" s="427"/>
      <c r="N42" s="427"/>
      <c r="O42" s="427"/>
      <c r="P42" s="427"/>
      <c r="Q42" s="427"/>
      <c r="R42" s="427"/>
      <c r="S42" s="427"/>
      <c r="T42" s="427"/>
      <c r="U42" s="71"/>
      <c r="V42" s="46"/>
      <c r="W42" s="432"/>
    </row>
    <row r="43" spans="1:23" ht="22.5" customHeight="1">
      <c r="A43" s="424"/>
      <c r="B43" s="425"/>
      <c r="C43" s="425"/>
      <c r="D43" s="425"/>
      <c r="E43" s="425"/>
      <c r="F43" s="426"/>
      <c r="G43" s="460" t="s">
        <v>70</v>
      </c>
      <c r="H43" s="447"/>
      <c r="I43" s="447"/>
      <c r="J43" s="447"/>
      <c r="K43" s="447"/>
      <c r="L43" s="447"/>
      <c r="M43" s="447"/>
      <c r="N43" s="447"/>
      <c r="O43" s="447"/>
      <c r="P43" s="447"/>
      <c r="Q43" s="447"/>
      <c r="R43" s="447"/>
      <c r="S43" s="447"/>
      <c r="T43" s="448"/>
      <c r="U43" s="360"/>
      <c r="V43" s="46"/>
      <c r="W43" s="432"/>
    </row>
    <row r="44" spans="1:23" ht="21" customHeight="1">
      <c r="A44" s="424"/>
      <c r="B44" s="425"/>
      <c r="C44" s="425"/>
      <c r="D44" s="425"/>
      <c r="E44" s="425"/>
      <c r="F44" s="426"/>
      <c r="G44" s="46"/>
      <c r="H44" s="427" t="s">
        <v>71</v>
      </c>
      <c r="I44" s="427"/>
      <c r="J44" s="427"/>
      <c r="K44" s="427"/>
      <c r="L44" s="427"/>
      <c r="M44" s="427"/>
      <c r="N44" s="427"/>
      <c r="O44" s="427"/>
      <c r="P44" s="427"/>
      <c r="Q44" s="427"/>
      <c r="R44" s="427"/>
      <c r="S44" s="427"/>
      <c r="T44" s="427"/>
      <c r="U44" s="68"/>
      <c r="V44" s="46"/>
      <c r="W44" s="432"/>
    </row>
    <row r="45" spans="1:23" ht="21" customHeight="1">
      <c r="A45" s="424"/>
      <c r="B45" s="425"/>
      <c r="C45" s="425"/>
      <c r="D45" s="425"/>
      <c r="E45" s="425"/>
      <c r="F45" s="426"/>
      <c r="G45" s="46"/>
      <c r="H45" s="427" t="s">
        <v>72</v>
      </c>
      <c r="I45" s="427"/>
      <c r="J45" s="427"/>
      <c r="K45" s="427"/>
      <c r="L45" s="427"/>
      <c r="M45" s="427"/>
      <c r="N45" s="427"/>
      <c r="O45" s="427"/>
      <c r="P45" s="427"/>
      <c r="Q45" s="427"/>
      <c r="R45" s="427"/>
      <c r="S45" s="427"/>
      <c r="T45" s="427"/>
      <c r="U45" s="68"/>
      <c r="V45" s="46"/>
      <c r="W45" s="432"/>
    </row>
    <row r="46" spans="1:23" ht="58" customHeight="1">
      <c r="A46" s="15"/>
      <c r="B46" s="16"/>
      <c r="C46" s="17"/>
      <c r="D46" s="17"/>
      <c r="E46" s="17"/>
      <c r="F46" s="18"/>
      <c r="G46" s="86">
        <v>14</v>
      </c>
      <c r="H46" s="449" t="s">
        <v>73</v>
      </c>
      <c r="I46" s="449"/>
      <c r="J46" s="449"/>
      <c r="K46" s="449"/>
      <c r="L46" s="449"/>
      <c r="M46" s="449"/>
      <c r="N46" s="449"/>
      <c r="O46" s="449"/>
      <c r="P46" s="449"/>
      <c r="Q46" s="449"/>
      <c r="R46" s="449"/>
      <c r="S46" s="449"/>
      <c r="T46" s="450"/>
      <c r="U46" s="69"/>
      <c r="V46" s="46" t="s">
        <v>74</v>
      </c>
      <c r="W46" s="432"/>
    </row>
    <row r="47" spans="1:23" ht="21" customHeight="1">
      <c r="A47" s="424"/>
      <c r="B47" s="425"/>
      <c r="C47" s="425"/>
      <c r="D47" s="425"/>
      <c r="E47" s="425"/>
      <c r="F47" s="426"/>
      <c r="G47" s="87">
        <v>15</v>
      </c>
      <c r="H47" s="429" t="s">
        <v>75</v>
      </c>
      <c r="I47" s="429"/>
      <c r="J47" s="429"/>
      <c r="K47" s="429"/>
      <c r="L47" s="429"/>
      <c r="M47" s="429"/>
      <c r="N47" s="429"/>
      <c r="O47" s="429"/>
      <c r="P47" s="429"/>
      <c r="Q47" s="429"/>
      <c r="R47" s="429"/>
      <c r="S47" s="429"/>
      <c r="T47" s="430"/>
      <c r="U47" s="359"/>
      <c r="V47" s="46" t="s">
        <v>76</v>
      </c>
      <c r="W47" s="432"/>
    </row>
    <row r="48" spans="1:23" ht="25.5" customHeight="1">
      <c r="A48" s="424"/>
      <c r="B48" s="425"/>
      <c r="C48" s="425"/>
      <c r="D48" s="425"/>
      <c r="E48" s="425"/>
      <c r="F48" s="426"/>
      <c r="G48" s="46"/>
      <c r="H48" s="427" t="s">
        <v>77</v>
      </c>
      <c r="I48" s="427"/>
      <c r="J48" s="427"/>
      <c r="K48" s="427"/>
      <c r="L48" s="427"/>
      <c r="M48" s="427"/>
      <c r="N48" s="427"/>
      <c r="O48" s="427"/>
      <c r="P48" s="427"/>
      <c r="Q48" s="427"/>
      <c r="R48" s="427"/>
      <c r="S48" s="427"/>
      <c r="T48" s="427"/>
      <c r="U48" s="71"/>
      <c r="V48" s="46"/>
      <c r="W48" s="432"/>
    </row>
    <row r="49" spans="1:23" ht="30" customHeight="1">
      <c r="A49" s="424"/>
      <c r="B49" s="425"/>
      <c r="C49" s="425"/>
      <c r="D49" s="425"/>
      <c r="E49" s="425"/>
      <c r="F49" s="426"/>
      <c r="G49" s="46"/>
      <c r="H49" s="427" t="s">
        <v>78</v>
      </c>
      <c r="I49" s="427"/>
      <c r="J49" s="427"/>
      <c r="K49" s="427"/>
      <c r="L49" s="427"/>
      <c r="M49" s="427"/>
      <c r="N49" s="427"/>
      <c r="O49" s="427"/>
      <c r="P49" s="427"/>
      <c r="Q49" s="427"/>
      <c r="R49" s="427"/>
      <c r="S49" s="427"/>
      <c r="T49" s="427"/>
      <c r="U49" s="71"/>
      <c r="V49" s="46"/>
      <c r="W49" s="432"/>
    </row>
    <row r="50" spans="1:23" ht="28" customHeight="1">
      <c r="A50" s="424"/>
      <c r="B50" s="425"/>
      <c r="C50" s="425"/>
      <c r="D50" s="425"/>
      <c r="E50" s="425"/>
      <c r="F50" s="426"/>
      <c r="G50" s="46"/>
      <c r="H50" s="427" t="s">
        <v>79</v>
      </c>
      <c r="I50" s="427"/>
      <c r="J50" s="427"/>
      <c r="K50" s="427"/>
      <c r="L50" s="427"/>
      <c r="M50" s="427"/>
      <c r="N50" s="427"/>
      <c r="O50" s="427"/>
      <c r="P50" s="427"/>
      <c r="Q50" s="427"/>
      <c r="R50" s="427"/>
      <c r="S50" s="427"/>
      <c r="T50" s="427"/>
      <c r="U50" s="71"/>
      <c r="V50" s="46"/>
      <c r="W50" s="432"/>
    </row>
    <row r="51" spans="1:23" ht="33.65" customHeight="1">
      <c r="A51" s="424"/>
      <c r="B51" s="425"/>
      <c r="C51" s="425"/>
      <c r="D51" s="425"/>
      <c r="E51" s="425"/>
      <c r="F51" s="426"/>
      <c r="G51" s="87">
        <v>16</v>
      </c>
      <c r="H51" s="454" t="s">
        <v>80</v>
      </c>
      <c r="I51" s="454"/>
      <c r="J51" s="454"/>
      <c r="K51" s="454"/>
      <c r="L51" s="454"/>
      <c r="M51" s="454"/>
      <c r="N51" s="454"/>
      <c r="O51" s="454"/>
      <c r="P51" s="454"/>
      <c r="Q51" s="454"/>
      <c r="R51" s="454"/>
      <c r="S51" s="454"/>
      <c r="T51" s="454"/>
      <c r="U51" s="70"/>
      <c r="V51" s="46" t="s">
        <v>76</v>
      </c>
      <c r="W51" s="432"/>
    </row>
    <row r="52" spans="1:23" ht="26.15" customHeight="1">
      <c r="A52" s="424"/>
      <c r="B52" s="425"/>
      <c r="C52" s="425"/>
      <c r="D52" s="425"/>
      <c r="E52" s="425"/>
      <c r="F52" s="426"/>
      <c r="G52" s="87">
        <v>17</v>
      </c>
      <c r="H52" s="429" t="s">
        <v>81</v>
      </c>
      <c r="I52" s="429"/>
      <c r="J52" s="429"/>
      <c r="K52" s="429"/>
      <c r="L52" s="429"/>
      <c r="M52" s="429"/>
      <c r="N52" s="429"/>
      <c r="O52" s="429"/>
      <c r="P52" s="429"/>
      <c r="Q52" s="429"/>
      <c r="R52" s="429"/>
      <c r="S52" s="429"/>
      <c r="T52" s="430"/>
      <c r="U52" s="359"/>
      <c r="V52" s="46"/>
      <c r="W52" s="432"/>
    </row>
    <row r="53" spans="1:23" ht="28" customHeight="1">
      <c r="A53" s="19"/>
      <c r="B53" s="20"/>
      <c r="C53" s="17"/>
      <c r="D53" s="17"/>
      <c r="E53" s="17"/>
      <c r="F53" s="18"/>
      <c r="G53" s="62"/>
      <c r="H53" s="427" t="s">
        <v>82</v>
      </c>
      <c r="I53" s="427"/>
      <c r="J53" s="427"/>
      <c r="K53" s="427"/>
      <c r="L53" s="427"/>
      <c r="M53" s="427"/>
      <c r="N53" s="427"/>
      <c r="O53" s="427"/>
      <c r="P53" s="427"/>
      <c r="Q53" s="427"/>
      <c r="R53" s="427"/>
      <c r="S53" s="427"/>
      <c r="T53" s="427"/>
      <c r="U53" s="68"/>
      <c r="V53" s="432" t="s">
        <v>83</v>
      </c>
      <c r="W53" s="432"/>
    </row>
    <row r="54" spans="1:23" ht="25.5" customHeight="1">
      <c r="A54" s="19"/>
      <c r="B54" s="20"/>
      <c r="C54" s="17"/>
      <c r="D54" s="17"/>
      <c r="E54" s="17"/>
      <c r="F54" s="18"/>
      <c r="G54" s="62"/>
      <c r="H54" s="427" t="s">
        <v>84</v>
      </c>
      <c r="I54" s="427"/>
      <c r="J54" s="427"/>
      <c r="K54" s="427"/>
      <c r="L54" s="427"/>
      <c r="M54" s="427"/>
      <c r="N54" s="427"/>
      <c r="O54" s="427"/>
      <c r="P54" s="427"/>
      <c r="Q54" s="427"/>
      <c r="R54" s="427"/>
      <c r="S54" s="427"/>
      <c r="T54" s="427"/>
      <c r="U54" s="71"/>
      <c r="V54" s="432"/>
      <c r="W54" s="432"/>
    </row>
    <row r="55" spans="1:23" ht="37" customHeight="1">
      <c r="A55" s="383"/>
      <c r="B55" s="384"/>
      <c r="C55" s="384"/>
      <c r="D55" s="384"/>
      <c r="E55" s="384"/>
      <c r="F55" s="385"/>
      <c r="G55" s="80"/>
      <c r="H55" s="444" t="s">
        <v>85</v>
      </c>
      <c r="I55" s="444"/>
      <c r="J55" s="444"/>
      <c r="K55" s="444"/>
      <c r="L55" s="444"/>
      <c r="M55" s="444"/>
      <c r="N55" s="444"/>
      <c r="O55" s="444"/>
      <c r="P55" s="444"/>
      <c r="Q55" s="444"/>
      <c r="R55" s="444"/>
      <c r="S55" s="444"/>
      <c r="T55" s="444"/>
      <c r="U55" s="68"/>
      <c r="V55" s="432"/>
      <c r="W55" s="432"/>
    </row>
    <row r="56" spans="1:23" ht="42" customHeight="1">
      <c r="A56" s="15"/>
      <c r="B56" s="22"/>
      <c r="C56" s="23"/>
      <c r="D56" s="23"/>
      <c r="E56" s="17"/>
      <c r="F56" s="18"/>
      <c r="G56" s="86">
        <v>18</v>
      </c>
      <c r="H56" s="428" t="s">
        <v>86</v>
      </c>
      <c r="I56" s="428"/>
      <c r="J56" s="428"/>
      <c r="K56" s="428"/>
      <c r="L56" s="428"/>
      <c r="M56" s="428"/>
      <c r="N56" s="428"/>
      <c r="O56" s="428"/>
      <c r="P56" s="428"/>
      <c r="Q56" s="428"/>
      <c r="R56" s="428"/>
      <c r="S56" s="428"/>
      <c r="T56" s="428"/>
      <c r="U56" s="69"/>
      <c r="V56" s="297"/>
      <c r="W56" s="432"/>
    </row>
    <row r="57" spans="1:23" ht="27.65" customHeight="1">
      <c r="A57" s="434" t="s">
        <v>87</v>
      </c>
      <c r="B57" s="435"/>
      <c r="C57" s="435"/>
      <c r="D57" s="435"/>
      <c r="E57" s="435"/>
      <c r="F57" s="436"/>
      <c r="G57" s="87">
        <v>19</v>
      </c>
      <c r="H57" s="429" t="s">
        <v>88</v>
      </c>
      <c r="I57" s="429"/>
      <c r="J57" s="429"/>
      <c r="K57" s="429"/>
      <c r="L57" s="429"/>
      <c r="M57" s="429"/>
      <c r="N57" s="429"/>
      <c r="O57" s="429"/>
      <c r="P57" s="429"/>
      <c r="Q57" s="429"/>
      <c r="R57" s="429"/>
      <c r="S57" s="429"/>
      <c r="T57" s="430"/>
      <c r="U57" s="359"/>
      <c r="V57" s="432" t="s">
        <v>89</v>
      </c>
      <c r="W57" s="432"/>
    </row>
    <row r="58" spans="1:23" ht="19.5" customHeight="1">
      <c r="A58" s="15"/>
      <c r="B58" s="22"/>
      <c r="C58" s="23"/>
      <c r="D58" s="23"/>
      <c r="E58" s="17"/>
      <c r="F58" s="18"/>
      <c r="G58" s="46"/>
      <c r="H58" s="445" t="s">
        <v>90</v>
      </c>
      <c r="I58" s="445"/>
      <c r="J58" s="445"/>
      <c r="K58" s="445"/>
      <c r="L58" s="445"/>
      <c r="M58" s="445"/>
      <c r="N58" s="445"/>
      <c r="O58" s="445"/>
      <c r="P58" s="445"/>
      <c r="Q58" s="445"/>
      <c r="R58" s="445"/>
      <c r="S58" s="445"/>
      <c r="T58" s="446"/>
      <c r="U58" s="71"/>
      <c r="V58" s="432"/>
      <c r="W58" s="432"/>
    </row>
    <row r="59" spans="1:23" ht="33" customHeight="1">
      <c r="A59" s="15"/>
      <c r="B59" s="16"/>
      <c r="C59" s="17"/>
      <c r="D59" s="17"/>
      <c r="E59" s="17"/>
      <c r="F59" s="18"/>
      <c r="G59" s="46"/>
      <c r="H59" s="447" t="s">
        <v>91</v>
      </c>
      <c r="I59" s="447"/>
      <c r="J59" s="447"/>
      <c r="K59" s="447"/>
      <c r="L59" s="447"/>
      <c r="M59" s="447"/>
      <c r="N59" s="447"/>
      <c r="O59" s="447"/>
      <c r="P59" s="447"/>
      <c r="Q59" s="447"/>
      <c r="R59" s="447"/>
      <c r="S59" s="447"/>
      <c r="T59" s="448"/>
      <c r="U59" s="71"/>
      <c r="V59" s="432"/>
      <c r="W59" s="432"/>
    </row>
    <row r="60" spans="1:23" ht="38.15" customHeight="1">
      <c r="A60" s="434"/>
      <c r="B60" s="435"/>
      <c r="C60" s="435"/>
      <c r="D60" s="435"/>
      <c r="E60" s="435"/>
      <c r="F60" s="436"/>
      <c r="G60" s="86">
        <v>20</v>
      </c>
      <c r="H60" s="428" t="s">
        <v>92</v>
      </c>
      <c r="I60" s="428"/>
      <c r="J60" s="428"/>
      <c r="K60" s="428"/>
      <c r="L60" s="428"/>
      <c r="M60" s="428"/>
      <c r="N60" s="428"/>
      <c r="O60" s="428"/>
      <c r="P60" s="428"/>
      <c r="Q60" s="428"/>
      <c r="R60" s="428"/>
      <c r="S60" s="428"/>
      <c r="T60" s="428"/>
      <c r="U60" s="69"/>
      <c r="V60" s="432" t="s">
        <v>93</v>
      </c>
      <c r="W60" s="432"/>
    </row>
    <row r="61" spans="1:23" ht="24.65" customHeight="1">
      <c r="A61" s="15"/>
      <c r="B61" s="16"/>
      <c r="C61" s="17"/>
      <c r="D61" s="17"/>
      <c r="E61" s="17"/>
      <c r="F61" s="18"/>
      <c r="G61" s="86">
        <v>21</v>
      </c>
      <c r="H61" s="449" t="s">
        <v>94</v>
      </c>
      <c r="I61" s="449"/>
      <c r="J61" s="449"/>
      <c r="K61" s="449"/>
      <c r="L61" s="449"/>
      <c r="M61" s="449"/>
      <c r="N61" s="449"/>
      <c r="O61" s="449"/>
      <c r="P61" s="449"/>
      <c r="Q61" s="449"/>
      <c r="R61" s="449"/>
      <c r="S61" s="449"/>
      <c r="T61" s="450"/>
      <c r="U61" s="69"/>
      <c r="V61" s="432"/>
      <c r="W61" s="432"/>
    </row>
    <row r="62" spans="1:23" ht="26.5" customHeight="1">
      <c r="A62" s="15"/>
      <c r="B62" s="22"/>
      <c r="C62" s="23"/>
      <c r="D62" s="23"/>
      <c r="E62" s="17"/>
      <c r="F62" s="18"/>
      <c r="G62" s="86">
        <v>22</v>
      </c>
      <c r="H62" s="428" t="s">
        <v>95</v>
      </c>
      <c r="I62" s="428"/>
      <c r="J62" s="428"/>
      <c r="K62" s="428"/>
      <c r="L62" s="428"/>
      <c r="M62" s="428"/>
      <c r="N62" s="428"/>
      <c r="O62" s="428"/>
      <c r="P62" s="428"/>
      <c r="Q62" s="428"/>
      <c r="R62" s="428"/>
      <c r="S62" s="428"/>
      <c r="T62" s="428"/>
      <c r="U62" s="69"/>
      <c r="V62" s="432"/>
      <c r="W62" s="432"/>
    </row>
    <row r="63" spans="1:23" ht="32.5" customHeight="1">
      <c r="A63" s="15"/>
      <c r="B63" s="16"/>
      <c r="C63" s="17"/>
      <c r="D63" s="17"/>
      <c r="E63" s="17"/>
      <c r="F63" s="18"/>
      <c r="G63" s="46">
        <v>23</v>
      </c>
      <c r="H63" s="458" t="s">
        <v>96</v>
      </c>
      <c r="I63" s="458"/>
      <c r="J63" s="458"/>
      <c r="K63" s="458"/>
      <c r="L63" s="458"/>
      <c r="M63" s="458"/>
      <c r="N63" s="458"/>
      <c r="O63" s="458"/>
      <c r="P63" s="458"/>
      <c r="Q63" s="458"/>
      <c r="R63" s="458"/>
      <c r="S63" s="458"/>
      <c r="T63" s="459"/>
      <c r="U63" s="70"/>
      <c r="V63" s="432" t="s">
        <v>97</v>
      </c>
      <c r="W63" s="432"/>
    </row>
    <row r="64" spans="1:23" ht="54" customHeight="1">
      <c r="A64" s="24"/>
      <c r="B64" s="25"/>
      <c r="C64" s="26"/>
      <c r="D64" s="26"/>
      <c r="E64" s="26"/>
      <c r="F64" s="25"/>
      <c r="G64" s="46"/>
      <c r="H64" s="447"/>
      <c r="I64" s="447"/>
      <c r="J64" s="447"/>
      <c r="K64" s="447"/>
      <c r="L64" s="447"/>
      <c r="M64" s="447"/>
      <c r="N64" s="447"/>
      <c r="O64" s="447"/>
      <c r="P64" s="447"/>
      <c r="Q64" s="447"/>
      <c r="R64" s="447"/>
      <c r="S64" s="447"/>
      <c r="T64" s="448"/>
      <c r="U64" s="360"/>
      <c r="V64" s="432"/>
      <c r="W64" s="432"/>
    </row>
    <row r="65" spans="1:23" ht="30.65" customHeight="1">
      <c r="A65" s="15"/>
      <c r="B65" s="16"/>
      <c r="C65" s="17"/>
      <c r="D65" s="17"/>
      <c r="E65" s="17"/>
      <c r="F65" s="18"/>
      <c r="G65" s="81"/>
      <c r="H65" s="522" t="s">
        <v>98</v>
      </c>
      <c r="I65" s="522"/>
      <c r="J65" s="522"/>
      <c r="K65" s="522"/>
      <c r="L65" s="522"/>
      <c r="M65" s="522"/>
      <c r="N65" s="522"/>
      <c r="O65" s="522"/>
      <c r="P65" s="522"/>
      <c r="Q65" s="522"/>
      <c r="R65" s="522"/>
      <c r="S65" s="522"/>
      <c r="T65" s="523"/>
      <c r="U65" s="92"/>
      <c r="V65" s="433"/>
      <c r="W65" s="433"/>
    </row>
    <row r="66" spans="1:23" ht="24" customHeight="1">
      <c r="A66" s="437" t="s">
        <v>99</v>
      </c>
      <c r="B66" s="438"/>
      <c r="C66" s="438"/>
      <c r="D66" s="438"/>
      <c r="E66" s="438"/>
      <c r="F66" s="439"/>
      <c r="G66" s="455" t="s">
        <v>100</v>
      </c>
      <c r="H66" s="456"/>
      <c r="I66" s="456"/>
      <c r="J66" s="456"/>
      <c r="K66" s="456"/>
      <c r="L66" s="456"/>
      <c r="M66" s="456"/>
      <c r="N66" s="456"/>
      <c r="O66" s="456"/>
      <c r="P66" s="456"/>
      <c r="Q66" s="456"/>
      <c r="R66" s="456"/>
      <c r="S66" s="456"/>
      <c r="T66" s="457"/>
      <c r="U66" s="359"/>
      <c r="V66" s="521" t="s">
        <v>101</v>
      </c>
      <c r="W66" s="431"/>
    </row>
    <row r="67" spans="1:23" ht="30.65" customHeight="1">
      <c r="A67" s="19"/>
      <c r="B67" s="20"/>
      <c r="C67" s="17"/>
      <c r="D67" s="17"/>
      <c r="E67" s="17"/>
      <c r="F67" s="18"/>
      <c r="G67" s="46">
        <v>24</v>
      </c>
      <c r="H67" s="447" t="s">
        <v>102</v>
      </c>
      <c r="I67" s="447"/>
      <c r="J67" s="447"/>
      <c r="K67" s="447"/>
      <c r="L67" s="447"/>
      <c r="M67" s="447"/>
      <c r="N67" s="447"/>
      <c r="O67" s="447"/>
      <c r="P67" s="447"/>
      <c r="Q67" s="447"/>
      <c r="R67" s="447"/>
      <c r="S67" s="447"/>
      <c r="T67" s="447"/>
      <c r="U67" s="71"/>
      <c r="V67" s="505"/>
      <c r="W67" s="432"/>
    </row>
    <row r="68" spans="1:23" s="21" customFormat="1" ht="44.5" customHeight="1">
      <c r="A68" s="424"/>
      <c r="B68" s="425"/>
      <c r="C68" s="425"/>
      <c r="D68" s="425"/>
      <c r="E68" s="425"/>
      <c r="F68" s="426"/>
      <c r="G68" s="86">
        <v>25</v>
      </c>
      <c r="H68" s="428" t="s">
        <v>103</v>
      </c>
      <c r="I68" s="428"/>
      <c r="J68" s="428"/>
      <c r="K68" s="428"/>
      <c r="L68" s="428"/>
      <c r="M68" s="428"/>
      <c r="N68" s="428"/>
      <c r="O68" s="428"/>
      <c r="P68" s="428"/>
      <c r="Q68" s="428"/>
      <c r="R68" s="428"/>
      <c r="S68" s="428"/>
      <c r="T68" s="428"/>
      <c r="U68" s="69"/>
      <c r="V68" s="505"/>
      <c r="W68" s="432"/>
    </row>
    <row r="69" spans="1:23" ht="49.5" customHeight="1">
      <c r="A69" s="451"/>
      <c r="B69" s="452"/>
      <c r="C69" s="452"/>
      <c r="D69" s="452"/>
      <c r="E69" s="452"/>
      <c r="F69" s="453"/>
      <c r="G69" s="86">
        <v>26</v>
      </c>
      <c r="H69" s="428" t="s">
        <v>104</v>
      </c>
      <c r="I69" s="428"/>
      <c r="J69" s="428"/>
      <c r="K69" s="428"/>
      <c r="L69" s="428"/>
      <c r="M69" s="428"/>
      <c r="N69" s="428"/>
      <c r="O69" s="428"/>
      <c r="P69" s="428"/>
      <c r="Q69" s="428"/>
      <c r="R69" s="428"/>
      <c r="S69" s="428"/>
      <c r="T69" s="428"/>
      <c r="U69" s="69"/>
      <c r="V69" s="432" t="s">
        <v>105</v>
      </c>
      <c r="W69" s="432"/>
    </row>
    <row r="70" spans="1:23" ht="40" customHeight="1">
      <c r="A70" s="19"/>
      <c r="B70" s="20"/>
      <c r="C70" s="17"/>
      <c r="D70" s="17"/>
      <c r="E70" s="17"/>
      <c r="F70" s="18"/>
      <c r="G70" s="86">
        <v>27</v>
      </c>
      <c r="H70" s="449" t="s">
        <v>106</v>
      </c>
      <c r="I70" s="449"/>
      <c r="J70" s="449"/>
      <c r="K70" s="449"/>
      <c r="L70" s="449"/>
      <c r="M70" s="449"/>
      <c r="N70" s="449"/>
      <c r="O70" s="449"/>
      <c r="P70" s="449"/>
      <c r="Q70" s="449"/>
      <c r="R70" s="449"/>
      <c r="S70" s="449"/>
      <c r="T70" s="449"/>
      <c r="U70" s="69"/>
      <c r="V70" s="432"/>
      <c r="W70" s="432"/>
    </row>
    <row r="71" spans="1:23" s="21" customFormat="1" ht="30.65" customHeight="1">
      <c r="A71" s="424"/>
      <c r="B71" s="425"/>
      <c r="C71" s="425"/>
      <c r="D71" s="425"/>
      <c r="E71" s="425"/>
      <c r="F71" s="426"/>
      <c r="G71" s="86">
        <v>28</v>
      </c>
      <c r="H71" s="428" t="s">
        <v>107</v>
      </c>
      <c r="I71" s="428"/>
      <c r="J71" s="428"/>
      <c r="K71" s="428"/>
      <c r="L71" s="428"/>
      <c r="M71" s="428"/>
      <c r="N71" s="428"/>
      <c r="O71" s="428"/>
      <c r="P71" s="428"/>
      <c r="Q71" s="428"/>
      <c r="R71" s="428"/>
      <c r="S71" s="428"/>
      <c r="T71" s="428"/>
      <c r="U71" s="69"/>
      <c r="V71" s="78"/>
      <c r="W71" s="432"/>
    </row>
    <row r="72" spans="1:23" ht="41.5" customHeight="1">
      <c r="A72" s="451"/>
      <c r="B72" s="452"/>
      <c r="C72" s="452"/>
      <c r="D72" s="452"/>
      <c r="E72" s="452"/>
      <c r="F72" s="453"/>
      <c r="G72" s="86">
        <v>29</v>
      </c>
      <c r="H72" s="428" t="s">
        <v>108</v>
      </c>
      <c r="I72" s="428"/>
      <c r="J72" s="428"/>
      <c r="K72" s="428"/>
      <c r="L72" s="428"/>
      <c r="M72" s="428"/>
      <c r="N72" s="428"/>
      <c r="O72" s="428"/>
      <c r="P72" s="428"/>
      <c r="Q72" s="428"/>
      <c r="R72" s="428"/>
      <c r="S72" s="428"/>
      <c r="T72" s="428"/>
      <c r="U72" s="69"/>
      <c r="V72" s="432" t="s">
        <v>109</v>
      </c>
      <c r="W72" s="432"/>
    </row>
    <row r="73" spans="1:23" ht="47.5" customHeight="1">
      <c r="A73" s="19"/>
      <c r="B73" s="20"/>
      <c r="C73" s="17"/>
      <c r="D73" s="17"/>
      <c r="E73" s="17"/>
      <c r="F73" s="18"/>
      <c r="G73" s="81">
        <v>30</v>
      </c>
      <c r="H73" s="522" t="s">
        <v>110</v>
      </c>
      <c r="I73" s="522"/>
      <c r="J73" s="522"/>
      <c r="K73" s="522"/>
      <c r="L73" s="522"/>
      <c r="M73" s="522"/>
      <c r="N73" s="522"/>
      <c r="O73" s="522"/>
      <c r="P73" s="522"/>
      <c r="Q73" s="522"/>
      <c r="R73" s="522"/>
      <c r="S73" s="522"/>
      <c r="T73" s="522"/>
      <c r="U73" s="92"/>
      <c r="V73" s="433"/>
      <c r="W73" s="432"/>
    </row>
    <row r="74" spans="1:23" s="21" customFormat="1" ht="34.5" customHeight="1">
      <c r="A74" s="424"/>
      <c r="B74" s="425"/>
      <c r="C74" s="425"/>
      <c r="D74" s="425"/>
      <c r="E74" s="425"/>
      <c r="F74" s="426"/>
      <c r="G74" s="455" t="s">
        <v>111</v>
      </c>
      <c r="H74" s="519"/>
      <c r="I74" s="519"/>
      <c r="J74" s="519"/>
      <c r="K74" s="519"/>
      <c r="L74" s="519"/>
      <c r="M74" s="519"/>
      <c r="N74" s="519"/>
      <c r="O74" s="519"/>
      <c r="P74" s="519"/>
      <c r="Q74" s="519"/>
      <c r="R74" s="519"/>
      <c r="S74" s="519"/>
      <c r="T74" s="520"/>
      <c r="U74" s="359"/>
      <c r="V74" s="431" t="s">
        <v>112</v>
      </c>
      <c r="W74" s="432"/>
    </row>
    <row r="75" spans="1:23" s="21" customFormat="1" ht="31" customHeight="1">
      <c r="A75" s="424"/>
      <c r="B75" s="425"/>
      <c r="C75" s="425"/>
      <c r="D75" s="425"/>
      <c r="E75" s="425"/>
      <c r="F75" s="426"/>
      <c r="G75" s="85">
        <v>31</v>
      </c>
      <c r="H75" s="518" t="s">
        <v>113</v>
      </c>
      <c r="I75" s="518"/>
      <c r="J75" s="518"/>
      <c r="K75" s="518"/>
      <c r="L75" s="518"/>
      <c r="M75" s="518"/>
      <c r="N75" s="518"/>
      <c r="O75" s="518"/>
      <c r="P75" s="518"/>
      <c r="Q75" s="518"/>
      <c r="R75" s="518"/>
      <c r="S75" s="518"/>
      <c r="T75" s="518"/>
      <c r="U75" s="88"/>
      <c r="V75" s="432"/>
      <c r="W75" s="432"/>
    </row>
    <row r="76" spans="1:23" ht="38.5" customHeight="1">
      <c r="A76" s="440"/>
      <c r="B76" s="441"/>
      <c r="C76" s="441"/>
      <c r="D76" s="441"/>
      <c r="E76" s="441"/>
      <c r="F76" s="442"/>
      <c r="G76" s="81">
        <v>32</v>
      </c>
      <c r="H76" s="443" t="s">
        <v>114</v>
      </c>
      <c r="I76" s="443"/>
      <c r="J76" s="443"/>
      <c r="K76" s="443"/>
      <c r="L76" s="443"/>
      <c r="M76" s="443"/>
      <c r="N76" s="443"/>
      <c r="O76" s="443"/>
      <c r="P76" s="443"/>
      <c r="Q76" s="443"/>
      <c r="R76" s="443"/>
      <c r="S76" s="443"/>
      <c r="T76" s="443"/>
      <c r="U76" s="92"/>
      <c r="V76" s="79"/>
      <c r="W76" s="433"/>
    </row>
  </sheetData>
  <mergeCells count="141">
    <mergeCell ref="V63:V65"/>
    <mergeCell ref="W57:W65"/>
    <mergeCell ref="A75:F75"/>
    <mergeCell ref="H75:T75"/>
    <mergeCell ref="G74:T74"/>
    <mergeCell ref="V40:V41"/>
    <mergeCell ref="H46:T46"/>
    <mergeCell ref="V53:V55"/>
    <mergeCell ref="V57:V59"/>
    <mergeCell ref="V60:V62"/>
    <mergeCell ref="V66:V68"/>
    <mergeCell ref="V69:V70"/>
    <mergeCell ref="V72:V73"/>
    <mergeCell ref="V74:V75"/>
    <mergeCell ref="H67:T67"/>
    <mergeCell ref="H62:T62"/>
    <mergeCell ref="H65:T65"/>
    <mergeCell ref="A44:F44"/>
    <mergeCell ref="H44:T44"/>
    <mergeCell ref="A52:F52"/>
    <mergeCell ref="A45:F45"/>
    <mergeCell ref="G43:T43"/>
    <mergeCell ref="H73:T73"/>
    <mergeCell ref="A74:F74"/>
    <mergeCell ref="V34:V36"/>
    <mergeCell ref="V23:V33"/>
    <mergeCell ref="A34:F34"/>
    <mergeCell ref="A38:F38"/>
    <mergeCell ref="V18:V22"/>
    <mergeCell ref="H7:T7"/>
    <mergeCell ref="H21:T21"/>
    <mergeCell ref="H22:T22"/>
    <mergeCell ref="A23:F23"/>
    <mergeCell ref="H25:T25"/>
    <mergeCell ref="H28:L28"/>
    <mergeCell ref="H38:T38"/>
    <mergeCell ref="H24:T24"/>
    <mergeCell ref="H29:L29"/>
    <mergeCell ref="H30:L30"/>
    <mergeCell ref="H31:L31"/>
    <mergeCell ref="H33:L33"/>
    <mergeCell ref="H27:L27"/>
    <mergeCell ref="M27:N27"/>
    <mergeCell ref="O27:S27"/>
    <mergeCell ref="M28:N28"/>
    <mergeCell ref="H23:T23"/>
    <mergeCell ref="H37:T37"/>
    <mergeCell ref="O28:S28"/>
    <mergeCell ref="O32:S32"/>
    <mergeCell ref="Y4:AA4"/>
    <mergeCell ref="W4:W17"/>
    <mergeCell ref="V4:V17"/>
    <mergeCell ref="S13:T13"/>
    <mergeCell ref="S14:T14"/>
    <mergeCell ref="S15:T15"/>
    <mergeCell ref="S16:T16"/>
    <mergeCell ref="S17:T17"/>
    <mergeCell ref="S8:T8"/>
    <mergeCell ref="S9:T9"/>
    <mergeCell ref="S10:T10"/>
    <mergeCell ref="S11:T11"/>
    <mergeCell ref="S12:T12"/>
    <mergeCell ref="U8:U17"/>
    <mergeCell ref="U27:U33"/>
    <mergeCell ref="W18:W33"/>
    <mergeCell ref="A3:F3"/>
    <mergeCell ref="G3:T3"/>
    <mergeCell ref="H6:T6"/>
    <mergeCell ref="H4:T4"/>
    <mergeCell ref="H5:T5"/>
    <mergeCell ref="H8:P8"/>
    <mergeCell ref="A4:F4"/>
    <mergeCell ref="A18:F18"/>
    <mergeCell ref="H34:T34"/>
    <mergeCell ref="H18:T18"/>
    <mergeCell ref="H19:T19"/>
    <mergeCell ref="A20:F20"/>
    <mergeCell ref="H20:T20"/>
    <mergeCell ref="H26:T26"/>
    <mergeCell ref="M29:N29"/>
    <mergeCell ref="O29:S29"/>
    <mergeCell ref="M30:N30"/>
    <mergeCell ref="O30:S30"/>
    <mergeCell ref="M31:N31"/>
    <mergeCell ref="O31:S31"/>
    <mergeCell ref="M33:N33"/>
    <mergeCell ref="O33:S33"/>
    <mergeCell ref="H32:L32"/>
    <mergeCell ref="M32:N32"/>
    <mergeCell ref="H39:T39"/>
    <mergeCell ref="A40:F40"/>
    <mergeCell ref="A41:F41"/>
    <mergeCell ref="H41:T41"/>
    <mergeCell ref="A42:F42"/>
    <mergeCell ref="H42:T42"/>
    <mergeCell ref="H35:T35"/>
    <mergeCell ref="H36:T36"/>
    <mergeCell ref="G40:T40"/>
    <mergeCell ref="A39:F39"/>
    <mergeCell ref="A37:F37"/>
    <mergeCell ref="H72:T72"/>
    <mergeCell ref="A48:F48"/>
    <mergeCell ref="H48:T48"/>
    <mergeCell ref="A49:F49"/>
    <mergeCell ref="H49:T49"/>
    <mergeCell ref="A50:F50"/>
    <mergeCell ref="H50:T50"/>
    <mergeCell ref="A51:F51"/>
    <mergeCell ref="H51:T51"/>
    <mergeCell ref="A68:F68"/>
    <mergeCell ref="H56:T56"/>
    <mergeCell ref="H68:T68"/>
    <mergeCell ref="G66:T66"/>
    <mergeCell ref="H63:T64"/>
    <mergeCell ref="H52:T52"/>
    <mergeCell ref="H57:T57"/>
    <mergeCell ref="A57:F57"/>
    <mergeCell ref="A47:F47"/>
    <mergeCell ref="H45:T45"/>
    <mergeCell ref="A43:F43"/>
    <mergeCell ref="H71:T71"/>
    <mergeCell ref="H47:T47"/>
    <mergeCell ref="W37:W56"/>
    <mergeCell ref="W66:W76"/>
    <mergeCell ref="W34:W36"/>
    <mergeCell ref="A60:F60"/>
    <mergeCell ref="A66:F66"/>
    <mergeCell ref="A76:F76"/>
    <mergeCell ref="H76:T76"/>
    <mergeCell ref="H53:T53"/>
    <mergeCell ref="H54:T54"/>
    <mergeCell ref="H55:T55"/>
    <mergeCell ref="H58:T58"/>
    <mergeCell ref="H59:T59"/>
    <mergeCell ref="H60:T60"/>
    <mergeCell ref="H61:T61"/>
    <mergeCell ref="H69:T69"/>
    <mergeCell ref="A69:F69"/>
    <mergeCell ref="H70:T70"/>
    <mergeCell ref="A71:F71"/>
    <mergeCell ref="A72:F72"/>
  </mergeCells>
  <phoneticPr fontId="4"/>
  <conditionalFormatting sqref="U18 U68:U69 U56">
    <cfRule type="containsText" dxfId="618" priority="299" operator="containsText" text="×">
      <formula>NOT(ISERROR(SEARCH("×",U18)))</formula>
    </cfRule>
    <cfRule type="containsText" dxfId="617" priority="300" operator="containsText" text="△">
      <formula>NOT(ISERROR(SEARCH("△",U18)))</formula>
    </cfRule>
    <cfRule type="containsText" dxfId="616" priority="301" operator="containsText" text="○">
      <formula>NOT(ISERROR(SEARCH("○",U18)))</formula>
    </cfRule>
  </conditionalFormatting>
  <conditionalFormatting sqref="W18">
    <cfRule type="expression" dxfId="615" priority="298">
      <formula>W18</formula>
    </cfRule>
  </conditionalFormatting>
  <conditionalFormatting sqref="W18">
    <cfRule type="expression" dxfId="614" priority="282">
      <formula>W18</formula>
    </cfRule>
  </conditionalFormatting>
  <conditionalFormatting sqref="U6">
    <cfRule type="containsText" dxfId="613" priority="279" operator="containsText" text="×">
      <formula>NOT(ISERROR(SEARCH("×",U6)))</formula>
    </cfRule>
    <cfRule type="containsText" dxfId="612" priority="280" operator="containsText" text="△">
      <formula>NOT(ISERROR(SEARCH("△",U6)))</formula>
    </cfRule>
    <cfRule type="containsText" dxfId="611" priority="281" operator="containsText" text="○">
      <formula>NOT(ISERROR(SEARCH("○",U6)))</formula>
    </cfRule>
  </conditionalFormatting>
  <conditionalFormatting sqref="U6">
    <cfRule type="colorScale" priority="275">
      <colorScale>
        <cfvo type="min"/>
        <cfvo type="max"/>
        <color rgb="FFFF7128"/>
        <color rgb="FFFFEF9C"/>
      </colorScale>
    </cfRule>
  </conditionalFormatting>
  <conditionalFormatting sqref="U67">
    <cfRule type="containsText" dxfId="610" priority="251" operator="containsText" text="×">
      <formula>NOT(ISERROR(SEARCH("×",U67)))</formula>
    </cfRule>
    <cfRule type="containsText" dxfId="609" priority="252" operator="containsText" text="△">
      <formula>NOT(ISERROR(SEARCH("△",U67)))</formula>
    </cfRule>
    <cfRule type="containsText" dxfId="608" priority="253" operator="containsText" text="○">
      <formula>NOT(ISERROR(SEARCH("○",U67)))</formula>
    </cfRule>
  </conditionalFormatting>
  <conditionalFormatting sqref="U4">
    <cfRule type="containsText" dxfId="607" priority="243" operator="containsText" text="×">
      <formula>NOT(ISERROR(SEARCH("×",U4)))</formula>
    </cfRule>
    <cfRule type="containsText" dxfId="606" priority="244" operator="containsText" text="△">
      <formula>NOT(ISERROR(SEARCH("△",U4)))</formula>
    </cfRule>
    <cfRule type="containsText" dxfId="605" priority="245" operator="containsText" text="○">
      <formula>NOT(ISERROR(SEARCH("○",U4)))</formula>
    </cfRule>
  </conditionalFormatting>
  <conditionalFormatting sqref="W4">
    <cfRule type="expression" dxfId="604" priority="242">
      <formula>W4</formula>
    </cfRule>
  </conditionalFormatting>
  <conditionalFormatting sqref="W4">
    <cfRule type="expression" dxfId="603" priority="241">
      <formula>W4</formula>
    </cfRule>
  </conditionalFormatting>
  <conditionalFormatting sqref="U5">
    <cfRule type="containsText" dxfId="602" priority="238" operator="containsText" text="×">
      <formula>NOT(ISERROR(SEARCH("×",U5)))</formula>
    </cfRule>
    <cfRule type="containsText" dxfId="601" priority="239" operator="containsText" text="△">
      <formula>NOT(ISERROR(SEARCH("△",U5)))</formula>
    </cfRule>
    <cfRule type="containsText" dxfId="600" priority="240" operator="containsText" text="○">
      <formula>NOT(ISERROR(SEARCH("○",U5)))</formula>
    </cfRule>
  </conditionalFormatting>
  <conditionalFormatting sqref="U19">
    <cfRule type="containsText" dxfId="599" priority="231" operator="containsText" text="×">
      <formula>NOT(ISERROR(SEARCH("×",U19)))</formula>
    </cfRule>
    <cfRule type="containsText" dxfId="598" priority="232" operator="containsText" text="△">
      <formula>NOT(ISERROR(SEARCH("△",U19)))</formula>
    </cfRule>
    <cfRule type="containsText" dxfId="597" priority="233" operator="containsText" text="○">
      <formula>NOT(ISERROR(SEARCH("○",U19)))</formula>
    </cfRule>
  </conditionalFormatting>
  <conditionalFormatting sqref="U7">
    <cfRule type="containsText" dxfId="596" priority="226" operator="containsText" text="×">
      <formula>NOT(ISERROR(SEARCH("×",U7)))</formula>
    </cfRule>
    <cfRule type="containsText" dxfId="595" priority="227" operator="containsText" text="△">
      <formula>NOT(ISERROR(SEARCH("△",U7)))</formula>
    </cfRule>
    <cfRule type="containsText" dxfId="594" priority="228" operator="containsText" text="○">
      <formula>NOT(ISERROR(SEARCH("○",U7)))</formula>
    </cfRule>
  </conditionalFormatting>
  <conditionalFormatting sqref="U7">
    <cfRule type="colorScale" priority="225">
      <colorScale>
        <cfvo type="min"/>
        <cfvo type="max"/>
        <color rgb="FFFF7128"/>
        <color rgb="FFFFEF9C"/>
      </colorScale>
    </cfRule>
  </conditionalFormatting>
  <conditionalFormatting sqref="U37">
    <cfRule type="containsText" dxfId="593" priority="222" operator="containsText" text="×">
      <formula>NOT(ISERROR(SEARCH("×",U37)))</formula>
    </cfRule>
    <cfRule type="containsText" dxfId="592" priority="223" operator="containsText" text="△">
      <formula>NOT(ISERROR(SEARCH("△",U37)))</formula>
    </cfRule>
    <cfRule type="containsText" dxfId="591" priority="224" operator="containsText" text="○">
      <formula>NOT(ISERROR(SEARCH("○",U37)))</formula>
    </cfRule>
  </conditionalFormatting>
  <conditionalFormatting sqref="W37">
    <cfRule type="expression" dxfId="590" priority="221">
      <formula>W37</formula>
    </cfRule>
  </conditionalFormatting>
  <conditionalFormatting sqref="W37">
    <cfRule type="expression" dxfId="589" priority="220">
      <formula>W37</formula>
    </cfRule>
  </conditionalFormatting>
  <conditionalFormatting sqref="U20">
    <cfRule type="containsText" dxfId="588" priority="217" operator="containsText" text="×">
      <formula>NOT(ISERROR(SEARCH("×",U20)))</formula>
    </cfRule>
    <cfRule type="containsText" dxfId="587" priority="218" operator="containsText" text="△">
      <formula>NOT(ISERROR(SEARCH("△",U20)))</formula>
    </cfRule>
    <cfRule type="containsText" dxfId="586" priority="219" operator="containsText" text="○">
      <formula>NOT(ISERROR(SEARCH("○",U20)))</formula>
    </cfRule>
  </conditionalFormatting>
  <conditionalFormatting sqref="U21">
    <cfRule type="containsText" dxfId="585" priority="212" operator="containsText" text="×">
      <formula>NOT(ISERROR(SEARCH("×",U21)))</formula>
    </cfRule>
    <cfRule type="containsText" dxfId="584" priority="213" operator="containsText" text="△">
      <formula>NOT(ISERROR(SEARCH("△",U21)))</formula>
    </cfRule>
    <cfRule type="containsText" dxfId="583" priority="214" operator="containsText" text="○">
      <formula>NOT(ISERROR(SEARCH("○",U21)))</formula>
    </cfRule>
  </conditionalFormatting>
  <conditionalFormatting sqref="U22">
    <cfRule type="containsText" dxfId="582" priority="207" operator="containsText" text="×">
      <formula>NOT(ISERROR(SEARCH("×",U22)))</formula>
    </cfRule>
    <cfRule type="containsText" dxfId="581" priority="208" operator="containsText" text="△">
      <formula>NOT(ISERROR(SEARCH("△",U22)))</formula>
    </cfRule>
    <cfRule type="containsText" dxfId="580" priority="209" operator="containsText" text="○">
      <formula>NOT(ISERROR(SEARCH("○",U22)))</formula>
    </cfRule>
  </conditionalFormatting>
  <conditionalFormatting sqref="U23">
    <cfRule type="containsText" dxfId="579" priority="202" operator="containsText" text="×">
      <formula>NOT(ISERROR(SEARCH("×",U23)))</formula>
    </cfRule>
    <cfRule type="containsText" dxfId="578" priority="203" operator="containsText" text="△">
      <formula>NOT(ISERROR(SEARCH("△",U23)))</formula>
    </cfRule>
    <cfRule type="containsText" dxfId="577" priority="204" operator="containsText" text="○">
      <formula>NOT(ISERROR(SEARCH("○",U23)))</formula>
    </cfRule>
  </conditionalFormatting>
  <conditionalFormatting sqref="U25">
    <cfRule type="containsText" dxfId="576" priority="197" operator="containsText" text="×">
      <formula>NOT(ISERROR(SEARCH("×",U25)))</formula>
    </cfRule>
    <cfRule type="containsText" dxfId="575" priority="198" operator="containsText" text="△">
      <formula>NOT(ISERROR(SEARCH("△",U25)))</formula>
    </cfRule>
    <cfRule type="containsText" dxfId="574" priority="199" operator="containsText" text="○">
      <formula>NOT(ISERROR(SEARCH("○",U25)))</formula>
    </cfRule>
  </conditionalFormatting>
  <conditionalFormatting sqref="U26">
    <cfRule type="containsText" dxfId="573" priority="192" operator="containsText" text="×">
      <formula>NOT(ISERROR(SEARCH("×",U26)))</formula>
    </cfRule>
    <cfRule type="containsText" dxfId="572" priority="193" operator="containsText" text="△">
      <formula>NOT(ISERROR(SEARCH("△",U26)))</formula>
    </cfRule>
    <cfRule type="containsText" dxfId="571" priority="194" operator="containsText" text="○">
      <formula>NOT(ISERROR(SEARCH("○",U26)))</formula>
    </cfRule>
  </conditionalFormatting>
  <conditionalFormatting sqref="W34">
    <cfRule type="expression" dxfId="570" priority="187">
      <formula>W34</formula>
    </cfRule>
  </conditionalFormatting>
  <conditionalFormatting sqref="W34">
    <cfRule type="expression" dxfId="569" priority="186">
      <formula>W34</formula>
    </cfRule>
  </conditionalFormatting>
  <conditionalFormatting sqref="U24">
    <cfRule type="containsText" dxfId="568" priority="166" operator="containsText" text="×">
      <formula>NOT(ISERROR(SEARCH("×",U24)))</formula>
    </cfRule>
    <cfRule type="containsText" dxfId="567" priority="167" operator="containsText" text="△">
      <formula>NOT(ISERROR(SEARCH("△",U24)))</formula>
    </cfRule>
    <cfRule type="containsText" dxfId="566" priority="168" operator="containsText" text="○">
      <formula>NOT(ISERROR(SEARCH("○",U24)))</formula>
    </cfRule>
  </conditionalFormatting>
  <conditionalFormatting sqref="U38">
    <cfRule type="containsText" dxfId="565" priority="155" operator="containsText" text="×">
      <formula>NOT(ISERROR(SEARCH("×",U38)))</formula>
    </cfRule>
    <cfRule type="containsText" dxfId="564" priority="156" operator="containsText" text="△">
      <formula>NOT(ISERROR(SEARCH("△",U38)))</formula>
    </cfRule>
    <cfRule type="containsText" dxfId="563" priority="157" operator="containsText" text="○">
      <formula>NOT(ISERROR(SEARCH("○",U38)))</formula>
    </cfRule>
  </conditionalFormatting>
  <conditionalFormatting sqref="U39">
    <cfRule type="containsText" dxfId="562" priority="150" operator="containsText" text="×">
      <formula>NOT(ISERROR(SEARCH("×",U39)))</formula>
    </cfRule>
    <cfRule type="containsText" dxfId="561" priority="151" operator="containsText" text="△">
      <formula>NOT(ISERROR(SEARCH("△",U39)))</formula>
    </cfRule>
    <cfRule type="containsText" dxfId="560" priority="152" operator="containsText" text="○">
      <formula>NOT(ISERROR(SEARCH("○",U39)))</formula>
    </cfRule>
  </conditionalFormatting>
  <conditionalFormatting sqref="U40">
    <cfRule type="containsText" dxfId="559" priority="145" operator="containsText" text="×">
      <formula>NOT(ISERROR(SEARCH("×",U40)))</formula>
    </cfRule>
    <cfRule type="containsText" dxfId="558" priority="146" operator="containsText" text="△">
      <formula>NOT(ISERROR(SEARCH("△",U40)))</formula>
    </cfRule>
    <cfRule type="containsText" dxfId="557" priority="147" operator="containsText" text="○">
      <formula>NOT(ISERROR(SEARCH("○",U40)))</formula>
    </cfRule>
  </conditionalFormatting>
  <conditionalFormatting sqref="U41">
    <cfRule type="containsText" dxfId="556" priority="140" operator="containsText" text="×">
      <formula>NOT(ISERROR(SEARCH("×",U41)))</formula>
    </cfRule>
    <cfRule type="containsText" dxfId="555" priority="141" operator="containsText" text="△">
      <formula>NOT(ISERROR(SEARCH("△",U41)))</formula>
    </cfRule>
    <cfRule type="containsText" dxfId="554" priority="142" operator="containsText" text="○">
      <formula>NOT(ISERROR(SEARCH("○",U41)))</formula>
    </cfRule>
  </conditionalFormatting>
  <conditionalFormatting sqref="U42">
    <cfRule type="containsText" dxfId="553" priority="135" operator="containsText" text="×">
      <formula>NOT(ISERROR(SEARCH("×",U42)))</formula>
    </cfRule>
    <cfRule type="containsText" dxfId="552" priority="136" operator="containsText" text="△">
      <formula>NOT(ISERROR(SEARCH("△",U42)))</formula>
    </cfRule>
    <cfRule type="containsText" dxfId="551" priority="137" operator="containsText" text="○">
      <formula>NOT(ISERROR(SEARCH("○",U42)))</formula>
    </cfRule>
  </conditionalFormatting>
  <conditionalFormatting sqref="U43">
    <cfRule type="containsText" dxfId="550" priority="130" operator="containsText" text="×">
      <formula>NOT(ISERROR(SEARCH("×",U43)))</formula>
    </cfRule>
    <cfRule type="containsText" dxfId="549" priority="131" operator="containsText" text="△">
      <formula>NOT(ISERROR(SEARCH("△",U43)))</formula>
    </cfRule>
    <cfRule type="containsText" dxfId="548" priority="132" operator="containsText" text="○">
      <formula>NOT(ISERROR(SEARCH("○",U43)))</formula>
    </cfRule>
  </conditionalFormatting>
  <conditionalFormatting sqref="U44">
    <cfRule type="containsText" dxfId="547" priority="125" operator="containsText" text="×">
      <formula>NOT(ISERROR(SEARCH("×",U44)))</formula>
    </cfRule>
    <cfRule type="containsText" dxfId="546" priority="126" operator="containsText" text="△">
      <formula>NOT(ISERROR(SEARCH("△",U44)))</formula>
    </cfRule>
    <cfRule type="containsText" dxfId="545" priority="127" operator="containsText" text="○">
      <formula>NOT(ISERROR(SEARCH("○",U44)))</formula>
    </cfRule>
  </conditionalFormatting>
  <conditionalFormatting sqref="U45">
    <cfRule type="containsText" dxfId="544" priority="115" operator="containsText" text="×">
      <formula>NOT(ISERROR(SEARCH("×",U45)))</formula>
    </cfRule>
    <cfRule type="containsText" dxfId="543" priority="116" operator="containsText" text="△">
      <formula>NOT(ISERROR(SEARCH("△",U45)))</formula>
    </cfRule>
    <cfRule type="containsText" dxfId="542" priority="117" operator="containsText" text="○">
      <formula>NOT(ISERROR(SEARCH("○",U45)))</formula>
    </cfRule>
  </conditionalFormatting>
  <conditionalFormatting sqref="U48">
    <cfRule type="containsText" dxfId="541" priority="100" operator="containsText" text="×">
      <formula>NOT(ISERROR(SEARCH("×",U48)))</formula>
    </cfRule>
    <cfRule type="containsText" dxfId="540" priority="101" operator="containsText" text="△">
      <formula>NOT(ISERROR(SEARCH("△",U48)))</formula>
    </cfRule>
    <cfRule type="containsText" dxfId="539" priority="102" operator="containsText" text="○">
      <formula>NOT(ISERROR(SEARCH("○",U48)))</formula>
    </cfRule>
  </conditionalFormatting>
  <conditionalFormatting sqref="U49">
    <cfRule type="containsText" dxfId="538" priority="95" operator="containsText" text="×">
      <formula>NOT(ISERROR(SEARCH("×",U49)))</formula>
    </cfRule>
    <cfRule type="containsText" dxfId="537" priority="96" operator="containsText" text="△">
      <formula>NOT(ISERROR(SEARCH("△",U49)))</formula>
    </cfRule>
    <cfRule type="containsText" dxfId="536" priority="97" operator="containsText" text="○">
      <formula>NOT(ISERROR(SEARCH("○",U49)))</formula>
    </cfRule>
  </conditionalFormatting>
  <conditionalFormatting sqref="U50">
    <cfRule type="containsText" dxfId="535" priority="90" operator="containsText" text="×">
      <formula>NOT(ISERROR(SEARCH("×",U50)))</formula>
    </cfRule>
    <cfRule type="containsText" dxfId="534" priority="91" operator="containsText" text="△">
      <formula>NOT(ISERROR(SEARCH("△",U50)))</formula>
    </cfRule>
    <cfRule type="containsText" dxfId="533" priority="92" operator="containsText" text="○">
      <formula>NOT(ISERROR(SEARCH("○",U50)))</formula>
    </cfRule>
  </conditionalFormatting>
  <conditionalFormatting sqref="U51">
    <cfRule type="containsText" dxfId="532" priority="85" operator="containsText" text="×">
      <formula>NOT(ISERROR(SEARCH("×",U51)))</formula>
    </cfRule>
    <cfRule type="containsText" dxfId="531" priority="86" operator="containsText" text="△">
      <formula>NOT(ISERROR(SEARCH("△",U51)))</formula>
    </cfRule>
    <cfRule type="containsText" dxfId="530" priority="87" operator="containsText" text="○">
      <formula>NOT(ISERROR(SEARCH("○",U51)))</formula>
    </cfRule>
  </conditionalFormatting>
  <conditionalFormatting sqref="U53:U55">
    <cfRule type="containsText" dxfId="529" priority="80" operator="containsText" text="×">
      <formula>NOT(ISERROR(SEARCH("×",U53)))</formula>
    </cfRule>
    <cfRule type="containsText" dxfId="528" priority="81" operator="containsText" text="△">
      <formula>NOT(ISERROR(SEARCH("△",U53)))</formula>
    </cfRule>
    <cfRule type="containsText" dxfId="527" priority="82" operator="containsText" text="○">
      <formula>NOT(ISERROR(SEARCH("○",U53)))</formula>
    </cfRule>
  </conditionalFormatting>
  <conditionalFormatting sqref="U58:U59">
    <cfRule type="containsText" dxfId="526" priority="74" operator="containsText" text="×">
      <formula>NOT(ISERROR(SEARCH("×",U58)))</formula>
    </cfRule>
    <cfRule type="containsText" dxfId="525" priority="75" operator="containsText" text="△">
      <formula>NOT(ISERROR(SEARCH("△",U58)))</formula>
    </cfRule>
    <cfRule type="containsText" dxfId="524" priority="76" operator="containsText" text="○">
      <formula>NOT(ISERROR(SEARCH("○",U58)))</formula>
    </cfRule>
  </conditionalFormatting>
  <conditionalFormatting sqref="U60:U61">
    <cfRule type="containsText" dxfId="523" priority="68" operator="containsText" text="×">
      <formula>NOT(ISERROR(SEARCH("×",U60)))</formula>
    </cfRule>
    <cfRule type="containsText" dxfId="522" priority="69" operator="containsText" text="△">
      <formula>NOT(ISERROR(SEARCH("△",U60)))</formula>
    </cfRule>
    <cfRule type="containsText" dxfId="521" priority="70" operator="containsText" text="○">
      <formula>NOT(ISERROR(SEARCH("○",U60)))</formula>
    </cfRule>
  </conditionalFormatting>
  <conditionalFormatting sqref="U62:U63">
    <cfRule type="containsText" dxfId="520" priority="62" operator="containsText" text="×">
      <formula>NOT(ISERROR(SEARCH("×",U62)))</formula>
    </cfRule>
    <cfRule type="containsText" dxfId="519" priority="63" operator="containsText" text="△">
      <formula>NOT(ISERROR(SEARCH("△",U62)))</formula>
    </cfRule>
    <cfRule type="containsText" dxfId="518" priority="64" operator="containsText" text="○">
      <formula>NOT(ISERROR(SEARCH("○",U62)))</formula>
    </cfRule>
  </conditionalFormatting>
  <conditionalFormatting sqref="U65">
    <cfRule type="containsText" dxfId="517" priority="56" operator="containsText" text="×">
      <formula>NOT(ISERROR(SEARCH("×",U65)))</formula>
    </cfRule>
    <cfRule type="containsText" dxfId="516" priority="57" operator="containsText" text="△">
      <formula>NOT(ISERROR(SEARCH("△",U65)))</formula>
    </cfRule>
    <cfRule type="containsText" dxfId="515" priority="58" operator="containsText" text="○">
      <formula>NOT(ISERROR(SEARCH("○",U65)))</formula>
    </cfRule>
  </conditionalFormatting>
  <conditionalFormatting sqref="U71:U72">
    <cfRule type="containsText" dxfId="514" priority="51" operator="containsText" text="×">
      <formula>NOT(ISERROR(SEARCH("×",U71)))</formula>
    </cfRule>
    <cfRule type="containsText" dxfId="513" priority="52" operator="containsText" text="△">
      <formula>NOT(ISERROR(SEARCH("△",U71)))</formula>
    </cfRule>
    <cfRule type="containsText" dxfId="512" priority="53" operator="containsText" text="○">
      <formula>NOT(ISERROR(SEARCH("○",U71)))</formula>
    </cfRule>
  </conditionalFormatting>
  <conditionalFormatting sqref="U70">
    <cfRule type="containsText" dxfId="511" priority="45" operator="containsText" text="×">
      <formula>NOT(ISERROR(SEARCH("×",U70)))</formula>
    </cfRule>
    <cfRule type="containsText" dxfId="510" priority="46" operator="containsText" text="△">
      <formula>NOT(ISERROR(SEARCH("△",U70)))</formula>
    </cfRule>
    <cfRule type="containsText" dxfId="509" priority="47" operator="containsText" text="○">
      <formula>NOT(ISERROR(SEARCH("○",U70)))</formula>
    </cfRule>
  </conditionalFormatting>
  <conditionalFormatting sqref="U74 U76">
    <cfRule type="containsText" dxfId="508" priority="42" operator="containsText" text="×">
      <formula>NOT(ISERROR(SEARCH("×",U74)))</formula>
    </cfRule>
    <cfRule type="containsText" dxfId="507" priority="43" operator="containsText" text="△">
      <formula>NOT(ISERROR(SEARCH("△",U74)))</formula>
    </cfRule>
    <cfRule type="containsText" dxfId="506" priority="44" operator="containsText" text="○">
      <formula>NOT(ISERROR(SEARCH("○",U74)))</formula>
    </cfRule>
  </conditionalFormatting>
  <conditionalFormatting sqref="U73">
    <cfRule type="containsText" dxfId="505" priority="36" operator="containsText" text="×">
      <formula>NOT(ISERROR(SEARCH("×",U73)))</formula>
    </cfRule>
    <cfRule type="containsText" dxfId="504" priority="37" operator="containsText" text="△">
      <formula>NOT(ISERROR(SEARCH("△",U73)))</formula>
    </cfRule>
    <cfRule type="containsText" dxfId="503" priority="38" operator="containsText" text="○">
      <formula>NOT(ISERROR(SEARCH("○",U73)))</formula>
    </cfRule>
  </conditionalFormatting>
  <conditionalFormatting sqref="W66">
    <cfRule type="expression" dxfId="502" priority="35">
      <formula>W66</formula>
    </cfRule>
  </conditionalFormatting>
  <conditionalFormatting sqref="U66">
    <cfRule type="containsText" dxfId="501" priority="32" operator="containsText" text="×">
      <formula>NOT(ISERROR(SEARCH("×",U66)))</formula>
    </cfRule>
    <cfRule type="containsText" dxfId="500" priority="33" operator="containsText" text="△">
      <formula>NOT(ISERROR(SEARCH("△",U66)))</formula>
    </cfRule>
    <cfRule type="containsText" dxfId="499" priority="34" operator="containsText" text="○">
      <formula>NOT(ISERROR(SEARCH("○",U66)))</formula>
    </cfRule>
  </conditionalFormatting>
  <conditionalFormatting sqref="U75">
    <cfRule type="containsText" dxfId="498" priority="29" operator="containsText" text="×">
      <formula>NOT(ISERROR(SEARCH("×",U75)))</formula>
    </cfRule>
    <cfRule type="containsText" dxfId="497" priority="30" operator="containsText" text="△">
      <formula>NOT(ISERROR(SEARCH("△",U75)))</formula>
    </cfRule>
    <cfRule type="containsText" dxfId="496" priority="31" operator="containsText" text="○">
      <formula>NOT(ISERROR(SEARCH("○",U75)))</formula>
    </cfRule>
  </conditionalFormatting>
  <conditionalFormatting sqref="U46">
    <cfRule type="containsText" dxfId="495" priority="24" operator="containsText" text="×">
      <formula>NOT(ISERROR(SEARCH("×",U46)))</formula>
    </cfRule>
    <cfRule type="containsText" dxfId="494" priority="25" operator="containsText" text="△">
      <formula>NOT(ISERROR(SEARCH("△",U46)))</formula>
    </cfRule>
    <cfRule type="containsText" dxfId="493" priority="26" operator="containsText" text="○">
      <formula>NOT(ISERROR(SEARCH("○",U46)))</formula>
    </cfRule>
  </conditionalFormatting>
  <conditionalFormatting sqref="U47">
    <cfRule type="containsText" dxfId="492" priority="19" operator="containsText" text="×">
      <formula>NOT(ISERROR(SEARCH("×",U47)))</formula>
    </cfRule>
    <cfRule type="containsText" dxfId="491" priority="20" operator="containsText" text="△">
      <formula>NOT(ISERROR(SEARCH("△",U47)))</formula>
    </cfRule>
    <cfRule type="containsText" dxfId="490" priority="21" operator="containsText" text="○">
      <formula>NOT(ISERROR(SEARCH("○",U47)))</formula>
    </cfRule>
  </conditionalFormatting>
  <conditionalFormatting sqref="U52">
    <cfRule type="containsText" dxfId="489" priority="16" operator="containsText" text="×">
      <formula>NOT(ISERROR(SEARCH("×",U52)))</formula>
    </cfRule>
    <cfRule type="containsText" dxfId="488" priority="17" operator="containsText" text="△">
      <formula>NOT(ISERROR(SEARCH("△",U52)))</formula>
    </cfRule>
    <cfRule type="containsText" dxfId="487" priority="18" operator="containsText" text="○">
      <formula>NOT(ISERROR(SEARCH("○",U52)))</formula>
    </cfRule>
  </conditionalFormatting>
  <conditionalFormatting sqref="U57">
    <cfRule type="containsText" dxfId="486" priority="13" operator="containsText" text="×">
      <formula>NOT(ISERROR(SEARCH("×",U57)))</formula>
    </cfRule>
    <cfRule type="containsText" dxfId="485" priority="14" operator="containsText" text="△">
      <formula>NOT(ISERROR(SEARCH("△",U57)))</formula>
    </cfRule>
    <cfRule type="containsText" dxfId="484" priority="15" operator="containsText" text="○">
      <formula>NOT(ISERROR(SEARCH("○",U57)))</formula>
    </cfRule>
  </conditionalFormatting>
  <conditionalFormatting sqref="U34">
    <cfRule type="containsText" dxfId="483" priority="10" operator="containsText" text="×">
      <formula>NOT(ISERROR(SEARCH("×",U34)))</formula>
    </cfRule>
    <cfRule type="containsText" dxfId="482" priority="11" operator="containsText" text="△">
      <formula>NOT(ISERROR(SEARCH("△",U34)))</formula>
    </cfRule>
    <cfRule type="containsText" dxfId="481" priority="12" operator="containsText" text="○">
      <formula>NOT(ISERROR(SEARCH("○",U34)))</formula>
    </cfRule>
  </conditionalFormatting>
  <conditionalFormatting sqref="U36">
    <cfRule type="containsText" dxfId="480" priority="7" operator="containsText" text="×">
      <formula>NOT(ISERROR(SEARCH("×",U36)))</formula>
    </cfRule>
    <cfRule type="containsText" dxfId="479" priority="8" operator="containsText" text="△">
      <formula>NOT(ISERROR(SEARCH("△",U36)))</formula>
    </cfRule>
    <cfRule type="containsText" dxfId="478" priority="9" operator="containsText" text="○">
      <formula>NOT(ISERROR(SEARCH("○",U36)))</formula>
    </cfRule>
  </conditionalFormatting>
  <conditionalFormatting sqref="U35">
    <cfRule type="containsText" dxfId="477" priority="4" operator="containsText" text="×">
      <formula>NOT(ISERROR(SEARCH("×",U35)))</formula>
    </cfRule>
    <cfRule type="containsText" dxfId="476" priority="5" operator="containsText" text="△">
      <formula>NOT(ISERROR(SEARCH("△",U35)))</formula>
    </cfRule>
    <cfRule type="containsText" dxfId="475" priority="6" operator="containsText" text="○">
      <formula>NOT(ISERROR(SEARCH("○",U35)))</formula>
    </cfRule>
  </conditionalFormatting>
  <dataValidations count="1">
    <dataValidation type="list" allowBlank="1" showInputMessage="1" showErrorMessage="1" sqref="U4:U7 U18:U22 U44:U46 U34:U36 U48:U51 U53:U56 U24:U26 U38:U39 U41:U42 U75:U76 U67:U73 U58:U63 U65" xr:uid="{FB0641B1-4874-4084-A476-12FB0E6992BF}">
      <formula1>$Y$5:$AA$5</formula1>
    </dataValidation>
  </dataValidations>
  <printOptions horizontalCentered="1"/>
  <pageMargins left="0.27559055118110237" right="0.27559055118110237" top="0.59055118110236227" bottom="0.55118110236220474" header="0.31496062992125984" footer="0.31496062992125984"/>
  <pageSetup paperSize="9" scale="72" fitToHeight="0" orientation="landscape" r:id="rId1"/>
  <headerFooter>
    <oddFooter>&amp;C&amp;P&amp;R保育所</oddFooter>
  </headerFooter>
  <rowBreaks count="1" manualBreakCount="1">
    <brk id="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354" r:id="rId4" name="Check Box 258">
              <controlPr defaultSize="0" autoFill="0" autoLine="0" autoPict="0">
                <anchor moveWithCells="1">
                  <from>
                    <xdr:col>7</xdr:col>
                    <xdr:colOff>19050</xdr:colOff>
                    <xdr:row>8</xdr:row>
                    <xdr:rowOff>38100</xdr:rowOff>
                  </from>
                  <to>
                    <xdr:col>7</xdr:col>
                    <xdr:colOff>247650</xdr:colOff>
                    <xdr:row>8</xdr:row>
                    <xdr:rowOff>247650</xdr:rowOff>
                  </to>
                </anchor>
              </controlPr>
            </control>
          </mc:Choice>
        </mc:AlternateContent>
        <mc:AlternateContent xmlns:mc="http://schemas.openxmlformats.org/markup-compatibility/2006">
          <mc:Choice Requires="x14">
            <control shapeId="4355" r:id="rId5" name="Check Box 259">
              <controlPr defaultSize="0" autoFill="0" autoLine="0" autoPict="0">
                <anchor moveWithCells="1">
                  <from>
                    <xdr:col>7</xdr:col>
                    <xdr:colOff>19050</xdr:colOff>
                    <xdr:row>9</xdr:row>
                    <xdr:rowOff>38100</xdr:rowOff>
                  </from>
                  <to>
                    <xdr:col>7</xdr:col>
                    <xdr:colOff>247650</xdr:colOff>
                    <xdr:row>9</xdr:row>
                    <xdr:rowOff>247650</xdr:rowOff>
                  </to>
                </anchor>
              </controlPr>
            </control>
          </mc:Choice>
        </mc:AlternateContent>
        <mc:AlternateContent xmlns:mc="http://schemas.openxmlformats.org/markup-compatibility/2006">
          <mc:Choice Requires="x14">
            <control shapeId="4356" r:id="rId6" name="Check Box 260">
              <controlPr defaultSize="0" autoFill="0" autoLine="0" autoPict="0">
                <anchor moveWithCells="1">
                  <from>
                    <xdr:col>7</xdr:col>
                    <xdr:colOff>19050</xdr:colOff>
                    <xdr:row>10</xdr:row>
                    <xdr:rowOff>38100</xdr:rowOff>
                  </from>
                  <to>
                    <xdr:col>7</xdr:col>
                    <xdr:colOff>247650</xdr:colOff>
                    <xdr:row>10</xdr:row>
                    <xdr:rowOff>247650</xdr:rowOff>
                  </to>
                </anchor>
              </controlPr>
            </control>
          </mc:Choice>
        </mc:AlternateContent>
        <mc:AlternateContent xmlns:mc="http://schemas.openxmlformats.org/markup-compatibility/2006">
          <mc:Choice Requires="x14">
            <control shapeId="4360" r:id="rId7" name="Check Box 264">
              <controlPr defaultSize="0" autoFill="0" autoLine="0" autoPict="0">
                <anchor moveWithCells="1">
                  <from>
                    <xdr:col>7</xdr:col>
                    <xdr:colOff>19050</xdr:colOff>
                    <xdr:row>11</xdr:row>
                    <xdr:rowOff>38100</xdr:rowOff>
                  </from>
                  <to>
                    <xdr:col>7</xdr:col>
                    <xdr:colOff>247650</xdr:colOff>
                    <xdr:row>11</xdr:row>
                    <xdr:rowOff>247650</xdr:rowOff>
                  </to>
                </anchor>
              </controlPr>
            </control>
          </mc:Choice>
        </mc:AlternateContent>
        <mc:AlternateContent xmlns:mc="http://schemas.openxmlformats.org/markup-compatibility/2006">
          <mc:Choice Requires="x14">
            <control shapeId="4361" r:id="rId8" name="Check Box 265">
              <controlPr defaultSize="0" autoFill="0" autoLine="0" autoPict="0">
                <anchor moveWithCells="1">
                  <from>
                    <xdr:col>7</xdr:col>
                    <xdr:colOff>19050</xdr:colOff>
                    <xdr:row>12</xdr:row>
                    <xdr:rowOff>38100</xdr:rowOff>
                  </from>
                  <to>
                    <xdr:col>7</xdr:col>
                    <xdr:colOff>247650</xdr:colOff>
                    <xdr:row>12</xdr:row>
                    <xdr:rowOff>247650</xdr:rowOff>
                  </to>
                </anchor>
              </controlPr>
            </control>
          </mc:Choice>
        </mc:AlternateContent>
        <mc:AlternateContent xmlns:mc="http://schemas.openxmlformats.org/markup-compatibility/2006">
          <mc:Choice Requires="x14">
            <control shapeId="4362" r:id="rId9" name="Check Box 266">
              <controlPr defaultSize="0" autoFill="0" autoLine="0" autoPict="0">
                <anchor moveWithCells="1">
                  <from>
                    <xdr:col>7</xdr:col>
                    <xdr:colOff>19050</xdr:colOff>
                    <xdr:row>13</xdr:row>
                    <xdr:rowOff>38100</xdr:rowOff>
                  </from>
                  <to>
                    <xdr:col>7</xdr:col>
                    <xdr:colOff>247650</xdr:colOff>
                    <xdr:row>13</xdr:row>
                    <xdr:rowOff>247650</xdr:rowOff>
                  </to>
                </anchor>
              </controlPr>
            </control>
          </mc:Choice>
        </mc:AlternateContent>
        <mc:AlternateContent xmlns:mc="http://schemas.openxmlformats.org/markup-compatibility/2006">
          <mc:Choice Requires="x14">
            <control shapeId="4363" r:id="rId10" name="Check Box 267">
              <controlPr defaultSize="0" autoFill="0" autoLine="0" autoPict="0">
                <anchor moveWithCells="1">
                  <from>
                    <xdr:col>7</xdr:col>
                    <xdr:colOff>19050</xdr:colOff>
                    <xdr:row>14</xdr:row>
                    <xdr:rowOff>38100</xdr:rowOff>
                  </from>
                  <to>
                    <xdr:col>7</xdr:col>
                    <xdr:colOff>247650</xdr:colOff>
                    <xdr:row>14</xdr:row>
                    <xdr:rowOff>247650</xdr:rowOff>
                  </to>
                </anchor>
              </controlPr>
            </control>
          </mc:Choice>
        </mc:AlternateContent>
        <mc:AlternateContent xmlns:mc="http://schemas.openxmlformats.org/markup-compatibility/2006">
          <mc:Choice Requires="x14">
            <control shapeId="4364" r:id="rId11" name="Check Box 268">
              <controlPr defaultSize="0" autoFill="0" autoLine="0" autoPict="0">
                <anchor moveWithCells="1">
                  <from>
                    <xdr:col>7</xdr:col>
                    <xdr:colOff>19050</xdr:colOff>
                    <xdr:row>15</xdr:row>
                    <xdr:rowOff>38100</xdr:rowOff>
                  </from>
                  <to>
                    <xdr:col>7</xdr:col>
                    <xdr:colOff>247650</xdr:colOff>
                    <xdr:row>15</xdr:row>
                    <xdr:rowOff>247650</xdr:rowOff>
                  </to>
                </anchor>
              </controlPr>
            </control>
          </mc:Choice>
        </mc:AlternateContent>
        <mc:AlternateContent xmlns:mc="http://schemas.openxmlformats.org/markup-compatibility/2006">
          <mc:Choice Requires="x14">
            <control shapeId="4365" r:id="rId12" name="Check Box 269">
              <controlPr defaultSize="0" autoFill="0" autoLine="0" autoPict="0">
                <anchor moveWithCells="1">
                  <from>
                    <xdr:col>7</xdr:col>
                    <xdr:colOff>19050</xdr:colOff>
                    <xdr:row>16</xdr:row>
                    <xdr:rowOff>38100</xdr:rowOff>
                  </from>
                  <to>
                    <xdr:col>7</xdr:col>
                    <xdr:colOff>247650</xdr:colOff>
                    <xdr:row>16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D0F5-1752-434D-8B6C-0E6397F47DEA}">
  <sheetPr>
    <tabColor rgb="FF00B0F0"/>
    <pageSetUpPr fitToPage="1"/>
  </sheetPr>
  <dimension ref="A1:AJ82"/>
  <sheetViews>
    <sheetView showGridLines="0" view="pageBreakPreview" zoomScaleNormal="100" zoomScaleSheetLayoutView="100" workbookViewId="0">
      <pane ySplit="3" topLeftCell="A4" activePane="bottomLeft" state="frozen"/>
      <selection activeCell="G1" sqref="G1:G1048576"/>
      <selection pane="bottomLeft" activeCell="AD4" sqref="AD4:AD77"/>
    </sheetView>
  </sheetViews>
  <sheetFormatPr defaultColWidth="9" defaultRowHeight="16.5"/>
  <cols>
    <col min="1" max="2" width="3.08984375" style="1" customWidth="1"/>
    <col min="3" max="5" width="3.08984375" style="34" customWidth="1"/>
    <col min="6" max="6" width="3.08984375" style="1" customWidth="1"/>
    <col min="7" max="7" width="3.90625" style="35" customWidth="1"/>
    <col min="8" max="8" width="3.6328125" style="29" customWidth="1"/>
    <col min="9" max="29" width="3.6328125" style="1" customWidth="1"/>
    <col min="30" max="30" width="6.36328125" style="54" customWidth="1"/>
    <col min="31" max="31" width="55.6328125" style="1" customWidth="1"/>
    <col min="32" max="32" width="34.6328125" style="45" customWidth="1"/>
    <col min="33" max="16384" width="9" style="1"/>
  </cols>
  <sheetData>
    <row r="1" spans="1:36" ht="21.75" customHeight="1">
      <c r="A1" s="37" t="s">
        <v>115</v>
      </c>
      <c r="B1" s="36"/>
      <c r="C1" s="2"/>
      <c r="D1" s="2"/>
      <c r="E1" s="2"/>
      <c r="F1" s="2"/>
      <c r="G1" s="3"/>
      <c r="H1" s="4"/>
      <c r="I1" s="2"/>
      <c r="J1" s="2"/>
      <c r="K1" s="2"/>
      <c r="L1" s="2"/>
      <c r="M1" s="2"/>
      <c r="N1" s="2"/>
      <c r="O1" s="2"/>
      <c r="P1" s="2"/>
      <c r="Q1" s="2"/>
      <c r="R1" s="2"/>
      <c r="AC1" s="2"/>
      <c r="AD1" s="63"/>
      <c r="AE1" s="41"/>
    </row>
    <row r="2" spans="1:36" ht="9.65" customHeight="1">
      <c r="A2" s="6"/>
      <c r="B2" s="7"/>
      <c r="C2" s="7"/>
      <c r="D2" s="7"/>
      <c r="E2" s="7"/>
      <c r="F2" s="7"/>
      <c r="G2" s="8"/>
      <c r="H2" s="9"/>
      <c r="I2" s="7"/>
      <c r="J2" s="7"/>
      <c r="K2" s="7"/>
      <c r="L2" s="7"/>
      <c r="M2" s="7"/>
      <c r="N2" s="7"/>
      <c r="O2" s="7"/>
      <c r="P2" s="7"/>
      <c r="Q2" s="7"/>
      <c r="R2" s="7"/>
      <c r="S2" s="10"/>
      <c r="T2" s="10"/>
      <c r="U2" s="10"/>
      <c r="V2" s="10"/>
      <c r="W2" s="10"/>
      <c r="X2" s="10"/>
      <c r="Y2" s="10"/>
      <c r="Z2" s="10"/>
      <c r="AA2" s="10"/>
      <c r="AB2" s="10"/>
      <c r="AC2" s="7"/>
      <c r="AD2" s="64"/>
      <c r="AE2" s="5"/>
      <c r="AF2" s="56"/>
    </row>
    <row r="3" spans="1:36" ht="47.15" customHeight="1">
      <c r="A3" s="464" t="s">
        <v>10</v>
      </c>
      <c r="B3" s="465"/>
      <c r="C3" s="465"/>
      <c r="D3" s="465"/>
      <c r="E3" s="465"/>
      <c r="F3" s="466"/>
      <c r="G3" s="467" t="s">
        <v>11</v>
      </c>
      <c r="H3" s="468"/>
      <c r="I3" s="468"/>
      <c r="J3" s="468"/>
      <c r="K3" s="468"/>
      <c r="L3" s="468"/>
      <c r="M3" s="468"/>
      <c r="N3" s="468"/>
      <c r="O3" s="468"/>
      <c r="P3" s="468"/>
      <c r="Q3" s="468"/>
      <c r="R3" s="468"/>
      <c r="S3" s="468"/>
      <c r="T3" s="468"/>
      <c r="U3" s="468"/>
      <c r="V3" s="468"/>
      <c r="W3" s="468"/>
      <c r="X3" s="468"/>
      <c r="Y3" s="468"/>
      <c r="Z3" s="468"/>
      <c r="AA3" s="468"/>
      <c r="AB3" s="468"/>
      <c r="AC3" s="468"/>
      <c r="AD3" s="40" t="s">
        <v>12</v>
      </c>
      <c r="AE3" s="72" t="s">
        <v>13</v>
      </c>
      <c r="AF3" s="75" t="s">
        <v>14</v>
      </c>
    </row>
    <row r="4" spans="1:36" ht="48" customHeight="1">
      <c r="A4" s="544" t="s">
        <v>116</v>
      </c>
      <c r="B4" s="545"/>
      <c r="C4" s="545"/>
      <c r="D4" s="545"/>
      <c r="E4" s="545"/>
      <c r="F4" s="546"/>
      <c r="G4" s="74">
        <v>33</v>
      </c>
      <c r="H4" s="481" t="s">
        <v>117</v>
      </c>
      <c r="I4" s="481"/>
      <c r="J4" s="481"/>
      <c r="K4" s="481"/>
      <c r="L4" s="481"/>
      <c r="M4" s="481"/>
      <c r="N4" s="481"/>
      <c r="O4" s="481"/>
      <c r="P4" s="481"/>
      <c r="Q4" s="481"/>
      <c r="R4" s="481"/>
      <c r="S4" s="481"/>
      <c r="T4" s="481"/>
      <c r="U4" s="481"/>
      <c r="V4" s="481"/>
      <c r="W4" s="481"/>
      <c r="X4" s="481"/>
      <c r="Y4" s="481"/>
      <c r="Z4" s="481"/>
      <c r="AA4" s="481"/>
      <c r="AB4" s="481"/>
      <c r="AC4" s="482"/>
      <c r="AD4" s="66"/>
      <c r="AE4" s="431" t="s">
        <v>118</v>
      </c>
      <c r="AF4" s="431"/>
      <c r="AH4" s="487" t="s">
        <v>19</v>
      </c>
      <c r="AI4" s="560"/>
      <c r="AJ4" s="560"/>
    </row>
    <row r="5" spans="1:36" ht="44.15" customHeight="1">
      <c r="A5" s="76"/>
      <c r="B5" s="25"/>
      <c r="C5" s="26"/>
      <c r="D5" s="26"/>
      <c r="E5" s="26"/>
      <c r="F5" s="38"/>
      <c r="G5" s="86">
        <v>34</v>
      </c>
      <c r="H5" s="449" t="s">
        <v>119</v>
      </c>
      <c r="I5" s="449"/>
      <c r="J5" s="449"/>
      <c r="K5" s="449"/>
      <c r="L5" s="449"/>
      <c r="M5" s="449"/>
      <c r="N5" s="449"/>
      <c r="O5" s="449"/>
      <c r="P5" s="449"/>
      <c r="Q5" s="449"/>
      <c r="R5" s="449"/>
      <c r="S5" s="449"/>
      <c r="T5" s="449"/>
      <c r="U5" s="449"/>
      <c r="V5" s="449"/>
      <c r="W5" s="449"/>
      <c r="X5" s="449"/>
      <c r="Y5" s="449"/>
      <c r="Z5" s="449"/>
      <c r="AA5" s="449"/>
      <c r="AB5" s="449"/>
      <c r="AC5" s="450"/>
      <c r="AD5" s="69"/>
      <c r="AE5" s="432"/>
      <c r="AF5" s="432"/>
      <c r="AH5" s="61" t="s">
        <v>21</v>
      </c>
      <c r="AI5" s="61" t="s">
        <v>22</v>
      </c>
      <c r="AJ5" s="61" t="s">
        <v>23</v>
      </c>
    </row>
    <row r="6" spans="1:36" ht="43" customHeight="1">
      <c r="A6" s="475"/>
      <c r="B6" s="476"/>
      <c r="C6" s="476"/>
      <c r="D6" s="476"/>
      <c r="E6" s="476"/>
      <c r="F6" s="477"/>
      <c r="G6" s="86">
        <v>35</v>
      </c>
      <c r="H6" s="449" t="s">
        <v>120</v>
      </c>
      <c r="I6" s="449"/>
      <c r="J6" s="449"/>
      <c r="K6" s="449"/>
      <c r="L6" s="449"/>
      <c r="M6" s="449"/>
      <c r="N6" s="449"/>
      <c r="O6" s="449"/>
      <c r="P6" s="449"/>
      <c r="Q6" s="449"/>
      <c r="R6" s="449"/>
      <c r="S6" s="449"/>
      <c r="T6" s="449"/>
      <c r="U6" s="449"/>
      <c r="V6" s="449"/>
      <c r="W6" s="449"/>
      <c r="X6" s="449"/>
      <c r="Y6" s="449"/>
      <c r="Z6" s="449"/>
      <c r="AA6" s="449"/>
      <c r="AB6" s="449"/>
      <c r="AC6" s="450"/>
      <c r="AD6" s="69"/>
      <c r="AE6" s="432"/>
      <c r="AF6" s="432"/>
    </row>
    <row r="7" spans="1:36" ht="42" customHeight="1">
      <c r="A7" s="76"/>
      <c r="B7" s="25"/>
      <c r="C7" s="26"/>
      <c r="D7" s="26"/>
      <c r="E7" s="26"/>
      <c r="F7" s="38"/>
      <c r="G7" s="87">
        <v>36</v>
      </c>
      <c r="H7" s="458" t="s">
        <v>121</v>
      </c>
      <c r="I7" s="458"/>
      <c r="J7" s="458"/>
      <c r="K7" s="458"/>
      <c r="L7" s="458"/>
      <c r="M7" s="458"/>
      <c r="N7" s="458"/>
      <c r="O7" s="458"/>
      <c r="P7" s="458"/>
      <c r="Q7" s="458"/>
      <c r="R7" s="458"/>
      <c r="S7" s="458"/>
      <c r="T7" s="458"/>
      <c r="U7" s="458"/>
      <c r="V7" s="458"/>
      <c r="W7" s="458"/>
      <c r="X7" s="458"/>
      <c r="Y7" s="458"/>
      <c r="Z7" s="458"/>
      <c r="AA7" s="458"/>
      <c r="AB7" s="458"/>
      <c r="AC7" s="459"/>
      <c r="AD7" s="70"/>
      <c r="AE7" s="432"/>
      <c r="AF7" s="432"/>
    </row>
    <row r="8" spans="1:36" ht="107.15" customHeight="1">
      <c r="A8" s="24"/>
      <c r="B8" s="25"/>
      <c r="C8" s="26"/>
      <c r="D8" s="26"/>
      <c r="E8" s="26"/>
      <c r="F8" s="25"/>
      <c r="G8" s="85"/>
      <c r="H8" s="95"/>
      <c r="I8" s="95"/>
      <c r="J8" s="95"/>
      <c r="K8" s="95"/>
      <c r="L8" s="95"/>
      <c r="M8" s="95"/>
      <c r="N8" s="95"/>
      <c r="O8" s="95"/>
      <c r="P8" s="95"/>
      <c r="Q8" s="95"/>
      <c r="R8" s="95"/>
      <c r="S8" s="95"/>
      <c r="T8" s="95"/>
      <c r="U8" s="95"/>
      <c r="V8" s="95"/>
      <c r="W8" s="95"/>
      <c r="X8" s="95"/>
      <c r="Y8" s="95"/>
      <c r="Z8" s="95"/>
      <c r="AA8" s="95"/>
      <c r="AB8" s="95"/>
      <c r="AC8" s="299"/>
      <c r="AD8" s="363"/>
      <c r="AE8" s="432"/>
      <c r="AF8" s="432"/>
    </row>
    <row r="9" spans="1:36" ht="30" customHeight="1">
      <c r="A9" s="76"/>
      <c r="B9" s="25"/>
      <c r="C9" s="26"/>
      <c r="D9" s="26"/>
      <c r="E9" s="26"/>
      <c r="F9" s="38"/>
      <c r="G9" s="87">
        <v>37</v>
      </c>
      <c r="H9" s="458" t="s">
        <v>122</v>
      </c>
      <c r="I9" s="458"/>
      <c r="J9" s="458"/>
      <c r="K9" s="458"/>
      <c r="L9" s="458"/>
      <c r="M9" s="458"/>
      <c r="N9" s="458"/>
      <c r="O9" s="458"/>
      <c r="P9" s="458"/>
      <c r="Q9" s="458"/>
      <c r="R9" s="458"/>
      <c r="S9" s="458"/>
      <c r="T9" s="458"/>
      <c r="U9" s="458"/>
      <c r="V9" s="458"/>
      <c r="W9" s="458"/>
      <c r="X9" s="458"/>
      <c r="Y9" s="458"/>
      <c r="Z9" s="458"/>
      <c r="AA9" s="458"/>
      <c r="AB9" s="458"/>
      <c r="AC9" s="459"/>
      <c r="AD9" s="70"/>
      <c r="AE9" s="432"/>
      <c r="AF9" s="432"/>
    </row>
    <row r="10" spans="1:36" ht="31.5" customHeight="1">
      <c r="A10" s="76"/>
      <c r="B10" s="25"/>
      <c r="C10" s="26"/>
      <c r="D10" s="26"/>
      <c r="E10" s="26"/>
      <c r="F10" s="38"/>
      <c r="G10" s="46"/>
      <c r="H10" s="447" t="s">
        <v>123</v>
      </c>
      <c r="I10" s="447"/>
      <c r="J10" s="447"/>
      <c r="K10" s="447"/>
      <c r="L10" s="447"/>
      <c r="M10" s="447"/>
      <c r="N10" s="447"/>
      <c r="O10" s="447"/>
      <c r="P10" s="447"/>
      <c r="Q10" s="447"/>
      <c r="R10" s="447"/>
      <c r="S10" s="447"/>
      <c r="T10" s="447"/>
      <c r="U10" s="447"/>
      <c r="V10" s="447"/>
      <c r="W10" s="447"/>
      <c r="X10" s="447"/>
      <c r="Y10" s="447"/>
      <c r="Z10" s="447"/>
      <c r="AA10" s="447"/>
      <c r="AB10" s="447"/>
      <c r="AC10" s="448"/>
      <c r="AD10" s="71"/>
      <c r="AE10" s="432"/>
      <c r="AF10" s="432"/>
    </row>
    <row r="11" spans="1:36" ht="32.5" customHeight="1">
      <c r="A11" s="475"/>
      <c r="B11" s="476"/>
      <c r="C11" s="476"/>
      <c r="D11" s="476"/>
      <c r="E11" s="476"/>
      <c r="F11" s="477"/>
      <c r="G11" s="46"/>
      <c r="H11" s="447" t="s">
        <v>124</v>
      </c>
      <c r="I11" s="447"/>
      <c r="J11" s="447"/>
      <c r="K11" s="447"/>
      <c r="L11" s="447"/>
      <c r="M11" s="447"/>
      <c r="N11" s="447"/>
      <c r="O11" s="447"/>
      <c r="P11" s="447"/>
      <c r="Q11" s="447"/>
      <c r="R11" s="447"/>
      <c r="S11" s="447"/>
      <c r="T11" s="447"/>
      <c r="U11" s="447"/>
      <c r="V11" s="447"/>
      <c r="W11" s="447"/>
      <c r="X11" s="447"/>
      <c r="Y11" s="447"/>
      <c r="Z11" s="447"/>
      <c r="AA11" s="447"/>
      <c r="AB11" s="447"/>
      <c r="AC11" s="448"/>
      <c r="AD11" s="502"/>
      <c r="AE11" s="432"/>
      <c r="AF11" s="432"/>
    </row>
    <row r="12" spans="1:36" ht="26.15" customHeight="1">
      <c r="A12" s="76"/>
      <c r="B12" s="25"/>
      <c r="C12" s="26"/>
      <c r="D12" s="26"/>
      <c r="E12" s="26"/>
      <c r="F12" s="38"/>
      <c r="G12" s="46"/>
      <c r="H12" s="73"/>
      <c r="I12" s="447" t="s">
        <v>125</v>
      </c>
      <c r="J12" s="564"/>
      <c r="K12" s="564"/>
      <c r="L12" s="564"/>
      <c r="M12" s="564"/>
      <c r="N12" s="94"/>
      <c r="O12" s="73" t="s">
        <v>126</v>
      </c>
      <c r="P12" s="73"/>
      <c r="Q12" s="73"/>
      <c r="R12" s="73"/>
      <c r="S12" s="73"/>
      <c r="T12" s="73"/>
      <c r="U12" s="73"/>
      <c r="V12" s="73"/>
      <c r="W12" s="73"/>
      <c r="X12" s="73"/>
      <c r="Y12" s="73"/>
      <c r="Z12" s="73"/>
      <c r="AA12" s="73"/>
      <c r="AB12" s="73"/>
      <c r="AC12" s="33"/>
      <c r="AD12" s="502"/>
      <c r="AE12" s="432"/>
      <c r="AF12" s="432"/>
    </row>
    <row r="13" spans="1:36" ht="25" customHeight="1">
      <c r="A13" s="76"/>
      <c r="B13" s="25"/>
      <c r="C13" s="26"/>
      <c r="D13" s="26"/>
      <c r="E13" s="26"/>
      <c r="F13" s="38"/>
      <c r="G13" s="81"/>
      <c r="H13" s="84"/>
      <c r="I13" s="522" t="s">
        <v>127</v>
      </c>
      <c r="J13" s="565"/>
      <c r="K13" s="565"/>
      <c r="L13" s="565"/>
      <c r="M13" s="565"/>
      <c r="N13" s="93"/>
      <c r="O13" s="84" t="s">
        <v>126</v>
      </c>
      <c r="P13" s="84"/>
      <c r="Q13" s="84"/>
      <c r="R13" s="84"/>
      <c r="S13" s="84"/>
      <c r="T13" s="84"/>
      <c r="U13" s="84"/>
      <c r="V13" s="84"/>
      <c r="W13" s="84"/>
      <c r="X13" s="84"/>
      <c r="Y13" s="84"/>
      <c r="Z13" s="84"/>
      <c r="AA13" s="84"/>
      <c r="AB13" s="84"/>
      <c r="AC13" s="52"/>
      <c r="AD13" s="532"/>
      <c r="AE13" s="433"/>
      <c r="AF13" s="433"/>
    </row>
    <row r="14" spans="1:36" ht="63" customHeight="1">
      <c r="A14" s="544" t="s">
        <v>128</v>
      </c>
      <c r="B14" s="545"/>
      <c r="C14" s="545"/>
      <c r="D14" s="545"/>
      <c r="E14" s="545"/>
      <c r="F14" s="546"/>
      <c r="G14" s="87">
        <v>38</v>
      </c>
      <c r="H14" s="481" t="s">
        <v>129</v>
      </c>
      <c r="I14" s="481"/>
      <c r="J14" s="481"/>
      <c r="K14" s="481"/>
      <c r="L14" s="481"/>
      <c r="M14" s="481"/>
      <c r="N14" s="481"/>
      <c r="O14" s="481"/>
      <c r="P14" s="481"/>
      <c r="Q14" s="481"/>
      <c r="R14" s="481"/>
      <c r="S14" s="481"/>
      <c r="T14" s="481"/>
      <c r="U14" s="481"/>
      <c r="V14" s="481"/>
      <c r="W14" s="481"/>
      <c r="X14" s="481"/>
      <c r="Y14" s="481"/>
      <c r="Z14" s="481"/>
      <c r="AA14" s="481"/>
      <c r="AB14" s="481"/>
      <c r="AC14" s="482"/>
      <c r="AD14" s="70"/>
      <c r="AE14" s="537" t="s">
        <v>130</v>
      </c>
      <c r="AF14" s="431"/>
    </row>
    <row r="15" spans="1:36" ht="47.15" customHeight="1">
      <c r="A15" s="76"/>
      <c r="B15" s="25"/>
      <c r="C15" s="26"/>
      <c r="D15" s="26"/>
      <c r="E15" s="26"/>
      <c r="F15" s="38"/>
      <c r="G15" s="46"/>
      <c r="H15" s="447" t="s">
        <v>131</v>
      </c>
      <c r="I15" s="447"/>
      <c r="J15" s="447"/>
      <c r="K15" s="447"/>
      <c r="L15" s="447"/>
      <c r="M15" s="447"/>
      <c r="N15" s="447"/>
      <c r="O15" s="447"/>
      <c r="P15" s="447"/>
      <c r="Q15" s="447"/>
      <c r="R15" s="447"/>
      <c r="S15" s="447"/>
      <c r="T15" s="447"/>
      <c r="U15" s="447"/>
      <c r="V15" s="447"/>
      <c r="W15" s="447"/>
      <c r="X15" s="447"/>
      <c r="Y15" s="447"/>
      <c r="Z15" s="447"/>
      <c r="AA15" s="447"/>
      <c r="AB15" s="447"/>
      <c r="AC15" s="448"/>
      <c r="AD15" s="71"/>
      <c r="AE15" s="489"/>
      <c r="AF15" s="432"/>
    </row>
    <row r="16" spans="1:36" ht="25" customHeight="1">
      <c r="A16" s="76"/>
      <c r="B16" s="25"/>
      <c r="C16" s="26"/>
      <c r="D16" s="26"/>
      <c r="E16" s="26"/>
      <c r="F16" s="38"/>
      <c r="G16" s="46"/>
      <c r="H16" s="534" t="s">
        <v>132</v>
      </c>
      <c r="I16" s="534"/>
      <c r="J16" s="534"/>
      <c r="K16" s="534"/>
      <c r="L16" s="534"/>
      <c r="M16" s="534"/>
      <c r="N16" s="47" t="s">
        <v>133</v>
      </c>
      <c r="O16" s="389"/>
      <c r="P16" s="389"/>
      <c r="Q16" s="47" t="s">
        <v>134</v>
      </c>
      <c r="R16" s="389"/>
      <c r="S16" s="47" t="s">
        <v>135</v>
      </c>
      <c r="T16" s="389"/>
      <c r="U16" s="47" t="s">
        <v>136</v>
      </c>
      <c r="V16" s="47" t="s">
        <v>137</v>
      </c>
      <c r="W16" s="73"/>
      <c r="X16" s="73"/>
      <c r="Y16" s="73"/>
      <c r="Z16" s="73"/>
      <c r="AA16" s="73"/>
      <c r="AB16" s="73"/>
      <c r="AC16" s="33"/>
      <c r="AD16" s="502"/>
      <c r="AE16" s="489"/>
      <c r="AF16" s="432"/>
    </row>
    <row r="17" spans="1:32" ht="70.5" customHeight="1">
      <c r="A17" s="24"/>
      <c r="B17" s="25"/>
      <c r="C17" s="26"/>
      <c r="D17" s="26"/>
      <c r="E17" s="26"/>
      <c r="F17" s="25"/>
      <c r="G17" s="85"/>
      <c r="H17" s="95"/>
      <c r="I17" s="95"/>
      <c r="J17" s="95"/>
      <c r="K17" s="95"/>
      <c r="L17" s="95"/>
      <c r="M17" s="95"/>
      <c r="N17" s="95"/>
      <c r="O17" s="95"/>
      <c r="P17" s="95"/>
      <c r="Q17" s="95"/>
      <c r="R17" s="95"/>
      <c r="S17" s="95"/>
      <c r="T17" s="95"/>
      <c r="U17" s="95"/>
      <c r="V17" s="95"/>
      <c r="W17" s="95"/>
      <c r="X17" s="95"/>
      <c r="Y17" s="95"/>
      <c r="Z17" s="95"/>
      <c r="AA17" s="95"/>
      <c r="AB17" s="95"/>
      <c r="AC17" s="299"/>
      <c r="AD17" s="532"/>
      <c r="AE17" s="300"/>
      <c r="AF17" s="433"/>
    </row>
    <row r="18" spans="1:32" ht="38.5" customHeight="1">
      <c r="A18" s="544" t="s">
        <v>138</v>
      </c>
      <c r="B18" s="545"/>
      <c r="C18" s="545"/>
      <c r="D18" s="545"/>
      <c r="E18" s="545"/>
      <c r="F18" s="546"/>
      <c r="G18" s="74">
        <v>39</v>
      </c>
      <c r="H18" s="516" t="s">
        <v>139</v>
      </c>
      <c r="I18" s="516"/>
      <c r="J18" s="516"/>
      <c r="K18" s="516"/>
      <c r="L18" s="516"/>
      <c r="M18" s="516"/>
      <c r="N18" s="516"/>
      <c r="O18" s="516"/>
      <c r="P18" s="516"/>
      <c r="Q18" s="516"/>
      <c r="R18" s="516"/>
      <c r="S18" s="516"/>
      <c r="T18" s="516"/>
      <c r="U18" s="516"/>
      <c r="V18" s="516"/>
      <c r="W18" s="516"/>
      <c r="X18" s="516"/>
      <c r="Y18" s="516"/>
      <c r="Z18" s="516"/>
      <c r="AA18" s="516"/>
      <c r="AB18" s="516"/>
      <c r="AC18" s="517"/>
      <c r="AD18" s="359"/>
      <c r="AE18" s="537" t="s">
        <v>140</v>
      </c>
      <c r="AF18" s="431"/>
    </row>
    <row r="19" spans="1:32" ht="24" customHeight="1">
      <c r="A19" s="76"/>
      <c r="B19" s="25"/>
      <c r="C19" s="26"/>
      <c r="D19" s="26"/>
      <c r="E19" s="26"/>
      <c r="F19" s="38"/>
      <c r="G19" s="46"/>
      <c r="H19" s="447" t="s">
        <v>141</v>
      </c>
      <c r="I19" s="447"/>
      <c r="J19" s="447"/>
      <c r="K19" s="447"/>
      <c r="L19" s="447"/>
      <c r="M19" s="447"/>
      <c r="N19" s="447"/>
      <c r="O19" s="447"/>
      <c r="P19" s="447"/>
      <c r="Q19" s="447"/>
      <c r="R19" s="447"/>
      <c r="S19" s="447"/>
      <c r="T19" s="447"/>
      <c r="U19" s="447"/>
      <c r="V19" s="447"/>
      <c r="W19" s="447"/>
      <c r="X19" s="447"/>
      <c r="Y19" s="447"/>
      <c r="Z19" s="447"/>
      <c r="AA19" s="447"/>
      <c r="AB19" s="447"/>
      <c r="AC19" s="448"/>
      <c r="AD19" s="71"/>
      <c r="AE19" s="489"/>
      <c r="AF19" s="432"/>
    </row>
    <row r="20" spans="1:32" ht="24" customHeight="1">
      <c r="A20" s="76"/>
      <c r="B20" s="25"/>
      <c r="C20" s="26"/>
      <c r="D20" s="26"/>
      <c r="E20" s="26"/>
      <c r="F20" s="38"/>
      <c r="G20" s="46"/>
      <c r="H20" s="447" t="s">
        <v>142</v>
      </c>
      <c r="I20" s="447"/>
      <c r="J20" s="447"/>
      <c r="K20" s="447"/>
      <c r="L20" s="447"/>
      <c r="M20" s="447"/>
      <c r="N20" s="447"/>
      <c r="O20" s="447"/>
      <c r="P20" s="447"/>
      <c r="Q20" s="447"/>
      <c r="R20" s="447"/>
      <c r="S20" s="447"/>
      <c r="T20" s="447"/>
      <c r="U20" s="447"/>
      <c r="V20" s="447"/>
      <c r="W20" s="447"/>
      <c r="X20" s="447"/>
      <c r="Y20" s="447"/>
      <c r="Z20" s="447"/>
      <c r="AA20" s="447"/>
      <c r="AB20" s="447"/>
      <c r="AC20" s="448"/>
      <c r="AD20" s="71"/>
      <c r="AE20" s="489"/>
      <c r="AF20" s="432"/>
    </row>
    <row r="21" spans="1:32" ht="24" customHeight="1">
      <c r="A21" s="475"/>
      <c r="B21" s="476"/>
      <c r="C21" s="476"/>
      <c r="D21" s="476"/>
      <c r="E21" s="476"/>
      <c r="F21" s="477"/>
      <c r="G21" s="46"/>
      <c r="H21" s="447" t="s">
        <v>143</v>
      </c>
      <c r="I21" s="447"/>
      <c r="J21" s="447"/>
      <c r="K21" s="447"/>
      <c r="L21" s="447"/>
      <c r="M21" s="447"/>
      <c r="N21" s="447"/>
      <c r="O21" s="447"/>
      <c r="P21" s="447"/>
      <c r="Q21" s="447"/>
      <c r="R21" s="447"/>
      <c r="S21" s="447"/>
      <c r="T21" s="447"/>
      <c r="U21" s="447"/>
      <c r="V21" s="447"/>
      <c r="W21" s="447"/>
      <c r="X21" s="447"/>
      <c r="Y21" s="447"/>
      <c r="Z21" s="447"/>
      <c r="AA21" s="447"/>
      <c r="AB21" s="447"/>
      <c r="AC21" s="448"/>
      <c r="AD21" s="71"/>
      <c r="AE21" s="489"/>
      <c r="AF21" s="432"/>
    </row>
    <row r="22" spans="1:32" ht="24" customHeight="1">
      <c r="A22" s="76"/>
      <c r="B22" s="25"/>
      <c r="C22" s="26"/>
      <c r="D22" s="26"/>
      <c r="E22" s="26"/>
      <c r="F22" s="38"/>
      <c r="G22" s="46"/>
      <c r="H22" s="447" t="s">
        <v>144</v>
      </c>
      <c r="I22" s="447"/>
      <c r="J22" s="447"/>
      <c r="K22" s="447"/>
      <c r="L22" s="447"/>
      <c r="M22" s="447"/>
      <c r="N22" s="447"/>
      <c r="O22" s="447"/>
      <c r="P22" s="447"/>
      <c r="Q22" s="447"/>
      <c r="R22" s="447"/>
      <c r="S22" s="447"/>
      <c r="T22" s="447"/>
      <c r="U22" s="447"/>
      <c r="V22" s="447"/>
      <c r="W22" s="447"/>
      <c r="X22" s="447"/>
      <c r="Y22" s="447"/>
      <c r="Z22" s="447"/>
      <c r="AA22" s="447"/>
      <c r="AB22" s="447"/>
      <c r="AC22" s="448"/>
      <c r="AD22" s="71"/>
      <c r="AE22" s="489"/>
      <c r="AF22" s="432"/>
    </row>
    <row r="23" spans="1:32" ht="24" customHeight="1">
      <c r="A23" s="76"/>
      <c r="B23" s="25"/>
      <c r="C23" s="26"/>
      <c r="D23" s="26"/>
      <c r="E23" s="26"/>
      <c r="F23" s="38"/>
      <c r="G23" s="46"/>
      <c r="H23" s="447" t="s">
        <v>145</v>
      </c>
      <c r="I23" s="447"/>
      <c r="J23" s="447"/>
      <c r="K23" s="447"/>
      <c r="L23" s="447"/>
      <c r="M23" s="447"/>
      <c r="N23" s="447"/>
      <c r="O23" s="447"/>
      <c r="P23" s="447"/>
      <c r="Q23" s="447"/>
      <c r="R23" s="447"/>
      <c r="S23" s="447"/>
      <c r="T23" s="447"/>
      <c r="U23" s="447"/>
      <c r="V23" s="447"/>
      <c r="W23" s="447"/>
      <c r="X23" s="447"/>
      <c r="Y23" s="447"/>
      <c r="Z23" s="447"/>
      <c r="AA23" s="447"/>
      <c r="AB23" s="447"/>
      <c r="AC23" s="448"/>
      <c r="AD23" s="68"/>
      <c r="AE23" s="489"/>
      <c r="AF23" s="432"/>
    </row>
    <row r="24" spans="1:32" ht="24" customHeight="1">
      <c r="A24" s="76"/>
      <c r="B24" s="25"/>
      <c r="C24" s="26"/>
      <c r="D24" s="26"/>
      <c r="E24" s="26"/>
      <c r="F24" s="38"/>
      <c r="G24" s="46"/>
      <c r="H24" s="447" t="s">
        <v>146</v>
      </c>
      <c r="I24" s="447"/>
      <c r="J24" s="447"/>
      <c r="K24" s="447"/>
      <c r="L24" s="447"/>
      <c r="M24" s="447"/>
      <c r="N24" s="447"/>
      <c r="O24" s="447"/>
      <c r="P24" s="447"/>
      <c r="Q24" s="447"/>
      <c r="R24" s="447"/>
      <c r="S24" s="447"/>
      <c r="T24" s="447"/>
      <c r="U24" s="447"/>
      <c r="V24" s="447"/>
      <c r="W24" s="447"/>
      <c r="X24" s="447"/>
      <c r="Y24" s="447"/>
      <c r="Z24" s="447"/>
      <c r="AA24" s="447"/>
      <c r="AB24" s="447"/>
      <c r="AC24" s="448"/>
      <c r="AD24" s="71"/>
      <c r="AE24" s="489"/>
      <c r="AF24" s="432"/>
    </row>
    <row r="25" spans="1:32" ht="24" customHeight="1">
      <c r="A25" s="76"/>
      <c r="B25" s="25"/>
      <c r="C25" s="26"/>
      <c r="D25" s="26"/>
      <c r="E25" s="26"/>
      <c r="F25" s="38"/>
      <c r="G25" s="46"/>
      <c r="H25" s="447" t="s">
        <v>147</v>
      </c>
      <c r="I25" s="447"/>
      <c r="J25" s="447"/>
      <c r="K25" s="447"/>
      <c r="L25" s="447"/>
      <c r="M25" s="447"/>
      <c r="N25" s="447"/>
      <c r="O25" s="447"/>
      <c r="P25" s="447"/>
      <c r="Q25" s="447"/>
      <c r="R25" s="447"/>
      <c r="S25" s="447"/>
      <c r="T25" s="447"/>
      <c r="U25" s="447"/>
      <c r="V25" s="447"/>
      <c r="W25" s="447"/>
      <c r="X25" s="447"/>
      <c r="Y25" s="447"/>
      <c r="Z25" s="447"/>
      <c r="AA25" s="447"/>
      <c r="AB25" s="447"/>
      <c r="AC25" s="448"/>
      <c r="AD25" s="68"/>
      <c r="AE25" s="489"/>
      <c r="AF25" s="432"/>
    </row>
    <row r="26" spans="1:32" ht="22.5" customHeight="1">
      <c r="A26" s="76"/>
      <c r="B26" s="25"/>
      <c r="C26" s="26"/>
      <c r="D26" s="26"/>
      <c r="E26" s="26"/>
      <c r="F26" s="38"/>
      <c r="G26" s="46"/>
      <c r="H26" s="447" t="s">
        <v>148</v>
      </c>
      <c r="I26" s="447"/>
      <c r="J26" s="447"/>
      <c r="K26" s="447"/>
      <c r="L26" s="447"/>
      <c r="M26" s="447"/>
      <c r="N26" s="447"/>
      <c r="O26" s="447"/>
      <c r="P26" s="447"/>
      <c r="Q26" s="447"/>
      <c r="R26" s="447"/>
      <c r="S26" s="447"/>
      <c r="T26" s="447"/>
      <c r="U26" s="447"/>
      <c r="V26" s="447"/>
      <c r="W26" s="447"/>
      <c r="X26" s="447"/>
      <c r="Y26" s="447"/>
      <c r="Z26" s="447"/>
      <c r="AA26" s="447"/>
      <c r="AB26" s="447"/>
      <c r="AC26" s="448"/>
      <c r="AD26" s="68"/>
      <c r="AE26" s="489"/>
      <c r="AF26" s="432"/>
    </row>
    <row r="27" spans="1:32" ht="71.150000000000006" customHeight="1">
      <c r="A27" s="76"/>
      <c r="B27" s="25"/>
      <c r="C27" s="26"/>
      <c r="D27" s="26"/>
      <c r="E27" s="26"/>
      <c r="F27" s="38"/>
      <c r="G27" s="308"/>
      <c r="H27" s="558" t="s">
        <v>149</v>
      </c>
      <c r="I27" s="558"/>
      <c r="J27" s="558"/>
      <c r="K27" s="558"/>
      <c r="L27" s="558"/>
      <c r="M27" s="558"/>
      <c r="N27" s="558"/>
      <c r="O27" s="558"/>
      <c r="P27" s="558"/>
      <c r="Q27" s="558"/>
      <c r="R27" s="558"/>
      <c r="S27" s="558"/>
      <c r="T27" s="558"/>
      <c r="U27" s="558"/>
      <c r="V27" s="558"/>
      <c r="W27" s="558"/>
      <c r="X27" s="558"/>
      <c r="Y27" s="558"/>
      <c r="Z27" s="558"/>
      <c r="AA27" s="558"/>
      <c r="AB27" s="558"/>
      <c r="AC27" s="566"/>
      <c r="AD27" s="88"/>
      <c r="AE27" s="536"/>
      <c r="AF27" s="432"/>
    </row>
    <row r="28" spans="1:32" ht="36" customHeight="1">
      <c r="A28" s="541"/>
      <c r="B28" s="542"/>
      <c r="C28" s="542"/>
      <c r="D28" s="542"/>
      <c r="E28" s="542"/>
      <c r="F28" s="543"/>
      <c r="G28" s="46">
        <v>40</v>
      </c>
      <c r="H28" s="458" t="s">
        <v>150</v>
      </c>
      <c r="I28" s="458"/>
      <c r="J28" s="458"/>
      <c r="K28" s="458"/>
      <c r="L28" s="458"/>
      <c r="M28" s="458"/>
      <c r="N28" s="458"/>
      <c r="O28" s="458"/>
      <c r="P28" s="458"/>
      <c r="Q28" s="458"/>
      <c r="R28" s="458"/>
      <c r="S28" s="458"/>
      <c r="T28" s="458"/>
      <c r="U28" s="458"/>
      <c r="V28" s="458"/>
      <c r="W28" s="458"/>
      <c r="X28" s="458"/>
      <c r="Y28" s="458"/>
      <c r="Z28" s="458"/>
      <c r="AA28" s="458"/>
      <c r="AB28" s="458"/>
      <c r="AC28" s="459"/>
      <c r="AD28" s="68"/>
      <c r="AE28" s="489" t="s">
        <v>151</v>
      </c>
      <c r="AF28" s="432"/>
    </row>
    <row r="29" spans="1:32" ht="33" customHeight="1">
      <c r="A29" s="76"/>
      <c r="B29" s="25"/>
      <c r="C29" s="26"/>
      <c r="D29" s="26"/>
      <c r="E29" s="26"/>
      <c r="F29" s="38"/>
      <c r="G29" s="46"/>
      <c r="H29" s="447" t="s">
        <v>152</v>
      </c>
      <c r="I29" s="447"/>
      <c r="J29" s="447"/>
      <c r="K29" s="447"/>
      <c r="L29" s="447"/>
      <c r="M29" s="447"/>
      <c r="N29" s="447"/>
      <c r="O29" s="447"/>
      <c r="P29" s="447"/>
      <c r="Q29" s="447"/>
      <c r="R29" s="447"/>
      <c r="S29" s="447"/>
      <c r="T29" s="447"/>
      <c r="U29" s="447"/>
      <c r="V29" s="447"/>
      <c r="W29" s="447"/>
      <c r="X29" s="447"/>
      <c r="Y29" s="447"/>
      <c r="Z29" s="447"/>
      <c r="AA29" s="447"/>
      <c r="AB29" s="447"/>
      <c r="AC29" s="448"/>
      <c r="AD29" s="71"/>
      <c r="AE29" s="536"/>
      <c r="AF29" s="432"/>
    </row>
    <row r="30" spans="1:32" ht="24" customHeight="1">
      <c r="A30" s="76"/>
      <c r="B30" s="25"/>
      <c r="C30" s="26"/>
      <c r="D30" s="26"/>
      <c r="E30" s="26"/>
      <c r="F30" s="38"/>
      <c r="G30" s="46"/>
      <c r="H30" s="447" t="s">
        <v>153</v>
      </c>
      <c r="I30" s="447"/>
      <c r="J30" s="447"/>
      <c r="K30" s="447"/>
      <c r="L30" s="447"/>
      <c r="M30" s="447"/>
      <c r="N30" s="447"/>
      <c r="O30" s="447"/>
      <c r="P30" s="447"/>
      <c r="Q30" s="447"/>
      <c r="R30" s="447"/>
      <c r="S30" s="447"/>
      <c r="T30" s="447"/>
      <c r="U30" s="447"/>
      <c r="V30" s="447"/>
      <c r="W30" s="447"/>
      <c r="X30" s="447"/>
      <c r="Y30" s="447"/>
      <c r="Z30" s="447"/>
      <c r="AA30" s="447"/>
      <c r="AB30" s="447"/>
      <c r="AC30" s="448"/>
      <c r="AD30" s="502"/>
      <c r="AE30" s="536"/>
      <c r="AF30" s="432"/>
    </row>
    <row r="31" spans="1:32" ht="24" customHeight="1">
      <c r="A31" s="76"/>
      <c r="B31" s="25"/>
      <c r="C31" s="26"/>
      <c r="D31" s="26"/>
      <c r="E31" s="26"/>
      <c r="F31" s="38"/>
      <c r="G31" s="46"/>
      <c r="H31" s="390" t="s">
        <v>154</v>
      </c>
      <c r="I31" s="391" t="s">
        <v>133</v>
      </c>
      <c r="J31" s="559"/>
      <c r="K31" s="559"/>
      <c r="L31" s="391" t="s">
        <v>134</v>
      </c>
      <c r="M31" s="389"/>
      <c r="N31" s="391" t="s">
        <v>135</v>
      </c>
      <c r="O31" s="389"/>
      <c r="P31" s="391" t="s">
        <v>136</v>
      </c>
      <c r="Q31" s="391" t="s">
        <v>137</v>
      </c>
      <c r="R31" s="391"/>
      <c r="S31" s="303"/>
      <c r="T31" s="303"/>
      <c r="U31" s="303"/>
      <c r="V31" s="303"/>
      <c r="W31" s="303"/>
      <c r="X31" s="303"/>
      <c r="Y31" s="303"/>
      <c r="Z31" s="303"/>
      <c r="AA31" s="303"/>
      <c r="AB31" s="303"/>
      <c r="AC31" s="304"/>
      <c r="AD31" s="502"/>
      <c r="AE31" s="536"/>
      <c r="AF31" s="432"/>
    </row>
    <row r="32" spans="1:32" ht="24" customHeight="1">
      <c r="A32" s="76"/>
      <c r="B32" s="25"/>
      <c r="C32" s="26"/>
      <c r="D32" s="26"/>
      <c r="E32" s="26"/>
      <c r="F32" s="38"/>
      <c r="G32" s="46"/>
      <c r="H32" s="390" t="s">
        <v>155</v>
      </c>
      <c r="I32" s="391" t="s">
        <v>133</v>
      </c>
      <c r="J32" s="559"/>
      <c r="K32" s="559"/>
      <c r="L32" s="391" t="s">
        <v>134</v>
      </c>
      <c r="M32" s="389"/>
      <c r="N32" s="391" t="s">
        <v>135</v>
      </c>
      <c r="O32" s="389"/>
      <c r="P32" s="391" t="s">
        <v>136</v>
      </c>
      <c r="Q32" s="391" t="s">
        <v>137</v>
      </c>
      <c r="R32" s="391"/>
      <c r="S32" s="303"/>
      <c r="T32" s="303"/>
      <c r="U32" s="303"/>
      <c r="V32" s="303"/>
      <c r="W32" s="303"/>
      <c r="X32" s="303"/>
      <c r="Y32" s="303"/>
      <c r="Z32" s="303"/>
      <c r="AA32" s="303"/>
      <c r="AB32" s="303"/>
      <c r="AC32" s="304"/>
      <c r="AD32" s="502"/>
      <c r="AE32" s="536"/>
      <c r="AF32" s="432"/>
    </row>
    <row r="33" spans="1:32" ht="24" customHeight="1">
      <c r="A33" s="76"/>
      <c r="B33" s="25"/>
      <c r="C33" s="26"/>
      <c r="D33" s="26"/>
      <c r="E33" s="26"/>
      <c r="F33" s="38"/>
      <c r="G33" s="46"/>
      <c r="H33" s="557" t="s">
        <v>156</v>
      </c>
      <c r="I33" s="557"/>
      <c r="J33" s="557"/>
      <c r="K33" s="557"/>
      <c r="L33" s="557"/>
      <c r="M33" s="391" t="s">
        <v>133</v>
      </c>
      <c r="N33" s="559"/>
      <c r="O33" s="559"/>
      <c r="P33" s="391" t="s">
        <v>134</v>
      </c>
      <c r="Q33" s="389"/>
      <c r="R33" s="391" t="s">
        <v>135</v>
      </c>
      <c r="S33" s="389"/>
      <c r="T33" s="392" t="s">
        <v>157</v>
      </c>
      <c r="U33" s="73"/>
      <c r="V33" s="73"/>
      <c r="W33" s="73"/>
      <c r="X33" s="73"/>
      <c r="Y33" s="73"/>
      <c r="Z33" s="73"/>
      <c r="AA33" s="73"/>
      <c r="AB33" s="73"/>
      <c r="AC33" s="304"/>
      <c r="AD33" s="502"/>
      <c r="AE33" s="536"/>
      <c r="AF33" s="432"/>
    </row>
    <row r="34" spans="1:32" ht="24" customHeight="1">
      <c r="A34" s="76"/>
      <c r="B34" s="25"/>
      <c r="C34" s="26"/>
      <c r="D34" s="26"/>
      <c r="E34" s="26"/>
      <c r="F34" s="38"/>
      <c r="G34" s="46"/>
      <c r="H34" s="524" t="s">
        <v>158</v>
      </c>
      <c r="I34" s="524"/>
      <c r="J34" s="524"/>
      <c r="K34" s="524"/>
      <c r="L34" s="524"/>
      <c r="M34" s="47" t="s">
        <v>133</v>
      </c>
      <c r="N34" s="389"/>
      <c r="O34" s="558" t="s">
        <v>159</v>
      </c>
      <c r="P34" s="558"/>
      <c r="Q34" s="558"/>
      <c r="R34" s="389"/>
      <c r="S34" s="47" t="s">
        <v>126</v>
      </c>
      <c r="T34" s="47" t="s">
        <v>160</v>
      </c>
      <c r="U34" s="73"/>
      <c r="V34" s="73"/>
      <c r="W34" s="73"/>
      <c r="X34" s="73"/>
      <c r="Y34" s="73"/>
      <c r="Z34" s="73"/>
      <c r="AA34" s="73"/>
      <c r="AB34" s="73"/>
      <c r="AC34" s="33"/>
      <c r="AD34" s="533"/>
      <c r="AE34" s="536"/>
      <c r="AF34" s="432"/>
    </row>
    <row r="35" spans="1:32" ht="37.5" customHeight="1">
      <c r="A35" s="475"/>
      <c r="B35" s="476"/>
      <c r="C35" s="476"/>
      <c r="D35" s="476"/>
      <c r="E35" s="476"/>
      <c r="F35" s="477"/>
      <c r="G35" s="87">
        <v>41</v>
      </c>
      <c r="H35" s="458" t="s">
        <v>161</v>
      </c>
      <c r="I35" s="458"/>
      <c r="J35" s="458"/>
      <c r="K35" s="458"/>
      <c r="L35" s="458"/>
      <c r="M35" s="458"/>
      <c r="N35" s="458"/>
      <c r="O35" s="458"/>
      <c r="P35" s="458"/>
      <c r="Q35" s="458"/>
      <c r="R35" s="458"/>
      <c r="S35" s="458"/>
      <c r="T35" s="458"/>
      <c r="U35" s="458"/>
      <c r="V35" s="458"/>
      <c r="W35" s="458"/>
      <c r="X35" s="458"/>
      <c r="Y35" s="458"/>
      <c r="Z35" s="458"/>
      <c r="AA35" s="458"/>
      <c r="AB35" s="458"/>
      <c r="AC35" s="459"/>
      <c r="AD35" s="70"/>
      <c r="AE35" s="536"/>
      <c r="AF35" s="432"/>
    </row>
    <row r="36" spans="1:32" ht="24" customHeight="1">
      <c r="A36" s="76"/>
      <c r="B36" s="25"/>
      <c r="C36" s="26"/>
      <c r="D36" s="26"/>
      <c r="E36" s="26"/>
      <c r="F36" s="38"/>
      <c r="G36" s="46"/>
      <c r="H36" s="524" t="s">
        <v>162</v>
      </c>
      <c r="I36" s="524"/>
      <c r="J36" s="524"/>
      <c r="K36" s="524"/>
      <c r="L36" s="524" t="s">
        <v>163</v>
      </c>
      <c r="M36" s="524"/>
      <c r="N36" s="524"/>
      <c r="O36" s="524"/>
      <c r="P36" s="524"/>
      <c r="Q36" s="524"/>
      <c r="R36" s="524"/>
      <c r="S36" s="524"/>
      <c r="T36" s="524" t="s">
        <v>164</v>
      </c>
      <c r="U36" s="524"/>
      <c r="V36" s="524"/>
      <c r="W36" s="524"/>
      <c r="X36" s="524"/>
      <c r="Y36" s="524"/>
      <c r="Z36" s="524"/>
      <c r="AA36" s="524"/>
      <c r="AB36" s="524"/>
      <c r="AC36" s="525"/>
      <c r="AD36" s="502"/>
      <c r="AE36" s="536"/>
      <c r="AF36" s="432"/>
    </row>
    <row r="37" spans="1:32" ht="24" customHeight="1">
      <c r="A37" s="76"/>
      <c r="B37" s="25"/>
      <c r="C37" s="26"/>
      <c r="D37" s="26"/>
      <c r="E37" s="26"/>
      <c r="F37" s="38"/>
      <c r="G37" s="46"/>
      <c r="H37" s="531"/>
      <c r="I37" s="531"/>
      <c r="J37" s="531"/>
      <c r="K37" s="531"/>
      <c r="L37" s="530"/>
      <c r="M37" s="530"/>
      <c r="N37" s="530"/>
      <c r="O37" s="530"/>
      <c r="P37" s="530"/>
      <c r="Q37" s="530"/>
      <c r="R37" s="530"/>
      <c r="S37" s="530"/>
      <c r="T37" s="526"/>
      <c r="U37" s="526"/>
      <c r="V37" s="526"/>
      <c r="W37" s="526"/>
      <c r="X37" s="526"/>
      <c r="Y37" s="526"/>
      <c r="Z37" s="526"/>
      <c r="AA37" s="526"/>
      <c r="AB37" s="526"/>
      <c r="AC37" s="527"/>
      <c r="AD37" s="502"/>
      <c r="AE37" s="536"/>
      <c r="AF37" s="432"/>
    </row>
    <row r="38" spans="1:32" ht="24" customHeight="1">
      <c r="A38" s="475"/>
      <c r="B38" s="476"/>
      <c r="C38" s="476"/>
      <c r="D38" s="476"/>
      <c r="E38" s="476"/>
      <c r="F38" s="477"/>
      <c r="G38" s="46"/>
      <c r="H38" s="528"/>
      <c r="I38" s="528"/>
      <c r="J38" s="528"/>
      <c r="K38" s="528"/>
      <c r="L38" s="528"/>
      <c r="M38" s="528"/>
      <c r="N38" s="528"/>
      <c r="O38" s="528"/>
      <c r="P38" s="528"/>
      <c r="Q38" s="528"/>
      <c r="R38" s="528"/>
      <c r="S38" s="528"/>
      <c r="T38" s="528"/>
      <c r="U38" s="528"/>
      <c r="V38" s="528"/>
      <c r="W38" s="528"/>
      <c r="X38" s="528"/>
      <c r="Y38" s="528"/>
      <c r="Z38" s="528"/>
      <c r="AA38" s="528"/>
      <c r="AB38" s="528"/>
      <c r="AC38" s="529"/>
      <c r="AD38" s="502"/>
      <c r="AE38" s="536"/>
      <c r="AF38" s="432"/>
    </row>
    <row r="39" spans="1:32" ht="24" customHeight="1">
      <c r="A39" s="76"/>
      <c r="B39" s="25"/>
      <c r="C39" s="26"/>
      <c r="D39" s="26"/>
      <c r="E39" s="26"/>
      <c r="F39" s="38"/>
      <c r="G39" s="46"/>
      <c r="H39" s="528"/>
      <c r="I39" s="528"/>
      <c r="J39" s="528"/>
      <c r="K39" s="528"/>
      <c r="L39" s="528"/>
      <c r="M39" s="528"/>
      <c r="N39" s="528"/>
      <c r="O39" s="528"/>
      <c r="P39" s="528"/>
      <c r="Q39" s="528"/>
      <c r="R39" s="528"/>
      <c r="S39" s="528"/>
      <c r="T39" s="528"/>
      <c r="U39" s="528"/>
      <c r="V39" s="528"/>
      <c r="W39" s="528"/>
      <c r="X39" s="528"/>
      <c r="Y39" s="528"/>
      <c r="Z39" s="528"/>
      <c r="AA39" s="528"/>
      <c r="AB39" s="528"/>
      <c r="AC39" s="529"/>
      <c r="AD39" s="502"/>
      <c r="AE39" s="536"/>
      <c r="AF39" s="432"/>
    </row>
    <row r="40" spans="1:32" ht="24" customHeight="1">
      <c r="A40" s="76"/>
      <c r="B40" s="25"/>
      <c r="C40" s="26"/>
      <c r="D40" s="26"/>
      <c r="E40" s="26"/>
      <c r="F40" s="38"/>
      <c r="G40" s="46"/>
      <c r="H40" s="73"/>
      <c r="I40" s="73"/>
      <c r="J40" s="73"/>
      <c r="K40" s="73"/>
      <c r="L40" s="73"/>
      <c r="M40" s="73"/>
      <c r="N40" s="73"/>
      <c r="O40" s="73"/>
      <c r="P40" s="73"/>
      <c r="Q40" s="73"/>
      <c r="R40" s="73"/>
      <c r="S40" s="73"/>
      <c r="T40" s="73"/>
      <c r="U40" s="73"/>
      <c r="V40" s="73"/>
      <c r="W40" s="73"/>
      <c r="X40" s="73"/>
      <c r="Y40" s="73"/>
      <c r="Z40" s="73"/>
      <c r="AA40" s="73"/>
      <c r="AB40" s="73"/>
      <c r="AC40" s="33"/>
      <c r="AD40" s="533"/>
      <c r="AE40" s="536"/>
      <c r="AF40" s="432"/>
    </row>
    <row r="41" spans="1:32" ht="52.5" customHeight="1">
      <c r="A41" s="555"/>
      <c r="B41" s="488"/>
      <c r="C41" s="488"/>
      <c r="D41" s="488"/>
      <c r="E41" s="488"/>
      <c r="F41" s="556"/>
      <c r="G41" s="379">
        <v>42</v>
      </c>
      <c r="H41" s="539" t="s">
        <v>165</v>
      </c>
      <c r="I41" s="539"/>
      <c r="J41" s="539"/>
      <c r="K41" s="539"/>
      <c r="L41" s="539"/>
      <c r="M41" s="539"/>
      <c r="N41" s="539"/>
      <c r="O41" s="539"/>
      <c r="P41" s="539"/>
      <c r="Q41" s="539"/>
      <c r="R41" s="539"/>
      <c r="S41" s="539"/>
      <c r="T41" s="539"/>
      <c r="U41" s="539"/>
      <c r="V41" s="539"/>
      <c r="W41" s="539"/>
      <c r="X41" s="539"/>
      <c r="Y41" s="539"/>
      <c r="Z41" s="539"/>
      <c r="AA41" s="539"/>
      <c r="AB41" s="539"/>
      <c r="AC41" s="540"/>
      <c r="AD41" s="305"/>
      <c r="AE41" s="79"/>
      <c r="AF41" s="433"/>
    </row>
    <row r="42" spans="1:32" ht="78.650000000000006" customHeight="1">
      <c r="A42" s="544" t="s">
        <v>166</v>
      </c>
      <c r="B42" s="545"/>
      <c r="C42" s="545"/>
      <c r="D42" s="545"/>
      <c r="E42" s="545"/>
      <c r="F42" s="546"/>
      <c r="G42" s="74">
        <v>43</v>
      </c>
      <c r="H42" s="481" t="s">
        <v>167</v>
      </c>
      <c r="I42" s="481"/>
      <c r="J42" s="481"/>
      <c r="K42" s="481"/>
      <c r="L42" s="481"/>
      <c r="M42" s="481"/>
      <c r="N42" s="481"/>
      <c r="O42" s="481"/>
      <c r="P42" s="481"/>
      <c r="Q42" s="481"/>
      <c r="R42" s="481"/>
      <c r="S42" s="481"/>
      <c r="T42" s="481"/>
      <c r="U42" s="481"/>
      <c r="V42" s="481"/>
      <c r="W42" s="481"/>
      <c r="X42" s="481"/>
      <c r="Y42" s="481"/>
      <c r="Z42" s="481"/>
      <c r="AA42" s="481"/>
      <c r="AB42" s="481"/>
      <c r="AC42" s="482"/>
      <c r="AD42" s="89"/>
      <c r="AE42" s="431" t="s">
        <v>168</v>
      </c>
      <c r="AF42" s="431"/>
    </row>
    <row r="43" spans="1:32" ht="25" customHeight="1">
      <c r="A43" s="76"/>
      <c r="B43" s="25"/>
      <c r="C43" s="26"/>
      <c r="D43" s="26"/>
      <c r="E43" s="26"/>
      <c r="F43" s="38"/>
      <c r="G43" s="367"/>
      <c r="H43" s="524" t="s">
        <v>169</v>
      </c>
      <c r="I43" s="524"/>
      <c r="J43" s="524"/>
      <c r="K43" s="524"/>
      <c r="L43" s="524"/>
      <c r="M43" s="524"/>
      <c r="N43" s="47" t="s">
        <v>133</v>
      </c>
      <c r="O43" s="535"/>
      <c r="P43" s="535"/>
      <c r="Q43" s="47" t="s">
        <v>134</v>
      </c>
      <c r="R43" s="389"/>
      <c r="S43" s="47" t="s">
        <v>135</v>
      </c>
      <c r="T43" s="389"/>
      <c r="U43" s="47" t="s">
        <v>136</v>
      </c>
      <c r="V43" s="47" t="s">
        <v>160</v>
      </c>
      <c r="W43" s="47"/>
      <c r="X43" s="73"/>
      <c r="Y43" s="73"/>
      <c r="Z43" s="73"/>
      <c r="AA43" s="73"/>
      <c r="AB43" s="73"/>
      <c r="AC43" s="33"/>
      <c r="AD43" s="538"/>
      <c r="AE43" s="432"/>
      <c r="AF43" s="432"/>
    </row>
    <row r="44" spans="1:32" ht="26.5" customHeight="1">
      <c r="A44" s="15"/>
      <c r="B44" s="16"/>
      <c r="C44" s="17"/>
      <c r="D44" s="17"/>
      <c r="E44" s="17"/>
      <c r="F44" s="18"/>
      <c r="G44" s="547" t="s">
        <v>170</v>
      </c>
      <c r="H44" s="458"/>
      <c r="I44" s="458"/>
      <c r="J44" s="458"/>
      <c r="K44" s="458"/>
      <c r="L44" s="458"/>
      <c r="M44" s="458"/>
      <c r="N44" s="458"/>
      <c r="O44" s="458"/>
      <c r="P44" s="458"/>
      <c r="Q44" s="458"/>
      <c r="R44" s="458"/>
      <c r="S44" s="458"/>
      <c r="T44" s="458"/>
      <c r="U44" s="458"/>
      <c r="V44" s="458"/>
      <c r="W44" s="458"/>
      <c r="X44" s="458"/>
      <c r="Y44" s="458"/>
      <c r="Z44" s="458"/>
      <c r="AA44" s="458"/>
      <c r="AB44" s="458"/>
      <c r="AC44" s="459"/>
      <c r="AD44" s="502"/>
      <c r="AE44" s="491" t="s">
        <v>171</v>
      </c>
      <c r="AF44" s="432"/>
    </row>
    <row r="45" spans="1:32" ht="37" customHeight="1">
      <c r="A45" s="15"/>
      <c r="B45" s="16"/>
      <c r="C45" s="17"/>
      <c r="D45" s="17"/>
      <c r="E45" s="17"/>
      <c r="F45" s="18"/>
      <c r="G45" s="46"/>
      <c r="H45" s="447" t="s">
        <v>172</v>
      </c>
      <c r="I45" s="447"/>
      <c r="J45" s="447"/>
      <c r="K45" s="447"/>
      <c r="L45" s="447"/>
      <c r="M45" s="447"/>
      <c r="N45" s="447"/>
      <c r="O45" s="447"/>
      <c r="P45" s="447"/>
      <c r="Q45" s="447"/>
      <c r="R45" s="447"/>
      <c r="S45" s="447"/>
      <c r="T45" s="447"/>
      <c r="U45" s="447"/>
      <c r="V45" s="447"/>
      <c r="W45" s="447"/>
      <c r="X45" s="447"/>
      <c r="Y45" s="447"/>
      <c r="Z45" s="447"/>
      <c r="AA45" s="447"/>
      <c r="AB45" s="447"/>
      <c r="AC45" s="448"/>
      <c r="AD45" s="71"/>
      <c r="AE45" s="491"/>
      <c r="AF45" s="432"/>
    </row>
    <row r="46" spans="1:32" ht="36" customHeight="1">
      <c r="A46" s="15"/>
      <c r="B46" s="16"/>
      <c r="C46" s="17"/>
      <c r="D46" s="17"/>
      <c r="E46" s="17"/>
      <c r="F46" s="18"/>
      <c r="G46" s="46"/>
      <c r="H46" s="447" t="s">
        <v>173</v>
      </c>
      <c r="I46" s="447"/>
      <c r="J46" s="447"/>
      <c r="K46" s="447"/>
      <c r="L46" s="447"/>
      <c r="M46" s="447"/>
      <c r="N46" s="447"/>
      <c r="O46" s="447"/>
      <c r="P46" s="447"/>
      <c r="Q46" s="447"/>
      <c r="R46" s="447"/>
      <c r="S46" s="447"/>
      <c r="T46" s="447"/>
      <c r="U46" s="447"/>
      <c r="V46" s="447"/>
      <c r="W46" s="447"/>
      <c r="X46" s="447"/>
      <c r="Y46" s="447"/>
      <c r="Z46" s="447"/>
      <c r="AA46" s="447"/>
      <c r="AB46" s="447"/>
      <c r="AC46" s="448"/>
      <c r="AD46" s="71"/>
      <c r="AE46" s="78"/>
      <c r="AF46" s="432"/>
    </row>
    <row r="47" spans="1:32" ht="52" customHeight="1">
      <c r="A47" s="15"/>
      <c r="B47" s="16"/>
      <c r="C47" s="17"/>
      <c r="D47" s="17"/>
      <c r="E47" s="17"/>
      <c r="F47" s="18"/>
      <c r="G47" s="86">
        <v>45</v>
      </c>
      <c r="H47" s="449" t="s">
        <v>174</v>
      </c>
      <c r="I47" s="449"/>
      <c r="J47" s="449"/>
      <c r="K47" s="449"/>
      <c r="L47" s="449"/>
      <c r="M47" s="449"/>
      <c r="N47" s="449"/>
      <c r="O47" s="449"/>
      <c r="P47" s="449"/>
      <c r="Q47" s="449"/>
      <c r="R47" s="449"/>
      <c r="S47" s="449"/>
      <c r="T47" s="449"/>
      <c r="U47" s="449"/>
      <c r="V47" s="449"/>
      <c r="W47" s="449"/>
      <c r="X47" s="449"/>
      <c r="Y47" s="449"/>
      <c r="Z47" s="449"/>
      <c r="AA47" s="449"/>
      <c r="AB47" s="449"/>
      <c r="AC47" s="450"/>
      <c r="AD47" s="69"/>
      <c r="AE47" s="78" t="s">
        <v>175</v>
      </c>
      <c r="AF47" s="432"/>
    </row>
    <row r="48" spans="1:32" ht="56.15" customHeight="1">
      <c r="A48" s="15"/>
      <c r="B48" s="16"/>
      <c r="C48" s="17"/>
      <c r="D48" s="17"/>
      <c r="E48" s="17"/>
      <c r="F48" s="18"/>
      <c r="G48" s="85">
        <v>46</v>
      </c>
      <c r="H48" s="471" t="s">
        <v>176</v>
      </c>
      <c r="I48" s="471"/>
      <c r="J48" s="471"/>
      <c r="K48" s="471"/>
      <c r="L48" s="471"/>
      <c r="M48" s="471"/>
      <c r="N48" s="471"/>
      <c r="O48" s="471"/>
      <c r="P48" s="471"/>
      <c r="Q48" s="471"/>
      <c r="R48" s="471"/>
      <c r="S48" s="471"/>
      <c r="T48" s="471"/>
      <c r="U48" s="471"/>
      <c r="V48" s="471"/>
      <c r="W48" s="471"/>
      <c r="X48" s="471"/>
      <c r="Y48" s="471"/>
      <c r="Z48" s="471"/>
      <c r="AA48" s="471"/>
      <c r="AB48" s="471"/>
      <c r="AC48" s="472"/>
      <c r="AD48" s="88"/>
      <c r="AE48" s="78" t="s">
        <v>177</v>
      </c>
      <c r="AF48" s="432"/>
    </row>
    <row r="49" spans="1:32" ht="35.5" customHeight="1">
      <c r="A49" s="15"/>
      <c r="B49" s="16"/>
      <c r="C49" s="17"/>
      <c r="D49" s="17"/>
      <c r="E49" s="17"/>
      <c r="F49" s="18"/>
      <c r="G49" s="86">
        <v>47</v>
      </c>
      <c r="H49" s="449" t="s">
        <v>178</v>
      </c>
      <c r="I49" s="449"/>
      <c r="J49" s="449"/>
      <c r="K49" s="449"/>
      <c r="L49" s="449"/>
      <c r="M49" s="449"/>
      <c r="N49" s="449"/>
      <c r="O49" s="449"/>
      <c r="P49" s="449"/>
      <c r="Q49" s="449"/>
      <c r="R49" s="449"/>
      <c r="S49" s="449"/>
      <c r="T49" s="449"/>
      <c r="U49" s="449"/>
      <c r="V49" s="449"/>
      <c r="W49" s="449"/>
      <c r="X49" s="449"/>
      <c r="Y49" s="449"/>
      <c r="Z49" s="449"/>
      <c r="AA49" s="449"/>
      <c r="AB49" s="449"/>
      <c r="AC49" s="450"/>
      <c r="AD49" s="69"/>
      <c r="AE49" s="432" t="s">
        <v>179</v>
      </c>
      <c r="AF49" s="432"/>
    </row>
    <row r="50" spans="1:32" ht="32.15" customHeight="1">
      <c r="A50" s="15"/>
      <c r="B50" s="16"/>
      <c r="C50" s="17"/>
      <c r="D50" s="17"/>
      <c r="E50" s="17"/>
      <c r="F50" s="18"/>
      <c r="G50" s="86">
        <v>48</v>
      </c>
      <c r="H50" s="449" t="s">
        <v>180</v>
      </c>
      <c r="I50" s="449"/>
      <c r="J50" s="449"/>
      <c r="K50" s="449"/>
      <c r="L50" s="449"/>
      <c r="M50" s="449"/>
      <c r="N50" s="449"/>
      <c r="O50" s="449"/>
      <c r="P50" s="449"/>
      <c r="Q50" s="449"/>
      <c r="R50" s="449"/>
      <c r="S50" s="449"/>
      <c r="T50" s="449"/>
      <c r="U50" s="449"/>
      <c r="V50" s="449"/>
      <c r="W50" s="449"/>
      <c r="X50" s="449"/>
      <c r="Y50" s="449"/>
      <c r="Z50" s="449"/>
      <c r="AA50" s="449"/>
      <c r="AB50" s="449"/>
      <c r="AC50" s="450"/>
      <c r="AD50" s="69"/>
      <c r="AE50" s="432"/>
      <c r="AF50" s="432"/>
    </row>
    <row r="51" spans="1:32" ht="32.5" customHeight="1">
      <c r="A51" s="15"/>
      <c r="B51" s="16"/>
      <c r="C51" s="17"/>
      <c r="D51" s="17"/>
      <c r="E51" s="17"/>
      <c r="F51" s="18"/>
      <c r="G51" s="86">
        <v>49</v>
      </c>
      <c r="H51" s="449" t="s">
        <v>181</v>
      </c>
      <c r="I51" s="449"/>
      <c r="J51" s="449"/>
      <c r="K51" s="449"/>
      <c r="L51" s="449"/>
      <c r="M51" s="449"/>
      <c r="N51" s="449"/>
      <c r="O51" s="449"/>
      <c r="P51" s="449"/>
      <c r="Q51" s="449"/>
      <c r="R51" s="449"/>
      <c r="S51" s="449"/>
      <c r="T51" s="449"/>
      <c r="U51" s="449"/>
      <c r="V51" s="449"/>
      <c r="W51" s="449"/>
      <c r="X51" s="449"/>
      <c r="Y51" s="449"/>
      <c r="Z51" s="449"/>
      <c r="AA51" s="449"/>
      <c r="AB51" s="449"/>
      <c r="AC51" s="450"/>
      <c r="AD51" s="69"/>
      <c r="AE51" s="432"/>
      <c r="AF51" s="432"/>
    </row>
    <row r="52" spans="1:32" ht="36" customHeight="1">
      <c r="A52" s="15"/>
      <c r="B52" s="16"/>
      <c r="C52" s="17"/>
      <c r="D52" s="17"/>
      <c r="E52" s="17"/>
      <c r="F52" s="18"/>
      <c r="G52" s="86">
        <v>50</v>
      </c>
      <c r="H52" s="449" t="s">
        <v>182</v>
      </c>
      <c r="I52" s="449"/>
      <c r="J52" s="449"/>
      <c r="K52" s="449"/>
      <c r="L52" s="449"/>
      <c r="M52" s="449"/>
      <c r="N52" s="449"/>
      <c r="O52" s="449"/>
      <c r="P52" s="449"/>
      <c r="Q52" s="449"/>
      <c r="R52" s="449"/>
      <c r="S52" s="449"/>
      <c r="T52" s="449"/>
      <c r="U52" s="449"/>
      <c r="V52" s="449"/>
      <c r="W52" s="449"/>
      <c r="X52" s="449"/>
      <c r="Y52" s="449"/>
      <c r="Z52" s="449"/>
      <c r="AA52" s="449"/>
      <c r="AB52" s="449"/>
      <c r="AC52" s="450"/>
      <c r="AD52" s="69"/>
      <c r="AE52" s="432"/>
      <c r="AF52" s="432"/>
    </row>
    <row r="53" spans="1:32" ht="39" customHeight="1">
      <c r="A53" s="541"/>
      <c r="B53" s="542"/>
      <c r="C53" s="542"/>
      <c r="D53" s="542"/>
      <c r="E53" s="542"/>
      <c r="F53" s="543"/>
      <c r="G53" s="86">
        <v>51</v>
      </c>
      <c r="H53" s="449" t="s">
        <v>183</v>
      </c>
      <c r="I53" s="449"/>
      <c r="J53" s="449"/>
      <c r="K53" s="449"/>
      <c r="L53" s="449"/>
      <c r="M53" s="449"/>
      <c r="N53" s="449"/>
      <c r="O53" s="449"/>
      <c r="P53" s="449"/>
      <c r="Q53" s="449"/>
      <c r="R53" s="449"/>
      <c r="S53" s="449"/>
      <c r="T53" s="449"/>
      <c r="U53" s="449"/>
      <c r="V53" s="449"/>
      <c r="W53" s="449"/>
      <c r="X53" s="449"/>
      <c r="Y53" s="449"/>
      <c r="Z53" s="449"/>
      <c r="AA53" s="449"/>
      <c r="AB53" s="449"/>
      <c r="AC53" s="450"/>
      <c r="AD53" s="69"/>
      <c r="AE53" s="77"/>
      <c r="AF53" s="432"/>
    </row>
    <row r="54" spans="1:32" ht="34.5" customHeight="1">
      <c r="A54" s="15"/>
      <c r="B54" s="16"/>
      <c r="C54" s="17"/>
      <c r="D54" s="17"/>
      <c r="E54" s="17"/>
      <c r="F54" s="18"/>
      <c r="G54" s="86">
        <v>52</v>
      </c>
      <c r="H54" s="449" t="s">
        <v>184</v>
      </c>
      <c r="I54" s="449"/>
      <c r="J54" s="449"/>
      <c r="K54" s="449"/>
      <c r="L54" s="449"/>
      <c r="M54" s="449"/>
      <c r="N54" s="449"/>
      <c r="O54" s="449"/>
      <c r="P54" s="449"/>
      <c r="Q54" s="449"/>
      <c r="R54" s="449"/>
      <c r="S54" s="449"/>
      <c r="T54" s="449"/>
      <c r="U54" s="449"/>
      <c r="V54" s="449"/>
      <c r="W54" s="449"/>
      <c r="X54" s="449"/>
      <c r="Y54" s="449"/>
      <c r="Z54" s="449"/>
      <c r="AA54" s="449"/>
      <c r="AB54" s="449"/>
      <c r="AC54" s="450"/>
      <c r="AD54" s="69"/>
      <c r="AE54" s="77"/>
      <c r="AF54" s="432"/>
    </row>
    <row r="55" spans="1:32" ht="46.5" customHeight="1">
      <c r="A55" s="15"/>
      <c r="B55" s="16"/>
      <c r="C55" s="17"/>
      <c r="D55" s="17"/>
      <c r="E55" s="17"/>
      <c r="F55" s="18"/>
      <c r="G55" s="86">
        <v>53</v>
      </c>
      <c r="H55" s="449" t="s">
        <v>185</v>
      </c>
      <c r="I55" s="449"/>
      <c r="J55" s="449"/>
      <c r="K55" s="449"/>
      <c r="L55" s="449"/>
      <c r="M55" s="449"/>
      <c r="N55" s="449"/>
      <c r="O55" s="449"/>
      <c r="P55" s="449"/>
      <c r="Q55" s="449"/>
      <c r="R55" s="449"/>
      <c r="S55" s="449"/>
      <c r="T55" s="449"/>
      <c r="U55" s="449"/>
      <c r="V55" s="449"/>
      <c r="W55" s="449"/>
      <c r="X55" s="449"/>
      <c r="Y55" s="449"/>
      <c r="Z55" s="449"/>
      <c r="AA55" s="449"/>
      <c r="AB55" s="449"/>
      <c r="AC55" s="450"/>
      <c r="AD55" s="69"/>
      <c r="AE55" s="77"/>
      <c r="AF55" s="432"/>
    </row>
    <row r="56" spans="1:32" ht="43.5" customHeight="1">
      <c r="A56" s="15"/>
      <c r="B56" s="16"/>
      <c r="C56" s="17"/>
      <c r="D56" s="17"/>
      <c r="E56" s="17"/>
      <c r="F56" s="18"/>
      <c r="G56" s="86">
        <v>54</v>
      </c>
      <c r="H56" s="449" t="s">
        <v>186</v>
      </c>
      <c r="I56" s="449"/>
      <c r="J56" s="449"/>
      <c r="K56" s="449"/>
      <c r="L56" s="449"/>
      <c r="M56" s="449"/>
      <c r="N56" s="449"/>
      <c r="O56" s="449"/>
      <c r="P56" s="449"/>
      <c r="Q56" s="449"/>
      <c r="R56" s="449"/>
      <c r="S56" s="449"/>
      <c r="T56" s="449"/>
      <c r="U56" s="449"/>
      <c r="V56" s="449"/>
      <c r="W56" s="449"/>
      <c r="X56" s="449"/>
      <c r="Y56" s="449"/>
      <c r="Z56" s="449"/>
      <c r="AA56" s="449"/>
      <c r="AB56" s="449"/>
      <c r="AC56" s="450"/>
      <c r="AD56" s="69"/>
      <c r="AE56" s="77"/>
      <c r="AF56" s="432"/>
    </row>
    <row r="57" spans="1:32" ht="45.65" customHeight="1">
      <c r="A57" s="15"/>
      <c r="B57" s="16"/>
      <c r="C57" s="17"/>
      <c r="D57" s="17"/>
      <c r="E57" s="17"/>
      <c r="F57" s="18"/>
      <c r="G57" s="86">
        <v>55</v>
      </c>
      <c r="H57" s="449" t="s">
        <v>187</v>
      </c>
      <c r="I57" s="449"/>
      <c r="J57" s="449"/>
      <c r="K57" s="449"/>
      <c r="L57" s="449"/>
      <c r="M57" s="449"/>
      <c r="N57" s="449"/>
      <c r="O57" s="449"/>
      <c r="P57" s="449"/>
      <c r="Q57" s="449"/>
      <c r="R57" s="449"/>
      <c r="S57" s="449"/>
      <c r="T57" s="449"/>
      <c r="U57" s="449"/>
      <c r="V57" s="449"/>
      <c r="W57" s="449"/>
      <c r="X57" s="449"/>
      <c r="Y57" s="449"/>
      <c r="Z57" s="449"/>
      <c r="AA57" s="449"/>
      <c r="AB57" s="449"/>
      <c r="AC57" s="450"/>
      <c r="AD57" s="69"/>
      <c r="AE57" s="78" t="s">
        <v>188</v>
      </c>
      <c r="AF57" s="432"/>
    </row>
    <row r="58" spans="1:32" ht="33" customHeight="1">
      <c r="A58" s="15"/>
      <c r="B58" s="16"/>
      <c r="C58" s="17"/>
      <c r="D58" s="17"/>
      <c r="E58" s="17"/>
      <c r="F58" s="18"/>
      <c r="G58" s="86">
        <v>56</v>
      </c>
      <c r="H58" s="449" t="s">
        <v>189</v>
      </c>
      <c r="I58" s="449"/>
      <c r="J58" s="449"/>
      <c r="K58" s="449"/>
      <c r="L58" s="449"/>
      <c r="M58" s="449"/>
      <c r="N58" s="449"/>
      <c r="O58" s="449"/>
      <c r="P58" s="449"/>
      <c r="Q58" s="449"/>
      <c r="R58" s="449"/>
      <c r="S58" s="449"/>
      <c r="T58" s="449"/>
      <c r="U58" s="449"/>
      <c r="V58" s="449"/>
      <c r="W58" s="449"/>
      <c r="X58" s="449"/>
      <c r="Y58" s="449"/>
      <c r="Z58" s="449"/>
      <c r="AA58" s="449"/>
      <c r="AB58" s="449"/>
      <c r="AC58" s="450"/>
      <c r="AD58" s="69"/>
      <c r="AE58" s="78" t="s">
        <v>190</v>
      </c>
      <c r="AF58" s="432"/>
    </row>
    <row r="59" spans="1:32" ht="38.5" customHeight="1">
      <c r="A59" s="544" t="s">
        <v>166</v>
      </c>
      <c r="B59" s="545"/>
      <c r="C59" s="545"/>
      <c r="D59" s="545"/>
      <c r="E59" s="545"/>
      <c r="F59" s="546"/>
      <c r="G59" s="87">
        <v>57</v>
      </c>
      <c r="H59" s="429" t="s">
        <v>191</v>
      </c>
      <c r="I59" s="429"/>
      <c r="J59" s="429"/>
      <c r="K59" s="429"/>
      <c r="L59" s="429"/>
      <c r="M59" s="429"/>
      <c r="N59" s="429"/>
      <c r="O59" s="429"/>
      <c r="P59" s="429"/>
      <c r="Q59" s="429"/>
      <c r="R59" s="429"/>
      <c r="S59" s="429"/>
      <c r="T59" s="429"/>
      <c r="U59" s="429"/>
      <c r="V59" s="429"/>
      <c r="W59" s="429"/>
      <c r="X59" s="429"/>
      <c r="Y59" s="429"/>
      <c r="Z59" s="429"/>
      <c r="AA59" s="429"/>
      <c r="AB59" s="429"/>
      <c r="AC59" s="430"/>
      <c r="AD59" s="360"/>
      <c r="AE59" s="432" t="s">
        <v>192</v>
      </c>
      <c r="AF59" s="432"/>
    </row>
    <row r="60" spans="1:32" ht="31.5" customHeight="1">
      <c r="A60" s="424"/>
      <c r="B60" s="425"/>
      <c r="C60" s="425"/>
      <c r="D60" s="425"/>
      <c r="E60" s="425"/>
      <c r="F60" s="426"/>
      <c r="G60" s="46"/>
      <c r="H60" s="427" t="s">
        <v>193</v>
      </c>
      <c r="I60" s="427"/>
      <c r="J60" s="427"/>
      <c r="K60" s="427"/>
      <c r="L60" s="427"/>
      <c r="M60" s="427"/>
      <c r="N60" s="427"/>
      <c r="O60" s="427"/>
      <c r="P60" s="427"/>
      <c r="Q60" s="427"/>
      <c r="R60" s="427"/>
      <c r="S60" s="427"/>
      <c r="T60" s="427"/>
      <c r="U60" s="427"/>
      <c r="V60" s="427"/>
      <c r="W60" s="427"/>
      <c r="X60" s="427"/>
      <c r="Y60" s="427"/>
      <c r="Z60" s="427"/>
      <c r="AA60" s="427"/>
      <c r="AB60" s="427"/>
      <c r="AC60" s="427"/>
      <c r="AD60" s="68"/>
      <c r="AE60" s="432"/>
      <c r="AF60" s="432"/>
    </row>
    <row r="61" spans="1:32" ht="40" customHeight="1">
      <c r="A61" s="424"/>
      <c r="B61" s="425"/>
      <c r="C61" s="425"/>
      <c r="D61" s="425"/>
      <c r="E61" s="425"/>
      <c r="F61" s="426"/>
      <c r="G61" s="83"/>
      <c r="H61" s="427" t="s">
        <v>194</v>
      </c>
      <c r="I61" s="427"/>
      <c r="J61" s="427"/>
      <c r="K61" s="427"/>
      <c r="L61" s="427"/>
      <c r="M61" s="427"/>
      <c r="N61" s="427"/>
      <c r="O61" s="427"/>
      <c r="P61" s="427"/>
      <c r="Q61" s="427"/>
      <c r="R61" s="427"/>
      <c r="S61" s="427"/>
      <c r="T61" s="427"/>
      <c r="U61" s="427"/>
      <c r="V61" s="427"/>
      <c r="W61" s="427"/>
      <c r="X61" s="427"/>
      <c r="Y61" s="427"/>
      <c r="Z61" s="427"/>
      <c r="AA61" s="427"/>
      <c r="AB61" s="427"/>
      <c r="AC61" s="427"/>
      <c r="AD61" s="71"/>
      <c r="AE61" s="432"/>
      <c r="AF61" s="432"/>
    </row>
    <row r="62" spans="1:32" ht="22.5" customHeight="1">
      <c r="A62" s="424"/>
      <c r="B62" s="425"/>
      <c r="C62" s="425"/>
      <c r="D62" s="425"/>
      <c r="E62" s="425"/>
      <c r="F62" s="426"/>
      <c r="G62" s="46"/>
      <c r="H62" s="427" t="s">
        <v>195</v>
      </c>
      <c r="I62" s="427"/>
      <c r="J62" s="427"/>
      <c r="K62" s="427"/>
      <c r="L62" s="427"/>
      <c r="M62" s="427"/>
      <c r="N62" s="427"/>
      <c r="O62" s="427"/>
      <c r="P62" s="427"/>
      <c r="Q62" s="427"/>
      <c r="R62" s="427"/>
      <c r="S62" s="427"/>
      <c r="T62" s="427"/>
      <c r="U62" s="427"/>
      <c r="V62" s="427"/>
      <c r="W62" s="427"/>
      <c r="X62" s="427"/>
      <c r="Y62" s="427"/>
      <c r="Z62" s="427"/>
      <c r="AA62" s="427"/>
      <c r="AB62" s="427"/>
      <c r="AC62" s="427"/>
      <c r="AD62" s="502"/>
      <c r="AE62" s="432"/>
      <c r="AF62" s="432"/>
    </row>
    <row r="63" spans="1:32" ht="50.15" customHeight="1">
      <c r="A63" s="424"/>
      <c r="B63" s="425"/>
      <c r="C63" s="425"/>
      <c r="D63" s="425"/>
      <c r="E63" s="425"/>
      <c r="F63" s="426"/>
      <c r="G63" s="46"/>
      <c r="H63" s="548"/>
      <c r="I63" s="548"/>
      <c r="J63" s="548"/>
      <c r="K63" s="548"/>
      <c r="L63" s="548"/>
      <c r="M63" s="548"/>
      <c r="N63" s="548"/>
      <c r="O63" s="548"/>
      <c r="P63" s="548"/>
      <c r="Q63" s="548"/>
      <c r="R63" s="548"/>
      <c r="S63" s="548"/>
      <c r="T63" s="548"/>
      <c r="U63" s="548"/>
      <c r="V63" s="548"/>
      <c r="W63" s="548"/>
      <c r="X63" s="548"/>
      <c r="Y63" s="548"/>
      <c r="Z63" s="548"/>
      <c r="AA63" s="548"/>
      <c r="AB63" s="548"/>
      <c r="AC63" s="548"/>
      <c r="AD63" s="502"/>
      <c r="AE63" s="46"/>
      <c r="AF63" s="432"/>
    </row>
    <row r="64" spans="1:32" ht="22.5" customHeight="1">
      <c r="A64" s="424"/>
      <c r="B64" s="425"/>
      <c r="C64" s="425"/>
      <c r="D64" s="425"/>
      <c r="E64" s="425"/>
      <c r="F64" s="426"/>
      <c r="G64" s="46"/>
      <c r="H64" s="427" t="s">
        <v>196</v>
      </c>
      <c r="I64" s="427"/>
      <c r="J64" s="427"/>
      <c r="K64" s="427"/>
      <c r="L64" s="427"/>
      <c r="M64" s="427"/>
      <c r="N64" s="427"/>
      <c r="O64" s="427"/>
      <c r="P64" s="427"/>
      <c r="Q64" s="427"/>
      <c r="R64" s="427"/>
      <c r="S64" s="427"/>
      <c r="T64" s="427"/>
      <c r="U64" s="427"/>
      <c r="V64" s="427"/>
      <c r="W64" s="427"/>
      <c r="X64" s="427"/>
      <c r="Y64" s="427"/>
      <c r="Z64" s="427"/>
      <c r="AA64" s="427"/>
      <c r="AB64" s="427"/>
      <c r="AC64" s="427"/>
      <c r="AD64" s="502"/>
      <c r="AE64" s="46"/>
      <c r="AF64" s="432"/>
    </row>
    <row r="65" spans="1:32" ht="50.15" customHeight="1">
      <c r="A65" s="424"/>
      <c r="B65" s="425"/>
      <c r="C65" s="425"/>
      <c r="D65" s="425"/>
      <c r="E65" s="425"/>
      <c r="F65" s="426"/>
      <c r="G65" s="46"/>
      <c r="H65" s="548"/>
      <c r="I65" s="548"/>
      <c r="J65" s="548"/>
      <c r="K65" s="548"/>
      <c r="L65" s="548"/>
      <c r="M65" s="548"/>
      <c r="N65" s="548"/>
      <c r="O65" s="548"/>
      <c r="P65" s="548"/>
      <c r="Q65" s="548"/>
      <c r="R65" s="548"/>
      <c r="S65" s="548"/>
      <c r="T65" s="548"/>
      <c r="U65" s="548"/>
      <c r="V65" s="548"/>
      <c r="W65" s="548"/>
      <c r="X65" s="548"/>
      <c r="Y65" s="548"/>
      <c r="Z65" s="548"/>
      <c r="AA65" s="548"/>
      <c r="AB65" s="548"/>
      <c r="AC65" s="548"/>
      <c r="AD65" s="502"/>
      <c r="AE65" s="46"/>
      <c r="AF65" s="433"/>
    </row>
    <row r="66" spans="1:32" ht="49" customHeight="1">
      <c r="A66" s="552" t="s">
        <v>197</v>
      </c>
      <c r="B66" s="553"/>
      <c r="C66" s="553"/>
      <c r="D66" s="553"/>
      <c r="E66" s="553"/>
      <c r="F66" s="554"/>
      <c r="G66" s="74">
        <v>58</v>
      </c>
      <c r="H66" s="516" t="s">
        <v>198</v>
      </c>
      <c r="I66" s="516"/>
      <c r="J66" s="516"/>
      <c r="K66" s="516"/>
      <c r="L66" s="516"/>
      <c r="M66" s="516"/>
      <c r="N66" s="516"/>
      <c r="O66" s="516"/>
      <c r="P66" s="516"/>
      <c r="Q66" s="516"/>
      <c r="R66" s="516"/>
      <c r="S66" s="516"/>
      <c r="T66" s="516"/>
      <c r="U66" s="516"/>
      <c r="V66" s="516"/>
      <c r="W66" s="516"/>
      <c r="X66" s="516"/>
      <c r="Y66" s="516"/>
      <c r="Z66" s="516"/>
      <c r="AA66" s="516"/>
      <c r="AB66" s="516"/>
      <c r="AC66" s="517"/>
      <c r="AD66" s="502"/>
      <c r="AE66" s="431" t="s">
        <v>199</v>
      </c>
      <c r="AF66" s="431"/>
    </row>
    <row r="67" spans="1:32" ht="48" customHeight="1">
      <c r="A67" s="24"/>
      <c r="B67" s="25"/>
      <c r="C67" s="26"/>
      <c r="D67" s="26"/>
      <c r="E67" s="26"/>
      <c r="F67" s="25"/>
      <c r="G67" s="46"/>
      <c r="H67" s="447" t="s">
        <v>200</v>
      </c>
      <c r="I67" s="447"/>
      <c r="J67" s="447"/>
      <c r="K67" s="447"/>
      <c r="L67" s="447"/>
      <c r="M67" s="447"/>
      <c r="N67" s="447"/>
      <c r="O67" s="447"/>
      <c r="P67" s="447"/>
      <c r="Q67" s="447"/>
      <c r="R67" s="447"/>
      <c r="S67" s="447"/>
      <c r="T67" s="447"/>
      <c r="U67" s="447"/>
      <c r="V67" s="447"/>
      <c r="W67" s="447"/>
      <c r="X67" s="447"/>
      <c r="Y67" s="447"/>
      <c r="Z67" s="447"/>
      <c r="AA67" s="447"/>
      <c r="AB67" s="447"/>
      <c r="AC67" s="447"/>
      <c r="AD67" s="310"/>
      <c r="AE67" s="432"/>
      <c r="AF67" s="432"/>
    </row>
    <row r="68" spans="1:32" ht="43" customHeight="1">
      <c r="A68" s="24"/>
      <c r="B68" s="25"/>
      <c r="C68" s="26"/>
      <c r="D68" s="26"/>
      <c r="E68" s="26"/>
      <c r="F68" s="25"/>
      <c r="G68" s="46"/>
      <c r="H68" s="447" t="s">
        <v>201</v>
      </c>
      <c r="I68" s="447"/>
      <c r="J68" s="447"/>
      <c r="K68" s="447"/>
      <c r="L68" s="447"/>
      <c r="M68" s="447"/>
      <c r="N68" s="447"/>
      <c r="O68" s="447"/>
      <c r="P68" s="447"/>
      <c r="Q68" s="447"/>
      <c r="R68" s="447"/>
      <c r="S68" s="447"/>
      <c r="T68" s="447"/>
      <c r="U68" s="447"/>
      <c r="V68" s="447"/>
      <c r="W68" s="447"/>
      <c r="X68" s="447"/>
      <c r="Y68" s="447"/>
      <c r="Z68" s="447"/>
      <c r="AA68" s="447"/>
      <c r="AB68" s="447"/>
      <c r="AC68" s="447"/>
      <c r="AD68" s="310"/>
      <c r="AE68" s="432"/>
      <c r="AF68" s="432"/>
    </row>
    <row r="69" spans="1:32" ht="39.65" customHeight="1">
      <c r="A69" s="24"/>
      <c r="B69" s="25"/>
      <c r="C69" s="26"/>
      <c r="D69" s="26"/>
      <c r="E69" s="26"/>
      <c r="F69" s="25"/>
      <c r="G69" s="46"/>
      <c r="H69" s="447" t="s">
        <v>202</v>
      </c>
      <c r="I69" s="447"/>
      <c r="J69" s="447"/>
      <c r="K69" s="447"/>
      <c r="L69" s="447"/>
      <c r="M69" s="447"/>
      <c r="N69" s="447"/>
      <c r="O69" s="447"/>
      <c r="P69" s="447"/>
      <c r="Q69" s="447"/>
      <c r="R69" s="447"/>
      <c r="S69" s="447"/>
      <c r="T69" s="447"/>
      <c r="U69" s="447"/>
      <c r="V69" s="447"/>
      <c r="W69" s="447"/>
      <c r="X69" s="447"/>
      <c r="Y69" s="447"/>
      <c r="Z69" s="447"/>
      <c r="AA69" s="447"/>
      <c r="AB69" s="447"/>
      <c r="AC69" s="447"/>
      <c r="AD69" s="310"/>
      <c r="AE69" s="45"/>
      <c r="AF69" s="433"/>
    </row>
    <row r="70" spans="1:32" ht="60" customHeight="1">
      <c r="A70" s="544" t="s">
        <v>203</v>
      </c>
      <c r="B70" s="545"/>
      <c r="C70" s="545"/>
      <c r="D70" s="545"/>
      <c r="E70" s="545"/>
      <c r="F70" s="546"/>
      <c r="G70" s="82">
        <v>59</v>
      </c>
      <c r="H70" s="481" t="s">
        <v>204</v>
      </c>
      <c r="I70" s="481"/>
      <c r="J70" s="481"/>
      <c r="K70" s="481"/>
      <c r="L70" s="481"/>
      <c r="M70" s="481"/>
      <c r="N70" s="481"/>
      <c r="O70" s="481"/>
      <c r="P70" s="481"/>
      <c r="Q70" s="481"/>
      <c r="R70" s="481"/>
      <c r="S70" s="481"/>
      <c r="T70" s="481"/>
      <c r="U70" s="481"/>
      <c r="V70" s="481"/>
      <c r="W70" s="481"/>
      <c r="X70" s="481"/>
      <c r="Y70" s="481"/>
      <c r="Z70" s="481"/>
      <c r="AA70" s="481"/>
      <c r="AB70" s="481"/>
      <c r="AC70" s="482"/>
      <c r="AD70" s="66"/>
      <c r="AE70" s="431" t="s">
        <v>205</v>
      </c>
      <c r="AF70" s="431"/>
    </row>
    <row r="71" spans="1:32" ht="25" customHeight="1">
      <c r="A71" s="358"/>
      <c r="B71" s="365"/>
      <c r="C71" s="365"/>
      <c r="D71" s="365"/>
      <c r="E71" s="365"/>
      <c r="F71" s="366"/>
      <c r="G71" s="73"/>
      <c r="H71" s="511" t="s">
        <v>206</v>
      </c>
      <c r="I71" s="511"/>
      <c r="J71" s="511"/>
      <c r="K71" s="511"/>
      <c r="L71" s="511"/>
      <c r="M71" s="511"/>
      <c r="N71" s="73" t="s">
        <v>133</v>
      </c>
      <c r="O71" s="94"/>
      <c r="P71" s="94"/>
      <c r="Q71" s="73" t="s">
        <v>134</v>
      </c>
      <c r="R71" s="94"/>
      <c r="S71" s="73" t="s">
        <v>135</v>
      </c>
      <c r="T71" s="94"/>
      <c r="U71" s="73" t="s">
        <v>136</v>
      </c>
      <c r="V71" s="73" t="s">
        <v>160</v>
      </c>
      <c r="W71" s="73"/>
      <c r="X71" s="45"/>
      <c r="Y71" s="45"/>
      <c r="Z71" s="45"/>
      <c r="AA71" s="45"/>
      <c r="AB71" s="45"/>
      <c r="AC71" s="45"/>
      <c r="AD71" s="502"/>
      <c r="AE71" s="432"/>
      <c r="AF71" s="432"/>
    </row>
    <row r="72" spans="1:32" ht="25" customHeight="1">
      <c r="A72" s="358"/>
      <c r="B72" s="365"/>
      <c r="C72" s="365"/>
      <c r="D72" s="365"/>
      <c r="E72" s="365"/>
      <c r="F72" s="366"/>
      <c r="G72" s="73"/>
      <c r="H72" s="45"/>
      <c r="I72" s="45"/>
      <c r="J72" s="45"/>
      <c r="K72" s="45"/>
      <c r="L72" s="45"/>
      <c r="M72" s="45"/>
      <c r="N72" s="45"/>
      <c r="O72" s="45"/>
      <c r="P72" s="45"/>
      <c r="Q72" s="45"/>
      <c r="R72" s="45"/>
      <c r="S72" s="45"/>
      <c r="T72" s="45"/>
      <c r="U72" s="45"/>
      <c r="V72" s="45"/>
      <c r="W72" s="45"/>
      <c r="X72" s="45"/>
      <c r="Y72" s="45"/>
      <c r="Z72" s="45"/>
      <c r="AA72" s="45"/>
      <c r="AB72" s="45"/>
      <c r="AC72" s="45"/>
      <c r="AD72" s="502"/>
      <c r="AE72" s="432"/>
      <c r="AF72" s="432"/>
    </row>
    <row r="73" spans="1:32" ht="25" customHeight="1">
      <c r="A73" s="358"/>
      <c r="B73" s="365"/>
      <c r="C73" s="365"/>
      <c r="D73" s="365"/>
      <c r="E73" s="365"/>
      <c r="F73" s="366"/>
      <c r="G73" s="73"/>
      <c r="H73" s="45"/>
      <c r="I73" s="45"/>
      <c r="J73" s="45"/>
      <c r="K73" s="45"/>
      <c r="L73" s="45"/>
      <c r="M73" s="45"/>
      <c r="N73" s="45"/>
      <c r="O73" s="45"/>
      <c r="P73" s="45"/>
      <c r="Q73" s="45"/>
      <c r="R73" s="45"/>
      <c r="S73" s="45"/>
      <c r="T73" s="45"/>
      <c r="U73" s="45"/>
      <c r="V73" s="45"/>
      <c r="W73" s="45"/>
      <c r="X73" s="45"/>
      <c r="Y73" s="45"/>
      <c r="Z73" s="45"/>
      <c r="AA73" s="45"/>
      <c r="AB73" s="45"/>
      <c r="AC73" s="45"/>
      <c r="AD73" s="502"/>
      <c r="AE73" s="432"/>
      <c r="AF73" s="432"/>
    </row>
    <row r="74" spans="1:32" ht="25" customHeight="1">
      <c r="A74" s="358"/>
      <c r="B74" s="365"/>
      <c r="C74" s="365"/>
      <c r="D74" s="365"/>
      <c r="E74" s="365"/>
      <c r="F74" s="366"/>
      <c r="G74" s="73"/>
      <c r="H74" s="45"/>
      <c r="I74" s="45"/>
      <c r="J74" s="45"/>
      <c r="K74" s="45"/>
      <c r="L74" s="45"/>
      <c r="M74" s="45"/>
      <c r="N74" s="45"/>
      <c r="O74" s="45"/>
      <c r="P74" s="45"/>
      <c r="Q74" s="45"/>
      <c r="R74" s="45"/>
      <c r="S74" s="45"/>
      <c r="T74" s="45"/>
      <c r="U74" s="45"/>
      <c r="V74" s="45"/>
      <c r="W74" s="45"/>
      <c r="X74" s="45"/>
      <c r="Y74" s="45"/>
      <c r="Z74" s="45"/>
      <c r="AA74" s="45"/>
      <c r="AB74" s="45"/>
      <c r="AC74" s="45"/>
      <c r="AD74" s="502"/>
      <c r="AE74" s="432"/>
      <c r="AF74" s="432"/>
    </row>
    <row r="75" spans="1:32" ht="25" customHeight="1">
      <c r="A75" s="358"/>
      <c r="B75" s="365"/>
      <c r="C75" s="365"/>
      <c r="D75" s="365"/>
      <c r="E75" s="365"/>
      <c r="F75" s="366"/>
      <c r="G75" s="73"/>
      <c r="H75" s="45"/>
      <c r="I75" s="45"/>
      <c r="J75" s="45"/>
      <c r="K75" s="45"/>
      <c r="L75" s="45"/>
      <c r="M75" s="45"/>
      <c r="N75" s="45"/>
      <c r="O75" s="45"/>
      <c r="P75" s="45"/>
      <c r="Q75" s="45"/>
      <c r="R75" s="45"/>
      <c r="S75" s="45"/>
      <c r="T75" s="45"/>
      <c r="U75" s="45"/>
      <c r="V75" s="45"/>
      <c r="W75" s="45"/>
      <c r="X75" s="45"/>
      <c r="Y75" s="45"/>
      <c r="Z75" s="45"/>
      <c r="AA75" s="45"/>
      <c r="AB75" s="45"/>
      <c r="AC75" s="45"/>
      <c r="AD75" s="502"/>
      <c r="AE75" s="432"/>
      <c r="AF75" s="432"/>
    </row>
    <row r="76" spans="1:32" ht="25" customHeight="1">
      <c r="A76" s="561"/>
      <c r="B76" s="562"/>
      <c r="C76" s="562"/>
      <c r="D76" s="562"/>
      <c r="E76" s="562"/>
      <c r="F76" s="563"/>
      <c r="G76" s="29"/>
      <c r="I76" s="29"/>
      <c r="J76" s="29"/>
      <c r="K76" s="29"/>
      <c r="L76" s="29"/>
      <c r="M76" s="29"/>
      <c r="N76" s="29"/>
      <c r="O76" s="29"/>
      <c r="P76" s="29"/>
      <c r="Q76" s="29"/>
      <c r="R76" s="29"/>
      <c r="S76" s="29"/>
      <c r="T76" s="29"/>
      <c r="U76" s="29"/>
      <c r="V76" s="29"/>
      <c r="W76" s="29"/>
      <c r="X76" s="29"/>
      <c r="Y76" s="29"/>
      <c r="Z76" s="29"/>
      <c r="AA76" s="29"/>
      <c r="AB76" s="29"/>
      <c r="AC76" s="29"/>
      <c r="AD76" s="502"/>
      <c r="AE76" s="432"/>
      <c r="AF76" s="432"/>
    </row>
    <row r="77" spans="1:32" ht="20.149999999999999" customHeight="1">
      <c r="A77" s="549"/>
      <c r="B77" s="550"/>
      <c r="C77" s="550"/>
      <c r="D77" s="550"/>
      <c r="E77" s="550"/>
      <c r="F77" s="551"/>
      <c r="G77" s="364"/>
      <c r="H77" s="84"/>
      <c r="I77" s="84"/>
      <c r="J77" s="84"/>
      <c r="K77" s="84"/>
      <c r="L77" s="84"/>
      <c r="M77" s="84"/>
      <c r="N77" s="84"/>
      <c r="O77" s="84"/>
      <c r="P77" s="84"/>
      <c r="Q77" s="84"/>
      <c r="R77" s="84"/>
      <c r="S77" s="84"/>
      <c r="T77" s="84"/>
      <c r="U77" s="84"/>
      <c r="V77" s="84"/>
      <c r="W77" s="84"/>
      <c r="X77" s="84"/>
      <c r="Y77" s="84"/>
      <c r="Z77" s="84"/>
      <c r="AA77" s="84"/>
      <c r="AB77" s="84"/>
      <c r="AC77" s="52"/>
      <c r="AD77" s="532"/>
      <c r="AE77" s="433"/>
      <c r="AF77" s="433"/>
    </row>
    <row r="78" spans="1:32">
      <c r="AD78" s="63"/>
    </row>
    <row r="79" spans="1:32">
      <c r="AD79" s="63"/>
    </row>
    <row r="80" spans="1:32">
      <c r="AD80" s="63"/>
    </row>
    <row r="81" spans="30:30">
      <c r="AD81" s="63"/>
    </row>
    <row r="82" spans="30:30">
      <c r="AD82" s="63"/>
    </row>
  </sheetData>
  <mergeCells count="126">
    <mergeCell ref="AH4:AJ4"/>
    <mergeCell ref="A3:F3"/>
    <mergeCell ref="G3:AC3"/>
    <mergeCell ref="A76:F76"/>
    <mergeCell ref="I12:M12"/>
    <mergeCell ref="I13:M13"/>
    <mergeCell ref="AF4:AF13"/>
    <mergeCell ref="AE4:AE13"/>
    <mergeCell ref="A35:F35"/>
    <mergeCell ref="H14:AC14"/>
    <mergeCell ref="A18:F18"/>
    <mergeCell ref="H15:AC15"/>
    <mergeCell ref="A14:F14"/>
    <mergeCell ref="H27:AC27"/>
    <mergeCell ref="H20:AC20"/>
    <mergeCell ref="H5:AC5"/>
    <mergeCell ref="A6:F6"/>
    <mergeCell ref="H6:AC6"/>
    <mergeCell ref="H7:AC7"/>
    <mergeCell ref="H9:AC9"/>
    <mergeCell ref="A4:F4"/>
    <mergeCell ref="H4:AC4"/>
    <mergeCell ref="H10:AC10"/>
    <mergeCell ref="A11:F11"/>
    <mergeCell ref="A28:F28"/>
    <mergeCell ref="H28:AC28"/>
    <mergeCell ref="A38:F38"/>
    <mergeCell ref="A41:F41"/>
    <mergeCell ref="A21:F21"/>
    <mergeCell ref="H22:AC22"/>
    <mergeCell ref="H23:AC23"/>
    <mergeCell ref="H24:AC24"/>
    <mergeCell ref="H25:AC25"/>
    <mergeCell ref="H35:AC35"/>
    <mergeCell ref="H29:AC29"/>
    <mergeCell ref="H30:AC30"/>
    <mergeCell ref="H33:L33"/>
    <mergeCell ref="H34:L34"/>
    <mergeCell ref="O34:Q34"/>
    <mergeCell ref="H21:AC21"/>
    <mergeCell ref="H26:AC26"/>
    <mergeCell ref="J31:K31"/>
    <mergeCell ref="J32:K32"/>
    <mergeCell ref="N33:O33"/>
    <mergeCell ref="AF70:AF77"/>
    <mergeCell ref="AE59:AE62"/>
    <mergeCell ref="H70:AC70"/>
    <mergeCell ref="AE70:AE77"/>
    <mergeCell ref="A64:F64"/>
    <mergeCell ref="H64:AC64"/>
    <mergeCell ref="A65:F65"/>
    <mergeCell ref="H65:AC65"/>
    <mergeCell ref="A77:F77"/>
    <mergeCell ref="A70:F70"/>
    <mergeCell ref="A61:F61"/>
    <mergeCell ref="A62:F62"/>
    <mergeCell ref="H62:AC62"/>
    <mergeCell ref="A63:F63"/>
    <mergeCell ref="H63:AC63"/>
    <mergeCell ref="H61:AC61"/>
    <mergeCell ref="A59:F59"/>
    <mergeCell ref="A60:F60"/>
    <mergeCell ref="H60:AC60"/>
    <mergeCell ref="A66:F66"/>
    <mergeCell ref="AE66:AE68"/>
    <mergeCell ref="H67:AC67"/>
    <mergeCell ref="H71:M71"/>
    <mergeCell ref="AD71:AD77"/>
    <mergeCell ref="A53:F53"/>
    <mergeCell ref="AE49:AE52"/>
    <mergeCell ref="H53:AC53"/>
    <mergeCell ref="H54:AC54"/>
    <mergeCell ref="H55:AC55"/>
    <mergeCell ref="H46:AC46"/>
    <mergeCell ref="AE42:AE43"/>
    <mergeCell ref="A42:F42"/>
    <mergeCell ref="H47:AC47"/>
    <mergeCell ref="H48:AC48"/>
    <mergeCell ref="H49:AC49"/>
    <mergeCell ref="H50:AC50"/>
    <mergeCell ref="H51:AC51"/>
    <mergeCell ref="H52:AC52"/>
    <mergeCell ref="H45:AC45"/>
    <mergeCell ref="G44:AC44"/>
    <mergeCell ref="H42:AC42"/>
    <mergeCell ref="H43:M43"/>
    <mergeCell ref="AF42:AF58"/>
    <mergeCell ref="AF66:AF69"/>
    <mergeCell ref="AD11:AD13"/>
    <mergeCell ref="AD16:AD17"/>
    <mergeCell ref="AD30:AD34"/>
    <mergeCell ref="AE44:AE45"/>
    <mergeCell ref="H16:M16"/>
    <mergeCell ref="AD36:AD40"/>
    <mergeCell ref="O43:P43"/>
    <mergeCell ref="AE28:AE40"/>
    <mergeCell ref="AE14:AE16"/>
    <mergeCell ref="AE18:AE27"/>
    <mergeCell ref="AF14:AF17"/>
    <mergeCell ref="AF18:AF41"/>
    <mergeCell ref="AF59:AF65"/>
    <mergeCell ref="AD43:AD44"/>
    <mergeCell ref="AD62:AD66"/>
    <mergeCell ref="H11:AC11"/>
    <mergeCell ref="H56:AC56"/>
    <mergeCell ref="H57:AC57"/>
    <mergeCell ref="H58:AC58"/>
    <mergeCell ref="H41:AC41"/>
    <mergeCell ref="H36:K36"/>
    <mergeCell ref="L36:S36"/>
    <mergeCell ref="H19:AC19"/>
    <mergeCell ref="H18:AC18"/>
    <mergeCell ref="H59:AC59"/>
    <mergeCell ref="H66:AC66"/>
    <mergeCell ref="H68:AC68"/>
    <mergeCell ref="H69:AC69"/>
    <mergeCell ref="T36:AC36"/>
    <mergeCell ref="T37:AC37"/>
    <mergeCell ref="T38:AC38"/>
    <mergeCell ref="T39:AC39"/>
    <mergeCell ref="L37:S37"/>
    <mergeCell ref="L38:S38"/>
    <mergeCell ref="L39:S39"/>
    <mergeCell ref="H37:K37"/>
    <mergeCell ref="H38:K38"/>
    <mergeCell ref="H39:K39"/>
  </mergeCells>
  <phoneticPr fontId="4"/>
  <conditionalFormatting sqref="AD4">
    <cfRule type="containsText" dxfId="474" priority="352" operator="containsText" text="×">
      <formula>NOT(ISERROR(SEARCH("×",AD4)))</formula>
    </cfRule>
    <cfRule type="containsText" dxfId="473" priority="353" operator="containsText" text="△">
      <formula>NOT(ISERROR(SEARCH("△",AD4)))</formula>
    </cfRule>
    <cfRule type="containsText" dxfId="472" priority="354" operator="containsText" text="○">
      <formula>NOT(ISERROR(SEARCH("○",AD4)))</formula>
    </cfRule>
  </conditionalFormatting>
  <conditionalFormatting sqref="AF4">
    <cfRule type="expression" dxfId="471" priority="351">
      <formula>AF4</formula>
    </cfRule>
  </conditionalFormatting>
  <conditionalFormatting sqref="AF4">
    <cfRule type="expression" dxfId="470" priority="350">
      <formula>AF4</formula>
    </cfRule>
  </conditionalFormatting>
  <conditionalFormatting sqref="AD5">
    <cfRule type="containsText" dxfId="469" priority="330" operator="containsText" text="×">
      <formula>NOT(ISERROR(SEARCH("×",AD5)))</formula>
    </cfRule>
    <cfRule type="containsText" dxfId="468" priority="331" operator="containsText" text="△">
      <formula>NOT(ISERROR(SEARCH("△",AD5)))</formula>
    </cfRule>
    <cfRule type="containsText" dxfId="467" priority="332" operator="containsText" text="○">
      <formula>NOT(ISERROR(SEARCH("○",AD5)))</formula>
    </cfRule>
  </conditionalFormatting>
  <conditionalFormatting sqref="AD6">
    <cfRule type="containsText" dxfId="466" priority="318" operator="containsText" text="×">
      <formula>NOT(ISERROR(SEARCH("×",AD6)))</formula>
    </cfRule>
    <cfRule type="containsText" dxfId="465" priority="319" operator="containsText" text="△">
      <formula>NOT(ISERROR(SEARCH("△",AD6)))</formula>
    </cfRule>
    <cfRule type="containsText" dxfId="464" priority="320" operator="containsText" text="○">
      <formula>NOT(ISERROR(SEARCH("○",AD6)))</formula>
    </cfRule>
  </conditionalFormatting>
  <conditionalFormatting sqref="AD7">
    <cfRule type="containsText" dxfId="463" priority="315" operator="containsText" text="×">
      <formula>NOT(ISERROR(SEARCH("×",AD7)))</formula>
    </cfRule>
    <cfRule type="containsText" dxfId="462" priority="316" operator="containsText" text="△">
      <formula>NOT(ISERROR(SEARCH("△",AD7)))</formula>
    </cfRule>
    <cfRule type="containsText" dxfId="461" priority="317" operator="containsText" text="○">
      <formula>NOT(ISERROR(SEARCH("○",AD7)))</formula>
    </cfRule>
  </conditionalFormatting>
  <conditionalFormatting sqref="AD9">
    <cfRule type="containsText" dxfId="460" priority="312" operator="containsText" text="×">
      <formula>NOT(ISERROR(SEARCH("×",AD9)))</formula>
    </cfRule>
    <cfRule type="containsText" dxfId="459" priority="313" operator="containsText" text="△">
      <formula>NOT(ISERROR(SEARCH("△",AD9)))</formula>
    </cfRule>
    <cfRule type="containsText" dxfId="458" priority="314" operator="containsText" text="○">
      <formula>NOT(ISERROR(SEARCH("○",AD9)))</formula>
    </cfRule>
  </conditionalFormatting>
  <conditionalFormatting sqref="AD41">
    <cfRule type="containsText" dxfId="457" priority="309" operator="containsText" text="×">
      <formula>NOT(ISERROR(SEARCH("×",AD41)))</formula>
    </cfRule>
    <cfRule type="containsText" dxfId="456" priority="310" operator="containsText" text="△">
      <formula>NOT(ISERROR(SEARCH("△",AD41)))</formula>
    </cfRule>
    <cfRule type="containsText" dxfId="455" priority="311" operator="containsText" text="○">
      <formula>NOT(ISERROR(SEARCH("○",AD41)))</formula>
    </cfRule>
  </conditionalFormatting>
  <conditionalFormatting sqref="AD42">
    <cfRule type="containsText" dxfId="454" priority="296" operator="containsText" text="×">
      <formula>NOT(ISERROR(SEARCH("×",AD42)))</formula>
    </cfRule>
    <cfRule type="containsText" dxfId="453" priority="297" operator="containsText" text="△">
      <formula>NOT(ISERROR(SEARCH("△",AD42)))</formula>
    </cfRule>
    <cfRule type="containsText" dxfId="452" priority="298" operator="containsText" text="○">
      <formula>NOT(ISERROR(SEARCH("○",AD42)))</formula>
    </cfRule>
  </conditionalFormatting>
  <conditionalFormatting sqref="AD60">
    <cfRule type="containsText" dxfId="451" priority="290" operator="containsText" text="×">
      <formula>NOT(ISERROR(SEARCH("×",AD60)))</formula>
    </cfRule>
    <cfRule type="containsText" dxfId="450" priority="291" operator="containsText" text="△">
      <formula>NOT(ISERROR(SEARCH("△",AD60)))</formula>
    </cfRule>
    <cfRule type="containsText" dxfId="449" priority="292" operator="containsText" text="○">
      <formula>NOT(ISERROR(SEARCH("○",AD60)))</formula>
    </cfRule>
  </conditionalFormatting>
  <conditionalFormatting sqref="AD61">
    <cfRule type="containsText" dxfId="448" priority="287" operator="containsText" text="×">
      <formula>NOT(ISERROR(SEARCH("×",AD61)))</formula>
    </cfRule>
    <cfRule type="containsText" dxfId="447" priority="288" operator="containsText" text="△">
      <formula>NOT(ISERROR(SEARCH("△",AD61)))</formula>
    </cfRule>
    <cfRule type="containsText" dxfId="446" priority="289" operator="containsText" text="○">
      <formula>NOT(ISERROR(SEARCH("○",AD61)))</formula>
    </cfRule>
  </conditionalFormatting>
  <conditionalFormatting sqref="AD62">
    <cfRule type="containsText" dxfId="445" priority="284" operator="containsText" text="×">
      <formula>NOT(ISERROR(SEARCH("×",AD62)))</formula>
    </cfRule>
    <cfRule type="containsText" dxfId="444" priority="285" operator="containsText" text="△">
      <formula>NOT(ISERROR(SEARCH("△",AD62)))</formula>
    </cfRule>
    <cfRule type="containsText" dxfId="443" priority="286" operator="containsText" text="○">
      <formula>NOT(ISERROR(SEARCH("○",AD62)))</formula>
    </cfRule>
  </conditionalFormatting>
  <conditionalFormatting sqref="AD70">
    <cfRule type="containsText" dxfId="442" priority="278" operator="containsText" text="×">
      <formula>NOT(ISERROR(SEARCH("×",AD70)))</formula>
    </cfRule>
    <cfRule type="containsText" dxfId="441" priority="279" operator="containsText" text="△">
      <formula>NOT(ISERROR(SEARCH("△",AD70)))</formula>
    </cfRule>
    <cfRule type="containsText" dxfId="440" priority="280" operator="containsText" text="○">
      <formula>NOT(ISERROR(SEARCH("○",AD70)))</formula>
    </cfRule>
  </conditionalFormatting>
  <conditionalFormatting sqref="AD49">
    <cfRule type="containsText" dxfId="439" priority="199" operator="containsText" text="×">
      <formula>NOT(ISERROR(SEARCH("×",AD49)))</formula>
    </cfRule>
    <cfRule type="containsText" dxfId="438" priority="200" operator="containsText" text="△">
      <formula>NOT(ISERROR(SEARCH("△",AD49)))</formula>
    </cfRule>
    <cfRule type="containsText" dxfId="437" priority="201" operator="containsText" text="○">
      <formula>NOT(ISERROR(SEARCH("○",AD49)))</formula>
    </cfRule>
  </conditionalFormatting>
  <conditionalFormatting sqref="AD10">
    <cfRule type="containsText" dxfId="436" priority="196" operator="containsText" text="×">
      <formula>NOT(ISERROR(SEARCH("×",AD10)))</formula>
    </cfRule>
    <cfRule type="containsText" dxfId="435" priority="197" operator="containsText" text="△">
      <formula>NOT(ISERROR(SEARCH("△",AD10)))</formula>
    </cfRule>
    <cfRule type="containsText" dxfId="434" priority="198" operator="containsText" text="○">
      <formula>NOT(ISERROR(SEARCH("○",AD10)))</formula>
    </cfRule>
  </conditionalFormatting>
  <conditionalFormatting sqref="AD11">
    <cfRule type="containsText" dxfId="433" priority="193" operator="containsText" text="×">
      <formula>NOT(ISERROR(SEARCH("×",AD11)))</formula>
    </cfRule>
    <cfRule type="containsText" dxfId="432" priority="194" operator="containsText" text="△">
      <formula>NOT(ISERROR(SEARCH("△",AD11)))</formula>
    </cfRule>
    <cfRule type="containsText" dxfId="431" priority="195" operator="containsText" text="○">
      <formula>NOT(ISERROR(SEARCH("○",AD11)))</formula>
    </cfRule>
  </conditionalFormatting>
  <conditionalFormatting sqref="AD14">
    <cfRule type="containsText" dxfId="430" priority="184" operator="containsText" text="×">
      <formula>NOT(ISERROR(SEARCH("×",AD14)))</formula>
    </cfRule>
    <cfRule type="containsText" dxfId="429" priority="185" operator="containsText" text="△">
      <formula>NOT(ISERROR(SEARCH("△",AD14)))</formula>
    </cfRule>
    <cfRule type="containsText" dxfId="428" priority="186" operator="containsText" text="○">
      <formula>NOT(ISERROR(SEARCH("○",AD14)))</formula>
    </cfRule>
  </conditionalFormatting>
  <conditionalFormatting sqref="AD27">
    <cfRule type="containsText" dxfId="427" priority="178" operator="containsText" text="×">
      <formula>NOT(ISERROR(SEARCH("×",AD27)))</formula>
    </cfRule>
    <cfRule type="containsText" dxfId="426" priority="179" operator="containsText" text="△">
      <formula>NOT(ISERROR(SEARCH("△",AD27)))</formula>
    </cfRule>
    <cfRule type="containsText" dxfId="425" priority="180" operator="containsText" text="○">
      <formula>NOT(ISERROR(SEARCH("○",AD27)))</formula>
    </cfRule>
  </conditionalFormatting>
  <conditionalFormatting sqref="AD28">
    <cfRule type="containsText" dxfId="424" priority="175" operator="containsText" text="×">
      <formula>NOT(ISERROR(SEARCH("×",AD28)))</formula>
    </cfRule>
    <cfRule type="containsText" dxfId="423" priority="176" operator="containsText" text="△">
      <formula>NOT(ISERROR(SEARCH("△",AD28)))</formula>
    </cfRule>
    <cfRule type="containsText" dxfId="422" priority="177" operator="containsText" text="○">
      <formula>NOT(ISERROR(SEARCH("○",AD28)))</formula>
    </cfRule>
  </conditionalFormatting>
  <conditionalFormatting sqref="AD29">
    <cfRule type="containsText" dxfId="421" priority="172" operator="containsText" text="×">
      <formula>NOT(ISERROR(SEARCH("×",AD29)))</formula>
    </cfRule>
    <cfRule type="containsText" dxfId="420" priority="173" operator="containsText" text="△">
      <formula>NOT(ISERROR(SEARCH("△",AD29)))</formula>
    </cfRule>
    <cfRule type="containsText" dxfId="419" priority="174" operator="containsText" text="○">
      <formula>NOT(ISERROR(SEARCH("○",AD29)))</formula>
    </cfRule>
  </conditionalFormatting>
  <conditionalFormatting sqref="AD35">
    <cfRule type="containsText" dxfId="418" priority="151" operator="containsText" text="×">
      <formula>NOT(ISERROR(SEARCH("×",AD35)))</formula>
    </cfRule>
    <cfRule type="containsText" dxfId="417" priority="152" operator="containsText" text="△">
      <formula>NOT(ISERROR(SEARCH("△",AD35)))</formula>
    </cfRule>
    <cfRule type="containsText" dxfId="416" priority="153" operator="containsText" text="○">
      <formula>NOT(ISERROR(SEARCH("○",AD35)))</formula>
    </cfRule>
  </conditionalFormatting>
  <conditionalFormatting sqref="AD36">
    <cfRule type="containsText" dxfId="415" priority="148" operator="containsText" text="×">
      <formula>NOT(ISERROR(SEARCH("×",AD36)))</formula>
    </cfRule>
    <cfRule type="containsText" dxfId="414" priority="149" operator="containsText" text="△">
      <formula>NOT(ISERROR(SEARCH("△",AD36)))</formula>
    </cfRule>
    <cfRule type="containsText" dxfId="413" priority="150" operator="containsText" text="○">
      <formula>NOT(ISERROR(SEARCH("○",AD36)))</formula>
    </cfRule>
  </conditionalFormatting>
  <conditionalFormatting sqref="AD15">
    <cfRule type="containsText" dxfId="412" priority="142" operator="containsText" text="×">
      <formula>NOT(ISERROR(SEARCH("×",AD15)))</formula>
    </cfRule>
    <cfRule type="containsText" dxfId="411" priority="143" operator="containsText" text="△">
      <formula>NOT(ISERROR(SEARCH("△",AD15)))</formula>
    </cfRule>
    <cfRule type="containsText" dxfId="410" priority="144" operator="containsText" text="○">
      <formula>NOT(ISERROR(SEARCH("○",AD15)))</formula>
    </cfRule>
  </conditionalFormatting>
  <conditionalFormatting sqref="AD16">
    <cfRule type="containsText" dxfId="409" priority="139" operator="containsText" text="×">
      <formula>NOT(ISERROR(SEARCH("×",AD16)))</formula>
    </cfRule>
    <cfRule type="containsText" dxfId="408" priority="140" operator="containsText" text="△">
      <formula>NOT(ISERROR(SEARCH("△",AD16)))</formula>
    </cfRule>
    <cfRule type="containsText" dxfId="407" priority="141" operator="containsText" text="○">
      <formula>NOT(ISERROR(SEARCH("○",AD16)))</formula>
    </cfRule>
  </conditionalFormatting>
  <conditionalFormatting sqref="AD19">
    <cfRule type="containsText" dxfId="406" priority="136" operator="containsText" text="×">
      <formula>NOT(ISERROR(SEARCH("×",AD19)))</formula>
    </cfRule>
    <cfRule type="containsText" dxfId="405" priority="137" operator="containsText" text="△">
      <formula>NOT(ISERROR(SEARCH("△",AD19)))</formula>
    </cfRule>
    <cfRule type="containsText" dxfId="404" priority="138" operator="containsText" text="○">
      <formula>NOT(ISERROR(SEARCH("○",AD19)))</formula>
    </cfRule>
  </conditionalFormatting>
  <conditionalFormatting sqref="AD20">
    <cfRule type="containsText" dxfId="403" priority="133" operator="containsText" text="×">
      <formula>NOT(ISERROR(SEARCH("×",AD20)))</formula>
    </cfRule>
    <cfRule type="containsText" dxfId="402" priority="134" operator="containsText" text="△">
      <formula>NOT(ISERROR(SEARCH("△",AD20)))</formula>
    </cfRule>
    <cfRule type="containsText" dxfId="401" priority="135" operator="containsText" text="○">
      <formula>NOT(ISERROR(SEARCH("○",AD20)))</formula>
    </cfRule>
  </conditionalFormatting>
  <conditionalFormatting sqref="AD21">
    <cfRule type="containsText" dxfId="400" priority="130" operator="containsText" text="×">
      <formula>NOT(ISERROR(SEARCH("×",AD21)))</formula>
    </cfRule>
    <cfRule type="containsText" dxfId="399" priority="131" operator="containsText" text="△">
      <formula>NOT(ISERROR(SEARCH("△",AD21)))</formula>
    </cfRule>
    <cfRule type="containsText" dxfId="398" priority="132" operator="containsText" text="○">
      <formula>NOT(ISERROR(SEARCH("○",AD21)))</formula>
    </cfRule>
  </conditionalFormatting>
  <conditionalFormatting sqref="AD22">
    <cfRule type="containsText" dxfId="397" priority="127" operator="containsText" text="×">
      <formula>NOT(ISERROR(SEARCH("×",AD22)))</formula>
    </cfRule>
    <cfRule type="containsText" dxfId="396" priority="128" operator="containsText" text="△">
      <formula>NOT(ISERROR(SEARCH("△",AD22)))</formula>
    </cfRule>
    <cfRule type="containsText" dxfId="395" priority="129" operator="containsText" text="○">
      <formula>NOT(ISERROR(SEARCH("○",AD22)))</formula>
    </cfRule>
  </conditionalFormatting>
  <conditionalFormatting sqref="AD23">
    <cfRule type="containsText" dxfId="394" priority="124" operator="containsText" text="×">
      <formula>NOT(ISERROR(SEARCH("×",AD23)))</formula>
    </cfRule>
    <cfRule type="containsText" dxfId="393" priority="125" operator="containsText" text="△">
      <formula>NOT(ISERROR(SEARCH("△",AD23)))</formula>
    </cfRule>
    <cfRule type="containsText" dxfId="392" priority="126" operator="containsText" text="○">
      <formula>NOT(ISERROR(SEARCH("○",AD23)))</formula>
    </cfRule>
  </conditionalFormatting>
  <conditionalFormatting sqref="AD24">
    <cfRule type="containsText" dxfId="391" priority="121" operator="containsText" text="×">
      <formula>NOT(ISERROR(SEARCH("×",AD24)))</formula>
    </cfRule>
    <cfRule type="containsText" dxfId="390" priority="122" operator="containsText" text="△">
      <formula>NOT(ISERROR(SEARCH("△",AD24)))</formula>
    </cfRule>
    <cfRule type="containsText" dxfId="389" priority="123" operator="containsText" text="○">
      <formula>NOT(ISERROR(SEARCH("○",AD24)))</formula>
    </cfRule>
  </conditionalFormatting>
  <conditionalFormatting sqref="AD25">
    <cfRule type="containsText" dxfId="388" priority="118" operator="containsText" text="×">
      <formula>NOT(ISERROR(SEARCH("×",AD25)))</formula>
    </cfRule>
    <cfRule type="containsText" dxfId="387" priority="119" operator="containsText" text="△">
      <formula>NOT(ISERROR(SEARCH("△",AD25)))</formula>
    </cfRule>
    <cfRule type="containsText" dxfId="386" priority="120" operator="containsText" text="○">
      <formula>NOT(ISERROR(SEARCH("○",AD25)))</formula>
    </cfRule>
  </conditionalFormatting>
  <conditionalFormatting sqref="AD18">
    <cfRule type="containsText" dxfId="385" priority="115" operator="containsText" text="×">
      <formula>NOT(ISERROR(SEARCH("×",AD18)))</formula>
    </cfRule>
    <cfRule type="containsText" dxfId="384" priority="116" operator="containsText" text="△">
      <formula>NOT(ISERROR(SEARCH("△",AD18)))</formula>
    </cfRule>
    <cfRule type="containsText" dxfId="383" priority="117" operator="containsText" text="○">
      <formula>NOT(ISERROR(SEARCH("○",AD18)))</formula>
    </cfRule>
  </conditionalFormatting>
  <conditionalFormatting sqref="AD26">
    <cfRule type="containsText" dxfId="382" priority="112" operator="containsText" text="×">
      <formula>NOT(ISERROR(SEARCH("×",AD26)))</formula>
    </cfRule>
    <cfRule type="containsText" dxfId="381" priority="113" operator="containsText" text="△">
      <formula>NOT(ISERROR(SEARCH("△",AD26)))</formula>
    </cfRule>
    <cfRule type="containsText" dxfId="380" priority="114" operator="containsText" text="○">
      <formula>NOT(ISERROR(SEARCH("○",AD26)))</formula>
    </cfRule>
  </conditionalFormatting>
  <conditionalFormatting sqref="AD30">
    <cfRule type="containsText" dxfId="379" priority="109" operator="containsText" text="×">
      <formula>NOT(ISERROR(SEARCH("×",AD30)))</formula>
    </cfRule>
    <cfRule type="containsText" dxfId="378" priority="110" operator="containsText" text="△">
      <formula>NOT(ISERROR(SEARCH("△",AD30)))</formula>
    </cfRule>
    <cfRule type="containsText" dxfId="377" priority="111" operator="containsText" text="○">
      <formula>NOT(ISERROR(SEARCH("○",AD30)))</formula>
    </cfRule>
  </conditionalFormatting>
  <conditionalFormatting sqref="AD45">
    <cfRule type="containsText" dxfId="376" priority="85" operator="containsText" text="×">
      <formula>NOT(ISERROR(SEARCH("×",AD45)))</formula>
    </cfRule>
    <cfRule type="containsText" dxfId="375" priority="86" operator="containsText" text="△">
      <formula>NOT(ISERROR(SEARCH("△",AD45)))</formula>
    </cfRule>
    <cfRule type="containsText" dxfId="374" priority="87" operator="containsText" text="○">
      <formula>NOT(ISERROR(SEARCH("○",AD45)))</formula>
    </cfRule>
  </conditionalFormatting>
  <conditionalFormatting sqref="AD46">
    <cfRule type="containsText" dxfId="373" priority="82" operator="containsText" text="×">
      <formula>NOT(ISERROR(SEARCH("×",AD46)))</formula>
    </cfRule>
    <cfRule type="containsText" dxfId="372" priority="83" operator="containsText" text="△">
      <formula>NOT(ISERROR(SEARCH("△",AD46)))</formula>
    </cfRule>
    <cfRule type="containsText" dxfId="371" priority="84" operator="containsText" text="○">
      <formula>NOT(ISERROR(SEARCH("○",AD46)))</formula>
    </cfRule>
  </conditionalFormatting>
  <conditionalFormatting sqref="AD47">
    <cfRule type="containsText" dxfId="370" priority="73" operator="containsText" text="×">
      <formula>NOT(ISERROR(SEARCH("×",AD47)))</formula>
    </cfRule>
    <cfRule type="containsText" dxfId="369" priority="74" operator="containsText" text="△">
      <formula>NOT(ISERROR(SEARCH("△",AD47)))</formula>
    </cfRule>
    <cfRule type="containsText" dxfId="368" priority="75" operator="containsText" text="○">
      <formula>NOT(ISERROR(SEARCH("○",AD47)))</formula>
    </cfRule>
  </conditionalFormatting>
  <conditionalFormatting sqref="AD48">
    <cfRule type="containsText" dxfId="367" priority="70" operator="containsText" text="×">
      <formula>NOT(ISERROR(SEARCH("×",AD48)))</formula>
    </cfRule>
    <cfRule type="containsText" dxfId="366" priority="71" operator="containsText" text="△">
      <formula>NOT(ISERROR(SEARCH("△",AD48)))</formula>
    </cfRule>
    <cfRule type="containsText" dxfId="365" priority="72" operator="containsText" text="○">
      <formula>NOT(ISERROR(SEARCH("○",AD48)))</formula>
    </cfRule>
  </conditionalFormatting>
  <conditionalFormatting sqref="AD50">
    <cfRule type="containsText" dxfId="364" priority="67" operator="containsText" text="×">
      <formula>NOT(ISERROR(SEARCH("×",AD50)))</formula>
    </cfRule>
    <cfRule type="containsText" dxfId="363" priority="68" operator="containsText" text="△">
      <formula>NOT(ISERROR(SEARCH("△",AD50)))</formula>
    </cfRule>
    <cfRule type="containsText" dxfId="362" priority="69" operator="containsText" text="○">
      <formula>NOT(ISERROR(SEARCH("○",AD50)))</formula>
    </cfRule>
  </conditionalFormatting>
  <conditionalFormatting sqref="AD51">
    <cfRule type="containsText" dxfId="361" priority="64" operator="containsText" text="×">
      <formula>NOT(ISERROR(SEARCH("×",AD51)))</formula>
    </cfRule>
    <cfRule type="containsText" dxfId="360" priority="65" operator="containsText" text="△">
      <formula>NOT(ISERROR(SEARCH("△",AD51)))</formula>
    </cfRule>
    <cfRule type="containsText" dxfId="359" priority="66" operator="containsText" text="○">
      <formula>NOT(ISERROR(SEARCH("○",AD51)))</formula>
    </cfRule>
  </conditionalFormatting>
  <conditionalFormatting sqref="AD52">
    <cfRule type="containsText" dxfId="358" priority="61" operator="containsText" text="×">
      <formula>NOT(ISERROR(SEARCH("×",AD52)))</formula>
    </cfRule>
    <cfRule type="containsText" dxfId="357" priority="62" operator="containsText" text="△">
      <formula>NOT(ISERROR(SEARCH("△",AD52)))</formula>
    </cfRule>
    <cfRule type="containsText" dxfId="356" priority="63" operator="containsText" text="○">
      <formula>NOT(ISERROR(SEARCH("○",AD52)))</formula>
    </cfRule>
  </conditionalFormatting>
  <conditionalFormatting sqref="AD53">
    <cfRule type="containsText" dxfId="355" priority="58" operator="containsText" text="×">
      <formula>NOT(ISERROR(SEARCH("×",AD53)))</formula>
    </cfRule>
    <cfRule type="containsText" dxfId="354" priority="59" operator="containsText" text="△">
      <formula>NOT(ISERROR(SEARCH("△",AD53)))</formula>
    </cfRule>
    <cfRule type="containsText" dxfId="353" priority="60" operator="containsText" text="○">
      <formula>NOT(ISERROR(SEARCH("○",AD53)))</formula>
    </cfRule>
  </conditionalFormatting>
  <conditionalFormatting sqref="AD54">
    <cfRule type="containsText" dxfId="352" priority="55" operator="containsText" text="×">
      <formula>NOT(ISERROR(SEARCH("×",AD54)))</formula>
    </cfRule>
    <cfRule type="containsText" dxfId="351" priority="56" operator="containsText" text="△">
      <formula>NOT(ISERROR(SEARCH("△",AD54)))</formula>
    </cfRule>
    <cfRule type="containsText" dxfId="350" priority="57" operator="containsText" text="○">
      <formula>NOT(ISERROR(SEARCH("○",AD54)))</formula>
    </cfRule>
  </conditionalFormatting>
  <conditionalFormatting sqref="AD55">
    <cfRule type="containsText" dxfId="349" priority="52" operator="containsText" text="×">
      <formula>NOT(ISERROR(SEARCH("×",AD55)))</formula>
    </cfRule>
    <cfRule type="containsText" dxfId="348" priority="53" operator="containsText" text="△">
      <formula>NOT(ISERROR(SEARCH("△",AD55)))</formula>
    </cfRule>
    <cfRule type="containsText" dxfId="347" priority="54" operator="containsText" text="○">
      <formula>NOT(ISERROR(SEARCH("○",AD55)))</formula>
    </cfRule>
  </conditionalFormatting>
  <conditionalFormatting sqref="AD56">
    <cfRule type="containsText" dxfId="346" priority="49" operator="containsText" text="×">
      <formula>NOT(ISERROR(SEARCH("×",AD56)))</formula>
    </cfRule>
    <cfRule type="containsText" dxfId="345" priority="50" operator="containsText" text="△">
      <formula>NOT(ISERROR(SEARCH("△",AD56)))</formula>
    </cfRule>
    <cfRule type="containsText" dxfId="344" priority="51" operator="containsText" text="○">
      <formula>NOT(ISERROR(SEARCH("○",AD56)))</formula>
    </cfRule>
  </conditionalFormatting>
  <conditionalFormatting sqref="AD57">
    <cfRule type="containsText" dxfId="343" priority="46" operator="containsText" text="×">
      <formula>NOT(ISERROR(SEARCH("×",AD57)))</formula>
    </cfRule>
    <cfRule type="containsText" dxfId="342" priority="47" operator="containsText" text="△">
      <formula>NOT(ISERROR(SEARCH("△",AD57)))</formula>
    </cfRule>
    <cfRule type="containsText" dxfId="341" priority="48" operator="containsText" text="○">
      <formula>NOT(ISERROR(SEARCH("○",AD57)))</formula>
    </cfRule>
  </conditionalFormatting>
  <conditionalFormatting sqref="AD58">
    <cfRule type="containsText" dxfId="340" priority="43" operator="containsText" text="×">
      <formula>NOT(ISERROR(SEARCH("×",AD58)))</formula>
    </cfRule>
    <cfRule type="containsText" dxfId="339" priority="44" operator="containsText" text="△">
      <formula>NOT(ISERROR(SEARCH("△",AD58)))</formula>
    </cfRule>
    <cfRule type="containsText" dxfId="338" priority="45" operator="containsText" text="○">
      <formula>NOT(ISERROR(SEARCH("○",AD58)))</formula>
    </cfRule>
  </conditionalFormatting>
  <conditionalFormatting sqref="AD59">
    <cfRule type="containsText" dxfId="337" priority="19" operator="containsText" text="×">
      <formula>NOT(ISERROR(SEARCH("×",AD59)))</formula>
    </cfRule>
    <cfRule type="containsText" dxfId="336" priority="20" operator="containsText" text="△">
      <formula>NOT(ISERROR(SEARCH("△",AD59)))</formula>
    </cfRule>
    <cfRule type="containsText" dxfId="335" priority="21" operator="containsText" text="○">
      <formula>NOT(ISERROR(SEARCH("○",AD59)))</formula>
    </cfRule>
  </conditionalFormatting>
  <conditionalFormatting sqref="AD43">
    <cfRule type="containsText" dxfId="334" priority="13" operator="containsText" text="×">
      <formula>NOT(ISERROR(SEARCH("×",AD43)))</formula>
    </cfRule>
    <cfRule type="containsText" dxfId="333" priority="14" operator="containsText" text="△">
      <formula>NOT(ISERROR(SEARCH("△",AD43)))</formula>
    </cfRule>
    <cfRule type="containsText" dxfId="332" priority="15" operator="containsText" text="○">
      <formula>NOT(ISERROR(SEARCH("○",AD43)))</formula>
    </cfRule>
  </conditionalFormatting>
  <conditionalFormatting sqref="AD71">
    <cfRule type="containsText" dxfId="331" priority="10" operator="containsText" text="×">
      <formula>NOT(ISERROR(SEARCH("×",AD71)))</formula>
    </cfRule>
    <cfRule type="containsText" dxfId="330" priority="11" operator="containsText" text="△">
      <formula>NOT(ISERROR(SEARCH("△",AD71)))</formula>
    </cfRule>
    <cfRule type="containsText" dxfId="329" priority="12" operator="containsText" text="○">
      <formula>NOT(ISERROR(SEARCH("○",AD71)))</formula>
    </cfRule>
  </conditionalFormatting>
  <conditionalFormatting sqref="AD67:AD68">
    <cfRule type="containsText" dxfId="328" priority="7" operator="containsText" text="×">
      <formula>NOT(ISERROR(SEARCH("×",AD67)))</formula>
    </cfRule>
    <cfRule type="containsText" dxfId="327" priority="8" operator="containsText" text="△">
      <formula>NOT(ISERROR(SEARCH("△",AD67)))</formula>
    </cfRule>
    <cfRule type="containsText" dxfId="326" priority="9" operator="containsText" text="○">
      <formula>NOT(ISERROR(SEARCH("○",AD67)))</formula>
    </cfRule>
  </conditionalFormatting>
  <conditionalFormatting sqref="AD69">
    <cfRule type="containsText" dxfId="325" priority="1" operator="containsText" text="×">
      <formula>NOT(ISERROR(SEARCH("×",AD69)))</formula>
    </cfRule>
    <cfRule type="containsText" dxfId="324" priority="2" operator="containsText" text="△">
      <formula>NOT(ISERROR(SEARCH("△",AD69)))</formula>
    </cfRule>
    <cfRule type="containsText" dxfId="323" priority="3" operator="containsText" text="○">
      <formula>NOT(ISERROR(SEARCH("○",AD69)))</formula>
    </cfRule>
  </conditionalFormatting>
  <dataValidations count="1">
    <dataValidation type="list" allowBlank="1" showInputMessage="1" showErrorMessage="1" sqref="AD41:AD42 AD14:AD15 AD45:AD58 AD9:AD10 AD19:AD29 AD35 AD60:AD61 AD4:AD7 AD67:AD70" xr:uid="{5B4400C9-42D0-48A9-B9E3-46F453535631}">
      <formula1>$AH$5:$AJ$5</formula1>
    </dataValidation>
  </dataValidations>
  <printOptions horizontalCentered="1"/>
  <pageMargins left="0.27559055118110237" right="0.27559055118110237" top="0.59055118110236227" bottom="0.55118110236220474" header="0.31496062992125984" footer="0.31496062992125984"/>
  <pageSetup paperSize="9" scale="72" firstPageNumber="4" fitToHeight="0" orientation="landscape" useFirstPageNumber="1" r:id="rId1"/>
  <headerFooter>
    <oddFooter>&amp;C&amp;P&amp;R保育所</oddFooter>
  </headerFooter>
  <rowBreaks count="1" manualBreakCount="1">
    <brk id="41" max="31" man="1"/>
  </rowBreaks>
  <ignoredErrors>
    <ignoredError sqref="H31:H3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6</xdr:col>
                    <xdr:colOff>0</xdr:colOff>
                    <xdr:row>18</xdr:row>
                    <xdr:rowOff>12700</xdr:rowOff>
                  </from>
                  <to>
                    <xdr:col>6</xdr:col>
                    <xdr:colOff>228600</xdr:colOff>
                    <xdr:row>18</xdr:row>
                    <xdr:rowOff>222250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6</xdr:col>
                    <xdr:colOff>0</xdr:colOff>
                    <xdr:row>19</xdr:row>
                    <xdr:rowOff>19050</xdr:rowOff>
                  </from>
                  <to>
                    <xdr:col>6</xdr:col>
                    <xdr:colOff>228600</xdr:colOff>
                    <xdr:row>19</xdr:row>
                    <xdr:rowOff>228600</xdr:rowOff>
                  </to>
                </anchor>
              </controlPr>
            </control>
          </mc:Choice>
        </mc:AlternateContent>
        <mc:AlternateContent xmlns:mc="http://schemas.openxmlformats.org/markup-compatibility/2006">
          <mc:Choice Requires="x14">
            <control shapeId="14344" r:id="rId6" name="Check Box 8">
              <controlPr defaultSize="0" autoFill="0" autoLine="0" autoPict="0">
                <anchor moveWithCells="1">
                  <from>
                    <xdr:col>6</xdr:col>
                    <xdr:colOff>0</xdr:colOff>
                    <xdr:row>20</xdr:row>
                    <xdr:rowOff>19050</xdr:rowOff>
                  </from>
                  <to>
                    <xdr:col>6</xdr:col>
                    <xdr:colOff>228600</xdr:colOff>
                    <xdr:row>20</xdr:row>
                    <xdr:rowOff>228600</xdr:rowOff>
                  </to>
                </anchor>
              </controlPr>
            </control>
          </mc:Choice>
        </mc:AlternateContent>
        <mc:AlternateContent xmlns:mc="http://schemas.openxmlformats.org/markup-compatibility/2006">
          <mc:Choice Requires="x14">
            <control shapeId="14345" r:id="rId7" name="Check Box 9">
              <controlPr defaultSize="0" autoFill="0" autoLine="0" autoPict="0">
                <anchor moveWithCells="1">
                  <from>
                    <xdr:col>6</xdr:col>
                    <xdr:colOff>0</xdr:colOff>
                    <xdr:row>21</xdr:row>
                    <xdr:rowOff>19050</xdr:rowOff>
                  </from>
                  <to>
                    <xdr:col>6</xdr:col>
                    <xdr:colOff>228600</xdr:colOff>
                    <xdr:row>21</xdr:row>
                    <xdr:rowOff>228600</xdr:rowOff>
                  </to>
                </anchor>
              </controlPr>
            </control>
          </mc:Choice>
        </mc:AlternateContent>
        <mc:AlternateContent xmlns:mc="http://schemas.openxmlformats.org/markup-compatibility/2006">
          <mc:Choice Requires="x14">
            <control shapeId="14346" r:id="rId8" name="Check Box 10">
              <controlPr defaultSize="0" autoFill="0" autoLine="0" autoPict="0">
                <anchor moveWithCells="1">
                  <from>
                    <xdr:col>6</xdr:col>
                    <xdr:colOff>0</xdr:colOff>
                    <xdr:row>21</xdr:row>
                    <xdr:rowOff>298450</xdr:rowOff>
                  </from>
                  <to>
                    <xdr:col>6</xdr:col>
                    <xdr:colOff>228600</xdr:colOff>
                    <xdr:row>22</xdr:row>
                    <xdr:rowOff>203200</xdr:rowOff>
                  </to>
                </anchor>
              </controlPr>
            </control>
          </mc:Choice>
        </mc:AlternateContent>
        <mc:AlternateContent xmlns:mc="http://schemas.openxmlformats.org/markup-compatibility/2006">
          <mc:Choice Requires="x14">
            <control shapeId="14347" r:id="rId9" name="Check Box 11">
              <controlPr defaultSize="0" autoFill="0" autoLine="0" autoPict="0">
                <anchor moveWithCells="1">
                  <from>
                    <xdr:col>6</xdr:col>
                    <xdr:colOff>12700</xdr:colOff>
                    <xdr:row>22</xdr:row>
                    <xdr:rowOff>298450</xdr:rowOff>
                  </from>
                  <to>
                    <xdr:col>6</xdr:col>
                    <xdr:colOff>241300</xdr:colOff>
                    <xdr:row>23</xdr:row>
                    <xdr:rowOff>203200</xdr:rowOff>
                  </to>
                </anchor>
              </controlPr>
            </control>
          </mc:Choice>
        </mc:AlternateContent>
        <mc:AlternateContent xmlns:mc="http://schemas.openxmlformats.org/markup-compatibility/2006">
          <mc:Choice Requires="x14">
            <control shapeId="14348" r:id="rId10" name="Check Box 12">
              <controlPr defaultSize="0" autoFill="0" autoLine="0" autoPict="0">
                <anchor moveWithCells="1">
                  <from>
                    <xdr:col>6</xdr:col>
                    <xdr:colOff>0</xdr:colOff>
                    <xdr:row>24</xdr:row>
                    <xdr:rowOff>12700</xdr:rowOff>
                  </from>
                  <to>
                    <xdr:col>6</xdr:col>
                    <xdr:colOff>228600</xdr:colOff>
                    <xdr:row>24</xdr:row>
                    <xdr:rowOff>222250</xdr:rowOff>
                  </to>
                </anchor>
              </controlPr>
            </control>
          </mc:Choice>
        </mc:AlternateContent>
        <mc:AlternateContent xmlns:mc="http://schemas.openxmlformats.org/markup-compatibility/2006">
          <mc:Choice Requires="x14">
            <control shapeId="14349" r:id="rId11" name="Check Box 13">
              <controlPr defaultSize="0" autoFill="0" autoLine="0" autoPict="0">
                <anchor moveWithCells="1">
                  <from>
                    <xdr:col>6</xdr:col>
                    <xdr:colOff>0</xdr:colOff>
                    <xdr:row>25</xdr:row>
                    <xdr:rowOff>12700</xdr:rowOff>
                  </from>
                  <to>
                    <xdr:col>6</xdr:col>
                    <xdr:colOff>228600</xdr:colOff>
                    <xdr:row>25</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8C92F-DFA5-472B-9955-1255974F079B}">
  <sheetPr>
    <tabColor rgb="FF00B0F0"/>
    <pageSetUpPr fitToPage="1"/>
  </sheetPr>
  <dimension ref="A1:AM94"/>
  <sheetViews>
    <sheetView showGridLines="0" view="pageBreakPreview" zoomScaleNormal="70" zoomScaleSheetLayoutView="100" workbookViewId="0">
      <pane ySplit="3" topLeftCell="A4" activePane="bottomLeft" state="frozen"/>
      <selection activeCell="G1" sqref="G1:G1048576"/>
      <selection pane="bottomLeft" activeCell="AD4" sqref="AD4"/>
    </sheetView>
  </sheetViews>
  <sheetFormatPr defaultColWidth="9" defaultRowHeight="16.5"/>
  <cols>
    <col min="1" max="2" width="3.08984375" style="1" customWidth="1"/>
    <col min="3" max="5" width="3.08984375" style="34" customWidth="1"/>
    <col min="6" max="6" width="3.08984375" style="1" customWidth="1"/>
    <col min="7" max="7" width="3.90625" style="35" customWidth="1"/>
    <col min="8" max="8" width="3.6328125" style="29" customWidth="1"/>
    <col min="9" max="29" width="3.6328125" style="1" customWidth="1"/>
    <col min="30" max="30" width="6.36328125" style="54" customWidth="1"/>
    <col min="31" max="31" width="51.453125" style="1" customWidth="1"/>
    <col min="32" max="32" width="37.08984375" style="45" customWidth="1"/>
    <col min="33" max="33" width="9.7265625" style="1" customWidth="1"/>
    <col min="34" max="16384" width="9" style="1"/>
  </cols>
  <sheetData>
    <row r="1" spans="1:39" ht="21.75" customHeight="1">
      <c r="A1" s="37" t="s">
        <v>207</v>
      </c>
      <c r="B1" s="36"/>
      <c r="C1" s="2"/>
      <c r="D1" s="2"/>
      <c r="E1" s="2"/>
      <c r="F1" s="2"/>
      <c r="G1" s="3"/>
      <c r="H1" s="4"/>
      <c r="I1" s="2"/>
      <c r="J1" s="2"/>
      <c r="K1" s="2"/>
      <c r="L1" s="2"/>
      <c r="M1" s="2"/>
      <c r="N1" s="2"/>
      <c r="O1" s="2"/>
      <c r="P1" s="2"/>
      <c r="Q1" s="2"/>
      <c r="R1" s="2"/>
      <c r="S1" s="2"/>
      <c r="T1" s="2"/>
      <c r="U1" s="2"/>
      <c r="V1" s="2"/>
      <c r="W1" s="2"/>
      <c r="X1" s="2"/>
      <c r="Y1" s="2"/>
      <c r="Z1" s="2"/>
      <c r="AA1" s="2"/>
      <c r="AB1" s="2"/>
      <c r="AE1" s="41"/>
    </row>
    <row r="2" spans="1:39" ht="9.65" customHeight="1">
      <c r="A2" s="6"/>
      <c r="B2" s="7"/>
      <c r="C2" s="7"/>
      <c r="D2" s="7"/>
      <c r="E2" s="7"/>
      <c r="F2" s="7"/>
      <c r="G2" s="8"/>
      <c r="H2" s="9"/>
      <c r="I2" s="7"/>
      <c r="J2" s="7"/>
      <c r="K2" s="7"/>
      <c r="L2" s="7"/>
      <c r="M2" s="7"/>
      <c r="N2" s="7"/>
      <c r="O2" s="7"/>
      <c r="P2" s="7"/>
      <c r="Q2" s="7"/>
      <c r="R2" s="7"/>
      <c r="S2" s="7"/>
      <c r="T2" s="7"/>
      <c r="U2" s="7"/>
      <c r="V2" s="7"/>
      <c r="W2" s="7"/>
      <c r="X2" s="7"/>
      <c r="Y2" s="7"/>
      <c r="Z2" s="7"/>
      <c r="AA2" s="7"/>
      <c r="AB2" s="7"/>
      <c r="AC2" s="10"/>
      <c r="AD2" s="55"/>
      <c r="AE2" s="5"/>
      <c r="AF2" s="56"/>
    </row>
    <row r="3" spans="1:39" ht="47.15" customHeight="1">
      <c r="A3" s="600" t="s">
        <v>208</v>
      </c>
      <c r="B3" s="601"/>
      <c r="C3" s="601"/>
      <c r="D3" s="601"/>
      <c r="E3" s="601"/>
      <c r="F3" s="602"/>
      <c r="G3" s="467" t="s">
        <v>11</v>
      </c>
      <c r="H3" s="468"/>
      <c r="I3" s="468"/>
      <c r="J3" s="468"/>
      <c r="K3" s="468"/>
      <c r="L3" s="468"/>
      <c r="M3" s="468"/>
      <c r="N3" s="468"/>
      <c r="O3" s="468"/>
      <c r="P3" s="468"/>
      <c r="Q3" s="468"/>
      <c r="R3" s="468"/>
      <c r="S3" s="468"/>
      <c r="T3" s="468"/>
      <c r="U3" s="468"/>
      <c r="V3" s="468"/>
      <c r="W3" s="468"/>
      <c r="X3" s="468"/>
      <c r="Y3" s="468"/>
      <c r="Z3" s="468"/>
      <c r="AA3" s="468"/>
      <c r="AB3" s="468"/>
      <c r="AC3" s="468"/>
      <c r="AD3" s="40" t="s">
        <v>12</v>
      </c>
      <c r="AE3" s="11" t="s">
        <v>209</v>
      </c>
      <c r="AF3" s="57" t="s">
        <v>14</v>
      </c>
    </row>
    <row r="4" spans="1:39" s="21" customFormat="1" ht="43.5" customHeight="1">
      <c r="A4" s="90" t="s">
        <v>210</v>
      </c>
      <c r="B4" s="12"/>
      <c r="C4" s="28"/>
      <c r="D4" s="13"/>
      <c r="E4" s="13"/>
      <c r="F4" s="42"/>
      <c r="G4" s="74">
        <v>60</v>
      </c>
      <c r="H4" s="481" t="s">
        <v>211</v>
      </c>
      <c r="I4" s="481"/>
      <c r="J4" s="481"/>
      <c r="K4" s="481"/>
      <c r="L4" s="481"/>
      <c r="M4" s="481"/>
      <c r="N4" s="481"/>
      <c r="O4" s="481"/>
      <c r="P4" s="481"/>
      <c r="Q4" s="481"/>
      <c r="R4" s="481"/>
      <c r="S4" s="481"/>
      <c r="T4" s="481"/>
      <c r="U4" s="481"/>
      <c r="V4" s="481"/>
      <c r="W4" s="481"/>
      <c r="X4" s="481"/>
      <c r="Y4" s="481"/>
      <c r="Z4" s="481"/>
      <c r="AA4" s="481"/>
      <c r="AB4" s="481"/>
      <c r="AC4" s="481"/>
      <c r="AD4" s="309"/>
      <c r="AE4" s="508" t="s">
        <v>212</v>
      </c>
      <c r="AF4" s="431"/>
      <c r="AH4" s="487" t="s">
        <v>19</v>
      </c>
      <c r="AI4" s="560"/>
      <c r="AJ4" s="560"/>
    </row>
    <row r="5" spans="1:39" s="21" customFormat="1" ht="25" customHeight="1">
      <c r="A5" s="76"/>
      <c r="B5" s="25"/>
      <c r="C5" s="368"/>
      <c r="D5" s="26"/>
      <c r="E5" s="26"/>
      <c r="F5" s="25"/>
      <c r="G5" s="46"/>
      <c r="H5" s="1" t="s">
        <v>213</v>
      </c>
      <c r="I5" s="45"/>
      <c r="J5" s="45"/>
      <c r="L5" s="1"/>
      <c r="M5" s="1"/>
      <c r="N5" s="45"/>
      <c r="O5" s="45"/>
      <c r="P5" s="45"/>
      <c r="Q5" s="45"/>
      <c r="R5" s="45"/>
      <c r="S5" s="45"/>
      <c r="T5" s="45"/>
      <c r="U5" s="45"/>
      <c r="V5" s="45"/>
      <c r="W5" s="45"/>
      <c r="X5" s="45"/>
      <c r="Y5" s="45"/>
      <c r="Z5" s="45"/>
      <c r="AA5" s="45"/>
      <c r="AB5" s="45"/>
      <c r="AC5" s="45"/>
      <c r="AD5" s="569"/>
      <c r="AE5" s="491"/>
      <c r="AF5" s="432"/>
      <c r="AH5" s="10"/>
      <c r="AI5" s="357"/>
      <c r="AJ5" s="357"/>
    </row>
    <row r="6" spans="1:39" s="21" customFormat="1" ht="25" customHeight="1">
      <c r="A6" s="27"/>
      <c r="B6" s="25"/>
      <c r="C6" s="25"/>
      <c r="D6" s="26"/>
      <c r="E6" s="26"/>
      <c r="F6" s="26"/>
      <c r="G6" s="80"/>
      <c r="H6" s="370"/>
      <c r="I6" s="604"/>
      <c r="J6" s="604"/>
      <c r="K6" s="604"/>
      <c r="L6" s="604"/>
      <c r="M6" s="604"/>
      <c r="N6" s="604"/>
      <c r="O6" s="604"/>
      <c r="P6" s="604"/>
      <c r="Q6" s="604"/>
      <c r="R6" s="604"/>
      <c r="S6" s="604"/>
      <c r="T6" s="604"/>
      <c r="U6" s="604"/>
      <c r="V6" s="604"/>
      <c r="W6" s="604"/>
      <c r="X6" s="604"/>
      <c r="Y6" s="604"/>
      <c r="Z6" s="604"/>
      <c r="AA6" s="604"/>
      <c r="AB6" s="604"/>
      <c r="AC6" s="370"/>
      <c r="AD6" s="569"/>
      <c r="AE6" s="491"/>
      <c r="AF6" s="432"/>
      <c r="AH6" s="61" t="s">
        <v>21</v>
      </c>
      <c r="AI6" s="61" t="s">
        <v>22</v>
      </c>
      <c r="AJ6" s="61" t="s">
        <v>23</v>
      </c>
      <c r="AL6" s="61" t="s">
        <v>214</v>
      </c>
      <c r="AM6" s="61" t="s">
        <v>215</v>
      </c>
    </row>
    <row r="7" spans="1:39" s="21" customFormat="1" ht="25" customHeight="1">
      <c r="A7" s="24"/>
      <c r="B7" s="25"/>
      <c r="C7" s="25"/>
      <c r="D7" s="26"/>
      <c r="E7" s="26"/>
      <c r="F7" s="26"/>
      <c r="G7" s="46"/>
      <c r="H7" s="35"/>
      <c r="I7" s="604"/>
      <c r="J7" s="604"/>
      <c r="K7" s="604"/>
      <c r="L7" s="604"/>
      <c r="M7" s="604"/>
      <c r="N7" s="604"/>
      <c r="O7" s="604"/>
      <c r="P7" s="604"/>
      <c r="Q7" s="604"/>
      <c r="R7" s="604"/>
      <c r="S7" s="604"/>
      <c r="T7" s="604"/>
      <c r="U7" s="604"/>
      <c r="V7" s="604"/>
      <c r="W7" s="604"/>
      <c r="X7" s="604"/>
      <c r="Y7" s="604"/>
      <c r="Z7" s="604"/>
      <c r="AA7" s="604"/>
      <c r="AB7" s="604"/>
      <c r="AC7" s="369"/>
      <c r="AD7" s="569"/>
      <c r="AE7" s="491"/>
      <c r="AF7" s="432"/>
      <c r="AH7" s="1"/>
      <c r="AI7" s="1"/>
      <c r="AJ7" s="1"/>
    </row>
    <row r="8" spans="1:39" s="21" customFormat="1" ht="25" customHeight="1">
      <c r="A8" s="24"/>
      <c r="B8" s="25"/>
      <c r="C8" s="25"/>
      <c r="D8" s="26"/>
      <c r="E8" s="26"/>
      <c r="F8" s="26"/>
      <c r="G8" s="46"/>
      <c r="H8" s="35"/>
      <c r="I8" s="604"/>
      <c r="J8" s="604"/>
      <c r="K8" s="604"/>
      <c r="L8" s="604"/>
      <c r="M8" s="604"/>
      <c r="N8" s="604"/>
      <c r="O8" s="604"/>
      <c r="P8" s="604"/>
      <c r="Q8" s="604"/>
      <c r="R8" s="604"/>
      <c r="S8" s="604"/>
      <c r="T8" s="604"/>
      <c r="U8" s="604"/>
      <c r="V8" s="604"/>
      <c r="W8" s="604"/>
      <c r="X8" s="604"/>
      <c r="Y8" s="604"/>
      <c r="Z8" s="604"/>
      <c r="AA8" s="604"/>
      <c r="AB8" s="604"/>
      <c r="AC8" s="369"/>
      <c r="AD8" s="569"/>
      <c r="AE8" s="491"/>
      <c r="AF8" s="432"/>
      <c r="AH8" s="1"/>
      <c r="AI8" s="1"/>
      <c r="AJ8" s="1"/>
    </row>
    <row r="9" spans="1:39" s="21" customFormat="1" ht="31" customHeight="1">
      <c r="A9" s="24"/>
      <c r="B9" s="25"/>
      <c r="C9" s="25"/>
      <c r="D9" s="26"/>
      <c r="E9" s="26"/>
      <c r="F9" s="26"/>
      <c r="G9" s="80"/>
      <c r="H9" s="35"/>
      <c r="I9" s="375"/>
      <c r="J9" s="370"/>
      <c r="K9" s="1"/>
      <c r="L9" s="1"/>
      <c r="M9" s="1"/>
      <c r="N9" s="1"/>
      <c r="O9" s="1"/>
      <c r="P9" s="1"/>
      <c r="Q9" s="1"/>
      <c r="R9" s="1"/>
      <c r="S9" s="1"/>
      <c r="T9" s="1"/>
      <c r="U9" s="1"/>
      <c r="V9" s="1"/>
      <c r="W9" s="1"/>
      <c r="X9" s="1"/>
      <c r="Y9" s="1"/>
      <c r="Z9" s="1"/>
      <c r="AA9" s="1"/>
      <c r="AB9" s="1"/>
      <c r="AC9" s="369"/>
      <c r="AD9" s="570"/>
      <c r="AE9" s="605"/>
      <c r="AF9" s="432"/>
      <c r="AH9" s="1"/>
      <c r="AI9" s="1"/>
      <c r="AJ9" s="1"/>
    </row>
    <row r="10" spans="1:39" ht="55.5" customHeight="1">
      <c r="A10" s="76"/>
      <c r="B10" s="14"/>
      <c r="C10" s="26"/>
      <c r="D10" s="26"/>
      <c r="E10" s="26"/>
      <c r="F10" s="25"/>
      <c r="G10" s="86">
        <v>61</v>
      </c>
      <c r="H10" s="449" t="s">
        <v>216</v>
      </c>
      <c r="I10" s="449"/>
      <c r="J10" s="449"/>
      <c r="K10" s="449"/>
      <c r="L10" s="449"/>
      <c r="M10" s="449"/>
      <c r="N10" s="449"/>
      <c r="O10" s="449"/>
      <c r="P10" s="449"/>
      <c r="Q10" s="449"/>
      <c r="R10" s="449"/>
      <c r="S10" s="449"/>
      <c r="T10" s="449"/>
      <c r="U10" s="449"/>
      <c r="V10" s="449"/>
      <c r="W10" s="449"/>
      <c r="X10" s="449"/>
      <c r="Y10" s="449"/>
      <c r="Z10" s="449"/>
      <c r="AA10" s="449"/>
      <c r="AB10" s="449"/>
      <c r="AC10" s="449"/>
      <c r="AD10" s="311"/>
      <c r="AE10" s="371" t="s">
        <v>217</v>
      </c>
      <c r="AF10" s="432"/>
    </row>
    <row r="11" spans="1:39" ht="59.5" customHeight="1">
      <c r="A11" s="24"/>
      <c r="B11" s="25"/>
      <c r="C11" s="26"/>
      <c r="D11" s="26"/>
      <c r="E11" s="26"/>
      <c r="F11" s="25"/>
      <c r="G11" s="87">
        <v>62</v>
      </c>
      <c r="H11" s="458" t="s">
        <v>218</v>
      </c>
      <c r="I11" s="458"/>
      <c r="J11" s="458"/>
      <c r="K11" s="458"/>
      <c r="L11" s="458"/>
      <c r="M11" s="458"/>
      <c r="N11" s="458"/>
      <c r="O11" s="458"/>
      <c r="P11" s="458"/>
      <c r="Q11" s="458"/>
      <c r="R11" s="458"/>
      <c r="S11" s="458"/>
      <c r="T11" s="458"/>
      <c r="U11" s="458"/>
      <c r="V11" s="458"/>
      <c r="W11" s="458"/>
      <c r="X11" s="458"/>
      <c r="Y11" s="458"/>
      <c r="Z11" s="458"/>
      <c r="AA11" s="458"/>
      <c r="AB11" s="458"/>
      <c r="AC11" s="458"/>
      <c r="AD11" s="312"/>
      <c r="AE11" s="78" t="s">
        <v>219</v>
      </c>
      <c r="AF11" s="432"/>
    </row>
    <row r="12" spans="1:39" ht="57.65" customHeight="1">
      <c r="A12" s="24"/>
      <c r="B12" s="25"/>
      <c r="C12" s="26"/>
      <c r="D12" s="26"/>
      <c r="E12" s="26"/>
      <c r="F12" s="25"/>
      <c r="G12" s="87">
        <v>63</v>
      </c>
      <c r="H12" s="458" t="s">
        <v>220</v>
      </c>
      <c r="I12" s="458"/>
      <c r="J12" s="458"/>
      <c r="K12" s="458"/>
      <c r="L12" s="458"/>
      <c r="M12" s="458"/>
      <c r="N12" s="458"/>
      <c r="O12" s="458"/>
      <c r="P12" s="458"/>
      <c r="Q12" s="458"/>
      <c r="R12" s="458"/>
      <c r="S12" s="458"/>
      <c r="T12" s="458"/>
      <c r="U12" s="458"/>
      <c r="V12" s="458"/>
      <c r="W12" s="458"/>
      <c r="X12" s="458"/>
      <c r="Y12" s="458"/>
      <c r="Z12" s="458"/>
      <c r="AA12" s="458"/>
      <c r="AB12" s="458"/>
      <c r="AC12" s="458"/>
      <c r="AD12" s="310"/>
      <c r="AE12" s="432" t="s">
        <v>221</v>
      </c>
      <c r="AF12" s="432"/>
    </row>
    <row r="13" spans="1:39" s="21" customFormat="1" ht="140.15" customHeight="1">
      <c r="A13" s="27"/>
      <c r="B13" s="25"/>
      <c r="C13" s="25"/>
      <c r="D13" s="26"/>
      <c r="E13" s="26"/>
      <c r="F13" s="26"/>
      <c r="G13" s="80"/>
      <c r="H13" s="370"/>
      <c r="I13" s="603"/>
      <c r="J13" s="603"/>
      <c r="K13" s="603"/>
      <c r="L13" s="603"/>
      <c r="M13" s="603"/>
      <c r="N13" s="603"/>
      <c r="O13" s="603"/>
      <c r="P13" s="603"/>
      <c r="Q13" s="603"/>
      <c r="R13" s="603"/>
      <c r="S13" s="603"/>
      <c r="T13" s="603"/>
      <c r="U13" s="603"/>
      <c r="V13" s="603"/>
      <c r="W13" s="603"/>
      <c r="X13" s="603"/>
      <c r="Y13" s="603"/>
      <c r="Z13" s="603"/>
      <c r="AA13" s="603"/>
      <c r="AB13" s="603"/>
      <c r="AC13" s="603"/>
      <c r="AD13" s="372"/>
      <c r="AE13" s="432"/>
      <c r="AF13" s="432"/>
      <c r="AH13" s="1"/>
      <c r="AI13" s="1"/>
      <c r="AJ13" s="1"/>
    </row>
    <row r="14" spans="1:39" ht="59.15" customHeight="1">
      <c r="A14" s="24"/>
      <c r="B14" s="25"/>
      <c r="C14" s="26"/>
      <c r="D14" s="26"/>
      <c r="E14" s="26"/>
      <c r="F14" s="25"/>
      <c r="G14" s="87">
        <v>64</v>
      </c>
      <c r="H14" s="458" t="s">
        <v>222</v>
      </c>
      <c r="I14" s="458"/>
      <c r="J14" s="458"/>
      <c r="K14" s="458"/>
      <c r="L14" s="458"/>
      <c r="M14" s="458"/>
      <c r="N14" s="458"/>
      <c r="O14" s="458"/>
      <c r="P14" s="458"/>
      <c r="Q14" s="458"/>
      <c r="R14" s="458"/>
      <c r="S14" s="458"/>
      <c r="T14" s="458"/>
      <c r="U14" s="458"/>
      <c r="V14" s="458"/>
      <c r="W14" s="458"/>
      <c r="X14" s="458"/>
      <c r="Y14" s="458"/>
      <c r="Z14" s="458"/>
      <c r="AA14" s="458"/>
      <c r="AB14" s="458"/>
      <c r="AC14" s="458"/>
      <c r="AD14" s="313"/>
      <c r="AE14" s="432"/>
      <c r="AF14" s="432"/>
    </row>
    <row r="15" spans="1:39" s="21" customFormat="1" ht="81" customHeight="1">
      <c r="A15" s="27"/>
      <c r="B15" s="25"/>
      <c r="C15" s="25"/>
      <c r="D15" s="26"/>
      <c r="E15" s="26"/>
      <c r="F15" s="26"/>
      <c r="G15" s="80"/>
      <c r="H15" s="370"/>
      <c r="I15" s="603"/>
      <c r="J15" s="603"/>
      <c r="K15" s="603"/>
      <c r="L15" s="603"/>
      <c r="M15" s="603"/>
      <c r="N15" s="603"/>
      <c r="O15" s="603"/>
      <c r="P15" s="603"/>
      <c r="Q15" s="603"/>
      <c r="R15" s="603"/>
      <c r="S15" s="603"/>
      <c r="T15" s="603"/>
      <c r="U15" s="603"/>
      <c r="V15" s="603"/>
      <c r="W15" s="603"/>
      <c r="X15" s="603"/>
      <c r="Y15" s="603"/>
      <c r="Z15" s="603"/>
      <c r="AA15" s="603"/>
      <c r="AB15" s="603"/>
      <c r="AC15" s="603"/>
      <c r="AD15" s="372"/>
      <c r="AE15" s="432"/>
      <c r="AF15" s="432"/>
      <c r="AH15" s="1"/>
      <c r="AI15" s="1"/>
      <c r="AJ15" s="1"/>
    </row>
    <row r="16" spans="1:39" s="21" customFormat="1" ht="272.14999999999998" customHeight="1">
      <c r="A16" s="606" t="s">
        <v>223</v>
      </c>
      <c r="B16" s="607"/>
      <c r="C16" s="607"/>
      <c r="D16" s="607"/>
      <c r="E16" s="607"/>
      <c r="F16" s="608"/>
      <c r="G16" s="80"/>
      <c r="H16" s="370"/>
      <c r="I16" s="603"/>
      <c r="J16" s="603"/>
      <c r="K16" s="603"/>
      <c r="L16" s="603"/>
      <c r="M16" s="603"/>
      <c r="N16" s="603"/>
      <c r="O16" s="603"/>
      <c r="P16" s="603"/>
      <c r="Q16" s="603"/>
      <c r="R16" s="603"/>
      <c r="S16" s="603"/>
      <c r="T16" s="603"/>
      <c r="U16" s="603"/>
      <c r="V16" s="603"/>
      <c r="W16" s="603"/>
      <c r="X16" s="603"/>
      <c r="Y16" s="603"/>
      <c r="Z16" s="603"/>
      <c r="AA16" s="603"/>
      <c r="AB16" s="603"/>
      <c r="AC16" s="603"/>
      <c r="AD16" s="372"/>
      <c r="AE16" s="432"/>
      <c r="AF16" s="432"/>
      <c r="AH16" s="1"/>
      <c r="AI16" s="1"/>
      <c r="AJ16" s="1"/>
    </row>
    <row r="17" spans="1:32" ht="34" customHeight="1">
      <c r="A17" s="24"/>
      <c r="B17" s="25"/>
      <c r="C17" s="26"/>
      <c r="D17" s="26"/>
      <c r="E17" s="26"/>
      <c r="F17" s="25"/>
      <c r="G17" s="86">
        <v>65</v>
      </c>
      <c r="H17" s="449" t="s">
        <v>224</v>
      </c>
      <c r="I17" s="449"/>
      <c r="J17" s="449"/>
      <c r="K17" s="449"/>
      <c r="L17" s="449"/>
      <c r="M17" s="449"/>
      <c r="N17" s="449"/>
      <c r="O17" s="449"/>
      <c r="P17" s="449"/>
      <c r="Q17" s="449"/>
      <c r="R17" s="449"/>
      <c r="S17" s="449"/>
      <c r="T17" s="449"/>
      <c r="U17" s="449"/>
      <c r="V17" s="449"/>
      <c r="W17" s="449"/>
      <c r="X17" s="449"/>
      <c r="Y17" s="449"/>
      <c r="Z17" s="449"/>
      <c r="AA17" s="449"/>
      <c r="AB17" s="449"/>
      <c r="AC17" s="449"/>
      <c r="AD17" s="311"/>
      <c r="AE17" s="78" t="s">
        <v>225</v>
      </c>
      <c r="AF17" s="432"/>
    </row>
    <row r="18" spans="1:32" ht="36" customHeight="1">
      <c r="A18" s="24"/>
      <c r="B18" s="25"/>
      <c r="C18" s="26"/>
      <c r="D18" s="26"/>
      <c r="E18" s="26"/>
      <c r="F18" s="25"/>
      <c r="G18" s="87">
        <v>66</v>
      </c>
      <c r="H18" s="429" t="s">
        <v>226</v>
      </c>
      <c r="I18" s="429"/>
      <c r="J18" s="429"/>
      <c r="K18" s="429"/>
      <c r="L18" s="429"/>
      <c r="M18" s="429"/>
      <c r="N18" s="429"/>
      <c r="O18" s="429"/>
      <c r="P18" s="429"/>
      <c r="Q18" s="429"/>
      <c r="R18" s="429"/>
      <c r="S18" s="429"/>
      <c r="T18" s="429"/>
      <c r="U18" s="429"/>
      <c r="V18" s="429"/>
      <c r="W18" s="429"/>
      <c r="X18" s="429"/>
      <c r="Y18" s="429"/>
      <c r="Z18" s="429"/>
      <c r="AA18" s="429"/>
      <c r="AB18" s="429"/>
      <c r="AC18" s="430"/>
      <c r="AD18" s="361"/>
      <c r="AE18" s="432" t="s">
        <v>227</v>
      </c>
      <c r="AF18" s="432"/>
    </row>
    <row r="19" spans="1:32" ht="32.5" customHeight="1">
      <c r="A19" s="24"/>
      <c r="B19" s="25"/>
      <c r="C19" s="26"/>
      <c r="D19" s="26"/>
      <c r="E19" s="26"/>
      <c r="F19" s="25"/>
      <c r="G19" s="46"/>
      <c r="H19" s="447" t="s">
        <v>228</v>
      </c>
      <c r="I19" s="447"/>
      <c r="J19" s="447"/>
      <c r="K19" s="447"/>
      <c r="L19" s="447"/>
      <c r="M19" s="447"/>
      <c r="N19" s="447"/>
      <c r="O19" s="447"/>
      <c r="P19" s="447"/>
      <c r="Q19" s="447"/>
      <c r="R19" s="447"/>
      <c r="S19" s="447"/>
      <c r="T19" s="447"/>
      <c r="U19" s="447"/>
      <c r="V19" s="447"/>
      <c r="W19" s="447"/>
      <c r="X19" s="447"/>
      <c r="Y19" s="447"/>
      <c r="Z19" s="447"/>
      <c r="AA19" s="447"/>
      <c r="AB19" s="447"/>
      <c r="AC19" s="447"/>
      <c r="AD19" s="310"/>
      <c r="AE19" s="432"/>
      <c r="AF19" s="432"/>
    </row>
    <row r="20" spans="1:32" ht="32.5" customHeight="1">
      <c r="A20" s="24"/>
      <c r="B20" s="25"/>
      <c r="C20" s="26"/>
      <c r="D20" s="26"/>
      <c r="E20" s="26"/>
      <c r="F20" s="25"/>
      <c r="G20" s="46"/>
      <c r="H20" s="447" t="s">
        <v>229</v>
      </c>
      <c r="I20" s="447"/>
      <c r="J20" s="447"/>
      <c r="K20" s="447"/>
      <c r="L20" s="447"/>
      <c r="M20" s="447"/>
      <c r="N20" s="447"/>
      <c r="O20" s="447"/>
      <c r="P20" s="447"/>
      <c r="Q20" s="447"/>
      <c r="R20" s="447"/>
      <c r="S20" s="447"/>
      <c r="T20" s="447"/>
      <c r="U20" s="447"/>
      <c r="V20" s="447"/>
      <c r="W20" s="447"/>
      <c r="X20" s="447"/>
      <c r="Y20" s="447"/>
      <c r="Z20" s="447"/>
      <c r="AA20" s="447"/>
      <c r="AB20" s="447"/>
      <c r="AC20" s="447"/>
      <c r="AD20" s="310"/>
      <c r="AE20" s="432"/>
      <c r="AF20" s="432"/>
    </row>
    <row r="21" spans="1:32" ht="271.5" customHeight="1">
      <c r="A21" s="24"/>
      <c r="B21" s="25"/>
      <c r="C21" s="26"/>
      <c r="D21" s="26"/>
      <c r="E21" s="26"/>
      <c r="F21" s="25"/>
      <c r="G21" s="81"/>
      <c r="H21" s="98"/>
      <c r="I21" s="377"/>
      <c r="J21" s="59"/>
      <c r="K21" s="98"/>
      <c r="L21" s="98"/>
      <c r="M21" s="98"/>
      <c r="N21" s="98"/>
      <c r="O21" s="98"/>
      <c r="P21" s="98"/>
      <c r="Q21" s="98"/>
      <c r="R21" s="98"/>
      <c r="S21" s="98"/>
      <c r="T21" s="98"/>
      <c r="U21" s="98"/>
      <c r="V21" s="98"/>
      <c r="W21" s="98"/>
      <c r="X21" s="98"/>
      <c r="Y21" s="98"/>
      <c r="Z21" s="98"/>
      <c r="AA21" s="98"/>
      <c r="AB21" s="98"/>
      <c r="AC21" s="98"/>
      <c r="AD21" s="378"/>
      <c r="AE21" s="433"/>
      <c r="AF21" s="433"/>
    </row>
    <row r="22" spans="1:32" ht="58.5" customHeight="1">
      <c r="A22" s="609" t="s">
        <v>223</v>
      </c>
      <c r="B22" s="610"/>
      <c r="C22" s="610"/>
      <c r="D22" s="610"/>
      <c r="E22" s="610"/>
      <c r="F22" s="611"/>
      <c r="G22" s="46">
        <v>67</v>
      </c>
      <c r="H22" s="447" t="s">
        <v>230</v>
      </c>
      <c r="I22" s="447"/>
      <c r="J22" s="447"/>
      <c r="K22" s="447"/>
      <c r="L22" s="447"/>
      <c r="M22" s="447"/>
      <c r="N22" s="447"/>
      <c r="O22" s="447"/>
      <c r="P22" s="447"/>
      <c r="Q22" s="447"/>
      <c r="R22" s="447"/>
      <c r="S22" s="447"/>
      <c r="T22" s="447"/>
      <c r="U22" s="447"/>
      <c r="V22" s="447"/>
      <c r="W22" s="447"/>
      <c r="X22" s="447"/>
      <c r="Y22" s="447"/>
      <c r="Z22" s="447"/>
      <c r="AA22" s="447"/>
      <c r="AB22" s="447"/>
      <c r="AC22" s="447"/>
      <c r="AD22" s="310"/>
      <c r="AE22" s="78" t="s">
        <v>231</v>
      </c>
      <c r="AF22" s="297"/>
    </row>
    <row r="23" spans="1:32" ht="76.5" customHeight="1">
      <c r="A23" s="90" t="s">
        <v>232</v>
      </c>
      <c r="B23" s="12"/>
      <c r="C23" s="28"/>
      <c r="D23" s="13"/>
      <c r="E23" s="13"/>
      <c r="F23" s="42"/>
      <c r="G23" s="74">
        <v>68</v>
      </c>
      <c r="H23" s="481" t="s">
        <v>233</v>
      </c>
      <c r="I23" s="481"/>
      <c r="J23" s="481"/>
      <c r="K23" s="481"/>
      <c r="L23" s="481"/>
      <c r="M23" s="481"/>
      <c r="N23" s="481"/>
      <c r="O23" s="481"/>
      <c r="P23" s="481"/>
      <c r="Q23" s="481"/>
      <c r="R23" s="481"/>
      <c r="S23" s="481"/>
      <c r="T23" s="481"/>
      <c r="U23" s="481"/>
      <c r="V23" s="481"/>
      <c r="W23" s="481"/>
      <c r="X23" s="481"/>
      <c r="Y23" s="481"/>
      <c r="Z23" s="481"/>
      <c r="AA23" s="481"/>
      <c r="AB23" s="481"/>
      <c r="AC23" s="481"/>
      <c r="AD23" s="309"/>
      <c r="AE23" s="431" t="s">
        <v>234</v>
      </c>
      <c r="AF23" s="431"/>
    </row>
    <row r="24" spans="1:32" ht="178.5" customHeight="1">
      <c r="A24" s="24"/>
      <c r="B24" s="25"/>
      <c r="C24" s="26"/>
      <c r="D24" s="26"/>
      <c r="E24" s="26"/>
      <c r="F24" s="25"/>
      <c r="G24" s="85"/>
      <c r="H24" s="95"/>
      <c r="I24" s="91"/>
      <c r="J24" s="43"/>
      <c r="K24" s="95"/>
      <c r="L24" s="95"/>
      <c r="M24" s="95"/>
      <c r="N24" s="95"/>
      <c r="O24" s="95"/>
      <c r="P24" s="95"/>
      <c r="Q24" s="95"/>
      <c r="R24" s="95"/>
      <c r="S24" s="95"/>
      <c r="T24" s="95"/>
      <c r="U24" s="95"/>
      <c r="V24" s="95"/>
      <c r="W24" s="95"/>
      <c r="X24" s="95"/>
      <c r="Y24" s="95"/>
      <c r="Z24" s="95"/>
      <c r="AA24" s="95"/>
      <c r="AB24" s="95"/>
      <c r="AC24" s="95"/>
      <c r="AD24" s="373"/>
      <c r="AE24" s="432"/>
      <c r="AF24" s="432"/>
    </row>
    <row r="25" spans="1:32" ht="63.65" customHeight="1">
      <c r="A25" s="24"/>
      <c r="B25" s="25"/>
      <c r="C25" s="26"/>
      <c r="D25" s="26"/>
      <c r="E25" s="26"/>
      <c r="F25" s="25"/>
      <c r="G25" s="87">
        <v>69</v>
      </c>
      <c r="H25" s="447" t="s">
        <v>235</v>
      </c>
      <c r="I25" s="447"/>
      <c r="J25" s="447"/>
      <c r="K25" s="447"/>
      <c r="L25" s="447"/>
      <c r="M25" s="447"/>
      <c r="N25" s="447"/>
      <c r="O25" s="447"/>
      <c r="P25" s="447"/>
      <c r="Q25" s="447"/>
      <c r="R25" s="447"/>
      <c r="S25" s="447"/>
      <c r="T25" s="447"/>
      <c r="U25" s="447"/>
      <c r="V25" s="447"/>
      <c r="W25" s="447"/>
      <c r="X25" s="447"/>
      <c r="Y25" s="447"/>
      <c r="Z25" s="447"/>
      <c r="AA25" s="447"/>
      <c r="AB25" s="447"/>
      <c r="AC25" s="447"/>
      <c r="AD25" s="310"/>
      <c r="AE25" s="432" t="s">
        <v>236</v>
      </c>
      <c r="AF25" s="432"/>
    </row>
    <row r="26" spans="1:32" ht="25" customHeight="1">
      <c r="A26" s="24"/>
      <c r="B26" s="25"/>
      <c r="C26" s="26"/>
      <c r="D26" s="26"/>
      <c r="E26" s="26"/>
      <c r="F26" s="25"/>
      <c r="G26" s="46"/>
      <c r="H26" s="45"/>
      <c r="I26" s="593" t="s">
        <v>237</v>
      </c>
      <c r="J26" s="593"/>
      <c r="K26" s="593"/>
      <c r="L26" s="593"/>
      <c r="M26" s="45" t="s">
        <v>133</v>
      </c>
      <c r="N26" s="594"/>
      <c r="O26" s="594"/>
      <c r="P26" s="45" t="s">
        <v>134</v>
      </c>
      <c r="Q26" s="97"/>
      <c r="R26" s="45" t="s">
        <v>135</v>
      </c>
      <c r="S26" s="97"/>
      <c r="T26" s="45" t="s">
        <v>136</v>
      </c>
      <c r="U26" s="45" t="s">
        <v>137</v>
      </c>
      <c r="V26" s="45"/>
      <c r="W26" s="45"/>
      <c r="X26" s="45"/>
      <c r="Y26" s="45"/>
      <c r="Z26" s="45"/>
      <c r="AA26" s="45"/>
      <c r="AB26" s="45"/>
      <c r="AC26" s="45"/>
      <c r="AD26" s="569"/>
      <c r="AE26" s="432"/>
      <c r="AF26" s="432"/>
    </row>
    <row r="27" spans="1:32" ht="234.65" customHeight="1">
      <c r="A27" s="24"/>
      <c r="B27" s="25"/>
      <c r="C27" s="26"/>
      <c r="D27" s="26"/>
      <c r="E27" s="26"/>
      <c r="F27" s="25"/>
      <c r="G27" s="460"/>
      <c r="H27" s="447"/>
      <c r="I27" s="447"/>
      <c r="J27" s="447"/>
      <c r="K27" s="447"/>
      <c r="L27" s="447"/>
      <c r="M27" s="447"/>
      <c r="N27" s="447"/>
      <c r="O27" s="447"/>
      <c r="P27" s="447"/>
      <c r="Q27" s="447"/>
      <c r="R27" s="447"/>
      <c r="S27" s="447"/>
      <c r="T27" s="447"/>
      <c r="U27" s="447"/>
      <c r="V27" s="447"/>
      <c r="W27" s="447"/>
      <c r="X27" s="447"/>
      <c r="Y27" s="447"/>
      <c r="Z27" s="447"/>
      <c r="AA27" s="447"/>
      <c r="AB27" s="447"/>
      <c r="AC27" s="448"/>
      <c r="AD27" s="569"/>
      <c r="AE27" s="432"/>
      <c r="AF27" s="432"/>
    </row>
    <row r="28" spans="1:32" ht="200.5" customHeight="1">
      <c r="A28" s="606" t="s">
        <v>238</v>
      </c>
      <c r="B28" s="607"/>
      <c r="C28" s="607"/>
      <c r="D28" s="607"/>
      <c r="E28" s="607"/>
      <c r="F28" s="608"/>
      <c r="G28" s="46"/>
      <c r="H28" s="45"/>
      <c r="I28" s="35"/>
      <c r="J28" s="370"/>
      <c r="K28" s="45"/>
      <c r="L28" s="45"/>
      <c r="M28" s="45"/>
      <c r="N28" s="45"/>
      <c r="O28" s="45"/>
      <c r="P28" s="45"/>
      <c r="Q28" s="45"/>
      <c r="R28" s="45"/>
      <c r="S28" s="45"/>
      <c r="T28" s="45"/>
      <c r="U28" s="45"/>
      <c r="V28" s="45"/>
      <c r="W28" s="45"/>
      <c r="X28" s="45"/>
      <c r="Y28" s="45"/>
      <c r="Z28" s="45"/>
      <c r="AA28" s="45"/>
      <c r="AB28" s="45"/>
      <c r="AC28" s="45"/>
      <c r="AD28" s="569"/>
      <c r="AE28" s="432" t="s">
        <v>239</v>
      </c>
      <c r="AF28" s="432"/>
    </row>
    <row r="29" spans="1:32" ht="141" customHeight="1">
      <c r="A29" s="24"/>
      <c r="B29" s="25"/>
      <c r="C29" s="26"/>
      <c r="D29" s="26"/>
      <c r="E29" s="26"/>
      <c r="F29" s="25"/>
      <c r="G29" s="85"/>
      <c r="H29" s="95"/>
      <c r="I29" s="91"/>
      <c r="J29" s="43"/>
      <c r="K29" s="95"/>
      <c r="L29" s="95"/>
      <c r="M29" s="95"/>
      <c r="N29" s="95"/>
      <c r="O29" s="95"/>
      <c r="P29" s="95"/>
      <c r="Q29" s="95"/>
      <c r="R29" s="95"/>
      <c r="S29" s="95"/>
      <c r="T29" s="95"/>
      <c r="U29" s="95"/>
      <c r="V29" s="95"/>
      <c r="W29" s="95"/>
      <c r="X29" s="95"/>
      <c r="Y29" s="95"/>
      <c r="Z29" s="95"/>
      <c r="AA29" s="95"/>
      <c r="AB29" s="95"/>
      <c r="AC29" s="95"/>
      <c r="AD29" s="570"/>
      <c r="AE29" s="432"/>
      <c r="AF29" s="432"/>
    </row>
    <row r="30" spans="1:32" ht="38.15" customHeight="1">
      <c r="A30" s="24"/>
      <c r="B30" s="25"/>
      <c r="C30" s="26"/>
      <c r="D30" s="26"/>
      <c r="E30" s="26"/>
      <c r="F30" s="38"/>
      <c r="G30" s="87">
        <v>70</v>
      </c>
      <c r="H30" s="458" t="s">
        <v>240</v>
      </c>
      <c r="I30" s="458"/>
      <c r="J30" s="458"/>
      <c r="K30" s="458"/>
      <c r="L30" s="458"/>
      <c r="M30" s="458"/>
      <c r="N30" s="458"/>
      <c r="O30" s="458"/>
      <c r="P30" s="458"/>
      <c r="Q30" s="458"/>
      <c r="R30" s="458"/>
      <c r="S30" s="458"/>
      <c r="T30" s="458"/>
      <c r="U30" s="458"/>
      <c r="V30" s="458"/>
      <c r="W30" s="458"/>
      <c r="X30" s="458"/>
      <c r="Y30" s="458"/>
      <c r="Z30" s="458"/>
      <c r="AA30" s="458"/>
      <c r="AB30" s="458"/>
      <c r="AC30" s="458"/>
      <c r="AD30" s="313"/>
      <c r="AE30" s="78" t="s">
        <v>241</v>
      </c>
      <c r="AF30" s="432"/>
    </row>
    <row r="31" spans="1:32" ht="25" customHeight="1">
      <c r="A31" s="24"/>
      <c r="B31" s="25"/>
      <c r="C31" s="26"/>
      <c r="D31" s="26"/>
      <c r="E31" s="26"/>
      <c r="F31" s="38"/>
      <c r="G31" s="87">
        <v>71</v>
      </c>
      <c r="H31" s="458" t="s">
        <v>242</v>
      </c>
      <c r="I31" s="458"/>
      <c r="J31" s="458"/>
      <c r="K31" s="458"/>
      <c r="L31" s="458"/>
      <c r="M31" s="458"/>
      <c r="N31" s="458"/>
      <c r="O31" s="458"/>
      <c r="P31" s="458"/>
      <c r="Q31" s="458"/>
      <c r="R31" s="458"/>
      <c r="S31" s="458"/>
      <c r="T31" s="458"/>
      <c r="U31" s="458"/>
      <c r="V31" s="458"/>
      <c r="W31" s="458"/>
      <c r="X31" s="458"/>
      <c r="Y31" s="458"/>
      <c r="Z31" s="458"/>
      <c r="AA31" s="458"/>
      <c r="AB31" s="458"/>
      <c r="AC31" s="458"/>
      <c r="AD31" s="313"/>
      <c r="AE31" s="78"/>
      <c r="AF31" s="432"/>
    </row>
    <row r="32" spans="1:32" ht="25" customHeight="1">
      <c r="A32" s="24"/>
      <c r="B32" s="25"/>
      <c r="C32" s="26"/>
      <c r="D32" s="26"/>
      <c r="E32" s="26"/>
      <c r="F32" s="38"/>
      <c r="G32" s="85"/>
      <c r="H32" s="471" t="s">
        <v>243</v>
      </c>
      <c r="I32" s="471"/>
      <c r="J32" s="471"/>
      <c r="K32" s="471"/>
      <c r="L32" s="471"/>
      <c r="M32" s="471"/>
      <c r="N32" s="471"/>
      <c r="O32" s="471"/>
      <c r="P32" s="471"/>
      <c r="Q32" s="471"/>
      <c r="R32" s="471"/>
      <c r="S32" s="471"/>
      <c r="T32" s="471"/>
      <c r="U32" s="471"/>
      <c r="V32" s="471"/>
      <c r="W32" s="471"/>
      <c r="X32" s="471"/>
      <c r="Y32" s="471"/>
      <c r="Z32" s="471"/>
      <c r="AA32" s="471"/>
      <c r="AB32" s="471"/>
      <c r="AC32" s="471"/>
      <c r="AD32" s="312"/>
      <c r="AE32" s="78"/>
      <c r="AF32" s="432"/>
    </row>
    <row r="33" spans="1:32" ht="27" customHeight="1">
      <c r="A33" s="24"/>
      <c r="B33" s="25"/>
      <c r="C33" s="26"/>
      <c r="D33" s="26"/>
      <c r="E33" s="26"/>
      <c r="F33" s="25"/>
      <c r="G33" s="87">
        <v>72</v>
      </c>
      <c r="H33" s="429" t="s">
        <v>244</v>
      </c>
      <c r="I33" s="429"/>
      <c r="J33" s="429"/>
      <c r="K33" s="429"/>
      <c r="L33" s="429"/>
      <c r="M33" s="429"/>
      <c r="N33" s="429"/>
      <c r="O33" s="429"/>
      <c r="P33" s="429"/>
      <c r="Q33" s="429"/>
      <c r="R33" s="429"/>
      <c r="S33" s="429"/>
      <c r="T33" s="429"/>
      <c r="U33" s="429"/>
      <c r="V33" s="429"/>
      <c r="W33" s="429"/>
      <c r="X33" s="429"/>
      <c r="Y33" s="429"/>
      <c r="Z33" s="429"/>
      <c r="AA33" s="429"/>
      <c r="AB33" s="429"/>
      <c r="AC33" s="430"/>
      <c r="AD33" s="361"/>
      <c r="AE33" s="432" t="s">
        <v>245</v>
      </c>
      <c r="AF33" s="432"/>
    </row>
    <row r="34" spans="1:32" ht="27" customHeight="1">
      <c r="A34" s="24"/>
      <c r="B34" s="25"/>
      <c r="C34" s="26"/>
      <c r="D34" s="26"/>
      <c r="E34" s="26"/>
      <c r="F34" s="38"/>
      <c r="G34" s="46"/>
      <c r="H34" s="447" t="s">
        <v>246</v>
      </c>
      <c r="I34" s="447"/>
      <c r="J34" s="447"/>
      <c r="K34" s="447"/>
      <c r="L34" s="447"/>
      <c r="M34" s="447"/>
      <c r="N34" s="447"/>
      <c r="O34" s="447"/>
      <c r="P34" s="447"/>
      <c r="Q34" s="447"/>
      <c r="R34" s="447"/>
      <c r="S34" s="447"/>
      <c r="T34" s="447"/>
      <c r="U34" s="447"/>
      <c r="V34" s="447"/>
      <c r="W34" s="447"/>
      <c r="X34" s="447"/>
      <c r="Y34" s="447"/>
      <c r="Z34" s="447"/>
      <c r="AA34" s="447"/>
      <c r="AB34" s="447"/>
      <c r="AC34" s="447"/>
      <c r="AD34" s="310"/>
      <c r="AE34" s="432"/>
      <c r="AF34" s="432"/>
    </row>
    <row r="35" spans="1:32" ht="27" customHeight="1">
      <c r="A35" s="24"/>
      <c r="B35" s="25"/>
      <c r="C35" s="26"/>
      <c r="D35" s="26"/>
      <c r="E35" s="26"/>
      <c r="F35" s="38"/>
      <c r="G35" s="46"/>
      <c r="H35" s="447" t="s">
        <v>247</v>
      </c>
      <c r="I35" s="447"/>
      <c r="J35" s="447"/>
      <c r="K35" s="447"/>
      <c r="L35" s="447"/>
      <c r="M35" s="447"/>
      <c r="N35" s="447"/>
      <c r="O35" s="447"/>
      <c r="P35" s="447"/>
      <c r="Q35" s="447"/>
      <c r="R35" s="447"/>
      <c r="S35" s="447"/>
      <c r="T35" s="447"/>
      <c r="U35" s="447"/>
      <c r="V35" s="447"/>
      <c r="W35" s="447"/>
      <c r="X35" s="447"/>
      <c r="Y35" s="447"/>
      <c r="Z35" s="447"/>
      <c r="AA35" s="447"/>
      <c r="AB35" s="447"/>
      <c r="AC35" s="447"/>
      <c r="AD35" s="310"/>
      <c r="AE35" s="432"/>
      <c r="AF35" s="432"/>
    </row>
    <row r="36" spans="1:32" ht="27" customHeight="1">
      <c r="A36" s="24"/>
      <c r="B36" s="25"/>
      <c r="C36" s="26"/>
      <c r="D36" s="26"/>
      <c r="E36" s="26"/>
      <c r="F36" s="38"/>
      <c r="G36" s="46"/>
      <c r="H36" s="447" t="s">
        <v>248</v>
      </c>
      <c r="I36" s="447"/>
      <c r="J36" s="447"/>
      <c r="K36" s="447"/>
      <c r="L36" s="447"/>
      <c r="M36" s="447"/>
      <c r="N36" s="447"/>
      <c r="O36" s="447"/>
      <c r="P36" s="447"/>
      <c r="Q36" s="447"/>
      <c r="R36" s="447"/>
      <c r="S36" s="447"/>
      <c r="T36" s="447"/>
      <c r="U36" s="447"/>
      <c r="V36" s="447"/>
      <c r="W36" s="447"/>
      <c r="X36" s="447"/>
      <c r="Y36" s="447"/>
      <c r="Z36" s="447"/>
      <c r="AA36" s="447"/>
      <c r="AB36" s="447"/>
      <c r="AC36" s="447"/>
      <c r="AD36" s="310"/>
      <c r="AE36" s="432"/>
      <c r="AF36" s="432"/>
    </row>
    <row r="37" spans="1:32" ht="27" customHeight="1">
      <c r="A37" s="24"/>
      <c r="B37" s="25"/>
      <c r="C37" s="26"/>
      <c r="D37" s="26"/>
      <c r="E37" s="26"/>
      <c r="F37" s="38"/>
      <c r="G37" s="46"/>
      <c r="H37" s="447" t="s">
        <v>249</v>
      </c>
      <c r="I37" s="447"/>
      <c r="J37" s="447"/>
      <c r="K37" s="447"/>
      <c r="L37" s="447"/>
      <c r="M37" s="447"/>
      <c r="N37" s="447"/>
      <c r="O37" s="447"/>
      <c r="P37" s="447"/>
      <c r="Q37" s="447"/>
      <c r="R37" s="447"/>
      <c r="S37" s="447"/>
      <c r="T37" s="447"/>
      <c r="U37" s="447"/>
      <c r="V37" s="447"/>
      <c r="W37" s="447"/>
      <c r="X37" s="447"/>
      <c r="Y37" s="447"/>
      <c r="Z37" s="447"/>
      <c r="AA37" s="447"/>
      <c r="AB37" s="447"/>
      <c r="AC37" s="447"/>
      <c r="AD37" s="310"/>
      <c r="AE37" s="432"/>
      <c r="AF37" s="432"/>
    </row>
    <row r="38" spans="1:32" ht="27" customHeight="1">
      <c r="A38" s="24"/>
      <c r="B38" s="25"/>
      <c r="C38" s="26"/>
      <c r="D38" s="26"/>
      <c r="E38" s="26"/>
      <c r="F38" s="38"/>
      <c r="G38" s="46"/>
      <c r="H38" s="447" t="s">
        <v>250</v>
      </c>
      <c r="I38" s="447"/>
      <c r="J38" s="447"/>
      <c r="K38" s="447"/>
      <c r="L38" s="447"/>
      <c r="M38" s="447"/>
      <c r="N38" s="447"/>
      <c r="O38" s="447"/>
      <c r="P38" s="447"/>
      <c r="Q38" s="447"/>
      <c r="R38" s="447"/>
      <c r="S38" s="447"/>
      <c r="T38" s="447"/>
      <c r="U38" s="447"/>
      <c r="V38" s="447"/>
      <c r="W38" s="447"/>
      <c r="X38" s="447"/>
      <c r="Y38" s="447"/>
      <c r="Z38" s="447"/>
      <c r="AA38" s="447"/>
      <c r="AB38" s="447"/>
      <c r="AC38" s="447"/>
      <c r="AD38" s="310"/>
      <c r="AE38" s="432"/>
      <c r="AF38" s="432"/>
    </row>
    <row r="39" spans="1:32" ht="27" customHeight="1">
      <c r="A39" s="24"/>
      <c r="B39" s="25"/>
      <c r="C39" s="26"/>
      <c r="D39" s="26"/>
      <c r="E39" s="26"/>
      <c r="F39" s="38"/>
      <c r="G39" s="46"/>
      <c r="H39" s="447" t="s">
        <v>251</v>
      </c>
      <c r="I39" s="447"/>
      <c r="J39" s="447"/>
      <c r="K39" s="447"/>
      <c r="L39" s="447"/>
      <c r="M39" s="447"/>
      <c r="N39" s="447"/>
      <c r="O39" s="447"/>
      <c r="P39" s="447"/>
      <c r="Q39" s="447"/>
      <c r="R39" s="447"/>
      <c r="S39" s="447"/>
      <c r="T39" s="447"/>
      <c r="U39" s="447"/>
      <c r="V39" s="447"/>
      <c r="W39" s="447"/>
      <c r="X39" s="447"/>
      <c r="Y39" s="447"/>
      <c r="Z39" s="447"/>
      <c r="AA39" s="447"/>
      <c r="AB39" s="447"/>
      <c r="AC39" s="447"/>
      <c r="AD39" s="310"/>
      <c r="AE39" s="432"/>
      <c r="AF39" s="432"/>
    </row>
    <row r="40" spans="1:32" ht="27" customHeight="1">
      <c r="A40" s="24"/>
      <c r="B40" s="25"/>
      <c r="C40" s="26"/>
      <c r="D40" s="26"/>
      <c r="E40" s="26"/>
      <c r="F40" s="38"/>
      <c r="G40" s="85"/>
      <c r="H40" s="471" t="s">
        <v>252</v>
      </c>
      <c r="I40" s="471"/>
      <c r="J40" s="471"/>
      <c r="K40" s="471"/>
      <c r="L40" s="471"/>
      <c r="M40" s="471"/>
      <c r="N40" s="471"/>
      <c r="O40" s="471"/>
      <c r="P40" s="471"/>
      <c r="Q40" s="471"/>
      <c r="R40" s="471"/>
      <c r="S40" s="471"/>
      <c r="T40" s="471"/>
      <c r="U40" s="471"/>
      <c r="V40" s="471"/>
      <c r="W40" s="471"/>
      <c r="X40" s="471"/>
      <c r="Y40" s="471"/>
      <c r="Z40" s="471"/>
      <c r="AA40" s="471"/>
      <c r="AB40" s="471"/>
      <c r="AC40" s="471"/>
      <c r="AD40" s="312"/>
      <c r="AE40" s="432"/>
      <c r="AF40" s="432"/>
    </row>
    <row r="41" spans="1:32" ht="60" customHeight="1">
      <c r="A41" s="606" t="s">
        <v>232</v>
      </c>
      <c r="B41" s="607"/>
      <c r="C41" s="607"/>
      <c r="D41" s="607"/>
      <c r="E41" s="607"/>
      <c r="F41" s="608"/>
      <c r="G41" s="87">
        <v>73</v>
      </c>
      <c r="H41" s="458" t="s">
        <v>253</v>
      </c>
      <c r="I41" s="458"/>
      <c r="J41" s="458"/>
      <c r="K41" s="458"/>
      <c r="L41" s="458"/>
      <c r="M41" s="458"/>
      <c r="N41" s="458"/>
      <c r="O41" s="458"/>
      <c r="P41" s="458"/>
      <c r="Q41" s="458"/>
      <c r="R41" s="458"/>
      <c r="S41" s="458"/>
      <c r="T41" s="458"/>
      <c r="U41" s="458"/>
      <c r="V41" s="458"/>
      <c r="W41" s="458"/>
      <c r="X41" s="458"/>
      <c r="Y41" s="458"/>
      <c r="Z41" s="458"/>
      <c r="AA41" s="458"/>
      <c r="AB41" s="458"/>
      <c r="AC41" s="458"/>
      <c r="AD41" s="313"/>
      <c r="AE41" s="432" t="s">
        <v>254</v>
      </c>
      <c r="AF41" s="432"/>
    </row>
    <row r="42" spans="1:32" ht="60" customHeight="1">
      <c r="A42" s="24"/>
      <c r="B42" s="25"/>
      <c r="C42" s="26"/>
      <c r="D42" s="26"/>
      <c r="E42" s="26"/>
      <c r="F42" s="38"/>
      <c r="G42" s="46"/>
      <c r="H42" s="447" t="s">
        <v>255</v>
      </c>
      <c r="I42" s="447"/>
      <c r="J42" s="447"/>
      <c r="K42" s="447"/>
      <c r="L42" s="447"/>
      <c r="M42" s="447"/>
      <c r="N42" s="447"/>
      <c r="O42" s="447"/>
      <c r="P42" s="447"/>
      <c r="Q42" s="447"/>
      <c r="R42" s="447"/>
      <c r="S42" s="447"/>
      <c r="T42" s="447"/>
      <c r="U42" s="447"/>
      <c r="V42" s="447"/>
      <c r="W42" s="447"/>
      <c r="X42" s="447"/>
      <c r="Y42" s="447"/>
      <c r="Z42" s="447"/>
      <c r="AA42" s="447"/>
      <c r="AB42" s="447"/>
      <c r="AC42" s="447"/>
      <c r="AD42" s="310"/>
      <c r="AE42" s="432"/>
      <c r="AF42" s="432"/>
    </row>
    <row r="43" spans="1:32" ht="60.65" customHeight="1">
      <c r="A43" s="24"/>
      <c r="B43" s="25"/>
      <c r="C43" s="26"/>
      <c r="D43" s="26"/>
      <c r="E43" s="26"/>
      <c r="F43" s="25"/>
      <c r="G43" s="46"/>
      <c r="H43" s="447"/>
      <c r="I43" s="447"/>
      <c r="J43" s="447"/>
      <c r="K43" s="447"/>
      <c r="L43" s="447"/>
      <c r="M43" s="447"/>
      <c r="N43" s="447"/>
      <c r="O43" s="447"/>
      <c r="P43" s="447"/>
      <c r="Q43" s="447"/>
      <c r="R43" s="447"/>
      <c r="S43" s="447"/>
      <c r="T43" s="447"/>
      <c r="U43" s="447"/>
      <c r="V43" s="447"/>
      <c r="W43" s="447"/>
      <c r="X43" s="447"/>
      <c r="Y43" s="447"/>
      <c r="Z43" s="447"/>
      <c r="AA43" s="447"/>
      <c r="AB43" s="447"/>
      <c r="AC43" s="447"/>
      <c r="AD43" s="372"/>
      <c r="AE43" s="433"/>
      <c r="AF43" s="433"/>
    </row>
    <row r="44" spans="1:32" ht="61" customHeight="1">
      <c r="A44" s="606" t="s">
        <v>256</v>
      </c>
      <c r="B44" s="607"/>
      <c r="C44" s="607"/>
      <c r="D44" s="607"/>
      <c r="E44" s="607"/>
      <c r="F44" s="608"/>
      <c r="G44" s="306">
        <v>74</v>
      </c>
      <c r="H44" s="571" t="s">
        <v>257</v>
      </c>
      <c r="I44" s="571"/>
      <c r="J44" s="571"/>
      <c r="K44" s="571"/>
      <c r="L44" s="571"/>
      <c r="M44" s="571"/>
      <c r="N44" s="571"/>
      <c r="O44" s="571"/>
      <c r="P44" s="571"/>
      <c r="Q44" s="571"/>
      <c r="R44" s="571"/>
      <c r="S44" s="571"/>
      <c r="T44" s="571"/>
      <c r="U44" s="571"/>
      <c r="V44" s="571"/>
      <c r="W44" s="571"/>
      <c r="X44" s="571"/>
      <c r="Y44" s="571"/>
      <c r="Z44" s="571"/>
      <c r="AA44" s="571"/>
      <c r="AB44" s="571"/>
      <c r="AC44" s="571"/>
      <c r="AD44" s="314"/>
      <c r="AE44" s="298" t="s">
        <v>258</v>
      </c>
      <c r="AF44" s="431"/>
    </row>
    <row r="45" spans="1:32" ht="45" customHeight="1">
      <c r="A45" s="24"/>
      <c r="B45" s="25"/>
      <c r="C45" s="26"/>
      <c r="D45" s="26"/>
      <c r="E45" s="26"/>
      <c r="F45" s="38"/>
      <c r="G45" s="87">
        <v>75</v>
      </c>
      <c r="H45" s="458" t="s">
        <v>259</v>
      </c>
      <c r="I45" s="458"/>
      <c r="J45" s="458"/>
      <c r="K45" s="458"/>
      <c r="L45" s="458"/>
      <c r="M45" s="458"/>
      <c r="N45" s="458"/>
      <c r="O45" s="458"/>
      <c r="P45" s="458"/>
      <c r="Q45" s="458"/>
      <c r="R45" s="458"/>
      <c r="S45" s="458"/>
      <c r="T45" s="458"/>
      <c r="U45" s="458"/>
      <c r="V45" s="458"/>
      <c r="W45" s="458"/>
      <c r="X45" s="458"/>
      <c r="Y45" s="458"/>
      <c r="Z45" s="458"/>
      <c r="AA45" s="458"/>
      <c r="AB45" s="458"/>
      <c r="AC45" s="458"/>
      <c r="AD45" s="313"/>
      <c r="AE45" s="297" t="s">
        <v>260</v>
      </c>
      <c r="AF45" s="432"/>
    </row>
    <row r="46" spans="1:32" ht="33" customHeight="1">
      <c r="A46" s="24"/>
      <c r="B46" s="25"/>
      <c r="C46" s="26"/>
      <c r="D46" s="26"/>
      <c r="E46" s="26"/>
      <c r="F46" s="38"/>
      <c r="G46" s="85"/>
      <c r="H46" s="471" t="s">
        <v>261</v>
      </c>
      <c r="I46" s="471"/>
      <c r="J46" s="471"/>
      <c r="K46" s="471"/>
      <c r="L46" s="471"/>
      <c r="M46" s="471"/>
      <c r="N46" s="471"/>
      <c r="O46" s="471"/>
      <c r="P46" s="471"/>
      <c r="Q46" s="471"/>
      <c r="R46" s="471"/>
      <c r="S46" s="471"/>
      <c r="T46" s="471"/>
      <c r="U46" s="471"/>
      <c r="V46" s="471"/>
      <c r="W46" s="471"/>
      <c r="X46" s="471"/>
      <c r="Y46" s="471"/>
      <c r="Z46" s="471"/>
      <c r="AA46" s="471"/>
      <c r="AB46" s="471"/>
      <c r="AC46" s="471"/>
      <c r="AD46" s="312"/>
      <c r="AE46" s="297"/>
      <c r="AF46" s="432"/>
    </row>
    <row r="47" spans="1:32" ht="48" customHeight="1">
      <c r="A47" s="24"/>
      <c r="B47" s="25"/>
      <c r="C47" s="26"/>
      <c r="D47" s="26"/>
      <c r="E47" s="26"/>
      <c r="F47" s="25"/>
      <c r="G47" s="87">
        <v>76</v>
      </c>
      <c r="H47" s="458" t="s">
        <v>262</v>
      </c>
      <c r="I47" s="458"/>
      <c r="J47" s="458"/>
      <c r="K47" s="458"/>
      <c r="L47" s="458"/>
      <c r="M47" s="458"/>
      <c r="N47" s="458"/>
      <c r="O47" s="458"/>
      <c r="P47" s="458"/>
      <c r="Q47" s="458"/>
      <c r="R47" s="458"/>
      <c r="S47" s="458"/>
      <c r="T47" s="458"/>
      <c r="U47" s="458"/>
      <c r="V47" s="458"/>
      <c r="W47" s="458"/>
      <c r="X47" s="458"/>
      <c r="Y47" s="458"/>
      <c r="Z47" s="458"/>
      <c r="AA47" s="458"/>
      <c r="AB47" s="458"/>
      <c r="AC47" s="458"/>
      <c r="AD47" s="315"/>
      <c r="AE47" s="297" t="s">
        <v>263</v>
      </c>
      <c r="AF47" s="432"/>
    </row>
    <row r="48" spans="1:32" ht="30" customHeight="1">
      <c r="A48" s="24"/>
      <c r="B48" s="25"/>
      <c r="C48" s="26"/>
      <c r="D48" s="26"/>
      <c r="E48" s="26"/>
      <c r="F48" s="38"/>
      <c r="H48" s="612" t="s">
        <v>264</v>
      </c>
      <c r="I48" s="613"/>
      <c r="J48" s="613"/>
      <c r="K48" s="613"/>
      <c r="L48" s="613"/>
      <c r="M48" s="613"/>
      <c r="N48" s="614"/>
      <c r="O48" s="612" t="s">
        <v>265</v>
      </c>
      <c r="P48" s="614"/>
      <c r="Q48" s="612" t="s">
        <v>266</v>
      </c>
      <c r="R48" s="613"/>
      <c r="S48" s="613"/>
      <c r="T48" s="613"/>
      <c r="U48" s="613"/>
      <c r="V48" s="613"/>
      <c r="W48" s="613"/>
      <c r="X48" s="613"/>
      <c r="Y48" s="613"/>
      <c r="Z48" s="613"/>
      <c r="AA48" s="613"/>
      <c r="AB48" s="613"/>
      <c r="AC48" s="614"/>
      <c r="AD48" s="567"/>
      <c r="AE48" s="108"/>
      <c r="AF48" s="432"/>
    </row>
    <row r="49" spans="1:32" ht="40" customHeight="1">
      <c r="A49" s="24"/>
      <c r="B49" s="25"/>
      <c r="C49" s="26"/>
      <c r="D49" s="26"/>
      <c r="E49" s="26"/>
      <c r="F49" s="38"/>
      <c r="H49" s="572"/>
      <c r="I49" s="573"/>
      <c r="J49" s="573"/>
      <c r="K49" s="573"/>
      <c r="L49" s="573"/>
      <c r="M49" s="573"/>
      <c r="N49" s="574"/>
      <c r="O49" s="575"/>
      <c r="P49" s="574"/>
      <c r="Q49" s="575"/>
      <c r="R49" s="573"/>
      <c r="S49" s="573"/>
      <c r="T49" s="573"/>
      <c r="U49" s="573"/>
      <c r="V49" s="573"/>
      <c r="W49" s="573"/>
      <c r="X49" s="573"/>
      <c r="Y49" s="573"/>
      <c r="Z49" s="573"/>
      <c r="AA49" s="573"/>
      <c r="AB49" s="573"/>
      <c r="AC49" s="574"/>
      <c r="AD49" s="567"/>
      <c r="AE49" s="108"/>
      <c r="AF49" s="432"/>
    </row>
    <row r="50" spans="1:32" ht="40" customHeight="1">
      <c r="A50" s="24"/>
      <c r="B50" s="25"/>
      <c r="C50" s="26"/>
      <c r="D50" s="26"/>
      <c r="E50" s="26"/>
      <c r="F50" s="38"/>
      <c r="H50" s="572"/>
      <c r="I50" s="573"/>
      <c r="J50" s="573"/>
      <c r="K50" s="573"/>
      <c r="L50" s="573"/>
      <c r="M50" s="573"/>
      <c r="N50" s="574"/>
      <c r="O50" s="575"/>
      <c r="P50" s="574"/>
      <c r="Q50" s="575"/>
      <c r="R50" s="573"/>
      <c r="S50" s="573"/>
      <c r="T50" s="573"/>
      <c r="U50" s="573"/>
      <c r="V50" s="573"/>
      <c r="W50" s="573"/>
      <c r="X50" s="573"/>
      <c r="Y50" s="573"/>
      <c r="Z50" s="573"/>
      <c r="AA50" s="573"/>
      <c r="AB50" s="573"/>
      <c r="AC50" s="574"/>
      <c r="AD50" s="567"/>
      <c r="AE50" s="108"/>
      <c r="AF50" s="432"/>
    </row>
    <row r="51" spans="1:32" ht="40" customHeight="1">
      <c r="A51" s="24"/>
      <c r="B51" s="25"/>
      <c r="C51" s="26"/>
      <c r="D51" s="26"/>
      <c r="E51" s="26"/>
      <c r="F51" s="38"/>
      <c r="H51" s="572"/>
      <c r="I51" s="573"/>
      <c r="J51" s="573"/>
      <c r="K51" s="573"/>
      <c r="L51" s="573"/>
      <c r="M51" s="573"/>
      <c r="N51" s="574"/>
      <c r="O51" s="575"/>
      <c r="P51" s="574"/>
      <c r="Q51" s="575"/>
      <c r="R51" s="573"/>
      <c r="S51" s="573"/>
      <c r="T51" s="573"/>
      <c r="U51" s="573"/>
      <c r="V51" s="573"/>
      <c r="W51" s="573"/>
      <c r="X51" s="573"/>
      <c r="Y51" s="573"/>
      <c r="Z51" s="573"/>
      <c r="AA51" s="573"/>
      <c r="AB51" s="573"/>
      <c r="AC51" s="574"/>
      <c r="AD51" s="567"/>
      <c r="AE51" s="108"/>
      <c r="AF51" s="432"/>
    </row>
    <row r="52" spans="1:32" ht="40" customHeight="1">
      <c r="A52" s="24"/>
      <c r="B52" s="25"/>
      <c r="C52" s="26"/>
      <c r="D52" s="26"/>
      <c r="E52" s="26"/>
      <c r="F52" s="38"/>
      <c r="H52" s="572"/>
      <c r="I52" s="573"/>
      <c r="J52" s="573"/>
      <c r="K52" s="573"/>
      <c r="L52" s="573"/>
      <c r="M52" s="573"/>
      <c r="N52" s="574"/>
      <c r="O52" s="575"/>
      <c r="P52" s="574"/>
      <c r="Q52" s="575"/>
      <c r="R52" s="573"/>
      <c r="S52" s="573"/>
      <c r="T52" s="573"/>
      <c r="U52" s="573"/>
      <c r="V52" s="573"/>
      <c r="W52" s="573"/>
      <c r="X52" s="573"/>
      <c r="Y52" s="573"/>
      <c r="Z52" s="573"/>
      <c r="AA52" s="573"/>
      <c r="AB52" s="573"/>
      <c r="AC52" s="574"/>
      <c r="AD52" s="567"/>
      <c r="AE52" s="108"/>
      <c r="AF52" s="432"/>
    </row>
    <row r="53" spans="1:32" ht="40" customHeight="1">
      <c r="A53" s="24"/>
      <c r="B53" s="25"/>
      <c r="C53" s="26"/>
      <c r="D53" s="26"/>
      <c r="E53" s="26"/>
      <c r="F53" s="38"/>
      <c r="H53" s="572"/>
      <c r="I53" s="573"/>
      <c r="J53" s="573"/>
      <c r="K53" s="573"/>
      <c r="L53" s="573"/>
      <c r="M53" s="573"/>
      <c r="N53" s="574"/>
      <c r="O53" s="575"/>
      <c r="P53" s="574"/>
      <c r="Q53" s="575"/>
      <c r="R53" s="573"/>
      <c r="S53" s="573"/>
      <c r="T53" s="573"/>
      <c r="U53" s="573"/>
      <c r="V53" s="573"/>
      <c r="W53" s="573"/>
      <c r="X53" s="573"/>
      <c r="Y53" s="573"/>
      <c r="Z53" s="573"/>
      <c r="AA53" s="573"/>
      <c r="AB53" s="573"/>
      <c r="AC53" s="574"/>
      <c r="AD53" s="567"/>
      <c r="AE53" s="108"/>
      <c r="AF53" s="432"/>
    </row>
    <row r="54" spans="1:32" ht="40" customHeight="1">
      <c r="A54" s="24"/>
      <c r="B54" s="25"/>
      <c r="C54" s="26"/>
      <c r="D54" s="26"/>
      <c r="E54" s="26"/>
      <c r="F54" s="38"/>
      <c r="H54" s="572"/>
      <c r="I54" s="573"/>
      <c r="J54" s="573"/>
      <c r="K54" s="573"/>
      <c r="L54" s="573"/>
      <c r="M54" s="573"/>
      <c r="N54" s="574"/>
      <c r="O54" s="575"/>
      <c r="P54" s="574"/>
      <c r="Q54" s="575"/>
      <c r="R54" s="573"/>
      <c r="S54" s="573"/>
      <c r="T54" s="573"/>
      <c r="U54" s="573"/>
      <c r="V54" s="573"/>
      <c r="W54" s="573"/>
      <c r="X54" s="573"/>
      <c r="Y54" s="573"/>
      <c r="Z54" s="573"/>
      <c r="AA54" s="573"/>
      <c r="AB54" s="573"/>
      <c r="AC54" s="574"/>
      <c r="AD54" s="568"/>
      <c r="AE54" s="108"/>
      <c r="AF54" s="432"/>
    </row>
    <row r="55" spans="1:32" ht="51" customHeight="1">
      <c r="A55" s="106"/>
      <c r="B55" s="105"/>
      <c r="C55" s="104"/>
      <c r="D55" s="104"/>
      <c r="E55" s="104"/>
      <c r="F55" s="109"/>
      <c r="G55" s="379">
        <v>77</v>
      </c>
      <c r="H55" s="599" t="s">
        <v>267</v>
      </c>
      <c r="I55" s="599"/>
      <c r="J55" s="599"/>
      <c r="K55" s="599"/>
      <c r="L55" s="599"/>
      <c r="M55" s="599"/>
      <c r="N55" s="599"/>
      <c r="O55" s="599"/>
      <c r="P55" s="599"/>
      <c r="Q55" s="599"/>
      <c r="R55" s="599"/>
      <c r="S55" s="599"/>
      <c r="T55" s="599"/>
      <c r="U55" s="599"/>
      <c r="V55" s="599"/>
      <c r="W55" s="599"/>
      <c r="X55" s="599"/>
      <c r="Y55" s="599"/>
      <c r="Z55" s="599"/>
      <c r="AA55" s="599"/>
      <c r="AB55" s="599"/>
      <c r="AC55" s="599"/>
      <c r="AD55" s="380"/>
      <c r="AE55" s="374"/>
      <c r="AF55" s="433"/>
    </row>
    <row r="56" spans="1:32" ht="46.5" customHeight="1">
      <c r="A56" s="90" t="s">
        <v>268</v>
      </c>
      <c r="B56" s="12"/>
      <c r="C56" s="13"/>
      <c r="D56" s="13"/>
      <c r="E56" s="13"/>
      <c r="F56" s="12"/>
      <c r="G56" s="455" t="s">
        <v>269</v>
      </c>
      <c r="H56" s="519"/>
      <c r="I56" s="519"/>
      <c r="J56" s="519"/>
      <c r="K56" s="519"/>
      <c r="L56" s="519"/>
      <c r="M56" s="519"/>
      <c r="N56" s="519"/>
      <c r="O56" s="519"/>
      <c r="P56" s="519"/>
      <c r="Q56" s="519"/>
      <c r="R56" s="519"/>
      <c r="S56" s="519"/>
      <c r="T56" s="519"/>
      <c r="U56" s="519"/>
      <c r="V56" s="519"/>
      <c r="W56" s="519"/>
      <c r="X56" s="519"/>
      <c r="Y56" s="519"/>
      <c r="Z56" s="519"/>
      <c r="AA56" s="519"/>
      <c r="AB56" s="519"/>
      <c r="AC56" s="520"/>
      <c r="AD56" s="362"/>
      <c r="AE56" s="96"/>
      <c r="AF56" s="431"/>
    </row>
    <row r="57" spans="1:32" ht="47.15" customHeight="1">
      <c r="A57" s="24"/>
      <c r="B57" s="25"/>
      <c r="C57" s="26"/>
      <c r="D57" s="26"/>
      <c r="E57" s="26"/>
      <c r="F57" s="25"/>
      <c r="G57" s="46">
        <v>78</v>
      </c>
      <c r="H57" s="447" t="s">
        <v>270</v>
      </c>
      <c r="I57" s="447"/>
      <c r="J57" s="447"/>
      <c r="K57" s="447"/>
      <c r="L57" s="447"/>
      <c r="M57" s="447"/>
      <c r="N57" s="447"/>
      <c r="O57" s="447"/>
      <c r="P57" s="447"/>
      <c r="Q57" s="447"/>
      <c r="R57" s="447"/>
      <c r="S57" s="447"/>
      <c r="T57" s="447"/>
      <c r="U57" s="447"/>
      <c r="V57" s="447"/>
      <c r="W57" s="447"/>
      <c r="X57" s="447"/>
      <c r="Y57" s="447"/>
      <c r="Z57" s="447"/>
      <c r="AA57" s="447"/>
      <c r="AB57" s="447"/>
      <c r="AC57" s="448"/>
      <c r="AD57" s="310"/>
      <c r="AE57" s="78"/>
      <c r="AF57" s="432"/>
    </row>
    <row r="58" spans="1:32" ht="35.15" customHeight="1">
      <c r="A58" s="24"/>
      <c r="B58" s="25"/>
      <c r="C58" s="26"/>
      <c r="D58" s="26"/>
      <c r="E58" s="26"/>
      <c r="F58" s="25"/>
      <c r="G58" s="576"/>
      <c r="H58" s="577"/>
      <c r="I58" s="577"/>
      <c r="J58" s="578"/>
      <c r="K58" s="585" t="s">
        <v>271</v>
      </c>
      <c r="L58" s="586"/>
      <c r="M58" s="586"/>
      <c r="N58" s="586"/>
      <c r="O58" s="586"/>
      <c r="P58" s="586"/>
      <c r="Q58" s="586"/>
      <c r="R58" s="586"/>
      <c r="S58" s="586"/>
      <c r="T58" s="586"/>
      <c r="U58" s="586"/>
      <c r="V58" s="586"/>
      <c r="W58" s="587"/>
      <c r="X58" s="576" t="s">
        <v>272</v>
      </c>
      <c r="Y58" s="577"/>
      <c r="Z58" s="577"/>
      <c r="AA58" s="578"/>
      <c r="AB58" s="576" t="s">
        <v>273</v>
      </c>
      <c r="AC58" s="578"/>
      <c r="AD58" s="569"/>
      <c r="AE58" s="78"/>
      <c r="AF58" s="432"/>
    </row>
    <row r="59" spans="1:32" ht="35.15" customHeight="1">
      <c r="A59" s="24"/>
      <c r="B59" s="25"/>
      <c r="C59" s="26"/>
      <c r="D59" s="26"/>
      <c r="E59" s="26"/>
      <c r="F59" s="25"/>
      <c r="G59" s="579"/>
      <c r="H59" s="580"/>
      <c r="I59" s="580"/>
      <c r="J59" s="581"/>
      <c r="K59" s="585" t="s">
        <v>274</v>
      </c>
      <c r="L59" s="586"/>
      <c r="M59" s="587"/>
      <c r="N59" s="585" t="s">
        <v>275</v>
      </c>
      <c r="O59" s="586"/>
      <c r="P59" s="586"/>
      <c r="Q59" s="587"/>
      <c r="R59" s="585" t="s">
        <v>276</v>
      </c>
      <c r="S59" s="586"/>
      <c r="T59" s="587"/>
      <c r="U59" s="585" t="s">
        <v>277</v>
      </c>
      <c r="V59" s="586"/>
      <c r="W59" s="587"/>
      <c r="X59" s="579"/>
      <c r="Y59" s="580"/>
      <c r="Z59" s="580"/>
      <c r="AA59" s="581"/>
      <c r="AB59" s="579"/>
      <c r="AC59" s="581"/>
      <c r="AD59" s="569"/>
      <c r="AE59" s="78"/>
      <c r="AF59" s="432"/>
    </row>
    <row r="60" spans="1:32" ht="35.15" customHeight="1">
      <c r="A60" s="24"/>
      <c r="B60" s="25"/>
      <c r="C60" s="26"/>
      <c r="D60" s="26"/>
      <c r="E60" s="26"/>
      <c r="F60" s="25"/>
      <c r="G60" s="585" t="s">
        <v>278</v>
      </c>
      <c r="H60" s="586"/>
      <c r="I60" s="586"/>
      <c r="J60" s="587"/>
      <c r="K60" s="582"/>
      <c r="L60" s="583"/>
      <c r="M60" s="584"/>
      <c r="N60" s="582"/>
      <c r="O60" s="583"/>
      <c r="P60" s="583"/>
      <c r="Q60" s="584"/>
      <c r="R60" s="582"/>
      <c r="S60" s="583"/>
      <c r="T60" s="584"/>
      <c r="U60" s="582">
        <f>K60+N60+R60</f>
        <v>0</v>
      </c>
      <c r="V60" s="583"/>
      <c r="W60" s="584"/>
      <c r="X60" s="582"/>
      <c r="Y60" s="583"/>
      <c r="Z60" s="583"/>
      <c r="AA60" s="584"/>
      <c r="AB60" s="582">
        <f>K60+N60+R60+X60</f>
        <v>0</v>
      </c>
      <c r="AC60" s="584"/>
      <c r="AD60" s="569"/>
      <c r="AE60" s="78"/>
      <c r="AF60" s="432"/>
    </row>
    <row r="61" spans="1:32" ht="35.15" customHeight="1">
      <c r="A61" s="24"/>
      <c r="B61" s="25"/>
      <c r="C61" s="26"/>
      <c r="D61" s="26"/>
      <c r="E61" s="26"/>
      <c r="F61" s="25"/>
      <c r="G61" s="585" t="s">
        <v>279</v>
      </c>
      <c r="H61" s="586"/>
      <c r="I61" s="586"/>
      <c r="J61" s="587"/>
      <c r="K61" s="582"/>
      <c r="L61" s="583"/>
      <c r="M61" s="584"/>
      <c r="N61" s="582"/>
      <c r="O61" s="583"/>
      <c r="P61" s="583"/>
      <c r="Q61" s="584"/>
      <c r="R61" s="588"/>
      <c r="S61" s="589"/>
      <c r="T61" s="590"/>
      <c r="U61" s="582">
        <f>K61+N61</f>
        <v>0</v>
      </c>
      <c r="V61" s="583"/>
      <c r="W61" s="584"/>
      <c r="X61" s="582"/>
      <c r="Y61" s="583"/>
      <c r="Z61" s="583"/>
      <c r="AA61" s="584"/>
      <c r="AB61" s="582">
        <f t="shared" ref="AB61:AB62" si="0">K61+N61+R61+X61</f>
        <v>0</v>
      </c>
      <c r="AC61" s="584"/>
      <c r="AD61" s="569"/>
      <c r="AE61" s="78"/>
      <c r="AF61" s="432"/>
    </row>
    <row r="62" spans="1:32" ht="35.15" customHeight="1">
      <c r="A62" s="24"/>
      <c r="B62" s="25"/>
      <c r="C62" s="26"/>
      <c r="D62" s="26"/>
      <c r="E62" s="26"/>
      <c r="F62" s="25"/>
      <c r="G62" s="585" t="s">
        <v>280</v>
      </c>
      <c r="H62" s="586"/>
      <c r="I62" s="586"/>
      <c r="J62" s="587"/>
      <c r="K62" s="582"/>
      <c r="L62" s="583"/>
      <c r="M62" s="584"/>
      <c r="N62" s="582"/>
      <c r="O62" s="583"/>
      <c r="P62" s="583"/>
      <c r="Q62" s="584"/>
      <c r="R62" s="588"/>
      <c r="S62" s="589"/>
      <c r="T62" s="590"/>
      <c r="U62" s="582">
        <f>K62+N62</f>
        <v>0</v>
      </c>
      <c r="V62" s="583"/>
      <c r="W62" s="584"/>
      <c r="X62" s="582"/>
      <c r="Y62" s="583"/>
      <c r="Z62" s="583"/>
      <c r="AA62" s="584"/>
      <c r="AB62" s="582">
        <f t="shared" si="0"/>
        <v>0</v>
      </c>
      <c r="AC62" s="584"/>
      <c r="AD62" s="569"/>
      <c r="AE62" s="78"/>
      <c r="AF62" s="432"/>
    </row>
    <row r="63" spans="1:32" ht="35.15" customHeight="1">
      <c r="A63" s="24"/>
      <c r="B63" s="25"/>
      <c r="C63" s="26"/>
      <c r="D63" s="26"/>
      <c r="E63" s="26"/>
      <c r="F63" s="25"/>
      <c r="G63" s="46"/>
      <c r="H63" s="45"/>
      <c r="I63" s="53"/>
      <c r="J63" s="47"/>
      <c r="K63" s="598" t="s">
        <v>281</v>
      </c>
      <c r="L63" s="598"/>
      <c r="M63" s="598"/>
      <c r="N63" s="598"/>
      <c r="O63" s="598"/>
      <c r="P63" s="598"/>
      <c r="Q63" s="598"/>
      <c r="R63" s="598"/>
      <c r="S63" s="598"/>
      <c r="T63" s="598"/>
      <c r="U63" s="598"/>
      <c r="V63" s="101"/>
      <c r="W63" s="99" t="s">
        <v>282</v>
      </c>
      <c r="X63" s="99"/>
      <c r="Y63" s="99"/>
      <c r="Z63" s="99"/>
      <c r="AA63" s="99"/>
      <c r="AB63" s="99"/>
      <c r="AC63" s="100"/>
      <c r="AD63" s="569"/>
      <c r="AE63" s="78"/>
      <c r="AF63" s="432"/>
    </row>
    <row r="64" spans="1:32" ht="34.5" customHeight="1">
      <c r="A64" s="24"/>
      <c r="B64" s="25"/>
      <c r="C64" s="26"/>
      <c r="D64" s="26"/>
      <c r="E64" s="26"/>
      <c r="F64" s="25"/>
      <c r="G64" s="381" t="s">
        <v>283</v>
      </c>
      <c r="H64" s="429" t="s">
        <v>284</v>
      </c>
      <c r="I64" s="429"/>
      <c r="J64" s="429"/>
      <c r="K64" s="429"/>
      <c r="L64" s="429"/>
      <c r="M64" s="429"/>
      <c r="N64" s="429"/>
      <c r="O64" s="429"/>
      <c r="P64" s="429"/>
      <c r="Q64" s="429"/>
      <c r="R64" s="429"/>
      <c r="S64" s="429"/>
      <c r="T64" s="429"/>
      <c r="U64" s="429"/>
      <c r="V64" s="429"/>
      <c r="W64" s="429"/>
      <c r="X64" s="429"/>
      <c r="Y64" s="429"/>
      <c r="Z64" s="429"/>
      <c r="AA64" s="429"/>
      <c r="AB64" s="429"/>
      <c r="AC64" s="430"/>
      <c r="AD64" s="570"/>
      <c r="AE64" s="432" t="s">
        <v>285</v>
      </c>
      <c r="AF64" s="432"/>
    </row>
    <row r="65" spans="1:36" ht="46" customHeight="1">
      <c r="A65" s="24"/>
      <c r="B65" s="25"/>
      <c r="C65" s="26"/>
      <c r="D65" s="26"/>
      <c r="E65" s="26"/>
      <c r="F65" s="25"/>
      <c r="G65" s="46"/>
      <c r="H65" s="447" t="s">
        <v>286</v>
      </c>
      <c r="I65" s="447"/>
      <c r="J65" s="447"/>
      <c r="K65" s="447"/>
      <c r="L65" s="447"/>
      <c r="M65" s="447"/>
      <c r="N65" s="447"/>
      <c r="O65" s="447"/>
      <c r="P65" s="447"/>
      <c r="Q65" s="447"/>
      <c r="R65" s="447"/>
      <c r="S65" s="447"/>
      <c r="T65" s="447"/>
      <c r="U65" s="447"/>
      <c r="V65" s="447"/>
      <c r="W65" s="447"/>
      <c r="X65" s="447"/>
      <c r="Y65" s="447"/>
      <c r="Z65" s="447"/>
      <c r="AA65" s="447"/>
      <c r="AB65" s="447"/>
      <c r="AC65" s="448"/>
      <c r="AD65" s="313"/>
      <c r="AE65" s="432"/>
      <c r="AF65" s="432"/>
    </row>
    <row r="66" spans="1:36" ht="46.5" customHeight="1">
      <c r="A66" s="24"/>
      <c r="B66" s="25"/>
      <c r="C66" s="26"/>
      <c r="D66" s="26"/>
      <c r="E66" s="26"/>
      <c r="F66" s="25"/>
      <c r="G66" s="87">
        <v>80</v>
      </c>
      <c r="H66" s="458" t="s">
        <v>287</v>
      </c>
      <c r="I66" s="458"/>
      <c r="J66" s="458"/>
      <c r="K66" s="458"/>
      <c r="L66" s="458"/>
      <c r="M66" s="458"/>
      <c r="N66" s="458"/>
      <c r="O66" s="458"/>
      <c r="P66" s="458"/>
      <c r="Q66" s="458"/>
      <c r="R66" s="458"/>
      <c r="S66" s="458"/>
      <c r="T66" s="458"/>
      <c r="U66" s="458"/>
      <c r="V66" s="458"/>
      <c r="W66" s="458"/>
      <c r="X66" s="458"/>
      <c r="Y66" s="458"/>
      <c r="Z66" s="458"/>
      <c r="AA66" s="458"/>
      <c r="AB66" s="458"/>
      <c r="AC66" s="458"/>
      <c r="AD66" s="313"/>
      <c r="AE66" s="432" t="s">
        <v>288</v>
      </c>
      <c r="AF66" s="432"/>
    </row>
    <row r="67" spans="1:36" ht="46.5" customHeight="1">
      <c r="A67" s="24"/>
      <c r="B67" s="25"/>
      <c r="C67" s="26"/>
      <c r="D67" s="26"/>
      <c r="E67" s="26"/>
      <c r="F67" s="25"/>
      <c r="G67" s="46"/>
      <c r="H67" s="447" t="s">
        <v>289</v>
      </c>
      <c r="I67" s="447"/>
      <c r="J67" s="447"/>
      <c r="K67" s="447"/>
      <c r="L67" s="447"/>
      <c r="M67" s="447"/>
      <c r="N67" s="447"/>
      <c r="O67" s="447"/>
      <c r="P67" s="447"/>
      <c r="Q67" s="447"/>
      <c r="R67" s="447"/>
      <c r="S67" s="447"/>
      <c r="T67" s="447"/>
      <c r="U67" s="447"/>
      <c r="V67" s="447"/>
      <c r="W67" s="447"/>
      <c r="X67" s="447"/>
      <c r="Y67" s="447"/>
      <c r="Z67" s="447"/>
      <c r="AA67" s="447"/>
      <c r="AB67" s="447"/>
      <c r="AC67" s="447"/>
      <c r="AD67" s="310"/>
      <c r="AE67" s="432"/>
      <c r="AF67" s="432"/>
    </row>
    <row r="68" spans="1:36" ht="164.15" customHeight="1">
      <c r="A68" s="24"/>
      <c r="B68" s="25"/>
      <c r="C68" s="26"/>
      <c r="D68" s="26"/>
      <c r="E68" s="26"/>
      <c r="F68" s="25"/>
      <c r="G68" s="85"/>
      <c r="H68" s="471"/>
      <c r="I68" s="471"/>
      <c r="J68" s="471"/>
      <c r="K68" s="471"/>
      <c r="L68" s="471"/>
      <c r="M68" s="471"/>
      <c r="N68" s="471"/>
      <c r="O68" s="471"/>
      <c r="P68" s="471"/>
      <c r="Q68" s="471"/>
      <c r="R68" s="471"/>
      <c r="S68" s="471"/>
      <c r="T68" s="471"/>
      <c r="U68" s="471"/>
      <c r="V68" s="471"/>
      <c r="W68" s="471"/>
      <c r="X68" s="471"/>
      <c r="Y68" s="471"/>
      <c r="Z68" s="471"/>
      <c r="AA68" s="471"/>
      <c r="AB68" s="471"/>
      <c r="AC68" s="471"/>
      <c r="AD68" s="373"/>
      <c r="AE68" s="432"/>
      <c r="AF68" s="432"/>
    </row>
    <row r="69" spans="1:36" ht="44.15" customHeight="1">
      <c r="A69" s="606" t="s">
        <v>290</v>
      </c>
      <c r="B69" s="607"/>
      <c r="C69" s="607"/>
      <c r="D69" s="607"/>
      <c r="E69" s="607"/>
      <c r="F69" s="608"/>
      <c r="G69" s="86">
        <v>81</v>
      </c>
      <c r="H69" s="449" t="s">
        <v>291</v>
      </c>
      <c r="I69" s="449"/>
      <c r="J69" s="449"/>
      <c r="K69" s="449"/>
      <c r="L69" s="449"/>
      <c r="M69" s="449"/>
      <c r="N69" s="449"/>
      <c r="O69" s="449"/>
      <c r="P69" s="449"/>
      <c r="Q69" s="449"/>
      <c r="R69" s="449"/>
      <c r="S69" s="449"/>
      <c r="T69" s="449"/>
      <c r="U69" s="449"/>
      <c r="V69" s="449"/>
      <c r="W69" s="449"/>
      <c r="X69" s="449"/>
      <c r="Y69" s="449"/>
      <c r="Z69" s="449"/>
      <c r="AA69" s="449"/>
      <c r="AB69" s="449"/>
      <c r="AC69" s="449"/>
      <c r="AD69" s="311"/>
      <c r="AE69" s="78" t="s">
        <v>292</v>
      </c>
      <c r="AF69" s="432"/>
    </row>
    <row r="70" spans="1:36" ht="56">
      <c r="A70" s="24"/>
      <c r="B70" s="25"/>
      <c r="C70" s="26"/>
      <c r="D70" s="26"/>
      <c r="E70" s="26"/>
      <c r="F70" s="25"/>
      <c r="G70" s="86">
        <v>82</v>
      </c>
      <c r="H70" s="449" t="s">
        <v>293</v>
      </c>
      <c r="I70" s="449"/>
      <c r="J70" s="449"/>
      <c r="K70" s="449"/>
      <c r="L70" s="449"/>
      <c r="M70" s="449"/>
      <c r="N70" s="449"/>
      <c r="O70" s="449"/>
      <c r="P70" s="449"/>
      <c r="Q70" s="449"/>
      <c r="R70" s="449"/>
      <c r="S70" s="449"/>
      <c r="T70" s="449"/>
      <c r="U70" s="449"/>
      <c r="V70" s="449"/>
      <c r="W70" s="449"/>
      <c r="X70" s="449"/>
      <c r="Y70" s="449"/>
      <c r="Z70" s="449"/>
      <c r="AA70" s="449"/>
      <c r="AB70" s="449"/>
      <c r="AC70" s="449"/>
      <c r="AD70" s="311"/>
      <c r="AE70" s="78" t="s">
        <v>294</v>
      </c>
      <c r="AF70" s="432"/>
    </row>
    <row r="71" spans="1:36" ht="58.5" customHeight="1">
      <c r="A71" s="24"/>
      <c r="B71" s="25"/>
      <c r="C71" s="26"/>
      <c r="D71" s="26"/>
      <c r="E71" s="26"/>
      <c r="F71" s="25"/>
      <c r="G71" s="87">
        <v>83</v>
      </c>
      <c r="H71" s="458" t="s">
        <v>295</v>
      </c>
      <c r="I71" s="458"/>
      <c r="J71" s="458"/>
      <c r="K71" s="458"/>
      <c r="L71" s="458"/>
      <c r="M71" s="458"/>
      <c r="N71" s="458"/>
      <c r="O71" s="458"/>
      <c r="P71" s="458"/>
      <c r="Q71" s="458"/>
      <c r="R71" s="458"/>
      <c r="S71" s="458"/>
      <c r="T71" s="458"/>
      <c r="U71" s="458"/>
      <c r="V71" s="458"/>
      <c r="W71" s="458"/>
      <c r="X71" s="458"/>
      <c r="Y71" s="458"/>
      <c r="Z71" s="458"/>
      <c r="AA71" s="458"/>
      <c r="AB71" s="458"/>
      <c r="AC71" s="458"/>
      <c r="AD71" s="313"/>
      <c r="AE71" s="78" t="s">
        <v>296</v>
      </c>
      <c r="AF71" s="432"/>
    </row>
    <row r="72" spans="1:36" ht="58.5" customHeight="1">
      <c r="A72" s="24"/>
      <c r="B72" s="25"/>
      <c r="C72" s="26"/>
      <c r="D72" s="26"/>
      <c r="E72" s="26"/>
      <c r="F72" s="25"/>
      <c r="G72" s="85"/>
      <c r="H72" s="471" t="s">
        <v>297</v>
      </c>
      <c r="I72" s="471"/>
      <c r="J72" s="471"/>
      <c r="K72" s="471"/>
      <c r="L72" s="471"/>
      <c r="M72" s="471"/>
      <c r="N72" s="471"/>
      <c r="O72" s="471"/>
      <c r="P72" s="471"/>
      <c r="Q72" s="471"/>
      <c r="R72" s="471"/>
      <c r="S72" s="471"/>
      <c r="T72" s="471"/>
      <c r="U72" s="471"/>
      <c r="V72" s="471"/>
      <c r="W72" s="471"/>
      <c r="X72" s="471"/>
      <c r="Y72" s="471"/>
      <c r="Z72" s="471"/>
      <c r="AA72" s="471"/>
      <c r="AB72" s="471"/>
      <c r="AC72" s="471"/>
      <c r="AD72" s="312"/>
      <c r="AE72" s="78"/>
      <c r="AF72" s="432"/>
    </row>
    <row r="73" spans="1:36" ht="58.5" customHeight="1">
      <c r="A73" s="24"/>
      <c r="B73" s="25"/>
      <c r="C73" s="26"/>
      <c r="D73" s="26"/>
      <c r="E73" s="26"/>
      <c r="F73" s="25"/>
      <c r="G73" s="86">
        <v>84</v>
      </c>
      <c r="H73" s="449" t="s">
        <v>298</v>
      </c>
      <c r="I73" s="449"/>
      <c r="J73" s="449"/>
      <c r="K73" s="449"/>
      <c r="L73" s="449"/>
      <c r="M73" s="449"/>
      <c r="N73" s="449"/>
      <c r="O73" s="449"/>
      <c r="P73" s="449"/>
      <c r="Q73" s="449"/>
      <c r="R73" s="449"/>
      <c r="S73" s="449"/>
      <c r="T73" s="449"/>
      <c r="U73" s="449"/>
      <c r="V73" s="449"/>
      <c r="W73" s="449"/>
      <c r="X73" s="449"/>
      <c r="Y73" s="449"/>
      <c r="Z73" s="449"/>
      <c r="AA73" s="449"/>
      <c r="AB73" s="449"/>
      <c r="AC73" s="449"/>
      <c r="AD73" s="311"/>
      <c r="AE73" s="78"/>
      <c r="AF73" s="432"/>
    </row>
    <row r="74" spans="1:36" ht="47.5" customHeight="1">
      <c r="A74" s="24"/>
      <c r="B74" s="25"/>
      <c r="C74" s="26"/>
      <c r="D74" s="26"/>
      <c r="E74" s="26"/>
      <c r="F74" s="25"/>
      <c r="G74" s="87">
        <v>85</v>
      </c>
      <c r="H74" s="458" t="s">
        <v>299</v>
      </c>
      <c r="I74" s="458"/>
      <c r="J74" s="458"/>
      <c r="K74" s="458"/>
      <c r="L74" s="458"/>
      <c r="M74" s="458"/>
      <c r="N74" s="458"/>
      <c r="O74" s="458"/>
      <c r="P74" s="458"/>
      <c r="Q74" s="458"/>
      <c r="R74" s="458"/>
      <c r="S74" s="458"/>
      <c r="T74" s="458"/>
      <c r="U74" s="458"/>
      <c r="V74" s="458"/>
      <c r="W74" s="458"/>
      <c r="X74" s="458"/>
      <c r="Y74" s="458"/>
      <c r="Z74" s="458"/>
      <c r="AA74" s="458"/>
      <c r="AB74" s="458"/>
      <c r="AC74" s="458"/>
      <c r="AD74" s="313"/>
      <c r="AE74" s="432" t="s">
        <v>300</v>
      </c>
      <c r="AF74" s="432"/>
    </row>
    <row r="75" spans="1:36" ht="35.15" customHeight="1">
      <c r="A75" s="24"/>
      <c r="B75" s="25"/>
      <c r="C75" s="26"/>
      <c r="D75" s="26"/>
      <c r="E75" s="26"/>
      <c r="F75" s="25"/>
      <c r="G75" s="46"/>
      <c r="H75" s="45"/>
      <c r="I75" s="593" t="s">
        <v>301</v>
      </c>
      <c r="J75" s="593"/>
      <c r="K75" s="593"/>
      <c r="L75" s="593"/>
      <c r="M75" s="45" t="s">
        <v>133</v>
      </c>
      <c r="N75" s="594"/>
      <c r="O75" s="594"/>
      <c r="P75" s="45" t="s">
        <v>134</v>
      </c>
      <c r="Q75" s="97"/>
      <c r="R75" s="45" t="s">
        <v>135</v>
      </c>
      <c r="S75" s="97"/>
      <c r="T75" s="45" t="s">
        <v>136</v>
      </c>
      <c r="U75" s="45" t="s">
        <v>137</v>
      </c>
      <c r="V75" s="45"/>
      <c r="W75" s="45"/>
      <c r="X75" s="45"/>
      <c r="Y75" s="45"/>
      <c r="Z75" s="45"/>
      <c r="AA75" s="45"/>
      <c r="AB75" s="45"/>
      <c r="AC75" s="45"/>
      <c r="AD75" s="569"/>
      <c r="AE75" s="432"/>
      <c r="AF75" s="432"/>
    </row>
    <row r="76" spans="1:36" ht="35.15" customHeight="1">
      <c r="A76" s="24"/>
      <c r="B76" s="25"/>
      <c r="C76" s="26"/>
      <c r="D76" s="26"/>
      <c r="E76" s="26"/>
      <c r="F76" s="25"/>
      <c r="G76" s="46"/>
      <c r="H76" s="45"/>
      <c r="I76" s="593" t="s">
        <v>302</v>
      </c>
      <c r="J76" s="593"/>
      <c r="K76" s="593"/>
      <c r="L76" s="593"/>
      <c r="M76" s="45" t="s">
        <v>133</v>
      </c>
      <c r="N76" s="594"/>
      <c r="O76" s="594"/>
      <c r="P76" s="45" t="s">
        <v>134</v>
      </c>
      <c r="Q76" s="97"/>
      <c r="R76" s="45" t="s">
        <v>135</v>
      </c>
      <c r="S76" s="97"/>
      <c r="T76" s="45" t="s">
        <v>136</v>
      </c>
      <c r="U76" s="45" t="s">
        <v>303</v>
      </c>
      <c r="V76" s="594"/>
      <c r="W76" s="594"/>
      <c r="X76" s="45" t="s">
        <v>134</v>
      </c>
      <c r="Y76" s="97"/>
      <c r="Z76" s="45" t="s">
        <v>135</v>
      </c>
      <c r="AA76" s="97"/>
      <c r="AB76" s="45" t="s">
        <v>136</v>
      </c>
      <c r="AC76" s="45" t="s">
        <v>137</v>
      </c>
      <c r="AD76" s="570"/>
      <c r="AE76" s="432"/>
      <c r="AF76" s="432"/>
    </row>
    <row r="77" spans="1:36" ht="58.5" customHeight="1">
      <c r="A77" s="24"/>
      <c r="B77" s="25"/>
      <c r="C77" s="26"/>
      <c r="D77" s="26"/>
      <c r="E77" s="26"/>
      <c r="F77" s="25"/>
      <c r="G77" s="87">
        <v>86</v>
      </c>
      <c r="H77" s="458" t="s">
        <v>304</v>
      </c>
      <c r="I77" s="458"/>
      <c r="J77" s="458"/>
      <c r="K77" s="458"/>
      <c r="L77" s="458"/>
      <c r="M77" s="458"/>
      <c r="N77" s="458"/>
      <c r="O77" s="458"/>
      <c r="P77" s="458"/>
      <c r="Q77" s="458"/>
      <c r="R77" s="458"/>
      <c r="S77" s="458"/>
      <c r="T77" s="458"/>
      <c r="U77" s="458"/>
      <c r="V77" s="458"/>
      <c r="W77" s="458"/>
      <c r="X77" s="458"/>
      <c r="Y77" s="458"/>
      <c r="Z77" s="458"/>
      <c r="AA77" s="458"/>
      <c r="AB77" s="458"/>
      <c r="AC77" s="458"/>
      <c r="AD77" s="313"/>
      <c r="AE77" s="432" t="s">
        <v>305</v>
      </c>
      <c r="AF77" s="432"/>
    </row>
    <row r="78" spans="1:36" ht="35.15" customHeight="1">
      <c r="A78" s="24"/>
      <c r="B78" s="25"/>
      <c r="C78" s="26"/>
      <c r="D78" s="26"/>
      <c r="E78" s="26"/>
      <c r="F78" s="25"/>
      <c r="G78" s="85"/>
      <c r="H78" s="95"/>
      <c r="I78" s="595" t="s">
        <v>306</v>
      </c>
      <c r="J78" s="595"/>
      <c r="K78" s="595"/>
      <c r="L78" s="595"/>
      <c r="M78" s="95" t="s">
        <v>133</v>
      </c>
      <c r="N78" s="596"/>
      <c r="O78" s="596"/>
      <c r="P78" s="95" t="s">
        <v>134</v>
      </c>
      <c r="Q78" s="102"/>
      <c r="R78" s="95" t="s">
        <v>135</v>
      </c>
      <c r="S78" s="102"/>
      <c r="T78" s="95" t="s">
        <v>136</v>
      </c>
      <c r="U78" s="95" t="s">
        <v>137</v>
      </c>
      <c r="V78" s="597"/>
      <c r="W78" s="597"/>
      <c r="X78" s="103"/>
      <c r="Y78" s="103"/>
      <c r="Z78" s="103"/>
      <c r="AA78" s="103"/>
      <c r="AB78" s="103"/>
      <c r="AC78" s="103"/>
      <c r="AD78" s="373"/>
      <c r="AE78" s="432"/>
      <c r="AF78" s="432"/>
    </row>
    <row r="79" spans="1:36" ht="58.5" customHeight="1">
      <c r="A79" s="24"/>
      <c r="B79" s="25"/>
      <c r="C79" s="26"/>
      <c r="D79" s="26"/>
      <c r="E79" s="26"/>
      <c r="F79" s="25"/>
      <c r="G79" s="87">
        <v>87</v>
      </c>
      <c r="H79" s="458" t="s">
        <v>307</v>
      </c>
      <c r="I79" s="458"/>
      <c r="J79" s="458"/>
      <c r="K79" s="458"/>
      <c r="L79" s="458"/>
      <c r="M79" s="458"/>
      <c r="N79" s="458"/>
      <c r="O79" s="458"/>
      <c r="P79" s="458"/>
      <c r="Q79" s="458"/>
      <c r="R79" s="458"/>
      <c r="S79" s="458"/>
      <c r="T79" s="458"/>
      <c r="U79" s="458"/>
      <c r="V79" s="458"/>
      <c r="W79" s="458"/>
      <c r="X79" s="458"/>
      <c r="Y79" s="458"/>
      <c r="Z79" s="458"/>
      <c r="AA79" s="458"/>
      <c r="AB79" s="458"/>
      <c r="AC79" s="458"/>
      <c r="AD79" s="313"/>
      <c r="AE79" s="432" t="s">
        <v>308</v>
      </c>
      <c r="AF79" s="432"/>
    </row>
    <row r="80" spans="1:36" s="21" customFormat="1" ht="35.15" customHeight="1">
      <c r="A80" s="24"/>
      <c r="B80" s="25"/>
      <c r="C80" s="25"/>
      <c r="D80" s="26"/>
      <c r="E80" s="26"/>
      <c r="F80" s="26"/>
      <c r="G80" s="46"/>
      <c r="H80" s="73"/>
      <c r="I80" s="591"/>
      <c r="J80" s="591"/>
      <c r="K80" s="591"/>
      <c r="L80" s="591"/>
      <c r="M80" s="591"/>
      <c r="N80" s="591"/>
      <c r="O80" s="591"/>
      <c r="P80" s="591"/>
      <c r="Q80" s="591"/>
      <c r="R80" s="591"/>
      <c r="S80" s="591"/>
      <c r="T80" s="591"/>
      <c r="U80" s="591"/>
      <c r="V80" s="591"/>
      <c r="W80" s="591"/>
      <c r="X80" s="591"/>
      <c r="Y80" s="591"/>
      <c r="Z80" s="591"/>
      <c r="AA80" s="591"/>
      <c r="AB80" s="591"/>
      <c r="AC80" s="592"/>
      <c r="AD80" s="569"/>
      <c r="AE80" s="432"/>
      <c r="AF80" s="432"/>
      <c r="AH80" s="1"/>
      <c r="AI80" s="1"/>
      <c r="AJ80" s="1"/>
    </row>
    <row r="81" spans="1:36" ht="52" customHeight="1">
      <c r="A81" s="24"/>
      <c r="B81" s="25"/>
      <c r="C81" s="26"/>
      <c r="D81" s="26"/>
      <c r="E81" s="26"/>
      <c r="F81" s="25"/>
      <c r="G81" s="46"/>
      <c r="H81" s="45"/>
      <c r="I81" s="591"/>
      <c r="J81" s="591"/>
      <c r="K81" s="591"/>
      <c r="L81" s="591"/>
      <c r="M81" s="591"/>
      <c r="N81" s="591"/>
      <c r="O81" s="591"/>
      <c r="P81" s="591"/>
      <c r="Q81" s="591"/>
      <c r="R81" s="591"/>
      <c r="S81" s="591"/>
      <c r="T81" s="591"/>
      <c r="U81" s="591"/>
      <c r="V81" s="591"/>
      <c r="W81" s="591"/>
      <c r="X81" s="591"/>
      <c r="Y81" s="591"/>
      <c r="Z81" s="591"/>
      <c r="AA81" s="591"/>
      <c r="AB81" s="591"/>
      <c r="AC81" s="592"/>
      <c r="AD81" s="570"/>
      <c r="AE81" s="432"/>
      <c r="AF81" s="432"/>
    </row>
    <row r="82" spans="1:36" ht="60" customHeight="1">
      <c r="A82" s="606" t="s">
        <v>290</v>
      </c>
      <c r="B82" s="607"/>
      <c r="C82" s="607"/>
      <c r="D82" s="607"/>
      <c r="E82" s="607"/>
      <c r="F82" s="608"/>
      <c r="G82" s="87">
        <v>88</v>
      </c>
      <c r="H82" s="458" t="s">
        <v>309</v>
      </c>
      <c r="I82" s="458"/>
      <c r="J82" s="458"/>
      <c r="K82" s="458"/>
      <c r="L82" s="458"/>
      <c r="M82" s="458"/>
      <c r="N82" s="458"/>
      <c r="O82" s="458"/>
      <c r="P82" s="458"/>
      <c r="Q82" s="458"/>
      <c r="R82" s="458"/>
      <c r="S82" s="458"/>
      <c r="T82" s="458"/>
      <c r="U82" s="458"/>
      <c r="V82" s="458"/>
      <c r="W82" s="458"/>
      <c r="X82" s="458"/>
      <c r="Y82" s="458"/>
      <c r="Z82" s="458"/>
      <c r="AA82" s="458"/>
      <c r="AB82" s="458"/>
      <c r="AC82" s="458"/>
      <c r="AD82" s="313"/>
      <c r="AE82" s="432" t="s">
        <v>310</v>
      </c>
      <c r="AF82" s="432"/>
    </row>
    <row r="83" spans="1:36" s="21" customFormat="1" ht="35.15" customHeight="1">
      <c r="A83" s="24"/>
      <c r="B83" s="25"/>
      <c r="C83" s="25"/>
      <c r="D83" s="26"/>
      <c r="E83" s="26"/>
      <c r="F83" s="26"/>
      <c r="G83" s="46"/>
      <c r="H83" s="73"/>
      <c r="I83" s="591"/>
      <c r="J83" s="591"/>
      <c r="K83" s="591"/>
      <c r="L83" s="591"/>
      <c r="M83" s="591"/>
      <c r="N83" s="591"/>
      <c r="O83" s="591"/>
      <c r="P83" s="591"/>
      <c r="Q83" s="591"/>
      <c r="R83" s="591"/>
      <c r="S83" s="591"/>
      <c r="T83" s="591"/>
      <c r="U83" s="591"/>
      <c r="V83" s="591"/>
      <c r="W83" s="591"/>
      <c r="X83" s="591"/>
      <c r="Y83" s="591"/>
      <c r="Z83" s="591"/>
      <c r="AA83" s="591"/>
      <c r="AB83" s="591"/>
      <c r="AC83" s="592"/>
      <c r="AD83" s="569"/>
      <c r="AE83" s="432"/>
      <c r="AF83" s="432"/>
      <c r="AH83" s="1"/>
      <c r="AI83" s="1"/>
      <c r="AJ83" s="1"/>
    </row>
    <row r="84" spans="1:36" ht="77.150000000000006" customHeight="1">
      <c r="A84" s="24"/>
      <c r="B84" s="25"/>
      <c r="C84" s="26"/>
      <c r="D84" s="26"/>
      <c r="E84" s="26"/>
      <c r="F84" s="25"/>
      <c r="G84" s="46"/>
      <c r="H84" s="45"/>
      <c r="I84" s="591"/>
      <c r="J84" s="591"/>
      <c r="K84" s="591"/>
      <c r="L84" s="591"/>
      <c r="M84" s="591"/>
      <c r="N84" s="591"/>
      <c r="O84" s="591"/>
      <c r="P84" s="591"/>
      <c r="Q84" s="591"/>
      <c r="R84" s="591"/>
      <c r="S84" s="591"/>
      <c r="T84" s="591"/>
      <c r="U84" s="591"/>
      <c r="V84" s="591"/>
      <c r="W84" s="591"/>
      <c r="X84" s="591"/>
      <c r="Y84" s="591"/>
      <c r="Z84" s="591"/>
      <c r="AA84" s="591"/>
      <c r="AB84" s="591"/>
      <c r="AC84" s="592"/>
      <c r="AD84" s="570"/>
      <c r="AE84" s="432"/>
      <c r="AF84" s="432"/>
    </row>
    <row r="85" spans="1:36" ht="46.5" customHeight="1">
      <c r="A85" s="24"/>
      <c r="B85" s="25"/>
      <c r="C85" s="26"/>
      <c r="D85" s="26"/>
      <c r="E85" s="26"/>
      <c r="F85" s="25"/>
      <c r="G85" s="87">
        <v>89</v>
      </c>
      <c r="H85" s="458" t="s">
        <v>311</v>
      </c>
      <c r="I85" s="458"/>
      <c r="J85" s="458"/>
      <c r="K85" s="458"/>
      <c r="L85" s="458"/>
      <c r="M85" s="458"/>
      <c r="N85" s="458"/>
      <c r="O85" s="458"/>
      <c r="P85" s="458"/>
      <c r="Q85" s="458"/>
      <c r="R85" s="458"/>
      <c r="S85" s="458"/>
      <c r="T85" s="458"/>
      <c r="U85" s="458"/>
      <c r="V85" s="458"/>
      <c r="W85" s="458"/>
      <c r="X85" s="458"/>
      <c r="Y85" s="458"/>
      <c r="Z85" s="458"/>
      <c r="AA85" s="458"/>
      <c r="AB85" s="458"/>
      <c r="AC85" s="458"/>
      <c r="AD85" s="313"/>
      <c r="AE85" s="78"/>
      <c r="AF85" s="432"/>
    </row>
    <row r="86" spans="1:36" ht="45" customHeight="1">
      <c r="A86" s="24"/>
      <c r="B86" s="25"/>
      <c r="C86" s="26"/>
      <c r="D86" s="26"/>
      <c r="E86" s="26"/>
      <c r="F86" s="38"/>
      <c r="G86" s="85"/>
      <c r="H86" s="471" t="s">
        <v>312</v>
      </c>
      <c r="I86" s="471"/>
      <c r="J86" s="471"/>
      <c r="K86" s="471"/>
      <c r="L86" s="471"/>
      <c r="M86" s="471"/>
      <c r="N86" s="471"/>
      <c r="O86" s="471"/>
      <c r="P86" s="471"/>
      <c r="Q86" s="471"/>
      <c r="R86" s="471"/>
      <c r="S86" s="471"/>
      <c r="T86" s="471"/>
      <c r="U86" s="471"/>
      <c r="V86" s="471"/>
      <c r="W86" s="471"/>
      <c r="X86" s="471"/>
      <c r="Y86" s="471"/>
      <c r="Z86" s="471"/>
      <c r="AA86" s="471"/>
      <c r="AB86" s="471"/>
      <c r="AC86" s="471"/>
      <c r="AD86" s="312"/>
      <c r="AE86" s="78"/>
      <c r="AF86" s="432"/>
    </row>
    <row r="87" spans="1:36" ht="47.5" customHeight="1">
      <c r="A87" s="24"/>
      <c r="B87" s="25"/>
      <c r="C87" s="26"/>
      <c r="D87" s="26"/>
      <c r="E87" s="26"/>
      <c r="F87" s="38"/>
      <c r="G87" s="87">
        <v>90</v>
      </c>
      <c r="H87" s="458" t="s">
        <v>313</v>
      </c>
      <c r="I87" s="458"/>
      <c r="J87" s="458"/>
      <c r="K87" s="458"/>
      <c r="L87" s="458"/>
      <c r="M87" s="458"/>
      <c r="N87" s="458"/>
      <c r="O87" s="458"/>
      <c r="P87" s="458"/>
      <c r="Q87" s="458"/>
      <c r="R87" s="458"/>
      <c r="S87" s="458"/>
      <c r="T87" s="458"/>
      <c r="U87" s="458"/>
      <c r="V87" s="458"/>
      <c r="W87" s="458"/>
      <c r="X87" s="458"/>
      <c r="Y87" s="458"/>
      <c r="Z87" s="458"/>
      <c r="AA87" s="458"/>
      <c r="AB87" s="458"/>
      <c r="AC87" s="458"/>
      <c r="AD87" s="313"/>
      <c r="AE87" s="78"/>
      <c r="AF87" s="432"/>
    </row>
    <row r="88" spans="1:36" ht="42" customHeight="1">
      <c r="A88" s="106"/>
      <c r="B88" s="105"/>
      <c r="C88" s="104"/>
      <c r="D88" s="104"/>
      <c r="E88" s="104"/>
      <c r="F88" s="109"/>
      <c r="G88" s="81"/>
      <c r="H88" s="522" t="s">
        <v>314</v>
      </c>
      <c r="I88" s="522"/>
      <c r="J88" s="522"/>
      <c r="K88" s="522"/>
      <c r="L88" s="522"/>
      <c r="M88" s="522"/>
      <c r="N88" s="522"/>
      <c r="O88" s="522"/>
      <c r="P88" s="522"/>
      <c r="Q88" s="522"/>
      <c r="R88" s="522"/>
      <c r="S88" s="522"/>
      <c r="T88" s="522"/>
      <c r="U88" s="522"/>
      <c r="V88" s="522"/>
      <c r="W88" s="522"/>
      <c r="X88" s="522"/>
      <c r="Y88" s="522"/>
      <c r="Z88" s="522"/>
      <c r="AA88" s="522"/>
      <c r="AB88" s="522"/>
      <c r="AC88" s="522"/>
      <c r="AD88" s="316"/>
      <c r="AE88" s="79"/>
      <c r="AF88" s="433"/>
    </row>
    <row r="89" spans="1:36" ht="30" customHeight="1"/>
    <row r="90" spans="1:36" ht="30" customHeight="1"/>
    <row r="91" spans="1:36" ht="30" customHeight="1"/>
    <row r="92" spans="1:36" ht="30" customHeight="1"/>
    <row r="93" spans="1:36" ht="30" customHeight="1"/>
    <row r="94" spans="1:36" ht="30" customHeight="1"/>
  </sheetData>
  <mergeCells count="160">
    <mergeCell ref="A28:F28"/>
    <mergeCell ref="A41:F41"/>
    <mergeCell ref="A44:F44"/>
    <mergeCell ref="AE25:AE27"/>
    <mergeCell ref="G27:AC27"/>
    <mergeCell ref="AE28:AE29"/>
    <mergeCell ref="A69:F69"/>
    <mergeCell ref="H38:AC38"/>
    <mergeCell ref="H39:AC39"/>
    <mergeCell ref="H40:AC40"/>
    <mergeCell ref="H45:AC45"/>
    <mergeCell ref="H46:AC46"/>
    <mergeCell ref="H47:AC47"/>
    <mergeCell ref="H48:N48"/>
    <mergeCell ref="O48:P48"/>
    <mergeCell ref="Q48:AC48"/>
    <mergeCell ref="H41:AC41"/>
    <mergeCell ref="Q49:AC49"/>
    <mergeCell ref="H50:N50"/>
    <mergeCell ref="O50:P50"/>
    <mergeCell ref="Q50:AC50"/>
    <mergeCell ref="H54:N54"/>
    <mergeCell ref="O54:P54"/>
    <mergeCell ref="Q54:AC54"/>
    <mergeCell ref="A82:F82"/>
    <mergeCell ref="AF16:AF21"/>
    <mergeCell ref="AF23:AF27"/>
    <mergeCell ref="AF28:AF40"/>
    <mergeCell ref="AF41:AF43"/>
    <mergeCell ref="AF44:AF55"/>
    <mergeCell ref="AF56:AF68"/>
    <mergeCell ref="AF69:AF81"/>
    <mergeCell ref="AF82:AF88"/>
    <mergeCell ref="H52:N52"/>
    <mergeCell ref="O52:P52"/>
    <mergeCell ref="Q52:AC52"/>
    <mergeCell ref="H53:N53"/>
    <mergeCell ref="O53:P53"/>
    <mergeCell ref="Q53:AC53"/>
    <mergeCell ref="O51:P51"/>
    <mergeCell ref="Q51:AC51"/>
    <mergeCell ref="I26:L26"/>
    <mergeCell ref="N26:O26"/>
    <mergeCell ref="N61:Q61"/>
    <mergeCell ref="H22:AC22"/>
    <mergeCell ref="H19:AC19"/>
    <mergeCell ref="H20:AC20"/>
    <mergeCell ref="A22:F22"/>
    <mergeCell ref="AH4:AJ4"/>
    <mergeCell ref="H11:AC11"/>
    <mergeCell ref="H12:AC12"/>
    <mergeCell ref="H14:AC14"/>
    <mergeCell ref="H17:AC17"/>
    <mergeCell ref="A3:F3"/>
    <mergeCell ref="G3:AC3"/>
    <mergeCell ref="H4:AC4"/>
    <mergeCell ref="H10:AC10"/>
    <mergeCell ref="I13:AC13"/>
    <mergeCell ref="I16:AC16"/>
    <mergeCell ref="I6:AB8"/>
    <mergeCell ref="AE4:AE9"/>
    <mergeCell ref="I15:AC15"/>
    <mergeCell ref="AE12:AE16"/>
    <mergeCell ref="AD5:AD9"/>
    <mergeCell ref="A16:F16"/>
    <mergeCell ref="H51:N51"/>
    <mergeCell ref="H55:AC55"/>
    <mergeCell ref="G60:J60"/>
    <mergeCell ref="G58:J59"/>
    <mergeCell ref="AB58:AC59"/>
    <mergeCell ref="AB60:AC60"/>
    <mergeCell ref="U59:W59"/>
    <mergeCell ref="R59:T59"/>
    <mergeCell ref="H57:AC57"/>
    <mergeCell ref="N59:Q59"/>
    <mergeCell ref="K59:M59"/>
    <mergeCell ref="H88:AC88"/>
    <mergeCell ref="G56:AC56"/>
    <mergeCell ref="I76:L76"/>
    <mergeCell ref="I75:L75"/>
    <mergeCell ref="N76:O76"/>
    <mergeCell ref="N75:O75"/>
    <mergeCell ref="V76:W76"/>
    <mergeCell ref="H77:AC77"/>
    <mergeCell ref="H79:AC79"/>
    <mergeCell ref="I78:L78"/>
    <mergeCell ref="N78:O78"/>
    <mergeCell ref="V78:W78"/>
    <mergeCell ref="I80:AC81"/>
    <mergeCell ref="H69:AC69"/>
    <mergeCell ref="H70:AC70"/>
    <mergeCell ref="H71:AC71"/>
    <mergeCell ref="H72:AC72"/>
    <mergeCell ref="H73:AC73"/>
    <mergeCell ref="H74:AC74"/>
    <mergeCell ref="K63:U63"/>
    <mergeCell ref="H65:AC65"/>
    <mergeCell ref="H66:AC66"/>
    <mergeCell ref="H67:AC67"/>
    <mergeCell ref="H64:AC64"/>
    <mergeCell ref="H82:AC82"/>
    <mergeCell ref="AE82:AE84"/>
    <mergeCell ref="I83:AC84"/>
    <mergeCell ref="H85:AC85"/>
    <mergeCell ref="H86:AC86"/>
    <mergeCell ref="H87:AC87"/>
    <mergeCell ref="AE74:AE76"/>
    <mergeCell ref="AE77:AE78"/>
    <mergeCell ref="AE79:AE81"/>
    <mergeCell ref="AD83:AD84"/>
    <mergeCell ref="AD80:AD81"/>
    <mergeCell ref="AD75:AD76"/>
    <mergeCell ref="AE66:AE68"/>
    <mergeCell ref="AE64:AE65"/>
    <mergeCell ref="H68:AC68"/>
    <mergeCell ref="X58:AA59"/>
    <mergeCell ref="U60:W60"/>
    <mergeCell ref="R60:T60"/>
    <mergeCell ref="N60:Q60"/>
    <mergeCell ref="K58:W58"/>
    <mergeCell ref="U62:W62"/>
    <mergeCell ref="R62:T62"/>
    <mergeCell ref="N62:Q62"/>
    <mergeCell ref="U61:W61"/>
    <mergeCell ref="AD58:AD64"/>
    <mergeCell ref="K62:M62"/>
    <mergeCell ref="K61:M61"/>
    <mergeCell ref="K60:M60"/>
    <mergeCell ref="X62:AA62"/>
    <mergeCell ref="X61:AA61"/>
    <mergeCell ref="X60:AA60"/>
    <mergeCell ref="G62:J62"/>
    <mergeCell ref="G61:J61"/>
    <mergeCell ref="AB62:AC62"/>
    <mergeCell ref="AB61:AC61"/>
    <mergeCell ref="R61:T61"/>
    <mergeCell ref="H18:AC18"/>
    <mergeCell ref="H33:AC33"/>
    <mergeCell ref="AD48:AD54"/>
    <mergeCell ref="AD26:AD27"/>
    <mergeCell ref="AD28:AD29"/>
    <mergeCell ref="AF4:AF15"/>
    <mergeCell ref="H23:AC23"/>
    <mergeCell ref="AE23:AE24"/>
    <mergeCell ref="H25:AC25"/>
    <mergeCell ref="H30:AC30"/>
    <mergeCell ref="H31:AC31"/>
    <mergeCell ref="H32:AC32"/>
    <mergeCell ref="AE33:AE40"/>
    <mergeCell ref="H34:AC34"/>
    <mergeCell ref="H35:AC35"/>
    <mergeCell ref="H36:AC36"/>
    <mergeCell ref="H37:AC37"/>
    <mergeCell ref="AE18:AE21"/>
    <mergeCell ref="H42:AC42"/>
    <mergeCell ref="H43:AC43"/>
    <mergeCell ref="AE41:AE43"/>
    <mergeCell ref="H44:AC44"/>
    <mergeCell ref="H49:N49"/>
    <mergeCell ref="O49:P49"/>
  </mergeCells>
  <phoneticPr fontId="4"/>
  <conditionalFormatting sqref="AD14 AD17 AD58 AD4:AD5 AD10:AD12">
    <cfRule type="containsText" dxfId="322" priority="264" operator="containsText" text="×">
      <formula>NOT(ISERROR(SEARCH("×",AD4)))</formula>
    </cfRule>
    <cfRule type="containsText" dxfId="321" priority="265" operator="containsText" text="△">
      <formula>NOT(ISERROR(SEARCH("△",AD4)))</formula>
    </cfRule>
    <cfRule type="containsText" dxfId="320" priority="266" operator="containsText" text="○">
      <formula>NOT(ISERROR(SEARCH("○",AD4)))</formula>
    </cfRule>
  </conditionalFormatting>
  <conditionalFormatting sqref="AF4">
    <cfRule type="expression" dxfId="319" priority="263">
      <formula>AF4</formula>
    </cfRule>
  </conditionalFormatting>
  <conditionalFormatting sqref="AF4">
    <cfRule type="expression" dxfId="318" priority="262">
      <formula>AF4</formula>
    </cfRule>
  </conditionalFormatting>
  <conditionalFormatting sqref="AD18 AD22">
    <cfRule type="containsText" dxfId="317" priority="259" operator="containsText" text="×">
      <formula>NOT(ISERROR(SEARCH("×",AD18)))</formula>
    </cfRule>
    <cfRule type="containsText" dxfId="316" priority="260" operator="containsText" text="△">
      <formula>NOT(ISERROR(SEARCH("△",AD18)))</formula>
    </cfRule>
    <cfRule type="containsText" dxfId="315" priority="261" operator="containsText" text="○">
      <formula>NOT(ISERROR(SEARCH("○",AD18)))</formula>
    </cfRule>
  </conditionalFormatting>
  <conditionalFormatting sqref="AD19">
    <cfRule type="containsText" dxfId="314" priority="256" operator="containsText" text="×">
      <formula>NOT(ISERROR(SEARCH("×",AD19)))</formula>
    </cfRule>
    <cfRule type="containsText" dxfId="313" priority="257" operator="containsText" text="△">
      <formula>NOT(ISERROR(SEARCH("△",AD19)))</formula>
    </cfRule>
    <cfRule type="containsText" dxfId="312" priority="258" operator="containsText" text="○">
      <formula>NOT(ISERROR(SEARCH("○",AD19)))</formula>
    </cfRule>
  </conditionalFormatting>
  <conditionalFormatting sqref="AD20">
    <cfRule type="containsText" dxfId="311" priority="253" operator="containsText" text="×">
      <formula>NOT(ISERROR(SEARCH("×",AD20)))</formula>
    </cfRule>
    <cfRule type="containsText" dxfId="310" priority="254" operator="containsText" text="△">
      <formula>NOT(ISERROR(SEARCH("△",AD20)))</formula>
    </cfRule>
    <cfRule type="containsText" dxfId="309" priority="255" operator="containsText" text="○">
      <formula>NOT(ISERROR(SEARCH("○",AD20)))</formula>
    </cfRule>
  </conditionalFormatting>
  <conditionalFormatting sqref="AD13">
    <cfRule type="containsText" dxfId="308" priority="250" operator="containsText" text="×">
      <formula>NOT(ISERROR(SEARCH("×",AD13)))</formula>
    </cfRule>
    <cfRule type="containsText" dxfId="307" priority="251" operator="containsText" text="△">
      <formula>NOT(ISERROR(SEARCH("△",AD13)))</formula>
    </cfRule>
    <cfRule type="containsText" dxfId="306" priority="252" operator="containsText" text="○">
      <formula>NOT(ISERROR(SEARCH("○",AD13)))</formula>
    </cfRule>
  </conditionalFormatting>
  <conditionalFormatting sqref="AD16">
    <cfRule type="containsText" dxfId="305" priority="247" operator="containsText" text="×">
      <formula>NOT(ISERROR(SEARCH("×",AD16)))</formula>
    </cfRule>
    <cfRule type="containsText" dxfId="304" priority="248" operator="containsText" text="△">
      <formula>NOT(ISERROR(SEARCH("△",AD16)))</formula>
    </cfRule>
    <cfRule type="containsText" dxfId="303" priority="249" operator="containsText" text="○">
      <formula>NOT(ISERROR(SEARCH("○",AD16)))</formula>
    </cfRule>
  </conditionalFormatting>
  <conditionalFormatting sqref="AD21">
    <cfRule type="containsText" dxfId="302" priority="244" operator="containsText" text="×">
      <formula>NOT(ISERROR(SEARCH("×",AD21)))</formula>
    </cfRule>
    <cfRule type="containsText" dxfId="301" priority="245" operator="containsText" text="△">
      <formula>NOT(ISERROR(SEARCH("△",AD21)))</formula>
    </cfRule>
    <cfRule type="containsText" dxfId="300" priority="246" operator="containsText" text="○">
      <formula>NOT(ISERROR(SEARCH("○",AD21)))</formula>
    </cfRule>
  </conditionalFormatting>
  <conditionalFormatting sqref="AD57">
    <cfRule type="containsText" dxfId="299" priority="241" operator="containsText" text="×">
      <formula>NOT(ISERROR(SEARCH("×",AD57)))</formula>
    </cfRule>
    <cfRule type="containsText" dxfId="298" priority="242" operator="containsText" text="△">
      <formula>NOT(ISERROR(SEARCH("△",AD57)))</formula>
    </cfRule>
    <cfRule type="containsText" dxfId="297" priority="243" operator="containsText" text="○">
      <formula>NOT(ISERROR(SEARCH("○",AD57)))</formula>
    </cfRule>
  </conditionalFormatting>
  <conditionalFormatting sqref="AD65">
    <cfRule type="containsText" dxfId="296" priority="232" operator="containsText" text="×">
      <formula>NOT(ISERROR(SEARCH("×",AD65)))</formula>
    </cfRule>
    <cfRule type="containsText" dxfId="295" priority="233" operator="containsText" text="△">
      <formula>NOT(ISERROR(SEARCH("△",AD65)))</formula>
    </cfRule>
    <cfRule type="containsText" dxfId="294" priority="234" operator="containsText" text="○">
      <formula>NOT(ISERROR(SEARCH("○",AD65)))</formula>
    </cfRule>
  </conditionalFormatting>
  <conditionalFormatting sqref="AD66">
    <cfRule type="containsText" dxfId="293" priority="226" operator="containsText" text="×">
      <formula>NOT(ISERROR(SEARCH("×",AD66)))</formula>
    </cfRule>
    <cfRule type="containsText" dxfId="292" priority="227" operator="containsText" text="△">
      <formula>NOT(ISERROR(SEARCH("△",AD66)))</formula>
    </cfRule>
    <cfRule type="containsText" dxfId="291" priority="228" operator="containsText" text="○">
      <formula>NOT(ISERROR(SEARCH("○",AD66)))</formula>
    </cfRule>
  </conditionalFormatting>
  <conditionalFormatting sqref="AD67">
    <cfRule type="containsText" dxfId="290" priority="223" operator="containsText" text="×">
      <formula>NOT(ISERROR(SEARCH("×",AD67)))</formula>
    </cfRule>
    <cfRule type="containsText" dxfId="289" priority="224" operator="containsText" text="△">
      <formula>NOT(ISERROR(SEARCH("△",AD67)))</formula>
    </cfRule>
    <cfRule type="containsText" dxfId="288" priority="225" operator="containsText" text="○">
      <formula>NOT(ISERROR(SEARCH("○",AD67)))</formula>
    </cfRule>
  </conditionalFormatting>
  <conditionalFormatting sqref="AD68">
    <cfRule type="containsText" dxfId="287" priority="220" operator="containsText" text="×">
      <formula>NOT(ISERROR(SEARCH("×",AD68)))</formula>
    </cfRule>
    <cfRule type="containsText" dxfId="286" priority="221" operator="containsText" text="△">
      <formula>NOT(ISERROR(SEARCH("△",AD68)))</formula>
    </cfRule>
    <cfRule type="containsText" dxfId="285" priority="222" operator="containsText" text="○">
      <formula>NOT(ISERROR(SEARCH("○",AD68)))</formula>
    </cfRule>
  </conditionalFormatting>
  <conditionalFormatting sqref="AD69">
    <cfRule type="containsText" dxfId="284" priority="217" operator="containsText" text="×">
      <formula>NOT(ISERROR(SEARCH("×",AD69)))</formula>
    </cfRule>
    <cfRule type="containsText" dxfId="283" priority="218" operator="containsText" text="△">
      <formula>NOT(ISERROR(SEARCH("△",AD69)))</formula>
    </cfRule>
    <cfRule type="containsText" dxfId="282" priority="219" operator="containsText" text="○">
      <formula>NOT(ISERROR(SEARCH("○",AD69)))</formula>
    </cfRule>
  </conditionalFormatting>
  <conditionalFormatting sqref="AD70">
    <cfRule type="containsText" dxfId="281" priority="214" operator="containsText" text="×">
      <formula>NOT(ISERROR(SEARCH("×",AD70)))</formula>
    </cfRule>
    <cfRule type="containsText" dxfId="280" priority="215" operator="containsText" text="△">
      <formula>NOT(ISERROR(SEARCH("△",AD70)))</formula>
    </cfRule>
    <cfRule type="containsText" dxfId="279" priority="216" operator="containsText" text="○">
      <formula>NOT(ISERROR(SEARCH("○",AD70)))</formula>
    </cfRule>
  </conditionalFormatting>
  <conditionalFormatting sqref="AD71">
    <cfRule type="containsText" dxfId="278" priority="211" operator="containsText" text="×">
      <formula>NOT(ISERROR(SEARCH("×",AD71)))</formula>
    </cfRule>
    <cfRule type="containsText" dxfId="277" priority="212" operator="containsText" text="△">
      <formula>NOT(ISERROR(SEARCH("△",AD71)))</formula>
    </cfRule>
    <cfRule type="containsText" dxfId="276" priority="213" operator="containsText" text="○">
      <formula>NOT(ISERROR(SEARCH("○",AD71)))</formula>
    </cfRule>
  </conditionalFormatting>
  <conditionalFormatting sqref="AD72">
    <cfRule type="containsText" dxfId="275" priority="208" operator="containsText" text="×">
      <formula>NOT(ISERROR(SEARCH("×",AD72)))</formula>
    </cfRule>
    <cfRule type="containsText" dxfId="274" priority="209" operator="containsText" text="△">
      <formula>NOT(ISERROR(SEARCH("△",AD72)))</formula>
    </cfRule>
    <cfRule type="containsText" dxfId="273" priority="210" operator="containsText" text="○">
      <formula>NOT(ISERROR(SEARCH("○",AD72)))</formula>
    </cfRule>
  </conditionalFormatting>
  <conditionalFormatting sqref="AD73">
    <cfRule type="containsText" dxfId="272" priority="205" operator="containsText" text="×">
      <formula>NOT(ISERROR(SEARCH("×",AD73)))</formula>
    </cfRule>
    <cfRule type="containsText" dxfId="271" priority="206" operator="containsText" text="△">
      <formula>NOT(ISERROR(SEARCH("△",AD73)))</formula>
    </cfRule>
    <cfRule type="containsText" dxfId="270" priority="207" operator="containsText" text="○">
      <formula>NOT(ISERROR(SEARCH("○",AD73)))</formula>
    </cfRule>
  </conditionalFormatting>
  <conditionalFormatting sqref="AD74">
    <cfRule type="containsText" dxfId="269" priority="202" operator="containsText" text="×">
      <formula>NOT(ISERROR(SEARCH("×",AD74)))</formula>
    </cfRule>
    <cfRule type="containsText" dxfId="268" priority="203" operator="containsText" text="△">
      <formula>NOT(ISERROR(SEARCH("△",AD74)))</formula>
    </cfRule>
    <cfRule type="containsText" dxfId="267" priority="204" operator="containsText" text="○">
      <formula>NOT(ISERROR(SEARCH("○",AD74)))</formula>
    </cfRule>
  </conditionalFormatting>
  <conditionalFormatting sqref="AD75">
    <cfRule type="containsText" dxfId="266" priority="199" operator="containsText" text="×">
      <formula>NOT(ISERROR(SEARCH("×",AD75)))</formula>
    </cfRule>
    <cfRule type="containsText" dxfId="265" priority="200" operator="containsText" text="△">
      <formula>NOT(ISERROR(SEARCH("△",AD75)))</formula>
    </cfRule>
    <cfRule type="containsText" dxfId="264" priority="201" operator="containsText" text="○">
      <formula>NOT(ISERROR(SEARCH("○",AD75)))</formula>
    </cfRule>
  </conditionalFormatting>
  <conditionalFormatting sqref="AD77">
    <cfRule type="containsText" dxfId="263" priority="196" operator="containsText" text="×">
      <formula>NOT(ISERROR(SEARCH("×",AD77)))</formula>
    </cfRule>
    <cfRule type="containsText" dxfId="262" priority="197" operator="containsText" text="△">
      <formula>NOT(ISERROR(SEARCH("△",AD77)))</formula>
    </cfRule>
    <cfRule type="containsText" dxfId="261" priority="198" operator="containsText" text="○">
      <formula>NOT(ISERROR(SEARCH("○",AD77)))</formula>
    </cfRule>
  </conditionalFormatting>
  <conditionalFormatting sqref="AD79">
    <cfRule type="containsText" dxfId="260" priority="193" operator="containsText" text="×">
      <formula>NOT(ISERROR(SEARCH("×",AD79)))</formula>
    </cfRule>
    <cfRule type="containsText" dxfId="259" priority="194" operator="containsText" text="△">
      <formula>NOT(ISERROR(SEARCH("△",AD79)))</formula>
    </cfRule>
    <cfRule type="containsText" dxfId="258" priority="195" operator="containsText" text="○">
      <formula>NOT(ISERROR(SEARCH("○",AD79)))</formula>
    </cfRule>
  </conditionalFormatting>
  <conditionalFormatting sqref="AD78">
    <cfRule type="containsText" dxfId="257" priority="190" operator="containsText" text="×">
      <formula>NOT(ISERROR(SEARCH("×",AD78)))</formula>
    </cfRule>
    <cfRule type="containsText" dxfId="256" priority="191" operator="containsText" text="△">
      <formula>NOT(ISERROR(SEARCH("△",AD78)))</formula>
    </cfRule>
    <cfRule type="containsText" dxfId="255" priority="192" operator="containsText" text="○">
      <formula>NOT(ISERROR(SEARCH("○",AD78)))</formula>
    </cfRule>
  </conditionalFormatting>
  <conditionalFormatting sqref="AD80">
    <cfRule type="containsText" dxfId="254" priority="187" operator="containsText" text="×">
      <formula>NOT(ISERROR(SEARCH("×",AD80)))</formula>
    </cfRule>
    <cfRule type="containsText" dxfId="253" priority="188" operator="containsText" text="△">
      <formula>NOT(ISERROR(SEARCH("△",AD80)))</formula>
    </cfRule>
    <cfRule type="containsText" dxfId="252" priority="189" operator="containsText" text="○">
      <formula>NOT(ISERROR(SEARCH("○",AD80)))</formula>
    </cfRule>
  </conditionalFormatting>
  <conditionalFormatting sqref="AD82">
    <cfRule type="containsText" dxfId="251" priority="181" operator="containsText" text="×">
      <formula>NOT(ISERROR(SEARCH("×",AD82)))</formula>
    </cfRule>
    <cfRule type="containsText" dxfId="250" priority="182" operator="containsText" text="△">
      <formula>NOT(ISERROR(SEARCH("△",AD82)))</formula>
    </cfRule>
    <cfRule type="containsText" dxfId="249" priority="183" operator="containsText" text="○">
      <formula>NOT(ISERROR(SEARCH("○",AD82)))</formula>
    </cfRule>
  </conditionalFormatting>
  <conditionalFormatting sqref="AD83">
    <cfRule type="containsText" dxfId="248" priority="178" operator="containsText" text="×">
      <formula>NOT(ISERROR(SEARCH("×",AD83)))</formula>
    </cfRule>
    <cfRule type="containsText" dxfId="247" priority="179" operator="containsText" text="△">
      <formula>NOT(ISERROR(SEARCH("△",AD83)))</formula>
    </cfRule>
    <cfRule type="containsText" dxfId="246" priority="180" operator="containsText" text="○">
      <formula>NOT(ISERROR(SEARCH("○",AD83)))</formula>
    </cfRule>
  </conditionalFormatting>
  <conditionalFormatting sqref="AD85">
    <cfRule type="containsText" dxfId="245" priority="175" operator="containsText" text="×">
      <formula>NOT(ISERROR(SEARCH("×",AD85)))</formula>
    </cfRule>
    <cfRule type="containsText" dxfId="244" priority="176" operator="containsText" text="△">
      <formula>NOT(ISERROR(SEARCH("△",AD85)))</formula>
    </cfRule>
    <cfRule type="containsText" dxfId="243" priority="177" operator="containsText" text="○">
      <formula>NOT(ISERROR(SEARCH("○",AD85)))</formula>
    </cfRule>
  </conditionalFormatting>
  <conditionalFormatting sqref="AD86">
    <cfRule type="containsText" dxfId="242" priority="172" operator="containsText" text="×">
      <formula>NOT(ISERROR(SEARCH("×",AD86)))</formula>
    </cfRule>
    <cfRule type="containsText" dxfId="241" priority="173" operator="containsText" text="△">
      <formula>NOT(ISERROR(SEARCH("△",AD86)))</formula>
    </cfRule>
    <cfRule type="containsText" dxfId="240" priority="174" operator="containsText" text="○">
      <formula>NOT(ISERROR(SEARCH("○",AD86)))</formula>
    </cfRule>
  </conditionalFormatting>
  <conditionalFormatting sqref="AD87">
    <cfRule type="containsText" dxfId="239" priority="169" operator="containsText" text="×">
      <formula>NOT(ISERROR(SEARCH("×",AD87)))</formula>
    </cfRule>
    <cfRule type="containsText" dxfId="238" priority="170" operator="containsText" text="△">
      <formula>NOT(ISERROR(SEARCH("△",AD87)))</formula>
    </cfRule>
    <cfRule type="containsText" dxfId="237" priority="171" operator="containsText" text="○">
      <formula>NOT(ISERROR(SEARCH("○",AD87)))</formula>
    </cfRule>
  </conditionalFormatting>
  <conditionalFormatting sqref="AD88">
    <cfRule type="containsText" dxfId="236" priority="166" operator="containsText" text="×">
      <formula>NOT(ISERROR(SEARCH("×",AD88)))</formula>
    </cfRule>
    <cfRule type="containsText" dxfId="235" priority="167" operator="containsText" text="△">
      <formula>NOT(ISERROR(SEARCH("△",AD88)))</formula>
    </cfRule>
    <cfRule type="containsText" dxfId="234" priority="168" operator="containsText" text="○">
      <formula>NOT(ISERROR(SEARCH("○",AD88)))</formula>
    </cfRule>
  </conditionalFormatting>
  <conditionalFormatting sqref="AD56">
    <cfRule type="containsText" dxfId="233" priority="163" operator="containsText" text="×">
      <formula>NOT(ISERROR(SEARCH("×",AD56)))</formula>
    </cfRule>
    <cfRule type="containsText" dxfId="232" priority="164" operator="containsText" text="△">
      <formula>NOT(ISERROR(SEARCH("△",AD56)))</formula>
    </cfRule>
    <cfRule type="containsText" dxfId="231" priority="165" operator="containsText" text="○">
      <formula>NOT(ISERROR(SEARCH("○",AD56)))</formula>
    </cfRule>
  </conditionalFormatting>
  <conditionalFormatting sqref="AD23">
    <cfRule type="containsText" dxfId="230" priority="79" operator="containsText" text="×">
      <formula>NOT(ISERROR(SEARCH("×",AD23)))</formula>
    </cfRule>
    <cfRule type="containsText" dxfId="229" priority="80" operator="containsText" text="△">
      <formula>NOT(ISERROR(SEARCH("△",AD23)))</formula>
    </cfRule>
    <cfRule type="containsText" dxfId="228" priority="81" operator="containsText" text="○">
      <formula>NOT(ISERROR(SEARCH("○",AD23)))</formula>
    </cfRule>
  </conditionalFormatting>
  <conditionalFormatting sqref="AD30">
    <cfRule type="containsText" dxfId="227" priority="76" operator="containsText" text="×">
      <formula>NOT(ISERROR(SEARCH("×",AD30)))</formula>
    </cfRule>
    <cfRule type="containsText" dxfId="226" priority="77" operator="containsText" text="△">
      <formula>NOT(ISERROR(SEARCH("△",AD30)))</formula>
    </cfRule>
    <cfRule type="containsText" dxfId="225" priority="78" operator="containsText" text="○">
      <formula>NOT(ISERROR(SEARCH("○",AD30)))</formula>
    </cfRule>
  </conditionalFormatting>
  <conditionalFormatting sqref="AD25">
    <cfRule type="containsText" dxfId="224" priority="73" operator="containsText" text="×">
      <formula>NOT(ISERROR(SEARCH("×",AD25)))</formula>
    </cfRule>
    <cfRule type="containsText" dxfId="223" priority="74" operator="containsText" text="△">
      <formula>NOT(ISERROR(SEARCH("△",AD25)))</formula>
    </cfRule>
    <cfRule type="containsText" dxfId="222" priority="75" operator="containsText" text="○">
      <formula>NOT(ISERROR(SEARCH("○",AD25)))</formula>
    </cfRule>
  </conditionalFormatting>
  <conditionalFormatting sqref="AD26">
    <cfRule type="containsText" dxfId="221" priority="67" operator="containsText" text="×">
      <formula>NOT(ISERROR(SEARCH("×",AD26)))</formula>
    </cfRule>
    <cfRule type="containsText" dxfId="220" priority="68" operator="containsText" text="△">
      <formula>NOT(ISERROR(SEARCH("△",AD26)))</formula>
    </cfRule>
    <cfRule type="containsText" dxfId="219" priority="69" operator="containsText" text="○">
      <formula>NOT(ISERROR(SEARCH("○",AD26)))</formula>
    </cfRule>
  </conditionalFormatting>
  <conditionalFormatting sqref="AD31">
    <cfRule type="containsText" dxfId="218" priority="64" operator="containsText" text="×">
      <formula>NOT(ISERROR(SEARCH("×",AD31)))</formula>
    </cfRule>
    <cfRule type="containsText" dxfId="217" priority="65" operator="containsText" text="△">
      <formula>NOT(ISERROR(SEARCH("△",AD31)))</formula>
    </cfRule>
    <cfRule type="containsText" dxfId="216" priority="66" operator="containsText" text="○">
      <formula>NOT(ISERROR(SEARCH("○",AD31)))</formula>
    </cfRule>
  </conditionalFormatting>
  <conditionalFormatting sqref="AD32">
    <cfRule type="containsText" dxfId="215" priority="61" operator="containsText" text="×">
      <formula>NOT(ISERROR(SEARCH("×",AD32)))</formula>
    </cfRule>
    <cfRule type="containsText" dxfId="214" priority="62" operator="containsText" text="△">
      <formula>NOT(ISERROR(SEARCH("△",AD32)))</formula>
    </cfRule>
    <cfRule type="containsText" dxfId="213" priority="63" operator="containsText" text="○">
      <formula>NOT(ISERROR(SEARCH("○",AD32)))</formula>
    </cfRule>
  </conditionalFormatting>
  <conditionalFormatting sqref="AD33">
    <cfRule type="containsText" dxfId="212" priority="58" operator="containsText" text="×">
      <formula>NOT(ISERROR(SEARCH("×",AD33)))</formula>
    </cfRule>
    <cfRule type="containsText" dxfId="211" priority="59" operator="containsText" text="△">
      <formula>NOT(ISERROR(SEARCH("△",AD33)))</formula>
    </cfRule>
    <cfRule type="containsText" dxfId="210" priority="60" operator="containsText" text="○">
      <formula>NOT(ISERROR(SEARCH("○",AD33)))</formula>
    </cfRule>
  </conditionalFormatting>
  <conditionalFormatting sqref="AD34">
    <cfRule type="containsText" dxfId="209" priority="55" operator="containsText" text="×">
      <formula>NOT(ISERROR(SEARCH("×",AD34)))</formula>
    </cfRule>
    <cfRule type="containsText" dxfId="208" priority="56" operator="containsText" text="△">
      <formula>NOT(ISERROR(SEARCH("△",AD34)))</formula>
    </cfRule>
    <cfRule type="containsText" dxfId="207" priority="57" operator="containsText" text="○">
      <formula>NOT(ISERROR(SEARCH("○",AD34)))</formula>
    </cfRule>
  </conditionalFormatting>
  <conditionalFormatting sqref="AD35">
    <cfRule type="containsText" dxfId="206" priority="52" operator="containsText" text="×">
      <formula>NOT(ISERROR(SEARCH("×",AD35)))</formula>
    </cfRule>
    <cfRule type="containsText" dxfId="205" priority="53" operator="containsText" text="△">
      <formula>NOT(ISERROR(SEARCH("△",AD35)))</formula>
    </cfRule>
    <cfRule type="containsText" dxfId="204" priority="54" operator="containsText" text="○">
      <formula>NOT(ISERROR(SEARCH("○",AD35)))</formula>
    </cfRule>
  </conditionalFormatting>
  <conditionalFormatting sqref="AD36">
    <cfRule type="containsText" dxfId="203" priority="49" operator="containsText" text="×">
      <formula>NOT(ISERROR(SEARCH("×",AD36)))</formula>
    </cfRule>
    <cfRule type="containsText" dxfId="202" priority="50" operator="containsText" text="△">
      <formula>NOT(ISERROR(SEARCH("△",AD36)))</formula>
    </cfRule>
    <cfRule type="containsText" dxfId="201" priority="51" operator="containsText" text="○">
      <formula>NOT(ISERROR(SEARCH("○",AD36)))</formula>
    </cfRule>
  </conditionalFormatting>
  <conditionalFormatting sqref="AD37">
    <cfRule type="containsText" dxfId="200" priority="46" operator="containsText" text="×">
      <formula>NOT(ISERROR(SEARCH("×",AD37)))</formula>
    </cfRule>
    <cfRule type="containsText" dxfId="199" priority="47" operator="containsText" text="△">
      <formula>NOT(ISERROR(SEARCH("△",AD37)))</formula>
    </cfRule>
    <cfRule type="containsText" dxfId="198" priority="48" operator="containsText" text="○">
      <formula>NOT(ISERROR(SEARCH("○",AD37)))</formula>
    </cfRule>
  </conditionalFormatting>
  <conditionalFormatting sqref="AD38">
    <cfRule type="containsText" dxfId="197" priority="43" operator="containsText" text="×">
      <formula>NOT(ISERROR(SEARCH("×",AD38)))</formula>
    </cfRule>
    <cfRule type="containsText" dxfId="196" priority="44" operator="containsText" text="△">
      <formula>NOT(ISERROR(SEARCH("△",AD38)))</formula>
    </cfRule>
    <cfRule type="containsText" dxfId="195" priority="45" operator="containsText" text="○">
      <formula>NOT(ISERROR(SEARCH("○",AD38)))</formula>
    </cfRule>
  </conditionalFormatting>
  <conditionalFormatting sqref="AD39">
    <cfRule type="containsText" dxfId="194" priority="40" operator="containsText" text="×">
      <formula>NOT(ISERROR(SEARCH("×",AD39)))</formula>
    </cfRule>
    <cfRule type="containsText" dxfId="193" priority="41" operator="containsText" text="△">
      <formula>NOT(ISERROR(SEARCH("△",AD39)))</formula>
    </cfRule>
    <cfRule type="containsText" dxfId="192" priority="42" operator="containsText" text="○">
      <formula>NOT(ISERROR(SEARCH("○",AD39)))</formula>
    </cfRule>
  </conditionalFormatting>
  <conditionalFormatting sqref="AD40">
    <cfRule type="containsText" dxfId="191" priority="37" operator="containsText" text="×">
      <formula>NOT(ISERROR(SEARCH("×",AD40)))</formula>
    </cfRule>
    <cfRule type="containsText" dxfId="190" priority="38" operator="containsText" text="△">
      <formula>NOT(ISERROR(SEARCH("△",AD40)))</formula>
    </cfRule>
    <cfRule type="containsText" dxfId="189" priority="39" operator="containsText" text="○">
      <formula>NOT(ISERROR(SEARCH("○",AD40)))</formula>
    </cfRule>
  </conditionalFormatting>
  <conditionalFormatting sqref="AD24">
    <cfRule type="containsText" dxfId="188" priority="34" operator="containsText" text="×">
      <formula>NOT(ISERROR(SEARCH("×",AD24)))</formula>
    </cfRule>
    <cfRule type="containsText" dxfId="187" priority="35" operator="containsText" text="△">
      <formula>NOT(ISERROR(SEARCH("△",AD24)))</formula>
    </cfRule>
    <cfRule type="containsText" dxfId="186" priority="36" operator="containsText" text="○">
      <formula>NOT(ISERROR(SEARCH("○",AD24)))</formula>
    </cfRule>
  </conditionalFormatting>
  <conditionalFormatting sqref="AD28">
    <cfRule type="containsText" dxfId="185" priority="31" operator="containsText" text="×">
      <formula>NOT(ISERROR(SEARCH("×",AD28)))</formula>
    </cfRule>
    <cfRule type="containsText" dxfId="184" priority="32" operator="containsText" text="△">
      <formula>NOT(ISERROR(SEARCH("△",AD28)))</formula>
    </cfRule>
    <cfRule type="containsText" dxfId="183" priority="33" operator="containsText" text="○">
      <formula>NOT(ISERROR(SEARCH("○",AD28)))</formula>
    </cfRule>
  </conditionalFormatting>
  <conditionalFormatting sqref="AD41">
    <cfRule type="containsText" dxfId="182" priority="28" operator="containsText" text="×">
      <formula>NOT(ISERROR(SEARCH("×",AD41)))</formula>
    </cfRule>
    <cfRule type="containsText" dxfId="181" priority="29" operator="containsText" text="△">
      <formula>NOT(ISERROR(SEARCH("△",AD41)))</formula>
    </cfRule>
    <cfRule type="containsText" dxfId="180" priority="30" operator="containsText" text="○">
      <formula>NOT(ISERROR(SEARCH("○",AD41)))</formula>
    </cfRule>
  </conditionalFormatting>
  <conditionalFormatting sqref="AD42">
    <cfRule type="containsText" dxfId="179" priority="25" operator="containsText" text="×">
      <formula>NOT(ISERROR(SEARCH("×",AD42)))</formula>
    </cfRule>
    <cfRule type="containsText" dxfId="178" priority="26" operator="containsText" text="△">
      <formula>NOT(ISERROR(SEARCH("△",AD42)))</formula>
    </cfRule>
    <cfRule type="containsText" dxfId="177" priority="27" operator="containsText" text="○">
      <formula>NOT(ISERROR(SEARCH("○",AD42)))</formula>
    </cfRule>
  </conditionalFormatting>
  <conditionalFormatting sqref="AD44">
    <cfRule type="containsText" dxfId="176" priority="22" operator="containsText" text="×">
      <formula>NOT(ISERROR(SEARCH("×",AD44)))</formula>
    </cfRule>
    <cfRule type="containsText" dxfId="175" priority="23" operator="containsText" text="△">
      <formula>NOT(ISERROR(SEARCH("△",AD44)))</formula>
    </cfRule>
    <cfRule type="containsText" dxfId="174" priority="24" operator="containsText" text="○">
      <formula>NOT(ISERROR(SEARCH("○",AD44)))</formula>
    </cfRule>
  </conditionalFormatting>
  <conditionalFormatting sqref="AD45">
    <cfRule type="containsText" dxfId="173" priority="19" operator="containsText" text="×">
      <formula>NOT(ISERROR(SEARCH("×",AD45)))</formula>
    </cfRule>
    <cfRule type="containsText" dxfId="172" priority="20" operator="containsText" text="△">
      <formula>NOT(ISERROR(SEARCH("△",AD45)))</formula>
    </cfRule>
    <cfRule type="containsText" dxfId="171" priority="21" operator="containsText" text="○">
      <formula>NOT(ISERROR(SEARCH("○",AD45)))</formula>
    </cfRule>
  </conditionalFormatting>
  <conditionalFormatting sqref="AD46">
    <cfRule type="containsText" dxfId="170" priority="16" operator="containsText" text="×">
      <formula>NOT(ISERROR(SEARCH("×",AD46)))</formula>
    </cfRule>
    <cfRule type="containsText" dxfId="169" priority="17" operator="containsText" text="△">
      <formula>NOT(ISERROR(SEARCH("△",AD46)))</formula>
    </cfRule>
    <cfRule type="containsText" dxfId="168" priority="18" operator="containsText" text="○">
      <formula>NOT(ISERROR(SEARCH("○",AD46)))</formula>
    </cfRule>
  </conditionalFormatting>
  <conditionalFormatting sqref="AD47">
    <cfRule type="containsText" dxfId="167" priority="13" operator="containsText" text="×">
      <formula>NOT(ISERROR(SEARCH("×",AD47)))</formula>
    </cfRule>
    <cfRule type="containsText" dxfId="166" priority="14" operator="containsText" text="△">
      <formula>NOT(ISERROR(SEARCH("△",AD47)))</formula>
    </cfRule>
    <cfRule type="containsText" dxfId="165" priority="15" operator="containsText" text="○">
      <formula>NOT(ISERROR(SEARCH("○",AD47)))</formula>
    </cfRule>
  </conditionalFormatting>
  <conditionalFormatting sqref="AD43">
    <cfRule type="containsText" dxfId="164" priority="10" operator="containsText" text="×">
      <formula>NOT(ISERROR(SEARCH("×",AD43)))</formula>
    </cfRule>
    <cfRule type="containsText" dxfId="163" priority="11" operator="containsText" text="△">
      <formula>NOT(ISERROR(SEARCH("△",AD43)))</formula>
    </cfRule>
    <cfRule type="containsText" dxfId="162" priority="12" operator="containsText" text="○">
      <formula>NOT(ISERROR(SEARCH("○",AD43)))</formula>
    </cfRule>
  </conditionalFormatting>
  <conditionalFormatting sqref="AD55">
    <cfRule type="containsText" dxfId="161" priority="7" operator="containsText" text="×">
      <formula>NOT(ISERROR(SEARCH("×",AD55)))</formula>
    </cfRule>
    <cfRule type="containsText" dxfId="160" priority="8" operator="containsText" text="△">
      <formula>NOT(ISERROR(SEARCH("△",AD55)))</formula>
    </cfRule>
    <cfRule type="containsText" dxfId="159" priority="9" operator="containsText" text="○">
      <formula>NOT(ISERROR(SEARCH("○",AD55)))</formula>
    </cfRule>
  </conditionalFormatting>
  <conditionalFormatting sqref="AD15">
    <cfRule type="containsText" dxfId="158" priority="4" operator="containsText" text="×">
      <formula>NOT(ISERROR(SEARCH("×",AD15)))</formula>
    </cfRule>
    <cfRule type="containsText" dxfId="157" priority="5" operator="containsText" text="△">
      <formula>NOT(ISERROR(SEARCH("△",AD15)))</formula>
    </cfRule>
    <cfRule type="containsText" dxfId="156" priority="6" operator="containsText" text="○">
      <formula>NOT(ISERROR(SEARCH("○",AD15)))</formula>
    </cfRule>
  </conditionalFormatting>
  <dataValidations count="2">
    <dataValidation type="list" allowBlank="1" showInputMessage="1" showErrorMessage="1" sqref="AD4:AD5 AD25 AD22:AD23 AD30:AD32 AD34:AD42 AD55 AD65:AD67 AD77 AD79 AD82 AD85:AD88 AD19:AD20 AD69:AD74 AD57 AD44:AD47 AD10:AD12 AD17 AD14" xr:uid="{AFD8BD16-8C42-493C-B7D4-829F20AB1325}">
      <formula1>$AH$6:$AJ$6</formula1>
    </dataValidation>
    <dataValidation type="list" allowBlank="1" showInputMessage="1" showErrorMessage="1" sqref="AI7 O49:P54" xr:uid="{996C6100-D531-43D3-A156-D840725CBE72}">
      <formula1>$AL$6:$AM$6</formula1>
    </dataValidation>
  </dataValidations>
  <printOptions horizontalCentered="1"/>
  <pageMargins left="0.27559055118110237" right="0.27559055118110237" top="0.59055118110236227" bottom="0.55118110236220474" header="0.31496062992125984" footer="0.31496062992125984"/>
  <pageSetup paperSize="9" scale="72" firstPageNumber="8" fitToHeight="0" orientation="landscape" useFirstPageNumber="1" r:id="rId1"/>
  <headerFooter>
    <oddFooter>&amp;C&amp;P&amp;R保育所</oddFooter>
  </headerFooter>
  <rowBreaks count="4" manualBreakCount="4">
    <brk id="15" max="16383" man="1"/>
    <brk id="21" max="16383" man="1"/>
    <brk id="68" max="31" man="1"/>
    <brk id="8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646D-DB52-4E1F-945D-787661789CC5}">
  <sheetPr>
    <tabColor rgb="FF00B0F0"/>
    <pageSetUpPr fitToPage="1"/>
  </sheetPr>
  <dimension ref="A1:AM86"/>
  <sheetViews>
    <sheetView showGridLines="0" view="pageBreakPreview" zoomScale="85" zoomScaleNormal="70" zoomScaleSheetLayoutView="85" workbookViewId="0">
      <pane ySplit="3" topLeftCell="A4" activePane="bottomLeft" state="frozen"/>
      <selection activeCell="H12" sqref="H12:AC12"/>
      <selection pane="bottomLeft" activeCell="AD4" sqref="AD4:AD86"/>
    </sheetView>
  </sheetViews>
  <sheetFormatPr defaultColWidth="9" defaultRowHeight="16.5"/>
  <cols>
    <col min="1" max="2" width="3.08984375" style="1" customWidth="1"/>
    <col min="3" max="5" width="3.08984375" style="34" customWidth="1"/>
    <col min="6" max="6" width="3.08984375" style="1" customWidth="1"/>
    <col min="7" max="7" width="5.08984375" style="35" customWidth="1"/>
    <col min="8" max="8" width="3.6328125" style="29" customWidth="1"/>
    <col min="9" max="29" width="3.6328125" style="1" customWidth="1"/>
    <col min="30" max="30" width="6.36328125" style="54" customWidth="1"/>
    <col min="31" max="31" width="51.453125" style="1" customWidth="1"/>
    <col min="32" max="32" width="37.08984375" style="45" customWidth="1"/>
    <col min="33" max="33" width="9.7265625" style="1" customWidth="1"/>
    <col min="34" max="16384" width="9" style="1"/>
  </cols>
  <sheetData>
    <row r="1" spans="1:39" ht="21.75" customHeight="1">
      <c r="A1" s="37" t="s">
        <v>315</v>
      </c>
      <c r="B1" s="36"/>
      <c r="C1" s="2"/>
      <c r="D1" s="2"/>
      <c r="E1" s="2"/>
      <c r="F1" s="2"/>
      <c r="G1" s="3"/>
      <c r="H1" s="4"/>
      <c r="I1" s="2"/>
      <c r="J1" s="2"/>
      <c r="K1" s="2"/>
      <c r="L1" s="2"/>
      <c r="M1" s="2"/>
      <c r="N1" s="2"/>
      <c r="O1" s="2"/>
      <c r="P1" s="2"/>
      <c r="Q1" s="2"/>
      <c r="R1" s="2"/>
      <c r="S1" s="2"/>
      <c r="T1" s="2"/>
      <c r="U1" s="2"/>
      <c r="V1" s="2"/>
      <c r="W1" s="2"/>
      <c r="X1" s="2"/>
      <c r="Y1" s="2"/>
      <c r="Z1" s="2"/>
      <c r="AA1" s="2"/>
      <c r="AB1" s="2"/>
      <c r="AE1" s="41"/>
    </row>
    <row r="2" spans="1:39" ht="9.65" customHeight="1">
      <c r="A2" s="6"/>
      <c r="B2" s="7"/>
      <c r="C2" s="7"/>
      <c r="D2" s="7"/>
      <c r="E2" s="7"/>
      <c r="F2" s="7"/>
      <c r="G2" s="8"/>
      <c r="H2" s="9"/>
      <c r="I2" s="7"/>
      <c r="J2" s="7"/>
      <c r="K2" s="7"/>
      <c r="L2" s="7"/>
      <c r="M2" s="7"/>
      <c r="N2" s="7"/>
      <c r="O2" s="7"/>
      <c r="P2" s="7"/>
      <c r="Q2" s="7"/>
      <c r="R2" s="7"/>
      <c r="S2" s="7"/>
      <c r="T2" s="7"/>
      <c r="U2" s="7"/>
      <c r="V2" s="7"/>
      <c r="W2" s="7"/>
      <c r="X2" s="7"/>
      <c r="Y2" s="7"/>
      <c r="Z2" s="7"/>
      <c r="AA2" s="7"/>
      <c r="AB2" s="7"/>
      <c r="AC2" s="10"/>
      <c r="AD2" s="55"/>
      <c r="AE2" s="5"/>
      <c r="AF2" s="56"/>
    </row>
    <row r="3" spans="1:39" ht="47.15" customHeight="1">
      <c r="A3" s="600" t="s">
        <v>208</v>
      </c>
      <c r="B3" s="601"/>
      <c r="C3" s="601"/>
      <c r="D3" s="601"/>
      <c r="E3" s="601"/>
      <c r="F3" s="602"/>
      <c r="G3" s="467" t="s">
        <v>11</v>
      </c>
      <c r="H3" s="468"/>
      <c r="I3" s="468"/>
      <c r="J3" s="468"/>
      <c r="K3" s="468"/>
      <c r="L3" s="468"/>
      <c r="M3" s="468"/>
      <c r="N3" s="468"/>
      <c r="O3" s="468"/>
      <c r="P3" s="468"/>
      <c r="Q3" s="468"/>
      <c r="R3" s="468"/>
      <c r="S3" s="468"/>
      <c r="T3" s="468"/>
      <c r="U3" s="468"/>
      <c r="V3" s="468"/>
      <c r="W3" s="468"/>
      <c r="X3" s="468"/>
      <c r="Y3" s="468"/>
      <c r="Z3" s="468"/>
      <c r="AA3" s="468"/>
      <c r="AB3" s="468"/>
      <c r="AC3" s="468"/>
      <c r="AD3" s="40" t="s">
        <v>12</v>
      </c>
      <c r="AE3" s="11" t="s">
        <v>209</v>
      </c>
      <c r="AF3" s="57" t="s">
        <v>14</v>
      </c>
    </row>
    <row r="4" spans="1:39" ht="44.15" customHeight="1">
      <c r="A4" s="90" t="s">
        <v>316</v>
      </c>
      <c r="B4" s="12"/>
      <c r="C4" s="28"/>
      <c r="D4" s="13"/>
      <c r="E4" s="13"/>
      <c r="F4" s="42"/>
      <c r="G4" s="87">
        <v>91</v>
      </c>
      <c r="H4" s="516" t="s">
        <v>317</v>
      </c>
      <c r="I4" s="516"/>
      <c r="J4" s="516"/>
      <c r="K4" s="516"/>
      <c r="L4" s="516"/>
      <c r="M4" s="516"/>
      <c r="N4" s="516"/>
      <c r="O4" s="516"/>
      <c r="P4" s="516"/>
      <c r="Q4" s="516"/>
      <c r="R4" s="516"/>
      <c r="S4" s="516"/>
      <c r="T4" s="516"/>
      <c r="U4" s="516"/>
      <c r="V4" s="516"/>
      <c r="W4" s="516"/>
      <c r="X4" s="516"/>
      <c r="Y4" s="516"/>
      <c r="Z4" s="516"/>
      <c r="AA4" s="516"/>
      <c r="AB4" s="516"/>
      <c r="AC4" s="517"/>
      <c r="AD4" s="361"/>
      <c r="AE4" s="431" t="s">
        <v>318</v>
      </c>
      <c r="AF4" s="431"/>
      <c r="AH4" s="487" t="s">
        <v>19</v>
      </c>
      <c r="AI4" s="560"/>
      <c r="AJ4" s="560"/>
    </row>
    <row r="5" spans="1:39" ht="48" customHeight="1">
      <c r="A5" s="24"/>
      <c r="B5" s="25"/>
      <c r="C5" s="26"/>
      <c r="D5" s="26"/>
      <c r="E5" s="26"/>
      <c r="F5" s="25"/>
      <c r="G5" s="46"/>
      <c r="H5" s="447" t="s">
        <v>319</v>
      </c>
      <c r="I5" s="447"/>
      <c r="J5" s="447"/>
      <c r="K5" s="447"/>
      <c r="L5" s="447"/>
      <c r="M5" s="447"/>
      <c r="N5" s="447"/>
      <c r="O5" s="447"/>
      <c r="P5" s="447"/>
      <c r="Q5" s="447"/>
      <c r="R5" s="447"/>
      <c r="S5" s="447"/>
      <c r="T5" s="447"/>
      <c r="U5" s="447"/>
      <c r="V5" s="447"/>
      <c r="W5" s="447"/>
      <c r="X5" s="447"/>
      <c r="Y5" s="447"/>
      <c r="Z5" s="447"/>
      <c r="AA5" s="447"/>
      <c r="AB5" s="447"/>
      <c r="AC5" s="447"/>
      <c r="AD5" s="310"/>
      <c r="AE5" s="432"/>
      <c r="AF5" s="432"/>
      <c r="AH5" s="61" t="s">
        <v>21</v>
      </c>
      <c r="AI5" s="61" t="s">
        <v>22</v>
      </c>
      <c r="AJ5" s="61" t="s">
        <v>23</v>
      </c>
    </row>
    <row r="6" spans="1:39" ht="48.65" customHeight="1">
      <c r="A6" s="24"/>
      <c r="B6" s="25"/>
      <c r="C6" s="26"/>
      <c r="D6" s="26"/>
      <c r="E6" s="26"/>
      <c r="F6" s="25"/>
      <c r="G6" s="46"/>
      <c r="H6" s="447" t="s">
        <v>320</v>
      </c>
      <c r="I6" s="447"/>
      <c r="J6" s="447"/>
      <c r="K6" s="447"/>
      <c r="L6" s="447"/>
      <c r="M6" s="447"/>
      <c r="N6" s="447"/>
      <c r="O6" s="447"/>
      <c r="P6" s="447"/>
      <c r="Q6" s="447"/>
      <c r="R6" s="447"/>
      <c r="S6" s="447"/>
      <c r="T6" s="447"/>
      <c r="U6" s="447"/>
      <c r="V6" s="447"/>
      <c r="W6" s="447"/>
      <c r="X6" s="447"/>
      <c r="Y6" s="447"/>
      <c r="Z6" s="447"/>
      <c r="AA6" s="447"/>
      <c r="AB6" s="447"/>
      <c r="AC6" s="447"/>
      <c r="AD6" s="310"/>
      <c r="AE6" s="432"/>
      <c r="AF6" s="432"/>
    </row>
    <row r="7" spans="1:39" ht="65.150000000000006" customHeight="1">
      <c r="A7" s="24"/>
      <c r="B7" s="25"/>
      <c r="C7" s="26"/>
      <c r="D7" s="26"/>
      <c r="E7" s="26"/>
      <c r="F7" s="25"/>
      <c r="G7" s="46"/>
      <c r="H7" s="447"/>
      <c r="I7" s="447"/>
      <c r="J7" s="447"/>
      <c r="K7" s="447"/>
      <c r="L7" s="447"/>
      <c r="M7" s="447"/>
      <c r="N7" s="447"/>
      <c r="O7" s="447"/>
      <c r="P7" s="447"/>
      <c r="Q7" s="447"/>
      <c r="R7" s="447"/>
      <c r="S7" s="447"/>
      <c r="T7" s="447"/>
      <c r="U7" s="447"/>
      <c r="V7" s="447"/>
      <c r="W7" s="447"/>
      <c r="X7" s="447"/>
      <c r="Y7" s="447"/>
      <c r="Z7" s="447"/>
      <c r="AA7" s="447"/>
      <c r="AB7" s="447"/>
      <c r="AC7" s="447"/>
      <c r="AD7" s="372"/>
      <c r="AE7" s="433"/>
      <c r="AF7" s="433"/>
    </row>
    <row r="8" spans="1:39" s="21" customFormat="1" ht="40.5" customHeight="1">
      <c r="A8" s="606" t="s">
        <v>321</v>
      </c>
      <c r="B8" s="607"/>
      <c r="C8" s="607"/>
      <c r="D8" s="607"/>
      <c r="E8" s="607"/>
      <c r="F8" s="608"/>
      <c r="G8" s="74">
        <v>92</v>
      </c>
      <c r="H8" s="481" t="s">
        <v>322</v>
      </c>
      <c r="I8" s="481"/>
      <c r="J8" s="481"/>
      <c r="K8" s="481"/>
      <c r="L8" s="481"/>
      <c r="M8" s="481"/>
      <c r="N8" s="481"/>
      <c r="O8" s="481"/>
      <c r="P8" s="481"/>
      <c r="Q8" s="481"/>
      <c r="R8" s="481"/>
      <c r="S8" s="481"/>
      <c r="T8" s="481"/>
      <c r="U8" s="481"/>
      <c r="V8" s="481"/>
      <c r="W8" s="481"/>
      <c r="X8" s="481"/>
      <c r="Y8" s="481"/>
      <c r="Z8" s="481"/>
      <c r="AA8" s="481"/>
      <c r="AB8" s="481"/>
      <c r="AC8" s="481"/>
      <c r="AD8" s="309"/>
      <c r="AE8" s="431" t="s">
        <v>323</v>
      </c>
      <c r="AF8" s="431"/>
      <c r="AH8" s="629"/>
      <c r="AI8" s="630"/>
      <c r="AJ8" s="630"/>
    </row>
    <row r="9" spans="1:39" s="21" customFormat="1" ht="48" customHeight="1">
      <c r="A9" s="27"/>
      <c r="B9" s="25"/>
      <c r="C9" s="25"/>
      <c r="D9" s="26"/>
      <c r="E9" s="26"/>
      <c r="F9" s="26"/>
      <c r="G9" s="317"/>
      <c r="H9" s="631" t="s">
        <v>324</v>
      </c>
      <c r="I9" s="631"/>
      <c r="J9" s="631"/>
      <c r="K9" s="631"/>
      <c r="L9" s="631"/>
      <c r="M9" s="631"/>
      <c r="N9" s="631"/>
      <c r="O9" s="631"/>
      <c r="P9" s="631"/>
      <c r="Q9" s="631"/>
      <c r="R9" s="631"/>
      <c r="S9" s="631"/>
      <c r="T9" s="631"/>
      <c r="U9" s="631"/>
      <c r="V9" s="631"/>
      <c r="W9" s="631"/>
      <c r="X9" s="631"/>
      <c r="Y9" s="631"/>
      <c r="Z9" s="631"/>
      <c r="AA9" s="631"/>
      <c r="AB9" s="631"/>
      <c r="AC9" s="632"/>
      <c r="AD9" s="312"/>
      <c r="AE9" s="432"/>
      <c r="AF9" s="432"/>
      <c r="AH9" s="34"/>
      <c r="AI9" s="34"/>
      <c r="AJ9" s="34"/>
      <c r="AL9" s="61" t="s">
        <v>214</v>
      </c>
      <c r="AM9" s="61" t="s">
        <v>215</v>
      </c>
    </row>
    <row r="10" spans="1:39" ht="35.15" customHeight="1">
      <c r="A10" s="76"/>
      <c r="B10" s="14"/>
      <c r="C10" s="26"/>
      <c r="D10" s="26"/>
      <c r="E10" s="26"/>
      <c r="F10" s="25"/>
      <c r="G10" s="86">
        <v>93</v>
      </c>
      <c r="H10" s="449" t="s">
        <v>325</v>
      </c>
      <c r="I10" s="449"/>
      <c r="J10" s="449"/>
      <c r="K10" s="449"/>
      <c r="L10" s="449"/>
      <c r="M10" s="449"/>
      <c r="N10" s="449"/>
      <c r="O10" s="449"/>
      <c r="P10" s="449"/>
      <c r="Q10" s="449"/>
      <c r="R10" s="449"/>
      <c r="S10" s="449"/>
      <c r="T10" s="449"/>
      <c r="U10" s="449"/>
      <c r="V10" s="449"/>
      <c r="W10" s="449"/>
      <c r="X10" s="449"/>
      <c r="Y10" s="449"/>
      <c r="Z10" s="449"/>
      <c r="AA10" s="449"/>
      <c r="AB10" s="449"/>
      <c r="AC10" s="449"/>
      <c r="AD10" s="311"/>
      <c r="AE10" s="46"/>
      <c r="AF10" s="432"/>
    </row>
    <row r="11" spans="1:39" ht="45.65" customHeight="1">
      <c r="A11" s="24"/>
      <c r="B11" s="25"/>
      <c r="C11" s="26"/>
      <c r="D11" s="26"/>
      <c r="E11" s="26"/>
      <c r="F11" s="25"/>
      <c r="G11" s="87">
        <v>94</v>
      </c>
      <c r="H11" s="458" t="s">
        <v>326</v>
      </c>
      <c r="I11" s="458"/>
      <c r="J11" s="458"/>
      <c r="K11" s="458"/>
      <c r="L11" s="458"/>
      <c r="M11" s="458"/>
      <c r="N11" s="458"/>
      <c r="O11" s="458"/>
      <c r="P11" s="458"/>
      <c r="Q11" s="458"/>
      <c r="R11" s="458"/>
      <c r="S11" s="458"/>
      <c r="T11" s="458"/>
      <c r="U11" s="458"/>
      <c r="V11" s="458"/>
      <c r="W11" s="458"/>
      <c r="X11" s="458"/>
      <c r="Y11" s="458"/>
      <c r="Z11" s="458"/>
      <c r="AA11" s="458"/>
      <c r="AB11" s="458"/>
      <c r="AC11" s="458"/>
      <c r="AD11" s="312"/>
      <c r="AE11" s="46"/>
      <c r="AF11" s="432"/>
    </row>
    <row r="12" spans="1:39" ht="38.15" customHeight="1">
      <c r="A12" s="24"/>
      <c r="B12" s="25"/>
      <c r="C12" s="26"/>
      <c r="D12" s="26"/>
      <c r="E12" s="26"/>
      <c r="F12" s="25"/>
      <c r="G12" s="87">
        <v>95</v>
      </c>
      <c r="H12" s="458" t="s">
        <v>327</v>
      </c>
      <c r="I12" s="458"/>
      <c r="J12" s="458"/>
      <c r="K12" s="458"/>
      <c r="L12" s="458"/>
      <c r="M12" s="458"/>
      <c r="N12" s="458"/>
      <c r="O12" s="458"/>
      <c r="P12" s="458"/>
      <c r="Q12" s="458"/>
      <c r="R12" s="458"/>
      <c r="S12" s="458"/>
      <c r="T12" s="458"/>
      <c r="U12" s="458"/>
      <c r="V12" s="458"/>
      <c r="W12" s="458"/>
      <c r="X12" s="458"/>
      <c r="Y12" s="458"/>
      <c r="Z12" s="458"/>
      <c r="AA12" s="458"/>
      <c r="AB12" s="458"/>
      <c r="AC12" s="458"/>
      <c r="AD12" s="310"/>
      <c r="AE12" s="78" t="s">
        <v>328</v>
      </c>
      <c r="AF12" s="432"/>
    </row>
    <row r="13" spans="1:39" ht="46.5" customHeight="1">
      <c r="A13" s="24"/>
      <c r="B13" s="25"/>
      <c r="C13" s="26"/>
      <c r="D13" s="26"/>
      <c r="E13" s="26"/>
      <c r="F13" s="25"/>
      <c r="G13" s="85"/>
      <c r="H13" s="471" t="s">
        <v>329</v>
      </c>
      <c r="I13" s="471"/>
      <c r="J13" s="471"/>
      <c r="K13" s="471"/>
      <c r="L13" s="471"/>
      <c r="M13" s="471"/>
      <c r="N13" s="471"/>
      <c r="O13" s="471"/>
      <c r="P13" s="471"/>
      <c r="Q13" s="471"/>
      <c r="R13" s="471"/>
      <c r="S13" s="471"/>
      <c r="T13" s="471"/>
      <c r="U13" s="471"/>
      <c r="V13" s="471"/>
      <c r="W13" s="471"/>
      <c r="X13" s="471"/>
      <c r="Y13" s="471"/>
      <c r="Z13" s="471"/>
      <c r="AA13" s="471"/>
      <c r="AB13" s="471"/>
      <c r="AC13" s="471"/>
      <c r="AD13" s="312"/>
      <c r="AE13" s="78"/>
      <c r="AF13" s="432"/>
    </row>
    <row r="14" spans="1:39" ht="45.65" customHeight="1">
      <c r="A14" s="24"/>
      <c r="B14" s="25"/>
      <c r="C14" s="26"/>
      <c r="D14" s="26"/>
      <c r="E14" s="26"/>
      <c r="F14" s="25"/>
      <c r="G14" s="87">
        <v>96</v>
      </c>
      <c r="H14" s="458" t="s">
        <v>330</v>
      </c>
      <c r="I14" s="458"/>
      <c r="J14" s="458"/>
      <c r="K14" s="458"/>
      <c r="L14" s="458"/>
      <c r="M14" s="458"/>
      <c r="N14" s="458"/>
      <c r="O14" s="458"/>
      <c r="P14" s="458"/>
      <c r="Q14" s="458"/>
      <c r="R14" s="458"/>
      <c r="S14" s="458"/>
      <c r="T14" s="458"/>
      <c r="U14" s="458"/>
      <c r="V14" s="458"/>
      <c r="W14" s="458"/>
      <c r="X14" s="458"/>
      <c r="Y14" s="458"/>
      <c r="Z14" s="458"/>
      <c r="AA14" s="458"/>
      <c r="AB14" s="458"/>
      <c r="AC14" s="458"/>
      <c r="AD14" s="312"/>
      <c r="AE14" s="46"/>
      <c r="AF14" s="432"/>
    </row>
    <row r="15" spans="1:39" ht="48" customHeight="1">
      <c r="A15" s="24"/>
      <c r="B15" s="25"/>
      <c r="C15" s="26"/>
      <c r="D15" s="26"/>
      <c r="E15" s="26"/>
      <c r="F15" s="25"/>
      <c r="G15" s="87">
        <v>97</v>
      </c>
      <c r="H15" s="458" t="s">
        <v>331</v>
      </c>
      <c r="I15" s="458"/>
      <c r="J15" s="458"/>
      <c r="K15" s="458"/>
      <c r="L15" s="458"/>
      <c r="M15" s="458"/>
      <c r="N15" s="458"/>
      <c r="O15" s="458"/>
      <c r="P15" s="458"/>
      <c r="Q15" s="458"/>
      <c r="R15" s="458"/>
      <c r="S15" s="458"/>
      <c r="T15" s="458"/>
      <c r="U15" s="458"/>
      <c r="V15" s="458"/>
      <c r="W15" s="458"/>
      <c r="X15" s="458"/>
      <c r="Y15" s="458"/>
      <c r="Z15" s="458"/>
      <c r="AA15" s="458"/>
      <c r="AB15" s="458"/>
      <c r="AC15" s="458"/>
      <c r="AD15" s="310"/>
      <c r="AE15" s="78"/>
      <c r="AF15" s="432"/>
    </row>
    <row r="16" spans="1:39" ht="46" customHeight="1">
      <c r="A16" s="24"/>
      <c r="B16" s="25"/>
      <c r="C16" s="26"/>
      <c r="D16" s="26"/>
      <c r="E16" s="26"/>
      <c r="F16" s="25"/>
      <c r="G16" s="87">
        <v>98</v>
      </c>
      <c r="H16" s="458" t="s">
        <v>332</v>
      </c>
      <c r="I16" s="458"/>
      <c r="J16" s="458"/>
      <c r="K16" s="458"/>
      <c r="L16" s="458"/>
      <c r="M16" s="458"/>
      <c r="N16" s="458"/>
      <c r="O16" s="458"/>
      <c r="P16" s="458"/>
      <c r="Q16" s="458"/>
      <c r="R16" s="458"/>
      <c r="S16" s="458"/>
      <c r="T16" s="458"/>
      <c r="U16" s="458"/>
      <c r="V16" s="458"/>
      <c r="W16" s="458"/>
      <c r="X16" s="458"/>
      <c r="Y16" s="458"/>
      <c r="Z16" s="458"/>
      <c r="AA16" s="458"/>
      <c r="AB16" s="458"/>
      <c r="AC16" s="458"/>
      <c r="AD16" s="313"/>
      <c r="AE16" s="78"/>
      <c r="AF16" s="432"/>
    </row>
    <row r="17" spans="1:32" ht="45.65" customHeight="1">
      <c r="A17" s="24"/>
      <c r="B17" s="25"/>
      <c r="C17" s="26"/>
      <c r="D17" s="26"/>
      <c r="E17" s="26"/>
      <c r="F17" s="25"/>
      <c r="G17" s="85"/>
      <c r="H17" s="471" t="s">
        <v>333</v>
      </c>
      <c r="I17" s="471"/>
      <c r="J17" s="471"/>
      <c r="K17" s="471"/>
      <c r="L17" s="471"/>
      <c r="M17" s="471"/>
      <c r="N17" s="471"/>
      <c r="O17" s="471"/>
      <c r="P17" s="471"/>
      <c r="Q17" s="471"/>
      <c r="R17" s="471"/>
      <c r="S17" s="471"/>
      <c r="T17" s="471"/>
      <c r="U17" s="471"/>
      <c r="V17" s="471"/>
      <c r="W17" s="471"/>
      <c r="X17" s="471"/>
      <c r="Y17" s="471"/>
      <c r="Z17" s="471"/>
      <c r="AA17" s="471"/>
      <c r="AB17" s="471"/>
      <c r="AC17" s="471"/>
      <c r="AD17" s="312"/>
      <c r="AE17" s="46"/>
      <c r="AF17" s="432"/>
    </row>
    <row r="18" spans="1:32" ht="36" customHeight="1">
      <c r="A18" s="606" t="s">
        <v>334</v>
      </c>
      <c r="B18" s="607"/>
      <c r="C18" s="607"/>
      <c r="D18" s="607"/>
      <c r="E18" s="607"/>
      <c r="F18" s="608"/>
      <c r="G18" s="87">
        <v>99</v>
      </c>
      <c r="H18" s="429" t="s">
        <v>335</v>
      </c>
      <c r="I18" s="429"/>
      <c r="J18" s="429"/>
      <c r="K18" s="429"/>
      <c r="L18" s="429"/>
      <c r="M18" s="429"/>
      <c r="N18" s="429"/>
      <c r="O18" s="429"/>
      <c r="P18" s="429"/>
      <c r="Q18" s="429"/>
      <c r="R18" s="429"/>
      <c r="S18" s="429"/>
      <c r="T18" s="429"/>
      <c r="U18" s="429"/>
      <c r="V18" s="429"/>
      <c r="W18" s="429"/>
      <c r="X18" s="429"/>
      <c r="Y18" s="429"/>
      <c r="Z18" s="429"/>
      <c r="AA18" s="429"/>
      <c r="AB18" s="429"/>
      <c r="AC18" s="430"/>
      <c r="AD18" s="361"/>
      <c r="AE18" s="46"/>
      <c r="AF18" s="432"/>
    </row>
    <row r="19" spans="1:32" ht="40.5" customHeight="1">
      <c r="A19" s="24"/>
      <c r="B19" s="25"/>
      <c r="C19" s="26"/>
      <c r="D19" s="26"/>
      <c r="E19" s="26"/>
      <c r="F19" s="25"/>
      <c r="G19" s="46"/>
      <c r="H19" s="447" t="s">
        <v>336</v>
      </c>
      <c r="I19" s="447"/>
      <c r="J19" s="447"/>
      <c r="K19" s="447"/>
      <c r="L19" s="447"/>
      <c r="M19" s="447"/>
      <c r="N19" s="447"/>
      <c r="O19" s="447"/>
      <c r="P19" s="447"/>
      <c r="Q19" s="447"/>
      <c r="R19" s="447"/>
      <c r="S19" s="447"/>
      <c r="T19" s="447"/>
      <c r="U19" s="447"/>
      <c r="V19" s="447"/>
      <c r="W19" s="447"/>
      <c r="X19" s="447"/>
      <c r="Y19" s="447"/>
      <c r="Z19" s="447"/>
      <c r="AA19" s="447"/>
      <c r="AB19" s="447"/>
      <c r="AC19" s="447"/>
      <c r="AD19" s="310"/>
      <c r="AE19" s="78"/>
      <c r="AF19" s="432"/>
    </row>
    <row r="20" spans="1:32" ht="37" customHeight="1">
      <c r="A20" s="24"/>
      <c r="B20" s="25"/>
      <c r="C20" s="26"/>
      <c r="D20" s="26"/>
      <c r="E20" s="26"/>
      <c r="F20" s="25"/>
      <c r="G20" s="46"/>
      <c r="H20" s="447" t="s">
        <v>337</v>
      </c>
      <c r="I20" s="447"/>
      <c r="J20" s="447"/>
      <c r="K20" s="447"/>
      <c r="L20" s="447"/>
      <c r="M20" s="447"/>
      <c r="N20" s="447"/>
      <c r="O20" s="447"/>
      <c r="P20" s="447"/>
      <c r="Q20" s="447"/>
      <c r="R20" s="447"/>
      <c r="S20" s="447"/>
      <c r="T20" s="447"/>
      <c r="U20" s="447"/>
      <c r="V20" s="447"/>
      <c r="W20" s="447"/>
      <c r="X20" s="447"/>
      <c r="Y20" s="447"/>
      <c r="Z20" s="447"/>
      <c r="AA20" s="447"/>
      <c r="AB20" s="447"/>
      <c r="AC20" s="447"/>
      <c r="AD20" s="310"/>
      <c r="AE20" s="78"/>
      <c r="AF20" s="432"/>
    </row>
    <row r="21" spans="1:32" ht="41.15" customHeight="1">
      <c r="A21" s="24"/>
      <c r="B21" s="25"/>
      <c r="C21" s="26"/>
      <c r="D21" s="26"/>
      <c r="E21" s="26"/>
      <c r="F21" s="25"/>
      <c r="G21" s="85"/>
      <c r="H21" s="471" t="s">
        <v>338</v>
      </c>
      <c r="I21" s="471"/>
      <c r="J21" s="471"/>
      <c r="K21" s="471"/>
      <c r="L21" s="471"/>
      <c r="M21" s="471"/>
      <c r="N21" s="471"/>
      <c r="O21" s="471"/>
      <c r="P21" s="471"/>
      <c r="Q21" s="471"/>
      <c r="R21" s="471"/>
      <c r="S21" s="471"/>
      <c r="T21" s="471"/>
      <c r="U21" s="471"/>
      <c r="V21" s="471"/>
      <c r="W21" s="471"/>
      <c r="X21" s="471"/>
      <c r="Y21" s="471"/>
      <c r="Z21" s="471"/>
      <c r="AA21" s="471"/>
      <c r="AB21" s="471"/>
      <c r="AC21" s="471"/>
      <c r="AD21" s="312"/>
      <c r="AE21" s="78"/>
      <c r="AF21" s="432"/>
    </row>
    <row r="22" spans="1:32" ht="36" customHeight="1">
      <c r="A22" s="616"/>
      <c r="B22" s="617"/>
      <c r="C22" s="617"/>
      <c r="D22" s="617"/>
      <c r="E22" s="617"/>
      <c r="F22" s="618"/>
      <c r="G22" s="87">
        <v>100</v>
      </c>
      <c r="H22" s="429" t="s">
        <v>339</v>
      </c>
      <c r="I22" s="429"/>
      <c r="J22" s="429"/>
      <c r="K22" s="429"/>
      <c r="L22" s="429"/>
      <c r="M22" s="429"/>
      <c r="N22" s="429"/>
      <c r="O22" s="429"/>
      <c r="P22" s="429"/>
      <c r="Q22" s="429"/>
      <c r="R22" s="429"/>
      <c r="S22" s="429"/>
      <c r="T22" s="429"/>
      <c r="U22" s="429"/>
      <c r="V22" s="429"/>
      <c r="W22" s="429"/>
      <c r="X22" s="429"/>
      <c r="Y22" s="429"/>
      <c r="Z22" s="429"/>
      <c r="AA22" s="429"/>
      <c r="AB22" s="429"/>
      <c r="AC22" s="430"/>
      <c r="AD22" s="361"/>
      <c r="AE22" s="432" t="s">
        <v>340</v>
      </c>
      <c r="AF22" s="432"/>
    </row>
    <row r="23" spans="1:32" ht="39.65" customHeight="1">
      <c r="A23" s="24"/>
      <c r="B23" s="25"/>
      <c r="C23" s="26"/>
      <c r="D23" s="26"/>
      <c r="E23" s="26"/>
      <c r="F23" s="25"/>
      <c r="G23" s="46"/>
      <c r="H23" s="447" t="s">
        <v>341</v>
      </c>
      <c r="I23" s="447"/>
      <c r="J23" s="447"/>
      <c r="K23" s="447"/>
      <c r="L23" s="447"/>
      <c r="M23" s="447"/>
      <c r="N23" s="447"/>
      <c r="O23" s="447"/>
      <c r="P23" s="447"/>
      <c r="Q23" s="447"/>
      <c r="R23" s="447"/>
      <c r="S23" s="447"/>
      <c r="T23" s="447"/>
      <c r="U23" s="447"/>
      <c r="V23" s="447"/>
      <c r="W23" s="447"/>
      <c r="X23" s="447"/>
      <c r="Y23" s="447"/>
      <c r="Z23" s="447"/>
      <c r="AA23" s="447"/>
      <c r="AB23" s="447"/>
      <c r="AC23" s="448"/>
      <c r="AD23" s="310"/>
      <c r="AE23" s="432"/>
      <c r="AF23" s="432"/>
    </row>
    <row r="24" spans="1:32" ht="38.15" customHeight="1">
      <c r="A24" s="24"/>
      <c r="B24" s="25"/>
      <c r="C24" s="26"/>
      <c r="D24" s="26"/>
      <c r="E24" s="26"/>
      <c r="F24" s="25"/>
      <c r="G24" s="46"/>
      <c r="H24" s="447" t="s">
        <v>342</v>
      </c>
      <c r="I24" s="447"/>
      <c r="J24" s="447"/>
      <c r="K24" s="447"/>
      <c r="L24" s="447"/>
      <c r="M24" s="447"/>
      <c r="N24" s="447"/>
      <c r="O24" s="447"/>
      <c r="P24" s="447"/>
      <c r="Q24" s="447"/>
      <c r="R24" s="447"/>
      <c r="S24" s="447"/>
      <c r="T24" s="447"/>
      <c r="U24" s="447"/>
      <c r="V24" s="447"/>
      <c r="W24" s="447"/>
      <c r="X24" s="447"/>
      <c r="Y24" s="447"/>
      <c r="Z24" s="447"/>
      <c r="AA24" s="447"/>
      <c r="AB24" s="447"/>
      <c r="AC24" s="447"/>
      <c r="AD24" s="310"/>
      <c r="AE24" s="78"/>
      <c r="AF24" s="432"/>
    </row>
    <row r="25" spans="1:32" ht="43.5" customHeight="1">
      <c r="A25" s="24"/>
      <c r="B25" s="25"/>
      <c r="C25" s="26"/>
      <c r="D25" s="26"/>
      <c r="E25" s="26"/>
      <c r="F25" s="25"/>
      <c r="G25" s="85"/>
      <c r="H25" s="471" t="s">
        <v>343</v>
      </c>
      <c r="I25" s="471"/>
      <c r="J25" s="471"/>
      <c r="K25" s="471"/>
      <c r="L25" s="471"/>
      <c r="M25" s="471"/>
      <c r="N25" s="471"/>
      <c r="O25" s="471"/>
      <c r="P25" s="471"/>
      <c r="Q25" s="471"/>
      <c r="R25" s="471"/>
      <c r="S25" s="471"/>
      <c r="T25" s="471"/>
      <c r="U25" s="471"/>
      <c r="V25" s="471"/>
      <c r="W25" s="471"/>
      <c r="X25" s="471"/>
      <c r="Y25" s="471"/>
      <c r="Z25" s="471"/>
      <c r="AA25" s="471"/>
      <c r="AB25" s="471"/>
      <c r="AC25" s="471"/>
      <c r="AD25" s="312"/>
      <c r="AE25" s="78"/>
      <c r="AF25" s="432"/>
    </row>
    <row r="26" spans="1:32" ht="51" customHeight="1">
      <c r="A26" s="24"/>
      <c r="B26" s="25"/>
      <c r="C26" s="26"/>
      <c r="D26" s="26"/>
      <c r="E26" s="26"/>
      <c r="F26" s="25"/>
      <c r="G26" s="87">
        <v>101</v>
      </c>
      <c r="H26" s="458" t="s">
        <v>344</v>
      </c>
      <c r="I26" s="458"/>
      <c r="J26" s="458"/>
      <c r="K26" s="458"/>
      <c r="L26" s="458"/>
      <c r="M26" s="458"/>
      <c r="N26" s="458"/>
      <c r="O26" s="458"/>
      <c r="P26" s="458"/>
      <c r="Q26" s="458"/>
      <c r="R26" s="458"/>
      <c r="S26" s="458"/>
      <c r="T26" s="458"/>
      <c r="U26" s="458"/>
      <c r="V26" s="458"/>
      <c r="W26" s="458"/>
      <c r="X26" s="458"/>
      <c r="Y26" s="458"/>
      <c r="Z26" s="458"/>
      <c r="AA26" s="458"/>
      <c r="AB26" s="458"/>
      <c r="AC26" s="458"/>
      <c r="AD26" s="310"/>
      <c r="AE26" s="432" t="s">
        <v>345</v>
      </c>
      <c r="AF26" s="432"/>
    </row>
    <row r="27" spans="1:32" ht="65.150000000000006" customHeight="1">
      <c r="A27" s="24"/>
      <c r="B27" s="25"/>
      <c r="C27" s="26"/>
      <c r="D27" s="26"/>
      <c r="E27" s="26"/>
      <c r="F27" s="25"/>
      <c r="G27" s="46"/>
      <c r="H27" s="447"/>
      <c r="I27" s="447"/>
      <c r="J27" s="447"/>
      <c r="K27" s="447"/>
      <c r="L27" s="447"/>
      <c r="M27" s="447"/>
      <c r="N27" s="447"/>
      <c r="O27" s="447"/>
      <c r="P27" s="447"/>
      <c r="Q27" s="447"/>
      <c r="R27" s="447"/>
      <c r="S27" s="447"/>
      <c r="T27" s="447"/>
      <c r="U27" s="447"/>
      <c r="V27" s="447"/>
      <c r="W27" s="447"/>
      <c r="X27" s="447"/>
      <c r="Y27" s="447"/>
      <c r="Z27" s="447"/>
      <c r="AA27" s="447"/>
      <c r="AB27" s="447"/>
      <c r="AC27" s="447"/>
      <c r="AD27" s="372"/>
      <c r="AE27" s="432"/>
      <c r="AF27" s="432"/>
    </row>
    <row r="28" spans="1:32" ht="53.5" customHeight="1">
      <c r="A28" s="24"/>
      <c r="B28" s="25"/>
      <c r="C28" s="26"/>
      <c r="D28" s="26"/>
      <c r="E28" s="26"/>
      <c r="F28" s="25"/>
      <c r="G28" s="85"/>
      <c r="H28" s="471" t="s">
        <v>346</v>
      </c>
      <c r="I28" s="471"/>
      <c r="J28" s="471"/>
      <c r="K28" s="471"/>
      <c r="L28" s="471"/>
      <c r="M28" s="471"/>
      <c r="N28" s="471"/>
      <c r="O28" s="471"/>
      <c r="P28" s="471"/>
      <c r="Q28" s="471"/>
      <c r="R28" s="471"/>
      <c r="S28" s="471"/>
      <c r="T28" s="471"/>
      <c r="U28" s="471"/>
      <c r="V28" s="471"/>
      <c r="W28" s="471"/>
      <c r="X28" s="471"/>
      <c r="Y28" s="471"/>
      <c r="Z28" s="471"/>
      <c r="AA28" s="471"/>
      <c r="AB28" s="471"/>
      <c r="AC28" s="471"/>
      <c r="AD28" s="312"/>
      <c r="AE28" s="432"/>
      <c r="AF28" s="432"/>
    </row>
    <row r="29" spans="1:32" ht="36" customHeight="1">
      <c r="A29" s="24"/>
      <c r="B29" s="25"/>
      <c r="C29" s="26"/>
      <c r="D29" s="26"/>
      <c r="E29" s="26"/>
      <c r="F29" s="25"/>
      <c r="G29" s="87">
        <v>102</v>
      </c>
      <c r="H29" s="429" t="s">
        <v>347</v>
      </c>
      <c r="I29" s="429"/>
      <c r="J29" s="429"/>
      <c r="K29" s="429"/>
      <c r="L29" s="429"/>
      <c r="M29" s="429"/>
      <c r="N29" s="429"/>
      <c r="O29" s="429"/>
      <c r="P29" s="429"/>
      <c r="Q29" s="429"/>
      <c r="R29" s="429"/>
      <c r="S29" s="429"/>
      <c r="T29" s="429"/>
      <c r="U29" s="429"/>
      <c r="V29" s="429"/>
      <c r="W29" s="429"/>
      <c r="X29" s="429"/>
      <c r="Y29" s="429"/>
      <c r="Z29" s="429"/>
      <c r="AA29" s="429"/>
      <c r="AB29" s="429"/>
      <c r="AC29" s="430"/>
      <c r="AD29" s="361"/>
      <c r="AE29" s="432" t="s">
        <v>348</v>
      </c>
      <c r="AF29" s="432"/>
    </row>
    <row r="30" spans="1:32" ht="38.15" customHeight="1">
      <c r="A30" s="24"/>
      <c r="B30" s="25"/>
      <c r="C30" s="26"/>
      <c r="D30" s="26"/>
      <c r="E30" s="26"/>
      <c r="F30" s="25"/>
      <c r="G30" s="46"/>
      <c r="H30" s="447" t="s">
        <v>349</v>
      </c>
      <c r="I30" s="447"/>
      <c r="J30" s="447"/>
      <c r="K30" s="447"/>
      <c r="L30" s="447"/>
      <c r="M30" s="447"/>
      <c r="N30" s="447"/>
      <c r="O30" s="447"/>
      <c r="P30" s="447"/>
      <c r="Q30" s="447"/>
      <c r="R30" s="447"/>
      <c r="S30" s="447"/>
      <c r="T30" s="447"/>
      <c r="U30" s="447"/>
      <c r="V30" s="447"/>
      <c r="W30" s="447"/>
      <c r="X30" s="447"/>
      <c r="Y30" s="447"/>
      <c r="Z30" s="447"/>
      <c r="AA30" s="447"/>
      <c r="AB30" s="447"/>
      <c r="AC30" s="448"/>
      <c r="AD30" s="310"/>
      <c r="AE30" s="432"/>
      <c r="AF30" s="432"/>
    </row>
    <row r="31" spans="1:32" ht="45" customHeight="1">
      <c r="A31" s="24"/>
      <c r="B31" s="25"/>
      <c r="C31" s="26"/>
      <c r="D31" s="26"/>
      <c r="E31" s="26"/>
      <c r="F31" s="25"/>
      <c r="G31" s="85"/>
      <c r="H31" s="471" t="s">
        <v>350</v>
      </c>
      <c r="I31" s="471"/>
      <c r="J31" s="471"/>
      <c r="K31" s="471"/>
      <c r="L31" s="471"/>
      <c r="M31" s="471"/>
      <c r="N31" s="471"/>
      <c r="O31" s="471"/>
      <c r="P31" s="471"/>
      <c r="Q31" s="471"/>
      <c r="R31" s="471"/>
      <c r="S31" s="471"/>
      <c r="T31" s="471"/>
      <c r="U31" s="471"/>
      <c r="V31" s="471"/>
      <c r="W31" s="471"/>
      <c r="X31" s="471"/>
      <c r="Y31" s="471"/>
      <c r="Z31" s="471"/>
      <c r="AA31" s="471"/>
      <c r="AB31" s="471"/>
      <c r="AC31" s="471"/>
      <c r="AD31" s="312"/>
      <c r="AE31" s="432"/>
      <c r="AF31" s="432"/>
    </row>
    <row r="32" spans="1:32" ht="43" customHeight="1">
      <c r="A32" s="24"/>
      <c r="B32" s="25"/>
      <c r="C32" s="26"/>
      <c r="D32" s="26"/>
      <c r="E32" s="26"/>
      <c r="F32" s="25"/>
      <c r="G32" s="87">
        <v>103</v>
      </c>
      <c r="H32" s="458" t="s">
        <v>351</v>
      </c>
      <c r="I32" s="458"/>
      <c r="J32" s="458"/>
      <c r="K32" s="458"/>
      <c r="L32" s="458"/>
      <c r="M32" s="458"/>
      <c r="N32" s="458"/>
      <c r="O32" s="458"/>
      <c r="P32" s="458"/>
      <c r="Q32" s="458"/>
      <c r="R32" s="458"/>
      <c r="S32" s="458"/>
      <c r="T32" s="458"/>
      <c r="U32" s="458"/>
      <c r="V32" s="458"/>
      <c r="W32" s="458"/>
      <c r="X32" s="458"/>
      <c r="Y32" s="458"/>
      <c r="Z32" s="458"/>
      <c r="AA32" s="458"/>
      <c r="AB32" s="458"/>
      <c r="AC32" s="458"/>
      <c r="AD32" s="310"/>
      <c r="AE32" s="626" t="s">
        <v>352</v>
      </c>
      <c r="AF32" s="432"/>
    </row>
    <row r="33" spans="1:32" ht="38.5" customHeight="1">
      <c r="A33" s="24"/>
      <c r="B33" s="25"/>
      <c r="C33" s="26"/>
      <c r="D33" s="26"/>
      <c r="E33" s="26"/>
      <c r="F33" s="25"/>
      <c r="G33" s="85"/>
      <c r="H33" s="471" t="s">
        <v>353</v>
      </c>
      <c r="I33" s="471"/>
      <c r="J33" s="471"/>
      <c r="K33" s="471"/>
      <c r="L33" s="471"/>
      <c r="M33" s="471"/>
      <c r="N33" s="471"/>
      <c r="O33" s="471"/>
      <c r="P33" s="471"/>
      <c r="Q33" s="471"/>
      <c r="R33" s="471"/>
      <c r="S33" s="471"/>
      <c r="T33" s="471"/>
      <c r="U33" s="471"/>
      <c r="V33" s="471"/>
      <c r="W33" s="471"/>
      <c r="X33" s="471"/>
      <c r="Y33" s="471"/>
      <c r="Z33" s="471"/>
      <c r="AA33" s="471"/>
      <c r="AB33" s="471"/>
      <c r="AC33" s="471"/>
      <c r="AD33" s="312"/>
      <c r="AE33" s="626"/>
      <c r="AF33" s="432"/>
    </row>
    <row r="34" spans="1:32" ht="44.15" customHeight="1">
      <c r="A34" s="307" t="s">
        <v>354</v>
      </c>
      <c r="B34" s="12"/>
      <c r="C34" s="13"/>
      <c r="D34" s="13"/>
      <c r="E34" s="13"/>
      <c r="F34" s="42"/>
      <c r="G34" s="87">
        <v>104</v>
      </c>
      <c r="H34" s="429" t="s">
        <v>355</v>
      </c>
      <c r="I34" s="429"/>
      <c r="J34" s="429"/>
      <c r="K34" s="429"/>
      <c r="L34" s="429"/>
      <c r="M34" s="429"/>
      <c r="N34" s="429"/>
      <c r="O34" s="429"/>
      <c r="P34" s="429"/>
      <c r="Q34" s="429"/>
      <c r="R34" s="429"/>
      <c r="S34" s="429"/>
      <c r="T34" s="429"/>
      <c r="U34" s="429"/>
      <c r="V34" s="429"/>
      <c r="W34" s="429"/>
      <c r="X34" s="429"/>
      <c r="Y34" s="429"/>
      <c r="Z34" s="429"/>
      <c r="AA34" s="429"/>
      <c r="AB34" s="429"/>
      <c r="AC34" s="430"/>
      <c r="AD34" s="361"/>
      <c r="AE34" s="432" t="s">
        <v>356</v>
      </c>
      <c r="AF34" s="432"/>
    </row>
    <row r="35" spans="1:32" ht="48" customHeight="1">
      <c r="A35" s="24"/>
      <c r="B35" s="25"/>
      <c r="C35" s="26"/>
      <c r="D35" s="26"/>
      <c r="E35" s="26"/>
      <c r="F35" s="25"/>
      <c r="G35" s="46"/>
      <c r="H35" s="447" t="s">
        <v>357</v>
      </c>
      <c r="I35" s="447"/>
      <c r="J35" s="447"/>
      <c r="K35" s="447"/>
      <c r="L35" s="447"/>
      <c r="M35" s="447"/>
      <c r="N35" s="447"/>
      <c r="O35" s="447"/>
      <c r="P35" s="447"/>
      <c r="Q35" s="447"/>
      <c r="R35" s="447"/>
      <c r="S35" s="447"/>
      <c r="T35" s="447"/>
      <c r="U35" s="447"/>
      <c r="V35" s="447"/>
      <c r="W35" s="447"/>
      <c r="X35" s="447"/>
      <c r="Y35" s="447"/>
      <c r="Z35" s="447"/>
      <c r="AA35" s="447"/>
      <c r="AB35" s="447"/>
      <c r="AC35" s="447"/>
      <c r="AD35" s="310"/>
      <c r="AE35" s="432"/>
      <c r="AF35" s="432"/>
    </row>
    <row r="36" spans="1:32" ht="48.65" customHeight="1">
      <c r="A36" s="24"/>
      <c r="B36" s="25"/>
      <c r="C36" s="26"/>
      <c r="D36" s="26"/>
      <c r="E36" s="26"/>
      <c r="F36" s="25"/>
      <c r="G36" s="85"/>
      <c r="H36" s="471" t="s">
        <v>358</v>
      </c>
      <c r="I36" s="471"/>
      <c r="J36" s="471"/>
      <c r="K36" s="471"/>
      <c r="L36" s="471"/>
      <c r="M36" s="471"/>
      <c r="N36" s="471"/>
      <c r="O36" s="471"/>
      <c r="P36" s="471"/>
      <c r="Q36" s="471"/>
      <c r="R36" s="471"/>
      <c r="S36" s="471"/>
      <c r="T36" s="471"/>
      <c r="U36" s="471"/>
      <c r="V36" s="471"/>
      <c r="W36" s="471"/>
      <c r="X36" s="471"/>
      <c r="Y36" s="471"/>
      <c r="Z36" s="471"/>
      <c r="AA36" s="471"/>
      <c r="AB36" s="471"/>
      <c r="AC36" s="471"/>
      <c r="AD36" s="312"/>
      <c r="AE36" s="432"/>
      <c r="AF36" s="432"/>
    </row>
    <row r="37" spans="1:32" ht="58" customHeight="1">
      <c r="A37" s="24"/>
      <c r="B37" s="25"/>
      <c r="C37" s="26"/>
      <c r="D37" s="26"/>
      <c r="E37" s="26"/>
      <c r="F37" s="25"/>
      <c r="G37" s="87">
        <v>105</v>
      </c>
      <c r="H37" s="458" t="s">
        <v>359</v>
      </c>
      <c r="I37" s="458"/>
      <c r="J37" s="458"/>
      <c r="K37" s="458"/>
      <c r="L37" s="458"/>
      <c r="M37" s="458"/>
      <c r="N37" s="458"/>
      <c r="O37" s="458"/>
      <c r="P37" s="458"/>
      <c r="Q37" s="458"/>
      <c r="R37" s="458"/>
      <c r="S37" s="458"/>
      <c r="T37" s="458"/>
      <c r="U37" s="458"/>
      <c r="V37" s="458"/>
      <c r="W37" s="458"/>
      <c r="X37" s="458"/>
      <c r="Y37" s="458"/>
      <c r="Z37" s="458"/>
      <c r="AA37" s="458"/>
      <c r="AB37" s="458"/>
      <c r="AC37" s="458"/>
      <c r="AD37" s="313"/>
      <c r="AE37" s="432" t="s">
        <v>360</v>
      </c>
      <c r="AF37" s="432"/>
    </row>
    <row r="38" spans="1:32" ht="95.5" customHeight="1">
      <c r="A38" s="24"/>
      <c r="B38" s="25"/>
      <c r="C38" s="26"/>
      <c r="D38" s="26"/>
      <c r="E38" s="26"/>
      <c r="F38" s="25"/>
      <c r="G38" s="46"/>
      <c r="H38" s="447"/>
      <c r="I38" s="447"/>
      <c r="J38" s="447"/>
      <c r="K38" s="447"/>
      <c r="L38" s="447"/>
      <c r="M38" s="447"/>
      <c r="N38" s="447"/>
      <c r="O38" s="447"/>
      <c r="P38" s="447"/>
      <c r="Q38" s="447"/>
      <c r="R38" s="447"/>
      <c r="S38" s="447"/>
      <c r="T38" s="447"/>
      <c r="U38" s="447"/>
      <c r="V38" s="447"/>
      <c r="W38" s="447"/>
      <c r="X38" s="447"/>
      <c r="Y38" s="447"/>
      <c r="Z38" s="447"/>
      <c r="AA38" s="447"/>
      <c r="AB38" s="447"/>
      <c r="AC38" s="447"/>
      <c r="AD38" s="372"/>
      <c r="AE38" s="432"/>
      <c r="AF38" s="433"/>
    </row>
    <row r="39" spans="1:32" ht="58" customHeight="1">
      <c r="A39" s="606" t="s">
        <v>361</v>
      </c>
      <c r="B39" s="607"/>
      <c r="C39" s="607"/>
      <c r="D39" s="607"/>
      <c r="E39" s="607"/>
      <c r="F39" s="608"/>
      <c r="G39" s="74">
        <v>106</v>
      </c>
      <c r="H39" s="481" t="s">
        <v>362</v>
      </c>
      <c r="I39" s="481"/>
      <c r="J39" s="481"/>
      <c r="K39" s="481"/>
      <c r="L39" s="481"/>
      <c r="M39" s="481"/>
      <c r="N39" s="481"/>
      <c r="O39" s="481"/>
      <c r="P39" s="481"/>
      <c r="Q39" s="481"/>
      <c r="R39" s="481"/>
      <c r="S39" s="481"/>
      <c r="T39" s="481"/>
      <c r="U39" s="481"/>
      <c r="V39" s="481"/>
      <c r="W39" s="481"/>
      <c r="X39" s="481"/>
      <c r="Y39" s="481"/>
      <c r="Z39" s="481"/>
      <c r="AA39" s="481"/>
      <c r="AB39" s="481"/>
      <c r="AC39" s="481"/>
      <c r="AD39" s="309"/>
      <c r="AE39" s="431" t="s">
        <v>363</v>
      </c>
      <c r="AF39" s="431"/>
    </row>
    <row r="40" spans="1:32" ht="36.65" customHeight="1">
      <c r="A40" s="24"/>
      <c r="B40" s="25"/>
      <c r="C40" s="26"/>
      <c r="D40" s="26"/>
      <c r="E40" s="26"/>
      <c r="F40" s="25"/>
      <c r="G40" s="85"/>
      <c r="H40" s="471"/>
      <c r="I40" s="471"/>
      <c r="J40" s="471"/>
      <c r="K40" s="471"/>
      <c r="L40" s="471"/>
      <c r="M40" s="471"/>
      <c r="N40" s="471"/>
      <c r="O40" s="471"/>
      <c r="P40" s="471"/>
      <c r="Q40" s="471"/>
      <c r="R40" s="471"/>
      <c r="S40" s="471"/>
      <c r="T40" s="471"/>
      <c r="U40" s="471"/>
      <c r="V40" s="471"/>
      <c r="W40" s="471"/>
      <c r="X40" s="471"/>
      <c r="Y40" s="471"/>
      <c r="Z40" s="471"/>
      <c r="AA40" s="471"/>
      <c r="AB40" s="471"/>
      <c r="AC40" s="471"/>
      <c r="AD40" s="569"/>
      <c r="AE40" s="432"/>
      <c r="AF40" s="432"/>
    </row>
    <row r="41" spans="1:32" ht="40.5" customHeight="1">
      <c r="A41" s="24"/>
      <c r="B41" s="25"/>
      <c r="C41" s="26"/>
      <c r="D41" s="26"/>
      <c r="E41" s="26"/>
      <c r="F41" s="25"/>
      <c r="G41" s="87">
        <v>107</v>
      </c>
      <c r="H41" s="429" t="s">
        <v>364</v>
      </c>
      <c r="I41" s="429"/>
      <c r="J41" s="429"/>
      <c r="K41" s="429"/>
      <c r="L41" s="429"/>
      <c r="M41" s="429"/>
      <c r="N41" s="429"/>
      <c r="O41" s="429"/>
      <c r="P41" s="429"/>
      <c r="Q41" s="429"/>
      <c r="R41" s="429"/>
      <c r="S41" s="429"/>
      <c r="T41" s="429"/>
      <c r="U41" s="429"/>
      <c r="V41" s="429"/>
      <c r="W41" s="429"/>
      <c r="X41" s="429"/>
      <c r="Y41" s="429"/>
      <c r="Z41" s="429"/>
      <c r="AA41" s="429"/>
      <c r="AB41" s="429"/>
      <c r="AC41" s="430"/>
      <c r="AD41" s="570"/>
      <c r="AE41" s="432" t="s">
        <v>365</v>
      </c>
      <c r="AF41" s="432"/>
    </row>
    <row r="42" spans="1:32" ht="50.15" customHeight="1">
      <c r="A42" s="24"/>
      <c r="B42" s="25"/>
      <c r="C42" s="26"/>
      <c r="D42" s="26"/>
      <c r="E42" s="26"/>
      <c r="F42" s="25"/>
      <c r="G42" s="46"/>
      <c r="H42" s="447" t="s">
        <v>366</v>
      </c>
      <c r="I42" s="447"/>
      <c r="J42" s="447"/>
      <c r="K42" s="447"/>
      <c r="L42" s="447"/>
      <c r="M42" s="447"/>
      <c r="N42" s="447"/>
      <c r="O42" s="447"/>
      <c r="P42" s="447"/>
      <c r="Q42" s="447"/>
      <c r="R42" s="447"/>
      <c r="S42" s="447"/>
      <c r="T42" s="447"/>
      <c r="U42" s="447"/>
      <c r="V42" s="447"/>
      <c r="W42" s="447"/>
      <c r="X42" s="447"/>
      <c r="Y42" s="447"/>
      <c r="Z42" s="447"/>
      <c r="AA42" s="447"/>
      <c r="AB42" s="447"/>
      <c r="AC42" s="448"/>
      <c r="AD42" s="311"/>
      <c r="AE42" s="432"/>
      <c r="AF42" s="432"/>
    </row>
    <row r="43" spans="1:32" ht="36" customHeight="1">
      <c r="A43" s="24"/>
      <c r="B43" s="25"/>
      <c r="C43" s="26"/>
      <c r="D43" s="26"/>
      <c r="E43" s="26"/>
      <c r="F43" s="25"/>
      <c r="G43" s="460" t="s">
        <v>367</v>
      </c>
      <c r="H43" s="447"/>
      <c r="I43" s="447"/>
      <c r="J43" s="447"/>
      <c r="K43" s="447"/>
      <c r="L43" s="447"/>
      <c r="M43" s="447"/>
      <c r="N43" s="447"/>
      <c r="O43" s="447"/>
      <c r="P43" s="447"/>
      <c r="Q43" s="447"/>
      <c r="R43" s="447"/>
      <c r="S43" s="447"/>
      <c r="T43" s="447"/>
      <c r="U43" s="447"/>
      <c r="V43" s="447"/>
      <c r="W43" s="447"/>
      <c r="X43" s="447"/>
      <c r="Y43" s="447"/>
      <c r="Z43" s="447"/>
      <c r="AA43" s="447"/>
      <c r="AB43" s="447"/>
      <c r="AC43" s="448"/>
      <c r="AD43" s="615"/>
      <c r="AE43" s="432"/>
      <c r="AF43" s="432"/>
    </row>
    <row r="44" spans="1:32" ht="35.15" customHeight="1">
      <c r="A44" s="24"/>
      <c r="B44" s="25"/>
      <c r="C44" s="26"/>
      <c r="D44" s="26"/>
      <c r="E44" s="26"/>
      <c r="F44" s="25"/>
      <c r="G44" s="633" t="s">
        <v>368</v>
      </c>
      <c r="H44" s="625"/>
      <c r="I44" s="625"/>
      <c r="J44" s="625"/>
      <c r="K44" s="625"/>
      <c r="L44" s="625"/>
      <c r="M44" s="386" t="s">
        <v>133</v>
      </c>
      <c r="N44" s="559"/>
      <c r="O44" s="559"/>
      <c r="P44" s="386" t="s">
        <v>134</v>
      </c>
      <c r="Q44" s="387"/>
      <c r="R44" s="386" t="s">
        <v>135</v>
      </c>
      <c r="S44" s="387"/>
      <c r="T44" s="386" t="s">
        <v>136</v>
      </c>
      <c r="U44" s="386" t="s">
        <v>137</v>
      </c>
      <c r="V44" s="557"/>
      <c r="W44" s="557"/>
      <c r="X44" s="393"/>
      <c r="Y44" s="107"/>
      <c r="Z44" s="107"/>
      <c r="AA44" s="107"/>
      <c r="AB44" s="107"/>
      <c r="AC44" s="355"/>
      <c r="AD44" s="569"/>
      <c r="AE44" s="432"/>
      <c r="AF44" s="432"/>
    </row>
    <row r="45" spans="1:32" ht="35.15" customHeight="1">
      <c r="A45" s="24"/>
      <c r="B45" s="25"/>
      <c r="C45" s="26"/>
      <c r="D45" s="26"/>
      <c r="E45" s="26"/>
      <c r="F45" s="25"/>
      <c r="G45" s="394"/>
      <c r="H45" s="386"/>
      <c r="I45" s="625" t="s">
        <v>369</v>
      </c>
      <c r="J45" s="625"/>
      <c r="K45" s="625"/>
      <c r="L45" s="625"/>
      <c r="M45" s="386" t="s">
        <v>133</v>
      </c>
      <c r="N45" s="559"/>
      <c r="O45" s="559"/>
      <c r="P45" s="386" t="s">
        <v>134</v>
      </c>
      <c r="Q45" s="387"/>
      <c r="R45" s="386" t="s">
        <v>135</v>
      </c>
      <c r="S45" s="387"/>
      <c r="T45" s="386" t="s">
        <v>136</v>
      </c>
      <c r="U45" s="386" t="s">
        <v>137</v>
      </c>
      <c r="V45" s="557"/>
      <c r="W45" s="557"/>
      <c r="X45" s="393"/>
      <c r="Y45" s="107"/>
      <c r="Z45" s="107"/>
      <c r="AA45" s="107"/>
      <c r="AB45" s="107"/>
      <c r="AC45" s="355"/>
      <c r="AD45" s="569"/>
      <c r="AE45" s="432"/>
      <c r="AF45" s="432"/>
    </row>
    <row r="46" spans="1:32" ht="35.15" customHeight="1">
      <c r="A46" s="24"/>
      <c r="B46" s="25"/>
      <c r="C46" s="26"/>
      <c r="D46" s="26"/>
      <c r="E46" s="26"/>
      <c r="F46" s="25"/>
      <c r="G46" s="394"/>
      <c r="H46" s="386"/>
      <c r="I46" s="625" t="s">
        <v>369</v>
      </c>
      <c r="J46" s="625"/>
      <c r="K46" s="625"/>
      <c r="L46" s="625"/>
      <c r="M46" s="386" t="s">
        <v>133</v>
      </c>
      <c r="N46" s="559"/>
      <c r="O46" s="559"/>
      <c r="P46" s="386" t="s">
        <v>134</v>
      </c>
      <c r="Q46" s="387"/>
      <c r="R46" s="386" t="s">
        <v>135</v>
      </c>
      <c r="S46" s="387"/>
      <c r="T46" s="386" t="s">
        <v>136</v>
      </c>
      <c r="U46" s="386" t="s">
        <v>137</v>
      </c>
      <c r="V46" s="557"/>
      <c r="W46" s="557"/>
      <c r="X46" s="393"/>
      <c r="Y46" s="107"/>
      <c r="Z46" s="107"/>
      <c r="AA46" s="107"/>
      <c r="AB46" s="107"/>
      <c r="AC46" s="355"/>
      <c r="AD46" s="569"/>
      <c r="AE46" s="432"/>
      <c r="AF46" s="432"/>
    </row>
    <row r="47" spans="1:32" ht="62.15" customHeight="1">
      <c r="A47" s="24"/>
      <c r="B47" s="25"/>
      <c r="C47" s="26"/>
      <c r="D47" s="26"/>
      <c r="E47" s="26"/>
      <c r="F47" s="25"/>
      <c r="G47" s="85"/>
      <c r="H47" s="471"/>
      <c r="I47" s="471"/>
      <c r="J47" s="471"/>
      <c r="K47" s="471"/>
      <c r="L47" s="471"/>
      <c r="M47" s="471"/>
      <c r="N47" s="471"/>
      <c r="O47" s="471"/>
      <c r="P47" s="471"/>
      <c r="Q47" s="471"/>
      <c r="R47" s="471"/>
      <c r="S47" s="471"/>
      <c r="T47" s="471"/>
      <c r="U47" s="471"/>
      <c r="V47" s="471"/>
      <c r="W47" s="471"/>
      <c r="X47" s="471"/>
      <c r="Y47" s="471"/>
      <c r="Z47" s="471"/>
      <c r="AA47" s="471"/>
      <c r="AB47" s="471"/>
      <c r="AC47" s="471"/>
      <c r="AD47" s="570"/>
      <c r="AE47" s="432"/>
      <c r="AF47" s="432"/>
    </row>
    <row r="48" spans="1:32" ht="42.65" customHeight="1">
      <c r="A48" s="606" t="s">
        <v>370</v>
      </c>
      <c r="B48" s="607"/>
      <c r="C48" s="607"/>
      <c r="D48" s="607"/>
      <c r="E48" s="607"/>
      <c r="F48" s="608"/>
      <c r="G48" s="460" t="s">
        <v>371</v>
      </c>
      <c r="H48" s="447"/>
      <c r="I48" s="447"/>
      <c r="J48" s="447"/>
      <c r="K48" s="447"/>
      <c r="L48" s="447"/>
      <c r="M48" s="447"/>
      <c r="N48" s="447"/>
      <c r="O48" s="447"/>
      <c r="P48" s="447"/>
      <c r="Q48" s="447"/>
      <c r="R48" s="447"/>
      <c r="S48" s="447"/>
      <c r="T48" s="447"/>
      <c r="U48" s="447"/>
      <c r="V48" s="447"/>
      <c r="W48" s="447"/>
      <c r="X48" s="447"/>
      <c r="Y48" s="447"/>
      <c r="Z48" s="447"/>
      <c r="AA48" s="447"/>
      <c r="AB48" s="447"/>
      <c r="AC48" s="448"/>
      <c r="AD48" s="615"/>
      <c r="AE48" s="432" t="s">
        <v>372</v>
      </c>
      <c r="AF48" s="432"/>
    </row>
    <row r="49" spans="1:32" ht="35.15" customHeight="1">
      <c r="A49" s="24"/>
      <c r="B49" s="25"/>
      <c r="C49" s="26"/>
      <c r="D49" s="26"/>
      <c r="E49" s="26"/>
      <c r="F49" s="25"/>
      <c r="G49" s="633" t="s">
        <v>368</v>
      </c>
      <c r="H49" s="625"/>
      <c r="I49" s="625"/>
      <c r="J49" s="625"/>
      <c r="K49" s="625"/>
      <c r="L49" s="625"/>
      <c r="M49" s="386" t="s">
        <v>133</v>
      </c>
      <c r="N49" s="559"/>
      <c r="O49" s="559"/>
      <c r="P49" s="386" t="s">
        <v>134</v>
      </c>
      <c r="Q49" s="387"/>
      <c r="R49" s="386" t="s">
        <v>135</v>
      </c>
      <c r="S49" s="387"/>
      <c r="T49" s="386" t="s">
        <v>136</v>
      </c>
      <c r="U49" s="386" t="s">
        <v>137</v>
      </c>
      <c r="V49" s="634"/>
      <c r="W49" s="634"/>
      <c r="X49" s="107"/>
      <c r="Y49" s="107"/>
      <c r="Z49" s="107"/>
      <c r="AA49" s="107"/>
      <c r="AB49" s="107"/>
      <c r="AC49" s="355"/>
      <c r="AD49" s="569"/>
      <c r="AE49" s="432"/>
      <c r="AF49" s="432"/>
    </row>
    <row r="50" spans="1:32" ht="35.15" customHeight="1">
      <c r="A50" s="24"/>
      <c r="B50" s="25"/>
      <c r="C50" s="26"/>
      <c r="D50" s="26"/>
      <c r="E50" s="26"/>
      <c r="F50" s="25"/>
      <c r="G50" s="394"/>
      <c r="H50" s="386"/>
      <c r="I50" s="625" t="s">
        <v>369</v>
      </c>
      <c r="J50" s="625"/>
      <c r="K50" s="625"/>
      <c r="L50" s="625"/>
      <c r="M50" s="386" t="s">
        <v>133</v>
      </c>
      <c r="N50" s="559"/>
      <c r="O50" s="559"/>
      <c r="P50" s="386" t="s">
        <v>134</v>
      </c>
      <c r="Q50" s="387"/>
      <c r="R50" s="386" t="s">
        <v>135</v>
      </c>
      <c r="S50" s="387"/>
      <c r="T50" s="386" t="s">
        <v>136</v>
      </c>
      <c r="U50" s="386" t="s">
        <v>137</v>
      </c>
      <c r="V50" s="634"/>
      <c r="W50" s="634"/>
      <c r="X50" s="107"/>
      <c r="Y50" s="107"/>
      <c r="Z50" s="107"/>
      <c r="AA50" s="107"/>
      <c r="AB50" s="107"/>
      <c r="AC50" s="355"/>
      <c r="AD50" s="569"/>
      <c r="AE50" s="432"/>
      <c r="AF50" s="432"/>
    </row>
    <row r="51" spans="1:32" ht="35.15" customHeight="1">
      <c r="A51" s="24"/>
      <c r="B51" s="25"/>
      <c r="C51" s="26"/>
      <c r="D51" s="26"/>
      <c r="E51" s="26"/>
      <c r="F51" s="25"/>
      <c r="G51" s="308"/>
      <c r="H51" s="388"/>
      <c r="I51" s="624" t="s">
        <v>369</v>
      </c>
      <c r="J51" s="624"/>
      <c r="K51" s="624"/>
      <c r="L51" s="624"/>
      <c r="M51" s="388" t="s">
        <v>133</v>
      </c>
      <c r="N51" s="535"/>
      <c r="O51" s="535"/>
      <c r="P51" s="388" t="s">
        <v>134</v>
      </c>
      <c r="Q51" s="395"/>
      <c r="R51" s="388" t="s">
        <v>135</v>
      </c>
      <c r="S51" s="395"/>
      <c r="T51" s="388" t="s">
        <v>136</v>
      </c>
      <c r="U51" s="388" t="s">
        <v>137</v>
      </c>
      <c r="V51" s="597"/>
      <c r="W51" s="597"/>
      <c r="X51" s="103"/>
      <c r="Y51" s="103"/>
      <c r="Z51" s="103"/>
      <c r="AA51" s="103"/>
      <c r="AB51" s="103"/>
      <c r="AC51" s="103"/>
      <c r="AD51" s="570"/>
      <c r="AE51" s="432"/>
      <c r="AF51" s="432"/>
    </row>
    <row r="52" spans="1:32" ht="57" customHeight="1">
      <c r="A52" s="24"/>
      <c r="B52" s="25"/>
      <c r="C52" s="26"/>
      <c r="D52" s="26"/>
      <c r="E52" s="26"/>
      <c r="F52" s="25"/>
      <c r="G52" s="86">
        <v>108</v>
      </c>
      <c r="H52" s="449" t="s">
        <v>373</v>
      </c>
      <c r="I52" s="449"/>
      <c r="J52" s="449"/>
      <c r="K52" s="449"/>
      <c r="L52" s="449"/>
      <c r="M52" s="449"/>
      <c r="N52" s="449"/>
      <c r="O52" s="449"/>
      <c r="P52" s="449"/>
      <c r="Q52" s="449"/>
      <c r="R52" s="449"/>
      <c r="S52" s="449"/>
      <c r="T52" s="449"/>
      <c r="U52" s="449"/>
      <c r="V52" s="449"/>
      <c r="W52" s="449"/>
      <c r="X52" s="449"/>
      <c r="Y52" s="449"/>
      <c r="Z52" s="449"/>
      <c r="AA52" s="449"/>
      <c r="AB52" s="449"/>
      <c r="AC52" s="449"/>
      <c r="AD52" s="311"/>
      <c r="AE52" s="432"/>
      <c r="AF52" s="432"/>
    </row>
    <row r="53" spans="1:32" ht="66" customHeight="1">
      <c r="A53" s="24"/>
      <c r="B53" s="25"/>
      <c r="C53" s="26"/>
      <c r="D53" s="26"/>
      <c r="E53" s="26"/>
      <c r="F53" s="25"/>
      <c r="G53" s="87">
        <v>109</v>
      </c>
      <c r="H53" s="458" t="s">
        <v>374</v>
      </c>
      <c r="I53" s="458"/>
      <c r="J53" s="458"/>
      <c r="K53" s="458"/>
      <c r="L53" s="458"/>
      <c r="M53" s="458"/>
      <c r="N53" s="458"/>
      <c r="O53" s="458"/>
      <c r="P53" s="458"/>
      <c r="Q53" s="458"/>
      <c r="R53" s="458"/>
      <c r="S53" s="458"/>
      <c r="T53" s="458"/>
      <c r="U53" s="458"/>
      <c r="V53" s="458"/>
      <c r="W53" s="458"/>
      <c r="X53" s="458"/>
      <c r="Y53" s="458"/>
      <c r="Z53" s="458"/>
      <c r="AA53" s="458"/>
      <c r="AB53" s="458"/>
      <c r="AC53" s="458"/>
      <c r="AD53" s="311"/>
      <c r="AE53" s="432" t="s">
        <v>375</v>
      </c>
      <c r="AF53" s="432"/>
    </row>
    <row r="54" spans="1:32" ht="31.5" customHeight="1">
      <c r="A54" s="24"/>
      <c r="B54" s="25"/>
      <c r="C54" s="26"/>
      <c r="D54" s="26"/>
      <c r="E54" s="26"/>
      <c r="F54" s="25"/>
      <c r="G54" s="46"/>
      <c r="H54" s="447" t="s">
        <v>376</v>
      </c>
      <c r="I54" s="447"/>
      <c r="J54" s="447"/>
      <c r="K54" s="447"/>
      <c r="L54" s="447"/>
      <c r="M54" s="447"/>
      <c r="N54" s="447"/>
      <c r="O54" s="447"/>
      <c r="P54" s="447"/>
      <c r="Q54" s="447"/>
      <c r="R54" s="447"/>
      <c r="S54" s="447"/>
      <c r="T54" s="447"/>
      <c r="U54" s="447"/>
      <c r="V54" s="447"/>
      <c r="W54" s="447"/>
      <c r="X54" s="447"/>
      <c r="Y54" s="447"/>
      <c r="Z54" s="447"/>
      <c r="AA54" s="447"/>
      <c r="AB54" s="447"/>
      <c r="AC54" s="448"/>
      <c r="AD54" s="615"/>
      <c r="AE54" s="432"/>
      <c r="AF54" s="432"/>
    </row>
    <row r="55" spans="1:32" ht="75" customHeight="1">
      <c r="A55" s="24"/>
      <c r="B55" s="25"/>
      <c r="C55" s="26"/>
      <c r="D55" s="26"/>
      <c r="E55" s="26"/>
      <c r="F55" s="25"/>
      <c r="G55" s="46"/>
      <c r="H55" s="622"/>
      <c r="I55" s="622"/>
      <c r="J55" s="622"/>
      <c r="K55" s="622"/>
      <c r="L55" s="622"/>
      <c r="M55" s="622"/>
      <c r="N55" s="622"/>
      <c r="O55" s="622"/>
      <c r="P55" s="622"/>
      <c r="Q55" s="622"/>
      <c r="R55" s="622"/>
      <c r="S55" s="622"/>
      <c r="T55" s="622"/>
      <c r="U55" s="622"/>
      <c r="V55" s="622"/>
      <c r="W55" s="622"/>
      <c r="X55" s="622"/>
      <c r="Y55" s="622"/>
      <c r="Z55" s="622"/>
      <c r="AA55" s="622"/>
      <c r="AB55" s="622"/>
      <c r="AC55" s="623"/>
      <c r="AD55" s="569"/>
      <c r="AE55" s="432"/>
      <c r="AF55" s="432"/>
    </row>
    <row r="56" spans="1:32" ht="30" customHeight="1">
      <c r="A56" s="24"/>
      <c r="B56" s="25"/>
      <c r="C56" s="26"/>
      <c r="D56" s="26"/>
      <c r="E56" s="26"/>
      <c r="F56" s="25"/>
      <c r="G56" s="46"/>
      <c r="H56" s="447" t="s">
        <v>377</v>
      </c>
      <c r="I56" s="447"/>
      <c r="J56" s="447"/>
      <c r="K56" s="447"/>
      <c r="L56" s="447"/>
      <c r="M56" s="447"/>
      <c r="N56" s="447"/>
      <c r="O56" s="447"/>
      <c r="P56" s="447"/>
      <c r="Q56" s="447"/>
      <c r="R56" s="447"/>
      <c r="S56" s="447"/>
      <c r="T56" s="447"/>
      <c r="U56" s="447"/>
      <c r="V56" s="447"/>
      <c r="W56" s="447"/>
      <c r="X56" s="447"/>
      <c r="Y56" s="447"/>
      <c r="Z56" s="447"/>
      <c r="AA56" s="447"/>
      <c r="AB56" s="447"/>
      <c r="AC56" s="448"/>
      <c r="AD56" s="569"/>
      <c r="AE56" s="432"/>
      <c r="AF56" s="432"/>
    </row>
    <row r="57" spans="1:32" ht="75" customHeight="1">
      <c r="A57" s="24"/>
      <c r="B57" s="25"/>
      <c r="C57" s="26"/>
      <c r="D57" s="26"/>
      <c r="E57" s="26"/>
      <c r="F57" s="25"/>
      <c r="G57" s="46"/>
      <c r="H57" s="622"/>
      <c r="I57" s="622"/>
      <c r="J57" s="622"/>
      <c r="K57" s="622"/>
      <c r="L57" s="622"/>
      <c r="M57" s="622"/>
      <c r="N57" s="622"/>
      <c r="O57" s="622"/>
      <c r="P57" s="622"/>
      <c r="Q57" s="622"/>
      <c r="R57" s="622"/>
      <c r="S57" s="622"/>
      <c r="T57" s="622"/>
      <c r="U57" s="622"/>
      <c r="V57" s="622"/>
      <c r="W57" s="622"/>
      <c r="X57" s="622"/>
      <c r="Y57" s="622"/>
      <c r="Z57" s="622"/>
      <c r="AA57" s="622"/>
      <c r="AB57" s="622"/>
      <c r="AC57" s="623"/>
      <c r="AD57" s="569"/>
      <c r="AE57" s="432"/>
      <c r="AF57" s="432"/>
    </row>
    <row r="58" spans="1:32" ht="30" customHeight="1">
      <c r="A58" s="24"/>
      <c r="B58" s="25"/>
      <c r="C58" s="26"/>
      <c r="D58" s="26"/>
      <c r="E58" s="26"/>
      <c r="F58" s="25"/>
      <c r="G58" s="46"/>
      <c r="H58" s="447" t="s">
        <v>378</v>
      </c>
      <c r="I58" s="447"/>
      <c r="J58" s="447"/>
      <c r="K58" s="447"/>
      <c r="L58" s="447"/>
      <c r="M58" s="447"/>
      <c r="N58" s="447"/>
      <c r="O58" s="447"/>
      <c r="P58" s="447"/>
      <c r="Q58" s="447"/>
      <c r="R58" s="447"/>
      <c r="S58" s="447"/>
      <c r="T58" s="447"/>
      <c r="U58" s="447"/>
      <c r="V58" s="447"/>
      <c r="W58" s="447"/>
      <c r="X58" s="447"/>
      <c r="Y58" s="447"/>
      <c r="Z58" s="447"/>
      <c r="AA58" s="447"/>
      <c r="AB58" s="447"/>
      <c r="AC58" s="448"/>
      <c r="AD58" s="569"/>
      <c r="AE58" s="432"/>
      <c r="AF58" s="432"/>
    </row>
    <row r="59" spans="1:32" ht="75" customHeight="1">
      <c r="A59" s="24"/>
      <c r="B59" s="25"/>
      <c r="C59" s="26"/>
      <c r="D59" s="26"/>
      <c r="E59" s="26"/>
      <c r="F59" s="25"/>
      <c r="G59" s="85"/>
      <c r="H59" s="627"/>
      <c r="I59" s="627"/>
      <c r="J59" s="627"/>
      <c r="K59" s="627"/>
      <c r="L59" s="627"/>
      <c r="M59" s="627"/>
      <c r="N59" s="627"/>
      <c r="O59" s="627"/>
      <c r="P59" s="627"/>
      <c r="Q59" s="627"/>
      <c r="R59" s="627"/>
      <c r="S59" s="627"/>
      <c r="T59" s="627"/>
      <c r="U59" s="627"/>
      <c r="V59" s="627"/>
      <c r="W59" s="627"/>
      <c r="X59" s="627"/>
      <c r="Y59" s="627"/>
      <c r="Z59" s="627"/>
      <c r="AA59" s="627"/>
      <c r="AB59" s="627"/>
      <c r="AC59" s="628"/>
      <c r="AD59" s="570"/>
      <c r="AE59" s="432"/>
      <c r="AF59" s="432"/>
    </row>
    <row r="60" spans="1:32" ht="57.65" customHeight="1">
      <c r="A60" s="24"/>
      <c r="B60" s="25"/>
      <c r="C60" s="26"/>
      <c r="D60" s="26"/>
      <c r="E60" s="26"/>
      <c r="F60" s="25"/>
      <c r="G60" s="87">
        <v>110</v>
      </c>
      <c r="H60" s="458" t="s">
        <v>379</v>
      </c>
      <c r="I60" s="458"/>
      <c r="J60" s="458"/>
      <c r="K60" s="458"/>
      <c r="L60" s="458"/>
      <c r="M60" s="458"/>
      <c r="N60" s="458"/>
      <c r="O60" s="458"/>
      <c r="P60" s="458"/>
      <c r="Q60" s="458"/>
      <c r="R60" s="458"/>
      <c r="S60" s="458"/>
      <c r="T60" s="458"/>
      <c r="U60" s="458"/>
      <c r="V60" s="458"/>
      <c r="W60" s="458"/>
      <c r="X60" s="458"/>
      <c r="Y60" s="458"/>
      <c r="Z60" s="458"/>
      <c r="AA60" s="458"/>
      <c r="AB60" s="458"/>
      <c r="AC60" s="458"/>
      <c r="AD60" s="310"/>
      <c r="AE60" s="432"/>
      <c r="AF60" s="432"/>
    </row>
    <row r="61" spans="1:32" ht="36" customHeight="1">
      <c r="A61" s="606" t="s">
        <v>380</v>
      </c>
      <c r="B61" s="607"/>
      <c r="C61" s="607"/>
      <c r="D61" s="607"/>
      <c r="E61" s="607"/>
      <c r="F61" s="608"/>
      <c r="G61" s="87">
        <v>111</v>
      </c>
      <c r="H61" s="429" t="s">
        <v>381</v>
      </c>
      <c r="I61" s="429"/>
      <c r="J61" s="429"/>
      <c r="K61" s="429"/>
      <c r="L61" s="429"/>
      <c r="M61" s="429"/>
      <c r="N61" s="429"/>
      <c r="O61" s="429"/>
      <c r="P61" s="429"/>
      <c r="Q61" s="429"/>
      <c r="R61" s="429"/>
      <c r="S61" s="429"/>
      <c r="T61" s="429"/>
      <c r="U61" s="429"/>
      <c r="V61" s="429"/>
      <c r="W61" s="429"/>
      <c r="X61" s="429"/>
      <c r="Y61" s="429"/>
      <c r="Z61" s="429"/>
      <c r="AA61" s="429"/>
      <c r="AB61" s="429"/>
      <c r="AC61" s="430"/>
      <c r="AD61" s="361"/>
      <c r="AE61" s="432" t="s">
        <v>382</v>
      </c>
      <c r="AF61" s="432"/>
    </row>
    <row r="62" spans="1:32" ht="48" customHeight="1">
      <c r="A62" s="24"/>
      <c r="B62" s="25"/>
      <c r="C62" s="26"/>
      <c r="D62" s="26"/>
      <c r="E62" s="26"/>
      <c r="F62" s="25"/>
      <c r="G62" s="46"/>
      <c r="H62" s="447" t="s">
        <v>383</v>
      </c>
      <c r="I62" s="447"/>
      <c r="J62" s="447"/>
      <c r="K62" s="447"/>
      <c r="L62" s="447"/>
      <c r="M62" s="447"/>
      <c r="N62" s="447"/>
      <c r="O62" s="447"/>
      <c r="P62" s="447"/>
      <c r="Q62" s="447"/>
      <c r="R62" s="447"/>
      <c r="S62" s="447"/>
      <c r="T62" s="447"/>
      <c r="U62" s="447"/>
      <c r="V62" s="447"/>
      <c r="W62" s="447"/>
      <c r="X62" s="447"/>
      <c r="Y62" s="447"/>
      <c r="Z62" s="447"/>
      <c r="AA62" s="447"/>
      <c r="AB62" s="447"/>
      <c r="AC62" s="447"/>
      <c r="AD62" s="310"/>
      <c r="AE62" s="432"/>
      <c r="AF62" s="432"/>
    </row>
    <row r="63" spans="1:32" ht="52.5" customHeight="1">
      <c r="A63" s="24"/>
      <c r="B63" s="25"/>
      <c r="C63" s="26"/>
      <c r="D63" s="26"/>
      <c r="E63" s="26"/>
      <c r="F63" s="25"/>
      <c r="G63" s="85"/>
      <c r="H63" s="471" t="s">
        <v>384</v>
      </c>
      <c r="I63" s="471"/>
      <c r="J63" s="471"/>
      <c r="K63" s="471"/>
      <c r="L63" s="471"/>
      <c r="M63" s="471"/>
      <c r="N63" s="471"/>
      <c r="O63" s="471"/>
      <c r="P63" s="471"/>
      <c r="Q63" s="471"/>
      <c r="R63" s="471"/>
      <c r="S63" s="471"/>
      <c r="T63" s="471"/>
      <c r="U63" s="471"/>
      <c r="V63" s="471"/>
      <c r="W63" s="471"/>
      <c r="X63" s="471"/>
      <c r="Y63" s="471"/>
      <c r="Z63" s="471"/>
      <c r="AA63" s="471"/>
      <c r="AB63" s="471"/>
      <c r="AC63" s="471"/>
      <c r="AD63" s="312"/>
      <c r="AE63" s="432"/>
      <c r="AF63" s="432"/>
    </row>
    <row r="64" spans="1:32" ht="47.15" customHeight="1">
      <c r="A64" s="24"/>
      <c r="B64" s="25"/>
      <c r="C64" s="26"/>
      <c r="D64" s="26"/>
      <c r="E64" s="26"/>
      <c r="F64" s="25"/>
      <c r="G64" s="87">
        <v>112</v>
      </c>
      <c r="H64" s="458" t="s">
        <v>385</v>
      </c>
      <c r="I64" s="458"/>
      <c r="J64" s="458"/>
      <c r="K64" s="458"/>
      <c r="L64" s="458"/>
      <c r="M64" s="458"/>
      <c r="N64" s="458"/>
      <c r="O64" s="458"/>
      <c r="P64" s="458"/>
      <c r="Q64" s="458"/>
      <c r="R64" s="458"/>
      <c r="S64" s="458"/>
      <c r="T64" s="458"/>
      <c r="U64" s="458"/>
      <c r="V64" s="458"/>
      <c r="W64" s="458"/>
      <c r="X64" s="458"/>
      <c r="Y64" s="458"/>
      <c r="Z64" s="458"/>
      <c r="AA64" s="458"/>
      <c r="AB64" s="458"/>
      <c r="AC64" s="458"/>
      <c r="AD64" s="311"/>
      <c r="AE64" s="432"/>
      <c r="AF64" s="432"/>
    </row>
    <row r="65" spans="1:32" ht="21.65" customHeight="1">
      <c r="A65" s="24"/>
      <c r="B65" s="25"/>
      <c r="C65" s="26"/>
      <c r="D65" s="26"/>
      <c r="E65" s="26"/>
      <c r="F65" s="25"/>
      <c r="G65" s="46"/>
      <c r="H65" s="447" t="s">
        <v>386</v>
      </c>
      <c r="I65" s="447"/>
      <c r="J65" s="447"/>
      <c r="K65" s="447"/>
      <c r="L65" s="447"/>
      <c r="M65" s="447"/>
      <c r="N65" s="447"/>
      <c r="O65" s="447"/>
      <c r="P65" s="447"/>
      <c r="Q65" s="447"/>
      <c r="R65" s="447"/>
      <c r="S65" s="447"/>
      <c r="T65" s="447"/>
      <c r="U65" s="447"/>
      <c r="V65" s="447"/>
      <c r="W65" s="447"/>
      <c r="X65" s="447"/>
      <c r="Y65" s="447"/>
      <c r="Z65" s="447"/>
      <c r="AA65" s="447"/>
      <c r="AB65" s="447"/>
      <c r="AC65" s="448"/>
      <c r="AD65" s="615"/>
      <c r="AE65" s="432"/>
      <c r="AF65" s="432"/>
    </row>
    <row r="66" spans="1:32" ht="56.5" customHeight="1">
      <c r="A66" s="24"/>
      <c r="B66" s="25"/>
      <c r="C66" s="26"/>
      <c r="D66" s="26"/>
      <c r="E66" s="26"/>
      <c r="F66" s="25"/>
      <c r="G66" s="46"/>
      <c r="H66" s="622"/>
      <c r="I66" s="622"/>
      <c r="J66" s="622"/>
      <c r="K66" s="622"/>
      <c r="L66" s="622"/>
      <c r="M66" s="622"/>
      <c r="N66" s="622"/>
      <c r="O66" s="622"/>
      <c r="P66" s="622"/>
      <c r="Q66" s="622"/>
      <c r="R66" s="622"/>
      <c r="S66" s="622"/>
      <c r="T66" s="622"/>
      <c r="U66" s="622"/>
      <c r="V66" s="622"/>
      <c r="W66" s="622"/>
      <c r="X66" s="622"/>
      <c r="Y66" s="622"/>
      <c r="Z66" s="622"/>
      <c r="AA66" s="622"/>
      <c r="AB66" s="622"/>
      <c r="AC66" s="623"/>
      <c r="AD66" s="570"/>
      <c r="AE66" s="432"/>
      <c r="AF66" s="432"/>
    </row>
    <row r="67" spans="1:32" ht="50.15" customHeight="1">
      <c r="A67" s="24"/>
      <c r="B67" s="25"/>
      <c r="C67" s="26"/>
      <c r="D67" s="26"/>
      <c r="E67" s="26"/>
      <c r="F67" s="25"/>
      <c r="G67" s="87">
        <v>113</v>
      </c>
      <c r="H67" s="458" t="s">
        <v>387</v>
      </c>
      <c r="I67" s="458"/>
      <c r="J67" s="458"/>
      <c r="K67" s="458"/>
      <c r="L67" s="458"/>
      <c r="M67" s="458"/>
      <c r="N67" s="458"/>
      <c r="O67" s="458"/>
      <c r="P67" s="458"/>
      <c r="Q67" s="458"/>
      <c r="R67" s="458"/>
      <c r="S67" s="458"/>
      <c r="T67" s="458"/>
      <c r="U67" s="458"/>
      <c r="V67" s="458"/>
      <c r="W67" s="458"/>
      <c r="X67" s="458"/>
      <c r="Y67" s="458"/>
      <c r="Z67" s="458"/>
      <c r="AA67" s="458"/>
      <c r="AB67" s="458"/>
      <c r="AC67" s="458"/>
      <c r="AD67" s="313"/>
      <c r="AE67" s="432"/>
      <c r="AF67" s="432"/>
    </row>
    <row r="68" spans="1:32" ht="41.5" customHeight="1">
      <c r="A68" s="24"/>
      <c r="B68" s="25"/>
      <c r="C68" s="26"/>
      <c r="D68" s="26"/>
      <c r="E68" s="26"/>
      <c r="F68" s="25"/>
      <c r="G68" s="46"/>
      <c r="H68" s="447" t="s">
        <v>388</v>
      </c>
      <c r="I68" s="447"/>
      <c r="J68" s="447"/>
      <c r="K68" s="447"/>
      <c r="L68" s="447"/>
      <c r="M68" s="447"/>
      <c r="N68" s="447"/>
      <c r="O68" s="447"/>
      <c r="P68" s="447"/>
      <c r="Q68" s="447"/>
      <c r="R68" s="447"/>
      <c r="S68" s="447"/>
      <c r="T68" s="447"/>
      <c r="U68" s="447"/>
      <c r="V68" s="447"/>
      <c r="W68" s="447"/>
      <c r="X68" s="447"/>
      <c r="Y68" s="447"/>
      <c r="Z68" s="447"/>
      <c r="AA68" s="447"/>
      <c r="AB68" s="447"/>
      <c r="AC68" s="447"/>
      <c r="AD68" s="310"/>
      <c r="AE68" s="432"/>
      <c r="AF68" s="433"/>
    </row>
    <row r="69" spans="1:32" ht="51" customHeight="1">
      <c r="A69" s="606" t="s">
        <v>389</v>
      </c>
      <c r="B69" s="607"/>
      <c r="C69" s="607"/>
      <c r="D69" s="607"/>
      <c r="E69" s="607"/>
      <c r="F69" s="608"/>
      <c r="G69" s="74">
        <v>114</v>
      </c>
      <c r="H69" s="516" t="s">
        <v>390</v>
      </c>
      <c r="I69" s="516"/>
      <c r="J69" s="516"/>
      <c r="K69" s="516"/>
      <c r="L69" s="516"/>
      <c r="M69" s="516"/>
      <c r="N69" s="516"/>
      <c r="O69" s="516"/>
      <c r="P69" s="516"/>
      <c r="Q69" s="516"/>
      <c r="R69" s="516"/>
      <c r="S69" s="516"/>
      <c r="T69" s="516"/>
      <c r="U69" s="516"/>
      <c r="V69" s="516"/>
      <c r="W69" s="516"/>
      <c r="X69" s="516"/>
      <c r="Y69" s="516"/>
      <c r="Z69" s="516"/>
      <c r="AA69" s="516"/>
      <c r="AB69" s="516"/>
      <c r="AC69" s="517"/>
      <c r="AD69" s="362"/>
      <c r="AE69" s="431" t="s">
        <v>391</v>
      </c>
      <c r="AF69" s="431"/>
    </row>
    <row r="70" spans="1:32" ht="50.15" customHeight="1">
      <c r="A70" s="24"/>
      <c r="B70" s="25"/>
      <c r="C70" s="26"/>
      <c r="D70" s="26"/>
      <c r="E70" s="26"/>
      <c r="F70" s="25"/>
      <c r="G70" s="46"/>
      <c r="H70" s="447" t="s">
        <v>392</v>
      </c>
      <c r="I70" s="447"/>
      <c r="J70" s="447"/>
      <c r="K70" s="447"/>
      <c r="L70" s="447"/>
      <c r="M70" s="447"/>
      <c r="N70" s="447"/>
      <c r="O70" s="447"/>
      <c r="P70" s="447"/>
      <c r="Q70" s="447"/>
      <c r="R70" s="447"/>
      <c r="S70" s="447"/>
      <c r="T70" s="447"/>
      <c r="U70" s="447"/>
      <c r="V70" s="447"/>
      <c r="W70" s="447"/>
      <c r="X70" s="447"/>
      <c r="Y70" s="447"/>
      <c r="Z70" s="447"/>
      <c r="AA70" s="447"/>
      <c r="AB70" s="447"/>
      <c r="AC70" s="447"/>
      <c r="AD70" s="312"/>
      <c r="AE70" s="432"/>
      <c r="AF70" s="432"/>
    </row>
    <row r="71" spans="1:32" ht="195" customHeight="1">
      <c r="A71" s="616"/>
      <c r="B71" s="617"/>
      <c r="C71" s="617"/>
      <c r="D71" s="617"/>
      <c r="E71" s="617"/>
      <c r="F71" s="618"/>
      <c r="G71" s="85"/>
      <c r="H71" s="471"/>
      <c r="I71" s="471"/>
      <c r="J71" s="471"/>
      <c r="K71" s="471"/>
      <c r="L71" s="471"/>
      <c r="M71" s="471"/>
      <c r="N71" s="471"/>
      <c r="O71" s="471"/>
      <c r="P71" s="471"/>
      <c r="Q71" s="471"/>
      <c r="R71" s="471"/>
      <c r="S71" s="471"/>
      <c r="T71" s="471"/>
      <c r="U71" s="471"/>
      <c r="V71" s="471"/>
      <c r="W71" s="471"/>
      <c r="X71" s="471"/>
      <c r="Y71" s="471"/>
      <c r="Z71" s="471"/>
      <c r="AA71" s="471"/>
      <c r="AB71" s="471"/>
      <c r="AC71" s="472"/>
      <c r="AD71" s="373"/>
      <c r="AE71" s="432"/>
      <c r="AF71" s="432"/>
    </row>
    <row r="72" spans="1:32" ht="35.5" customHeight="1">
      <c r="A72" s="606" t="s">
        <v>389</v>
      </c>
      <c r="B72" s="607"/>
      <c r="C72" s="607"/>
      <c r="D72" s="607"/>
      <c r="E72" s="607"/>
      <c r="F72" s="608"/>
      <c r="G72" s="87">
        <v>115</v>
      </c>
      <c r="H72" s="429" t="s">
        <v>393</v>
      </c>
      <c r="I72" s="429"/>
      <c r="J72" s="429"/>
      <c r="K72" s="429"/>
      <c r="L72" s="429"/>
      <c r="M72" s="429"/>
      <c r="N72" s="429"/>
      <c r="O72" s="429"/>
      <c r="P72" s="429"/>
      <c r="Q72" s="429"/>
      <c r="R72" s="429"/>
      <c r="S72" s="429"/>
      <c r="T72" s="429"/>
      <c r="U72" s="429"/>
      <c r="V72" s="429"/>
      <c r="W72" s="429"/>
      <c r="X72" s="429"/>
      <c r="Y72" s="429"/>
      <c r="Z72" s="429"/>
      <c r="AA72" s="429"/>
      <c r="AB72" s="429"/>
      <c r="AC72" s="430"/>
      <c r="AD72" s="361"/>
      <c r="AE72" s="432"/>
      <c r="AF72" s="432"/>
    </row>
    <row r="73" spans="1:32" ht="58" customHeight="1">
      <c r="A73" s="24"/>
      <c r="B73" s="25"/>
      <c r="C73" s="26"/>
      <c r="D73" s="26"/>
      <c r="E73" s="26"/>
      <c r="F73" s="25"/>
      <c r="G73" s="85"/>
      <c r="H73" s="471" t="s">
        <v>394</v>
      </c>
      <c r="I73" s="471"/>
      <c r="J73" s="471"/>
      <c r="K73" s="471"/>
      <c r="L73" s="471"/>
      <c r="M73" s="471"/>
      <c r="N73" s="471"/>
      <c r="O73" s="471"/>
      <c r="P73" s="471"/>
      <c r="Q73" s="471"/>
      <c r="R73" s="471"/>
      <c r="S73" s="471"/>
      <c r="T73" s="471"/>
      <c r="U73" s="471"/>
      <c r="V73" s="471"/>
      <c r="W73" s="471"/>
      <c r="X73" s="471"/>
      <c r="Y73" s="471"/>
      <c r="Z73" s="471"/>
      <c r="AA73" s="471"/>
      <c r="AB73" s="471"/>
      <c r="AC73" s="472"/>
      <c r="AD73" s="311"/>
      <c r="AE73" s="432"/>
      <c r="AF73" s="432"/>
    </row>
    <row r="74" spans="1:32" ht="36" customHeight="1">
      <c r="A74" s="24"/>
      <c r="B74" s="25"/>
      <c r="C74" s="26"/>
      <c r="D74" s="26"/>
      <c r="E74" s="26"/>
      <c r="F74" s="25"/>
      <c r="G74" s="87">
        <v>116</v>
      </c>
      <c r="H74" s="429" t="s">
        <v>395</v>
      </c>
      <c r="I74" s="429"/>
      <c r="J74" s="429"/>
      <c r="K74" s="429"/>
      <c r="L74" s="429"/>
      <c r="M74" s="429"/>
      <c r="N74" s="429"/>
      <c r="O74" s="429"/>
      <c r="P74" s="429"/>
      <c r="Q74" s="429"/>
      <c r="R74" s="429"/>
      <c r="S74" s="429"/>
      <c r="T74" s="429"/>
      <c r="U74" s="429"/>
      <c r="V74" s="429"/>
      <c r="W74" s="429"/>
      <c r="X74" s="429"/>
      <c r="Y74" s="429"/>
      <c r="Z74" s="429"/>
      <c r="AA74" s="429"/>
      <c r="AB74" s="429"/>
      <c r="AC74" s="430"/>
      <c r="AD74" s="361"/>
      <c r="AE74" s="432"/>
      <c r="AF74" s="432"/>
    </row>
    <row r="75" spans="1:32" ht="48" customHeight="1">
      <c r="A75" s="24"/>
      <c r="B75" s="25"/>
      <c r="C75" s="26"/>
      <c r="D75" s="26"/>
      <c r="E75" s="26"/>
      <c r="F75" s="25"/>
      <c r="G75" s="46"/>
      <c r="H75" s="447" t="s">
        <v>396</v>
      </c>
      <c r="I75" s="447"/>
      <c r="J75" s="447"/>
      <c r="K75" s="447"/>
      <c r="L75" s="447"/>
      <c r="M75" s="447"/>
      <c r="N75" s="447"/>
      <c r="O75" s="447"/>
      <c r="P75" s="447"/>
      <c r="Q75" s="447"/>
      <c r="R75" s="447"/>
      <c r="S75" s="447"/>
      <c r="T75" s="447"/>
      <c r="U75" s="447"/>
      <c r="V75" s="447"/>
      <c r="W75" s="447"/>
      <c r="X75" s="447"/>
      <c r="Y75" s="447"/>
      <c r="Z75" s="447"/>
      <c r="AA75" s="447"/>
      <c r="AB75" s="447"/>
      <c r="AC75" s="447"/>
      <c r="AD75" s="310"/>
      <c r="AE75" s="432"/>
      <c r="AF75" s="432"/>
    </row>
    <row r="76" spans="1:32" ht="58" customHeight="1">
      <c r="A76" s="24"/>
      <c r="B76" s="25"/>
      <c r="C76" s="26"/>
      <c r="D76" s="26"/>
      <c r="E76" s="26"/>
      <c r="F76" s="25"/>
      <c r="G76" s="46"/>
      <c r="H76" s="447" t="s">
        <v>397</v>
      </c>
      <c r="I76" s="447"/>
      <c r="J76" s="447"/>
      <c r="K76" s="447"/>
      <c r="L76" s="447"/>
      <c r="M76" s="447"/>
      <c r="N76" s="447"/>
      <c r="O76" s="447"/>
      <c r="P76" s="447"/>
      <c r="Q76" s="447"/>
      <c r="R76" s="447"/>
      <c r="S76" s="447"/>
      <c r="T76" s="447"/>
      <c r="U76" s="447"/>
      <c r="V76" s="447"/>
      <c r="W76" s="447"/>
      <c r="X76" s="447"/>
      <c r="Y76" s="447"/>
      <c r="Z76" s="447"/>
      <c r="AA76" s="447"/>
      <c r="AB76" s="447"/>
      <c r="AC76" s="447"/>
      <c r="AD76" s="310"/>
      <c r="AE76" s="432"/>
      <c r="AF76" s="432"/>
    </row>
    <row r="77" spans="1:32" ht="48" customHeight="1">
      <c r="A77" s="24"/>
      <c r="B77" s="25"/>
      <c r="C77" s="26"/>
      <c r="D77" s="26"/>
      <c r="E77" s="26"/>
      <c r="F77" s="25"/>
      <c r="G77" s="46"/>
      <c r="H77" s="447" t="s">
        <v>398</v>
      </c>
      <c r="I77" s="447"/>
      <c r="J77" s="447"/>
      <c r="K77" s="447"/>
      <c r="L77" s="447"/>
      <c r="M77" s="447"/>
      <c r="N77" s="447"/>
      <c r="O77" s="447"/>
      <c r="P77" s="447"/>
      <c r="Q77" s="447"/>
      <c r="R77" s="447"/>
      <c r="S77" s="447"/>
      <c r="T77" s="447"/>
      <c r="U77" s="447"/>
      <c r="V77" s="447"/>
      <c r="W77" s="447"/>
      <c r="X77" s="447"/>
      <c r="Y77" s="447"/>
      <c r="Z77" s="447"/>
      <c r="AA77" s="447"/>
      <c r="AB77" s="447"/>
      <c r="AC77" s="447"/>
      <c r="AD77" s="310"/>
      <c r="AE77" s="45"/>
      <c r="AF77" s="432"/>
    </row>
    <row r="78" spans="1:32" ht="36" customHeight="1">
      <c r="A78" s="24"/>
      <c r="B78" s="25"/>
      <c r="C78" s="26"/>
      <c r="D78" s="26"/>
      <c r="E78" s="26"/>
      <c r="F78" s="25"/>
      <c r="G78" s="87">
        <v>117</v>
      </c>
      <c r="H78" s="429" t="s">
        <v>399</v>
      </c>
      <c r="I78" s="429"/>
      <c r="J78" s="429"/>
      <c r="K78" s="429"/>
      <c r="L78" s="429"/>
      <c r="M78" s="429"/>
      <c r="N78" s="429"/>
      <c r="O78" s="429"/>
      <c r="P78" s="429"/>
      <c r="Q78" s="429"/>
      <c r="R78" s="429"/>
      <c r="S78" s="429"/>
      <c r="T78" s="429"/>
      <c r="U78" s="429"/>
      <c r="V78" s="429"/>
      <c r="W78" s="429"/>
      <c r="X78" s="429"/>
      <c r="Y78" s="429"/>
      <c r="Z78" s="429"/>
      <c r="AA78" s="429"/>
      <c r="AB78" s="429"/>
      <c r="AC78" s="430"/>
      <c r="AD78" s="361"/>
      <c r="AE78" s="432" t="s">
        <v>400</v>
      </c>
      <c r="AF78" s="432"/>
    </row>
    <row r="79" spans="1:32" ht="48" customHeight="1">
      <c r="A79" s="24"/>
      <c r="B79" s="25"/>
      <c r="C79" s="26"/>
      <c r="D79" s="26"/>
      <c r="E79" s="26"/>
      <c r="F79" s="25"/>
      <c r="G79" s="85"/>
      <c r="H79" s="471" t="s">
        <v>401</v>
      </c>
      <c r="I79" s="471"/>
      <c r="J79" s="471"/>
      <c r="K79" s="471"/>
      <c r="L79" s="471"/>
      <c r="M79" s="471"/>
      <c r="N79" s="471"/>
      <c r="O79" s="471"/>
      <c r="P79" s="471"/>
      <c r="Q79" s="471"/>
      <c r="R79" s="471"/>
      <c r="S79" s="471"/>
      <c r="T79" s="471"/>
      <c r="U79" s="471"/>
      <c r="V79" s="471"/>
      <c r="W79" s="471"/>
      <c r="X79" s="471"/>
      <c r="Y79" s="471"/>
      <c r="Z79" s="471"/>
      <c r="AA79" s="471"/>
      <c r="AB79" s="471"/>
      <c r="AC79" s="471"/>
      <c r="AD79" s="312"/>
      <c r="AE79" s="432"/>
      <c r="AF79" s="432"/>
    </row>
    <row r="80" spans="1:32" ht="36" customHeight="1">
      <c r="A80" s="24"/>
      <c r="B80" s="25"/>
      <c r="C80" s="26"/>
      <c r="D80" s="26"/>
      <c r="E80" s="26"/>
      <c r="F80" s="25"/>
      <c r="G80" s="619" t="s">
        <v>402</v>
      </c>
      <c r="H80" s="620"/>
      <c r="I80" s="620"/>
      <c r="J80" s="620"/>
      <c r="K80" s="620"/>
      <c r="L80" s="620"/>
      <c r="M80" s="620"/>
      <c r="N80" s="620"/>
      <c r="O80" s="620"/>
      <c r="P80" s="620"/>
      <c r="Q80" s="620"/>
      <c r="R80" s="620"/>
      <c r="S80" s="620"/>
      <c r="T80" s="620"/>
      <c r="U80" s="620"/>
      <c r="V80" s="620"/>
      <c r="W80" s="620"/>
      <c r="X80" s="620"/>
      <c r="Y80" s="620"/>
      <c r="Z80" s="620"/>
      <c r="AA80" s="620"/>
      <c r="AB80" s="620"/>
      <c r="AC80" s="621"/>
      <c r="AD80" s="615"/>
      <c r="AE80" s="432" t="s">
        <v>403</v>
      </c>
      <c r="AF80" s="432"/>
    </row>
    <row r="81" spans="1:32" ht="36" customHeight="1">
      <c r="A81" s="24"/>
      <c r="B81" s="25"/>
      <c r="C81" s="26"/>
      <c r="D81" s="26"/>
      <c r="E81" s="26"/>
      <c r="F81" s="25"/>
      <c r="G81" s="46">
        <v>118</v>
      </c>
      <c r="H81" s="444" t="s">
        <v>404</v>
      </c>
      <c r="I81" s="444"/>
      <c r="J81" s="444"/>
      <c r="K81" s="444"/>
      <c r="L81" s="444"/>
      <c r="M81" s="444"/>
      <c r="N81" s="444"/>
      <c r="O81" s="444"/>
      <c r="P81" s="444"/>
      <c r="Q81" s="444"/>
      <c r="R81" s="444"/>
      <c r="S81" s="444"/>
      <c r="T81" s="444"/>
      <c r="U81" s="444"/>
      <c r="V81" s="444"/>
      <c r="W81" s="444"/>
      <c r="X81" s="444"/>
      <c r="Y81" s="444"/>
      <c r="Z81" s="444"/>
      <c r="AA81" s="444"/>
      <c r="AB81" s="444"/>
      <c r="AC81" s="635"/>
      <c r="AD81" s="569"/>
      <c r="AE81" s="432"/>
      <c r="AF81" s="432"/>
    </row>
    <row r="82" spans="1:32" ht="48" customHeight="1">
      <c r="A82" s="24"/>
      <c r="B82" s="25"/>
      <c r="C82" s="26"/>
      <c r="D82" s="26"/>
      <c r="E82" s="26"/>
      <c r="F82" s="25"/>
      <c r="G82" s="46"/>
      <c r="H82" s="447" t="s">
        <v>405</v>
      </c>
      <c r="I82" s="447"/>
      <c r="J82" s="447"/>
      <c r="K82" s="447"/>
      <c r="L82" s="447"/>
      <c r="M82" s="447"/>
      <c r="N82" s="447"/>
      <c r="O82" s="447"/>
      <c r="P82" s="447"/>
      <c r="Q82" s="447"/>
      <c r="R82" s="447"/>
      <c r="S82" s="447"/>
      <c r="T82" s="447"/>
      <c r="U82" s="447"/>
      <c r="V82" s="447"/>
      <c r="W82" s="447"/>
      <c r="X82" s="447"/>
      <c r="Y82" s="447"/>
      <c r="Z82" s="447"/>
      <c r="AA82" s="447"/>
      <c r="AB82" s="447"/>
      <c r="AC82" s="447"/>
      <c r="AD82" s="310"/>
      <c r="AE82" s="432"/>
      <c r="AF82" s="432"/>
    </row>
    <row r="83" spans="1:32" ht="36" customHeight="1">
      <c r="A83" s="616"/>
      <c r="B83" s="617"/>
      <c r="C83" s="617"/>
      <c r="D83" s="617"/>
      <c r="E83" s="617"/>
      <c r="F83" s="618"/>
      <c r="G83" s="619" t="s">
        <v>406</v>
      </c>
      <c r="H83" s="620"/>
      <c r="I83" s="620"/>
      <c r="J83" s="620"/>
      <c r="K83" s="620"/>
      <c r="L83" s="620"/>
      <c r="M83" s="620"/>
      <c r="N83" s="620"/>
      <c r="O83" s="620"/>
      <c r="P83" s="620"/>
      <c r="Q83" s="620"/>
      <c r="R83" s="620"/>
      <c r="S83" s="620"/>
      <c r="T83" s="620"/>
      <c r="U83" s="620"/>
      <c r="V83" s="620"/>
      <c r="W83" s="620"/>
      <c r="X83" s="620"/>
      <c r="Y83" s="620"/>
      <c r="Z83" s="620"/>
      <c r="AA83" s="620"/>
      <c r="AB83" s="620"/>
      <c r="AC83" s="621"/>
      <c r="AD83" s="615"/>
      <c r="AE83" s="432" t="s">
        <v>407</v>
      </c>
      <c r="AF83" s="432"/>
    </row>
    <row r="84" spans="1:32" ht="36" customHeight="1">
      <c r="A84" s="24"/>
      <c r="B84" s="25"/>
      <c r="C84" s="26"/>
      <c r="D84" s="26"/>
      <c r="E84" s="26"/>
      <c r="F84" s="25"/>
      <c r="G84" s="46">
        <v>119</v>
      </c>
      <c r="H84" s="444" t="s">
        <v>408</v>
      </c>
      <c r="I84" s="444"/>
      <c r="J84" s="444"/>
      <c r="K84" s="444"/>
      <c r="L84" s="444"/>
      <c r="M84" s="444"/>
      <c r="N84" s="444"/>
      <c r="O84" s="444"/>
      <c r="P84" s="444"/>
      <c r="Q84" s="444"/>
      <c r="R84" s="444"/>
      <c r="S84" s="444"/>
      <c r="T84" s="444"/>
      <c r="U84" s="444"/>
      <c r="V84" s="444"/>
      <c r="W84" s="444"/>
      <c r="X84" s="444"/>
      <c r="Y84" s="444"/>
      <c r="Z84" s="444"/>
      <c r="AA84" s="444"/>
      <c r="AB84" s="444"/>
      <c r="AC84" s="635"/>
      <c r="AD84" s="569"/>
      <c r="AE84" s="432"/>
      <c r="AF84" s="432"/>
    </row>
    <row r="85" spans="1:32" ht="48" customHeight="1">
      <c r="A85" s="24"/>
      <c r="B85" s="25"/>
      <c r="C85" s="26"/>
      <c r="D85" s="26"/>
      <c r="E85" s="26"/>
      <c r="F85" s="25"/>
      <c r="G85" s="46"/>
      <c r="H85" s="447" t="s">
        <v>405</v>
      </c>
      <c r="I85" s="447"/>
      <c r="J85" s="447"/>
      <c r="K85" s="447"/>
      <c r="L85" s="447"/>
      <c r="M85" s="447"/>
      <c r="N85" s="447"/>
      <c r="O85" s="447"/>
      <c r="P85" s="447"/>
      <c r="Q85" s="447"/>
      <c r="R85" s="447"/>
      <c r="S85" s="447"/>
      <c r="T85" s="447"/>
      <c r="U85" s="447"/>
      <c r="V85" s="447"/>
      <c r="W85" s="447"/>
      <c r="X85" s="447"/>
      <c r="Y85" s="447"/>
      <c r="Z85" s="447"/>
      <c r="AA85" s="447"/>
      <c r="AB85" s="447"/>
      <c r="AC85" s="448"/>
      <c r="AD85" s="310"/>
      <c r="AE85" s="432"/>
      <c r="AF85" s="432"/>
    </row>
    <row r="86" spans="1:32" ht="48" customHeight="1">
      <c r="A86" s="106"/>
      <c r="B86" s="105"/>
      <c r="C86" s="104"/>
      <c r="D86" s="104"/>
      <c r="E86" s="104"/>
      <c r="F86" s="105"/>
      <c r="G86" s="81"/>
      <c r="H86" s="522" t="s">
        <v>409</v>
      </c>
      <c r="I86" s="522"/>
      <c r="J86" s="522"/>
      <c r="K86" s="522"/>
      <c r="L86" s="522"/>
      <c r="M86" s="522"/>
      <c r="N86" s="522"/>
      <c r="O86" s="522"/>
      <c r="P86" s="522"/>
      <c r="Q86" s="522"/>
      <c r="R86" s="522"/>
      <c r="S86" s="522"/>
      <c r="T86" s="522"/>
      <c r="U86" s="522"/>
      <c r="V86" s="522"/>
      <c r="W86" s="522"/>
      <c r="X86" s="522"/>
      <c r="Y86" s="522"/>
      <c r="Z86" s="522"/>
      <c r="AA86" s="522"/>
      <c r="AB86" s="522"/>
      <c r="AC86" s="522"/>
      <c r="AD86" s="316"/>
      <c r="AE86" s="98"/>
      <c r="AF86" s="433"/>
    </row>
  </sheetData>
  <mergeCells count="143">
    <mergeCell ref="AE61:AE68"/>
    <mergeCell ref="H70:AC70"/>
    <mergeCell ref="AE69:AE73"/>
    <mergeCell ref="H60:AC60"/>
    <mergeCell ref="AE48:AE52"/>
    <mergeCell ref="AE83:AE85"/>
    <mergeCell ref="H58:AC58"/>
    <mergeCell ref="H55:AC55"/>
    <mergeCell ref="H56:AC56"/>
    <mergeCell ref="H54:AC54"/>
    <mergeCell ref="I50:L50"/>
    <mergeCell ref="N50:O50"/>
    <mergeCell ref="V50:W50"/>
    <mergeCell ref="H73:AC73"/>
    <mergeCell ref="H66:AC66"/>
    <mergeCell ref="H62:AC62"/>
    <mergeCell ref="H61:AC61"/>
    <mergeCell ref="H69:AC69"/>
    <mergeCell ref="H72:AC72"/>
    <mergeCell ref="H74:AC74"/>
    <mergeCell ref="H78:AC78"/>
    <mergeCell ref="H71:AC71"/>
    <mergeCell ref="H67:AC67"/>
    <mergeCell ref="H68:AC68"/>
    <mergeCell ref="H86:AC86"/>
    <mergeCell ref="H75:AC75"/>
    <mergeCell ref="H77:AC77"/>
    <mergeCell ref="AE78:AE79"/>
    <mergeCell ref="G80:AC80"/>
    <mergeCell ref="AE80:AE82"/>
    <mergeCell ref="H82:AC82"/>
    <mergeCell ref="H85:AC85"/>
    <mergeCell ref="AE74:AE76"/>
    <mergeCell ref="H76:AC76"/>
    <mergeCell ref="H81:AC81"/>
    <mergeCell ref="H84:AC84"/>
    <mergeCell ref="H79:AC79"/>
    <mergeCell ref="A22:F22"/>
    <mergeCell ref="G44:L44"/>
    <mergeCell ref="G49:L49"/>
    <mergeCell ref="N49:O49"/>
    <mergeCell ref="V49:W49"/>
    <mergeCell ref="H28:AC28"/>
    <mergeCell ref="H30:AC30"/>
    <mergeCell ref="H31:AC31"/>
    <mergeCell ref="A39:F39"/>
    <mergeCell ref="A48:F48"/>
    <mergeCell ref="I46:L46"/>
    <mergeCell ref="N46:O46"/>
    <mergeCell ref="V46:W46"/>
    <mergeCell ref="H42:AC42"/>
    <mergeCell ref="H36:AC36"/>
    <mergeCell ref="H33:AC33"/>
    <mergeCell ref="H39:AC39"/>
    <mergeCell ref="H38:AC38"/>
    <mergeCell ref="H40:AC40"/>
    <mergeCell ref="H37:AC37"/>
    <mergeCell ref="H32:AC32"/>
    <mergeCell ref="H35:AC35"/>
    <mergeCell ref="A18:F18"/>
    <mergeCell ref="A8:F8"/>
    <mergeCell ref="A3:F3"/>
    <mergeCell ref="G3:AC3"/>
    <mergeCell ref="H8:AC8"/>
    <mergeCell ref="AE8:AE9"/>
    <mergeCell ref="AH8:AJ8"/>
    <mergeCell ref="H9:AC9"/>
    <mergeCell ref="H10:AC10"/>
    <mergeCell ref="H11:AC11"/>
    <mergeCell ref="H12:AC12"/>
    <mergeCell ref="H13:AC13"/>
    <mergeCell ref="H17:AC17"/>
    <mergeCell ref="H14:AC14"/>
    <mergeCell ref="H15:AC15"/>
    <mergeCell ref="H16:AC16"/>
    <mergeCell ref="AH4:AJ4"/>
    <mergeCell ref="H7:AC7"/>
    <mergeCell ref="AE4:AE7"/>
    <mergeCell ref="H4:AC4"/>
    <mergeCell ref="H18:AC18"/>
    <mergeCell ref="AE22:AE23"/>
    <mergeCell ref="H24:AC24"/>
    <mergeCell ref="H25:AC25"/>
    <mergeCell ref="H23:AC23"/>
    <mergeCell ref="AE39:AE40"/>
    <mergeCell ref="H47:AC47"/>
    <mergeCell ref="AE41:AE47"/>
    <mergeCell ref="AE53:AE60"/>
    <mergeCell ref="H27:AC27"/>
    <mergeCell ref="G43:AC43"/>
    <mergeCell ref="G48:AC48"/>
    <mergeCell ref="H26:AC26"/>
    <mergeCell ref="N45:O45"/>
    <mergeCell ref="V45:W45"/>
    <mergeCell ref="AE32:AE33"/>
    <mergeCell ref="AE34:AE36"/>
    <mergeCell ref="AE37:AE38"/>
    <mergeCell ref="AD40:AD41"/>
    <mergeCell ref="AE29:AE31"/>
    <mergeCell ref="AE26:AE28"/>
    <mergeCell ref="H22:AC22"/>
    <mergeCell ref="H29:AC29"/>
    <mergeCell ref="H59:AC59"/>
    <mergeCell ref="H20:AC20"/>
    <mergeCell ref="H21:AC21"/>
    <mergeCell ref="H63:AC63"/>
    <mergeCell ref="H64:AC64"/>
    <mergeCell ref="H65:AC65"/>
    <mergeCell ref="H53:AC53"/>
    <mergeCell ref="H57:AC57"/>
    <mergeCell ref="H34:AC34"/>
    <mergeCell ref="H41:AC41"/>
    <mergeCell ref="I51:L51"/>
    <mergeCell ref="N51:O51"/>
    <mergeCell ref="V51:W51"/>
    <mergeCell ref="H52:AC52"/>
    <mergeCell ref="N44:O44"/>
    <mergeCell ref="V44:W44"/>
    <mergeCell ref="I45:L45"/>
    <mergeCell ref="A72:F72"/>
    <mergeCell ref="AD83:AD84"/>
    <mergeCell ref="AD80:AD81"/>
    <mergeCell ref="AD65:AD66"/>
    <mergeCell ref="AD54:AD59"/>
    <mergeCell ref="AD48:AD51"/>
    <mergeCell ref="AD43:AD47"/>
    <mergeCell ref="AF4:AF7"/>
    <mergeCell ref="AF8:AF17"/>
    <mergeCell ref="AF18:AF33"/>
    <mergeCell ref="AF34:AF38"/>
    <mergeCell ref="AF39:AF47"/>
    <mergeCell ref="AF48:AF60"/>
    <mergeCell ref="AF61:AF68"/>
    <mergeCell ref="AF69:AF71"/>
    <mergeCell ref="AF72:AF86"/>
    <mergeCell ref="A61:F61"/>
    <mergeCell ref="A69:F69"/>
    <mergeCell ref="A71:F71"/>
    <mergeCell ref="A83:F83"/>
    <mergeCell ref="H5:AC5"/>
    <mergeCell ref="H6:AC6"/>
    <mergeCell ref="G83:AC83"/>
    <mergeCell ref="H19:AC19"/>
  </mergeCells>
  <phoneticPr fontId="4"/>
  <conditionalFormatting sqref="AD8:AD13">
    <cfRule type="containsText" dxfId="155" priority="384" operator="containsText" text="×">
      <formula>NOT(ISERROR(SEARCH("×",AD8)))</formula>
    </cfRule>
    <cfRule type="containsText" dxfId="154" priority="385" operator="containsText" text="△">
      <formula>NOT(ISERROR(SEARCH("△",AD8)))</formula>
    </cfRule>
    <cfRule type="containsText" dxfId="153" priority="386" operator="containsText" text="○">
      <formula>NOT(ISERROR(SEARCH("○",AD8)))</formula>
    </cfRule>
  </conditionalFormatting>
  <conditionalFormatting sqref="AF8">
    <cfRule type="expression" dxfId="152" priority="383">
      <formula>AF8</formula>
    </cfRule>
  </conditionalFormatting>
  <conditionalFormatting sqref="AF8">
    <cfRule type="expression" dxfId="151" priority="382">
      <formula>AF8</formula>
    </cfRule>
  </conditionalFormatting>
  <conditionalFormatting sqref="AD14:AD16">
    <cfRule type="containsText" dxfId="150" priority="205" operator="containsText" text="×">
      <formula>NOT(ISERROR(SEARCH("×",AD14)))</formula>
    </cfRule>
    <cfRule type="containsText" dxfId="149" priority="206" operator="containsText" text="△">
      <formula>NOT(ISERROR(SEARCH("△",AD14)))</formula>
    </cfRule>
    <cfRule type="containsText" dxfId="148" priority="207" operator="containsText" text="○">
      <formula>NOT(ISERROR(SEARCH("○",AD14)))</formula>
    </cfRule>
  </conditionalFormatting>
  <conditionalFormatting sqref="AD17 AD19:AD20">
    <cfRule type="containsText" dxfId="147" priority="202" operator="containsText" text="×">
      <formula>NOT(ISERROR(SEARCH("×",AD17)))</formula>
    </cfRule>
    <cfRule type="containsText" dxfId="146" priority="203" operator="containsText" text="△">
      <formula>NOT(ISERROR(SEARCH("△",AD17)))</formula>
    </cfRule>
    <cfRule type="containsText" dxfId="145" priority="204" operator="containsText" text="○">
      <formula>NOT(ISERROR(SEARCH("○",AD17)))</formula>
    </cfRule>
  </conditionalFormatting>
  <conditionalFormatting sqref="AD18">
    <cfRule type="containsText" dxfId="144" priority="199" operator="containsText" text="×">
      <formula>NOT(ISERROR(SEARCH("×",AD18)))</formula>
    </cfRule>
    <cfRule type="containsText" dxfId="143" priority="200" operator="containsText" text="△">
      <formula>NOT(ISERROR(SEARCH("△",AD18)))</formula>
    </cfRule>
    <cfRule type="containsText" dxfId="142" priority="201" operator="containsText" text="○">
      <formula>NOT(ISERROR(SEARCH("○",AD18)))</formula>
    </cfRule>
  </conditionalFormatting>
  <conditionalFormatting sqref="AD21">
    <cfRule type="containsText" dxfId="141" priority="196" operator="containsText" text="×">
      <formula>NOT(ISERROR(SEARCH("×",AD21)))</formula>
    </cfRule>
    <cfRule type="containsText" dxfId="140" priority="197" operator="containsText" text="△">
      <formula>NOT(ISERROR(SEARCH("△",AD21)))</formula>
    </cfRule>
    <cfRule type="containsText" dxfId="139" priority="198" operator="containsText" text="○">
      <formula>NOT(ISERROR(SEARCH("○",AD21)))</formula>
    </cfRule>
  </conditionalFormatting>
  <conditionalFormatting sqref="AD23:AD24">
    <cfRule type="containsText" dxfId="138" priority="193" operator="containsText" text="×">
      <formula>NOT(ISERROR(SEARCH("×",AD23)))</formula>
    </cfRule>
    <cfRule type="containsText" dxfId="137" priority="194" operator="containsText" text="△">
      <formula>NOT(ISERROR(SEARCH("△",AD23)))</formula>
    </cfRule>
    <cfRule type="containsText" dxfId="136" priority="195" operator="containsText" text="○">
      <formula>NOT(ISERROR(SEARCH("○",AD23)))</formula>
    </cfRule>
  </conditionalFormatting>
  <conditionalFormatting sqref="AD22">
    <cfRule type="containsText" dxfId="135" priority="190" operator="containsText" text="×">
      <formula>NOT(ISERROR(SEARCH("×",AD22)))</formula>
    </cfRule>
    <cfRule type="containsText" dxfId="134" priority="191" operator="containsText" text="△">
      <formula>NOT(ISERROR(SEARCH("△",AD22)))</formula>
    </cfRule>
    <cfRule type="containsText" dxfId="133" priority="192" operator="containsText" text="○">
      <formula>NOT(ISERROR(SEARCH("○",AD22)))</formula>
    </cfRule>
  </conditionalFormatting>
  <conditionalFormatting sqref="AD25">
    <cfRule type="containsText" dxfId="132" priority="187" operator="containsText" text="×">
      <formula>NOT(ISERROR(SEARCH("×",AD25)))</formula>
    </cfRule>
    <cfRule type="containsText" dxfId="131" priority="188" operator="containsText" text="△">
      <formula>NOT(ISERROR(SEARCH("△",AD25)))</formula>
    </cfRule>
    <cfRule type="containsText" dxfId="130" priority="189" operator="containsText" text="○">
      <formula>NOT(ISERROR(SEARCH("○",AD25)))</formula>
    </cfRule>
  </conditionalFormatting>
  <conditionalFormatting sqref="AD26 AD28">
    <cfRule type="containsText" dxfId="129" priority="184" operator="containsText" text="×">
      <formula>NOT(ISERROR(SEARCH("×",AD26)))</formula>
    </cfRule>
    <cfRule type="containsText" dxfId="128" priority="185" operator="containsText" text="△">
      <formula>NOT(ISERROR(SEARCH("△",AD26)))</formula>
    </cfRule>
    <cfRule type="containsText" dxfId="127" priority="186" operator="containsText" text="○">
      <formula>NOT(ISERROR(SEARCH("○",AD26)))</formula>
    </cfRule>
  </conditionalFormatting>
  <conditionalFormatting sqref="AD37">
    <cfRule type="containsText" dxfId="126" priority="181" operator="containsText" text="×">
      <formula>NOT(ISERROR(SEARCH("×",AD37)))</formula>
    </cfRule>
    <cfRule type="containsText" dxfId="125" priority="182" operator="containsText" text="△">
      <formula>NOT(ISERROR(SEARCH("△",AD37)))</formula>
    </cfRule>
    <cfRule type="containsText" dxfId="124" priority="183" operator="containsText" text="○">
      <formula>NOT(ISERROR(SEARCH("○",AD37)))</formula>
    </cfRule>
  </conditionalFormatting>
  <conditionalFormatting sqref="AD30:AD31">
    <cfRule type="containsText" dxfId="123" priority="178" operator="containsText" text="×">
      <formula>NOT(ISERROR(SEARCH("×",AD30)))</formula>
    </cfRule>
    <cfRule type="containsText" dxfId="122" priority="179" operator="containsText" text="△">
      <formula>NOT(ISERROR(SEARCH("△",AD30)))</formula>
    </cfRule>
    <cfRule type="containsText" dxfId="121" priority="180" operator="containsText" text="○">
      <formula>NOT(ISERROR(SEARCH("○",AD30)))</formula>
    </cfRule>
  </conditionalFormatting>
  <conditionalFormatting sqref="AD29">
    <cfRule type="containsText" dxfId="120" priority="175" operator="containsText" text="×">
      <formula>NOT(ISERROR(SEARCH("×",AD29)))</formula>
    </cfRule>
    <cfRule type="containsText" dxfId="119" priority="176" operator="containsText" text="△">
      <formula>NOT(ISERROR(SEARCH("△",AD29)))</formula>
    </cfRule>
    <cfRule type="containsText" dxfId="118" priority="177" operator="containsText" text="○">
      <formula>NOT(ISERROR(SEARCH("○",AD29)))</formula>
    </cfRule>
  </conditionalFormatting>
  <conditionalFormatting sqref="AD32:AD33">
    <cfRule type="containsText" dxfId="117" priority="172" operator="containsText" text="×">
      <formula>NOT(ISERROR(SEARCH("×",AD32)))</formula>
    </cfRule>
    <cfRule type="containsText" dxfId="116" priority="173" operator="containsText" text="△">
      <formula>NOT(ISERROR(SEARCH("△",AD32)))</formula>
    </cfRule>
    <cfRule type="containsText" dxfId="115" priority="174" operator="containsText" text="○">
      <formula>NOT(ISERROR(SEARCH("○",AD32)))</formula>
    </cfRule>
  </conditionalFormatting>
  <conditionalFormatting sqref="AD35:AD36">
    <cfRule type="containsText" dxfId="114" priority="169" operator="containsText" text="×">
      <formula>NOT(ISERROR(SEARCH("×",AD35)))</formula>
    </cfRule>
    <cfRule type="containsText" dxfId="113" priority="170" operator="containsText" text="△">
      <formula>NOT(ISERROR(SEARCH("△",AD35)))</formula>
    </cfRule>
    <cfRule type="containsText" dxfId="112" priority="171" operator="containsText" text="○">
      <formula>NOT(ISERROR(SEARCH("○",AD35)))</formula>
    </cfRule>
  </conditionalFormatting>
  <conditionalFormatting sqref="AD34">
    <cfRule type="containsText" dxfId="111" priority="166" operator="containsText" text="×">
      <formula>NOT(ISERROR(SEARCH("×",AD34)))</formula>
    </cfRule>
    <cfRule type="containsText" dxfId="110" priority="167" operator="containsText" text="△">
      <formula>NOT(ISERROR(SEARCH("△",AD34)))</formula>
    </cfRule>
    <cfRule type="containsText" dxfId="109" priority="168" operator="containsText" text="○">
      <formula>NOT(ISERROR(SEARCH("○",AD34)))</formula>
    </cfRule>
  </conditionalFormatting>
  <conditionalFormatting sqref="AD39">
    <cfRule type="containsText" dxfId="108" priority="163" operator="containsText" text="×">
      <formula>NOT(ISERROR(SEARCH("×",AD39)))</formula>
    </cfRule>
    <cfRule type="containsText" dxfId="107" priority="164" operator="containsText" text="△">
      <formula>NOT(ISERROR(SEARCH("△",AD39)))</formula>
    </cfRule>
    <cfRule type="containsText" dxfId="106" priority="165" operator="containsText" text="○">
      <formula>NOT(ISERROR(SEARCH("○",AD39)))</formula>
    </cfRule>
  </conditionalFormatting>
  <conditionalFormatting sqref="AD52">
    <cfRule type="containsText" dxfId="105" priority="160" operator="containsText" text="×">
      <formula>NOT(ISERROR(SEARCH("×",AD52)))</formula>
    </cfRule>
    <cfRule type="containsText" dxfId="104" priority="161" operator="containsText" text="△">
      <formula>NOT(ISERROR(SEARCH("△",AD52)))</formula>
    </cfRule>
    <cfRule type="containsText" dxfId="103" priority="162" operator="containsText" text="○">
      <formula>NOT(ISERROR(SEARCH("○",AD52)))</formula>
    </cfRule>
  </conditionalFormatting>
  <conditionalFormatting sqref="AD27">
    <cfRule type="containsText" dxfId="102" priority="157" operator="containsText" text="×">
      <formula>NOT(ISERROR(SEARCH("×",AD27)))</formula>
    </cfRule>
    <cfRule type="containsText" dxfId="101" priority="158" operator="containsText" text="△">
      <formula>NOT(ISERROR(SEARCH("△",AD27)))</formula>
    </cfRule>
    <cfRule type="containsText" dxfId="100" priority="159" operator="containsText" text="○">
      <formula>NOT(ISERROR(SEARCH("○",AD27)))</formula>
    </cfRule>
  </conditionalFormatting>
  <conditionalFormatting sqref="AD38">
    <cfRule type="containsText" dxfId="99" priority="154" operator="containsText" text="×">
      <formula>NOT(ISERROR(SEARCH("×",AD38)))</formula>
    </cfRule>
    <cfRule type="containsText" dxfId="98" priority="155" operator="containsText" text="△">
      <formula>NOT(ISERROR(SEARCH("△",AD38)))</formula>
    </cfRule>
    <cfRule type="containsText" dxfId="97" priority="156" operator="containsText" text="○">
      <formula>NOT(ISERROR(SEARCH("○",AD38)))</formula>
    </cfRule>
  </conditionalFormatting>
  <conditionalFormatting sqref="AD40">
    <cfRule type="containsText" dxfId="96" priority="151" operator="containsText" text="×">
      <formula>NOT(ISERROR(SEARCH("×",AD40)))</formula>
    </cfRule>
    <cfRule type="containsText" dxfId="95" priority="152" operator="containsText" text="△">
      <formula>NOT(ISERROR(SEARCH("△",AD40)))</formula>
    </cfRule>
    <cfRule type="containsText" dxfId="94" priority="153" operator="containsText" text="○">
      <formula>NOT(ISERROR(SEARCH("○",AD40)))</formula>
    </cfRule>
  </conditionalFormatting>
  <conditionalFormatting sqref="AD42">
    <cfRule type="containsText" dxfId="93" priority="148" operator="containsText" text="×">
      <formula>NOT(ISERROR(SEARCH("×",AD42)))</formula>
    </cfRule>
    <cfRule type="containsText" dxfId="92" priority="149" operator="containsText" text="△">
      <formula>NOT(ISERROR(SEARCH("△",AD42)))</formula>
    </cfRule>
    <cfRule type="containsText" dxfId="91" priority="150" operator="containsText" text="○">
      <formula>NOT(ISERROR(SEARCH("○",AD42)))</formula>
    </cfRule>
  </conditionalFormatting>
  <conditionalFormatting sqref="AD43">
    <cfRule type="containsText" dxfId="90" priority="142" operator="containsText" text="×">
      <formula>NOT(ISERROR(SEARCH("×",AD43)))</formula>
    </cfRule>
    <cfRule type="containsText" dxfId="89" priority="143" operator="containsText" text="△">
      <formula>NOT(ISERROR(SEARCH("△",AD43)))</formula>
    </cfRule>
    <cfRule type="containsText" dxfId="88" priority="144" operator="containsText" text="○">
      <formula>NOT(ISERROR(SEARCH("○",AD43)))</formula>
    </cfRule>
  </conditionalFormatting>
  <conditionalFormatting sqref="AD48">
    <cfRule type="containsText" dxfId="87" priority="139" operator="containsText" text="×">
      <formula>NOT(ISERROR(SEARCH("×",AD48)))</formula>
    </cfRule>
    <cfRule type="containsText" dxfId="86" priority="140" operator="containsText" text="△">
      <formula>NOT(ISERROR(SEARCH("△",AD48)))</formula>
    </cfRule>
    <cfRule type="containsText" dxfId="85" priority="141" operator="containsText" text="○">
      <formula>NOT(ISERROR(SEARCH("○",AD48)))</formula>
    </cfRule>
  </conditionalFormatting>
  <conditionalFormatting sqref="AD53">
    <cfRule type="containsText" dxfId="84" priority="118" operator="containsText" text="×">
      <formula>NOT(ISERROR(SEARCH("×",AD53)))</formula>
    </cfRule>
    <cfRule type="containsText" dxfId="83" priority="119" operator="containsText" text="△">
      <formula>NOT(ISERROR(SEARCH("△",AD53)))</formula>
    </cfRule>
    <cfRule type="containsText" dxfId="82" priority="120" operator="containsText" text="○">
      <formula>NOT(ISERROR(SEARCH("○",AD53)))</formula>
    </cfRule>
  </conditionalFormatting>
  <conditionalFormatting sqref="AD54">
    <cfRule type="containsText" dxfId="81" priority="106" operator="containsText" text="×">
      <formula>NOT(ISERROR(SEARCH("×",AD54)))</formula>
    </cfRule>
    <cfRule type="containsText" dxfId="80" priority="107" operator="containsText" text="△">
      <formula>NOT(ISERROR(SEARCH("△",AD54)))</formula>
    </cfRule>
    <cfRule type="containsText" dxfId="79" priority="108" operator="containsText" text="○">
      <formula>NOT(ISERROR(SEARCH("○",AD54)))</formula>
    </cfRule>
  </conditionalFormatting>
  <conditionalFormatting sqref="AD60">
    <cfRule type="containsText" dxfId="78" priority="94" operator="containsText" text="×">
      <formula>NOT(ISERROR(SEARCH("×",AD60)))</formula>
    </cfRule>
    <cfRule type="containsText" dxfId="77" priority="95" operator="containsText" text="△">
      <formula>NOT(ISERROR(SEARCH("△",AD60)))</formula>
    </cfRule>
    <cfRule type="containsText" dxfId="76" priority="96" operator="containsText" text="○">
      <formula>NOT(ISERROR(SEARCH("○",AD60)))</formula>
    </cfRule>
  </conditionalFormatting>
  <conditionalFormatting sqref="AD62:AD63">
    <cfRule type="containsText" dxfId="75" priority="82" operator="containsText" text="×">
      <formula>NOT(ISERROR(SEARCH("×",AD62)))</formula>
    </cfRule>
    <cfRule type="containsText" dxfId="74" priority="83" operator="containsText" text="△">
      <formula>NOT(ISERROR(SEARCH("△",AD62)))</formula>
    </cfRule>
    <cfRule type="containsText" dxfId="73" priority="84" operator="containsText" text="○">
      <formula>NOT(ISERROR(SEARCH("○",AD62)))</formula>
    </cfRule>
  </conditionalFormatting>
  <conditionalFormatting sqref="AD61">
    <cfRule type="containsText" dxfId="72" priority="79" operator="containsText" text="×">
      <formula>NOT(ISERROR(SEARCH("×",AD61)))</formula>
    </cfRule>
    <cfRule type="containsText" dxfId="71" priority="80" operator="containsText" text="△">
      <formula>NOT(ISERROR(SEARCH("△",AD61)))</formula>
    </cfRule>
    <cfRule type="containsText" dxfId="70" priority="81" operator="containsText" text="○">
      <formula>NOT(ISERROR(SEARCH("○",AD61)))</formula>
    </cfRule>
  </conditionalFormatting>
  <conditionalFormatting sqref="AD64">
    <cfRule type="containsText" dxfId="69" priority="76" operator="containsText" text="×">
      <formula>NOT(ISERROR(SEARCH("×",AD64)))</formula>
    </cfRule>
    <cfRule type="containsText" dxfId="68" priority="77" operator="containsText" text="△">
      <formula>NOT(ISERROR(SEARCH("△",AD64)))</formula>
    </cfRule>
    <cfRule type="containsText" dxfId="67" priority="78" operator="containsText" text="○">
      <formula>NOT(ISERROR(SEARCH("○",AD64)))</formula>
    </cfRule>
  </conditionalFormatting>
  <conditionalFormatting sqref="AD65">
    <cfRule type="containsText" dxfId="66" priority="73" operator="containsText" text="×">
      <formula>NOT(ISERROR(SEARCH("×",AD65)))</formula>
    </cfRule>
    <cfRule type="containsText" dxfId="65" priority="74" operator="containsText" text="△">
      <formula>NOT(ISERROR(SEARCH("△",AD65)))</formula>
    </cfRule>
    <cfRule type="containsText" dxfId="64" priority="75" operator="containsText" text="○">
      <formula>NOT(ISERROR(SEARCH("○",AD65)))</formula>
    </cfRule>
  </conditionalFormatting>
  <conditionalFormatting sqref="AD67">
    <cfRule type="containsText" dxfId="63" priority="67" operator="containsText" text="×">
      <formula>NOT(ISERROR(SEARCH("×",AD67)))</formula>
    </cfRule>
    <cfRule type="containsText" dxfId="62" priority="68" operator="containsText" text="△">
      <formula>NOT(ISERROR(SEARCH("△",AD67)))</formula>
    </cfRule>
    <cfRule type="containsText" dxfId="61" priority="69" operator="containsText" text="○">
      <formula>NOT(ISERROR(SEARCH("○",AD67)))</formula>
    </cfRule>
  </conditionalFormatting>
  <conditionalFormatting sqref="AD68">
    <cfRule type="containsText" dxfId="60" priority="64" operator="containsText" text="×">
      <formula>NOT(ISERROR(SEARCH("×",AD68)))</formula>
    </cfRule>
    <cfRule type="containsText" dxfId="59" priority="65" operator="containsText" text="△">
      <formula>NOT(ISERROR(SEARCH("△",AD68)))</formula>
    </cfRule>
    <cfRule type="containsText" dxfId="58" priority="66" operator="containsText" text="○">
      <formula>NOT(ISERROR(SEARCH("○",AD68)))</formula>
    </cfRule>
  </conditionalFormatting>
  <conditionalFormatting sqref="AD70">
    <cfRule type="containsText" dxfId="57" priority="61" operator="containsText" text="×">
      <formula>NOT(ISERROR(SEARCH("×",AD70)))</formula>
    </cfRule>
    <cfRule type="containsText" dxfId="56" priority="62" operator="containsText" text="△">
      <formula>NOT(ISERROR(SEARCH("△",AD70)))</formula>
    </cfRule>
    <cfRule type="containsText" dxfId="55" priority="63" operator="containsText" text="○">
      <formula>NOT(ISERROR(SEARCH("○",AD70)))</formula>
    </cfRule>
  </conditionalFormatting>
  <conditionalFormatting sqref="AD69">
    <cfRule type="containsText" dxfId="54" priority="58" operator="containsText" text="×">
      <formula>NOT(ISERROR(SEARCH("×",AD69)))</formula>
    </cfRule>
    <cfRule type="containsText" dxfId="53" priority="59" operator="containsText" text="△">
      <formula>NOT(ISERROR(SEARCH("△",AD69)))</formula>
    </cfRule>
    <cfRule type="containsText" dxfId="52" priority="60" operator="containsText" text="○">
      <formula>NOT(ISERROR(SEARCH("○",AD69)))</formula>
    </cfRule>
  </conditionalFormatting>
  <conditionalFormatting sqref="AD71">
    <cfRule type="containsText" dxfId="51" priority="55" operator="containsText" text="×">
      <formula>NOT(ISERROR(SEARCH("×",AD71)))</formula>
    </cfRule>
    <cfRule type="containsText" dxfId="50" priority="56" operator="containsText" text="△">
      <formula>NOT(ISERROR(SEARCH("△",AD71)))</formula>
    </cfRule>
    <cfRule type="containsText" dxfId="49" priority="57" operator="containsText" text="○">
      <formula>NOT(ISERROR(SEARCH("○",AD71)))</formula>
    </cfRule>
  </conditionalFormatting>
  <conditionalFormatting sqref="AD73">
    <cfRule type="containsText" dxfId="48" priority="52" operator="containsText" text="×">
      <formula>NOT(ISERROR(SEARCH("×",AD73)))</formula>
    </cfRule>
    <cfRule type="containsText" dxfId="47" priority="53" operator="containsText" text="△">
      <formula>NOT(ISERROR(SEARCH("△",AD73)))</formula>
    </cfRule>
    <cfRule type="containsText" dxfId="46" priority="54" operator="containsText" text="○">
      <formula>NOT(ISERROR(SEARCH("○",AD73)))</formula>
    </cfRule>
  </conditionalFormatting>
  <conditionalFormatting sqref="AD72">
    <cfRule type="containsText" dxfId="45" priority="49" operator="containsText" text="×">
      <formula>NOT(ISERROR(SEARCH("×",AD72)))</formula>
    </cfRule>
    <cfRule type="containsText" dxfId="44" priority="50" operator="containsText" text="△">
      <formula>NOT(ISERROR(SEARCH("△",AD72)))</formula>
    </cfRule>
    <cfRule type="containsText" dxfId="43" priority="51" operator="containsText" text="○">
      <formula>NOT(ISERROR(SEARCH("○",AD72)))</formula>
    </cfRule>
  </conditionalFormatting>
  <conditionalFormatting sqref="AD75:AD76">
    <cfRule type="containsText" dxfId="42" priority="46" operator="containsText" text="×">
      <formula>NOT(ISERROR(SEARCH("×",AD75)))</formula>
    </cfRule>
    <cfRule type="containsText" dxfId="41" priority="47" operator="containsText" text="△">
      <formula>NOT(ISERROR(SEARCH("△",AD75)))</formula>
    </cfRule>
    <cfRule type="containsText" dxfId="40" priority="48" operator="containsText" text="○">
      <formula>NOT(ISERROR(SEARCH("○",AD75)))</formula>
    </cfRule>
  </conditionalFormatting>
  <conditionalFormatting sqref="AD74">
    <cfRule type="containsText" dxfId="39" priority="43" operator="containsText" text="×">
      <formula>NOT(ISERROR(SEARCH("×",AD74)))</formula>
    </cfRule>
    <cfRule type="containsText" dxfId="38" priority="44" operator="containsText" text="△">
      <formula>NOT(ISERROR(SEARCH("△",AD74)))</formula>
    </cfRule>
    <cfRule type="containsText" dxfId="37" priority="45" operator="containsText" text="○">
      <formula>NOT(ISERROR(SEARCH("○",AD74)))</formula>
    </cfRule>
  </conditionalFormatting>
  <conditionalFormatting sqref="AD77">
    <cfRule type="containsText" dxfId="36" priority="40" operator="containsText" text="×">
      <formula>NOT(ISERROR(SEARCH("×",AD77)))</formula>
    </cfRule>
    <cfRule type="containsText" dxfId="35" priority="41" operator="containsText" text="△">
      <formula>NOT(ISERROR(SEARCH("△",AD77)))</formula>
    </cfRule>
    <cfRule type="containsText" dxfId="34" priority="42" operator="containsText" text="○">
      <formula>NOT(ISERROR(SEARCH("○",AD77)))</formula>
    </cfRule>
  </conditionalFormatting>
  <conditionalFormatting sqref="AD79">
    <cfRule type="containsText" dxfId="33" priority="37" operator="containsText" text="×">
      <formula>NOT(ISERROR(SEARCH("×",AD79)))</formula>
    </cfRule>
    <cfRule type="containsText" dxfId="32" priority="38" operator="containsText" text="△">
      <formula>NOT(ISERROR(SEARCH("△",AD79)))</formula>
    </cfRule>
    <cfRule type="containsText" dxfId="31" priority="39" operator="containsText" text="○">
      <formula>NOT(ISERROR(SEARCH("○",AD79)))</formula>
    </cfRule>
  </conditionalFormatting>
  <conditionalFormatting sqref="AD78">
    <cfRule type="containsText" dxfId="30" priority="34" operator="containsText" text="×">
      <formula>NOT(ISERROR(SEARCH("×",AD78)))</formula>
    </cfRule>
    <cfRule type="containsText" dxfId="29" priority="35" operator="containsText" text="△">
      <formula>NOT(ISERROR(SEARCH("△",AD78)))</formula>
    </cfRule>
    <cfRule type="containsText" dxfId="28" priority="36" operator="containsText" text="○">
      <formula>NOT(ISERROR(SEARCH("○",AD78)))</formula>
    </cfRule>
  </conditionalFormatting>
  <conditionalFormatting sqref="AD82">
    <cfRule type="containsText" dxfId="27" priority="31" operator="containsText" text="×">
      <formula>NOT(ISERROR(SEARCH("×",AD82)))</formula>
    </cfRule>
    <cfRule type="containsText" dxfId="26" priority="32" operator="containsText" text="△">
      <formula>NOT(ISERROR(SEARCH("△",AD82)))</formula>
    </cfRule>
    <cfRule type="containsText" dxfId="25" priority="33" operator="containsText" text="○">
      <formula>NOT(ISERROR(SEARCH("○",AD82)))</formula>
    </cfRule>
  </conditionalFormatting>
  <conditionalFormatting sqref="AD80">
    <cfRule type="containsText" dxfId="24" priority="28" operator="containsText" text="×">
      <formula>NOT(ISERROR(SEARCH("×",AD80)))</formula>
    </cfRule>
    <cfRule type="containsText" dxfId="23" priority="29" operator="containsText" text="△">
      <formula>NOT(ISERROR(SEARCH("△",AD80)))</formula>
    </cfRule>
    <cfRule type="containsText" dxfId="22" priority="30" operator="containsText" text="○">
      <formula>NOT(ISERROR(SEARCH("○",AD80)))</formula>
    </cfRule>
  </conditionalFormatting>
  <conditionalFormatting sqref="AD85">
    <cfRule type="containsText" dxfId="21" priority="22" operator="containsText" text="×">
      <formula>NOT(ISERROR(SEARCH("×",AD85)))</formula>
    </cfRule>
    <cfRule type="containsText" dxfId="20" priority="23" operator="containsText" text="△">
      <formula>NOT(ISERROR(SEARCH("△",AD85)))</formula>
    </cfRule>
    <cfRule type="containsText" dxfId="19" priority="24" operator="containsText" text="○">
      <formula>NOT(ISERROR(SEARCH("○",AD85)))</formula>
    </cfRule>
  </conditionalFormatting>
  <conditionalFormatting sqref="AD83">
    <cfRule type="containsText" dxfId="18" priority="19" operator="containsText" text="×">
      <formula>NOT(ISERROR(SEARCH("×",AD83)))</formula>
    </cfRule>
    <cfRule type="containsText" dxfId="17" priority="20" operator="containsText" text="△">
      <formula>NOT(ISERROR(SEARCH("△",AD83)))</formula>
    </cfRule>
    <cfRule type="containsText" dxfId="16" priority="21" operator="containsText" text="○">
      <formula>NOT(ISERROR(SEARCH("○",AD83)))</formula>
    </cfRule>
  </conditionalFormatting>
  <conditionalFormatting sqref="AD86">
    <cfRule type="containsText" dxfId="15" priority="13" operator="containsText" text="×">
      <formula>NOT(ISERROR(SEARCH("×",AD86)))</formula>
    </cfRule>
    <cfRule type="containsText" dxfId="14" priority="14" operator="containsText" text="△">
      <formula>NOT(ISERROR(SEARCH("△",AD86)))</formula>
    </cfRule>
    <cfRule type="containsText" dxfId="13" priority="15" operator="containsText" text="○">
      <formula>NOT(ISERROR(SEARCH("○",AD86)))</formula>
    </cfRule>
  </conditionalFormatting>
  <conditionalFormatting sqref="AD5:AD6">
    <cfRule type="containsText" dxfId="12" priority="10" operator="containsText" text="×">
      <formula>NOT(ISERROR(SEARCH("×",AD5)))</formula>
    </cfRule>
    <cfRule type="containsText" dxfId="11" priority="11" operator="containsText" text="△">
      <formula>NOT(ISERROR(SEARCH("△",AD5)))</formula>
    </cfRule>
    <cfRule type="containsText" dxfId="10" priority="12" operator="containsText" text="○">
      <formula>NOT(ISERROR(SEARCH("○",AD5)))</formula>
    </cfRule>
  </conditionalFormatting>
  <conditionalFormatting sqref="AD4">
    <cfRule type="containsText" dxfId="9" priority="7" operator="containsText" text="×">
      <formula>NOT(ISERROR(SEARCH("×",AD4)))</formula>
    </cfRule>
    <cfRule type="containsText" dxfId="8" priority="8" operator="containsText" text="△">
      <formula>NOT(ISERROR(SEARCH("△",AD4)))</formula>
    </cfRule>
    <cfRule type="containsText" dxfId="7" priority="9" operator="containsText" text="○">
      <formula>NOT(ISERROR(SEARCH("○",AD4)))</formula>
    </cfRule>
  </conditionalFormatting>
  <conditionalFormatting sqref="AD7">
    <cfRule type="containsText" dxfId="6" priority="4" operator="containsText" text="×">
      <formula>NOT(ISERROR(SEARCH("×",AD7)))</formula>
    </cfRule>
    <cfRule type="containsText" dxfId="5" priority="5" operator="containsText" text="△">
      <formula>NOT(ISERROR(SEARCH("△",AD7)))</formula>
    </cfRule>
    <cfRule type="containsText" dxfId="4" priority="6" operator="containsText" text="○">
      <formula>NOT(ISERROR(SEARCH("○",AD7)))</formula>
    </cfRule>
  </conditionalFormatting>
  <dataValidations count="1">
    <dataValidation type="list" allowBlank="1" showInputMessage="1" showErrorMessage="1" sqref="AD85:AD86 AD82 AD79 AD75:AD77 AD73 AD70 AD67:AD68 AD62:AD64 AD52:AD53 AD42 AD39 AD35:AD37 AD30:AD33 AD28 AD23:AD26 AD19:AD21 AD5:AD6 AD8:AD17 AD60" xr:uid="{433AD0CA-AE7A-4D5F-B1D7-7C753C1CDAEF}">
      <formula1>$AH$5:$AJ$5</formula1>
    </dataValidation>
  </dataValidations>
  <printOptions horizontalCentered="1"/>
  <pageMargins left="0.27559055118110237" right="0.27559055118110237" top="0.59055118110236227" bottom="0.55118110236220474" header="0.31496062992125984" footer="0.31496062992125984"/>
  <pageSetup paperSize="9" scale="72" firstPageNumber="16" fitToHeight="0" orientation="landscape" useFirstPageNumber="1" r:id="rId1"/>
  <headerFooter>
    <oddFooter>&amp;C&amp;P&amp;R保育所</oddFooter>
  </headerFooter>
  <rowBreaks count="2" manualBreakCount="2">
    <brk id="60" max="31" man="1"/>
    <brk id="71" max="3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F378-CF9B-40C3-8ACA-D4E3AADA02CE}">
  <sheetPr>
    <tabColor rgb="FF00B0F0"/>
  </sheetPr>
  <dimension ref="A1:X37"/>
  <sheetViews>
    <sheetView showZeros="0" view="pageBreakPreview" zoomScaleNormal="100" zoomScaleSheetLayoutView="100" workbookViewId="0">
      <selection activeCell="Q10" sqref="Q10"/>
    </sheetView>
  </sheetViews>
  <sheetFormatPr defaultColWidth="9" defaultRowHeight="11"/>
  <cols>
    <col min="1" max="2" width="2.26953125" style="110" customWidth="1"/>
    <col min="3" max="3" width="3.08984375" style="110" customWidth="1"/>
    <col min="4" max="4" width="13.7265625" style="110" bestFit="1" customWidth="1"/>
    <col min="5" max="5" width="7.6328125" style="110" customWidth="1"/>
    <col min="6" max="6" width="3.6328125" style="110" customWidth="1"/>
    <col min="7" max="7" width="3.90625" style="110" customWidth="1"/>
    <col min="8" max="11" width="3.6328125" style="110" customWidth="1"/>
    <col min="12" max="12" width="6.453125" style="110" customWidth="1"/>
    <col min="13" max="13" width="3.08984375" style="110" customWidth="1"/>
    <col min="14" max="14" width="3.6328125" style="110" customWidth="1"/>
    <col min="15" max="15" width="5.6328125" style="110" customWidth="1"/>
    <col min="16" max="17" width="6.08984375" style="110" customWidth="1"/>
    <col min="18" max="18" width="5.90625" style="110" customWidth="1"/>
    <col min="19" max="19" width="3.08984375" style="110" customWidth="1"/>
    <col min="20" max="20" width="7.7265625" style="110" bestFit="1" customWidth="1"/>
    <col min="21" max="21" width="7.26953125" style="110" customWidth="1"/>
    <col min="22" max="22" width="3.08984375" style="110" customWidth="1"/>
    <col min="23" max="24" width="9" style="110"/>
    <col min="25" max="25" width="6.08984375" style="110" customWidth="1"/>
    <col min="26" max="256" width="9" style="110"/>
    <col min="257" max="258" width="2.26953125" style="110" customWidth="1"/>
    <col min="259" max="259" width="3.08984375" style="110" customWidth="1"/>
    <col min="260" max="260" width="13.7265625" style="110" bestFit="1" customWidth="1"/>
    <col min="261" max="261" width="7.6328125" style="110" customWidth="1"/>
    <col min="262" max="267" width="3.6328125" style="110" customWidth="1"/>
    <col min="268" max="268" width="6.453125" style="110" customWidth="1"/>
    <col min="269" max="269" width="3.08984375" style="110" customWidth="1"/>
    <col min="270" max="270" width="3.6328125" style="110" customWidth="1"/>
    <col min="271" max="271" width="5.6328125" style="110" customWidth="1"/>
    <col min="272" max="273" width="6.08984375" style="110" customWidth="1"/>
    <col min="274" max="274" width="5.90625" style="110" customWidth="1"/>
    <col min="275" max="275" width="3.08984375" style="110" customWidth="1"/>
    <col min="276" max="276" width="7.7265625" style="110" bestFit="1" customWidth="1"/>
    <col min="277" max="277" width="7.26953125" style="110" customWidth="1"/>
    <col min="278" max="278" width="3.08984375" style="110" customWidth="1"/>
    <col min="279" max="280" width="9" style="110"/>
    <col min="281" max="281" width="6.08984375" style="110" customWidth="1"/>
    <col min="282" max="512" width="9" style="110"/>
    <col min="513" max="514" width="2.26953125" style="110" customWidth="1"/>
    <col min="515" max="515" width="3.08984375" style="110" customWidth="1"/>
    <col min="516" max="516" width="13.7265625" style="110" bestFit="1" customWidth="1"/>
    <col min="517" max="517" width="7.6328125" style="110" customWidth="1"/>
    <col min="518" max="523" width="3.6328125" style="110" customWidth="1"/>
    <col min="524" max="524" width="6.453125" style="110" customWidth="1"/>
    <col min="525" max="525" width="3.08984375" style="110" customWidth="1"/>
    <col min="526" max="526" width="3.6328125" style="110" customWidth="1"/>
    <col min="527" max="527" width="5.6328125" style="110" customWidth="1"/>
    <col min="528" max="529" width="6.08984375" style="110" customWidth="1"/>
    <col min="530" max="530" width="5.90625" style="110" customWidth="1"/>
    <col min="531" max="531" width="3.08984375" style="110" customWidth="1"/>
    <col min="532" max="532" width="7.7265625" style="110" bestFit="1" customWidth="1"/>
    <col min="533" max="533" width="7.26953125" style="110" customWidth="1"/>
    <col min="534" max="534" width="3.08984375" style="110" customWidth="1"/>
    <col min="535" max="536" width="9" style="110"/>
    <col min="537" max="537" width="6.08984375" style="110" customWidth="1"/>
    <col min="538" max="768" width="9" style="110"/>
    <col min="769" max="770" width="2.26953125" style="110" customWidth="1"/>
    <col min="771" max="771" width="3.08984375" style="110" customWidth="1"/>
    <col min="772" max="772" width="13.7265625" style="110" bestFit="1" customWidth="1"/>
    <col min="773" max="773" width="7.6328125" style="110" customWidth="1"/>
    <col min="774" max="779" width="3.6328125" style="110" customWidth="1"/>
    <col min="780" max="780" width="6.453125" style="110" customWidth="1"/>
    <col min="781" max="781" width="3.08984375" style="110" customWidth="1"/>
    <col min="782" max="782" width="3.6328125" style="110" customWidth="1"/>
    <col min="783" max="783" width="5.6328125" style="110" customWidth="1"/>
    <col min="784" max="785" width="6.08984375" style="110" customWidth="1"/>
    <col min="786" max="786" width="5.90625" style="110" customWidth="1"/>
    <col min="787" max="787" width="3.08984375" style="110" customWidth="1"/>
    <col min="788" max="788" width="7.7265625" style="110" bestFit="1" customWidth="1"/>
    <col min="789" max="789" width="7.26953125" style="110" customWidth="1"/>
    <col min="790" max="790" width="3.08984375" style="110" customWidth="1"/>
    <col min="791" max="792" width="9" style="110"/>
    <col min="793" max="793" width="6.08984375" style="110" customWidth="1"/>
    <col min="794" max="1024" width="9" style="110"/>
    <col min="1025" max="1026" width="2.26953125" style="110" customWidth="1"/>
    <col min="1027" max="1027" width="3.08984375" style="110" customWidth="1"/>
    <col min="1028" max="1028" width="13.7265625" style="110" bestFit="1" customWidth="1"/>
    <col min="1029" max="1029" width="7.6328125" style="110" customWidth="1"/>
    <col min="1030" max="1035" width="3.6328125" style="110" customWidth="1"/>
    <col min="1036" max="1036" width="6.453125" style="110" customWidth="1"/>
    <col min="1037" max="1037" width="3.08984375" style="110" customWidth="1"/>
    <col min="1038" max="1038" width="3.6328125" style="110" customWidth="1"/>
    <col min="1039" max="1039" width="5.6328125" style="110" customWidth="1"/>
    <col min="1040" max="1041" width="6.08984375" style="110" customWidth="1"/>
    <col min="1042" max="1042" width="5.90625" style="110" customWidth="1"/>
    <col min="1043" max="1043" width="3.08984375" style="110" customWidth="1"/>
    <col min="1044" max="1044" width="7.7265625" style="110" bestFit="1" customWidth="1"/>
    <col min="1045" max="1045" width="7.26953125" style="110" customWidth="1"/>
    <col min="1046" max="1046" width="3.08984375" style="110" customWidth="1"/>
    <col min="1047" max="1048" width="9" style="110"/>
    <col min="1049" max="1049" width="6.08984375" style="110" customWidth="1"/>
    <col min="1050" max="1280" width="9" style="110"/>
    <col min="1281" max="1282" width="2.26953125" style="110" customWidth="1"/>
    <col min="1283" max="1283" width="3.08984375" style="110" customWidth="1"/>
    <col min="1284" max="1284" width="13.7265625" style="110" bestFit="1" customWidth="1"/>
    <col min="1285" max="1285" width="7.6328125" style="110" customWidth="1"/>
    <col min="1286" max="1291" width="3.6328125" style="110" customWidth="1"/>
    <col min="1292" max="1292" width="6.453125" style="110" customWidth="1"/>
    <col min="1293" max="1293" width="3.08984375" style="110" customWidth="1"/>
    <col min="1294" max="1294" width="3.6328125" style="110" customWidth="1"/>
    <col min="1295" max="1295" width="5.6328125" style="110" customWidth="1"/>
    <col min="1296" max="1297" width="6.08984375" style="110" customWidth="1"/>
    <col min="1298" max="1298" width="5.90625" style="110" customWidth="1"/>
    <col min="1299" max="1299" width="3.08984375" style="110" customWidth="1"/>
    <col min="1300" max="1300" width="7.7265625" style="110" bestFit="1" customWidth="1"/>
    <col min="1301" max="1301" width="7.26953125" style="110" customWidth="1"/>
    <col min="1302" max="1302" width="3.08984375" style="110" customWidth="1"/>
    <col min="1303" max="1304" width="9" style="110"/>
    <col min="1305" max="1305" width="6.08984375" style="110" customWidth="1"/>
    <col min="1306" max="1536" width="9" style="110"/>
    <col min="1537" max="1538" width="2.26953125" style="110" customWidth="1"/>
    <col min="1539" max="1539" width="3.08984375" style="110" customWidth="1"/>
    <col min="1540" max="1540" width="13.7265625" style="110" bestFit="1" customWidth="1"/>
    <col min="1541" max="1541" width="7.6328125" style="110" customWidth="1"/>
    <col min="1542" max="1547" width="3.6328125" style="110" customWidth="1"/>
    <col min="1548" max="1548" width="6.453125" style="110" customWidth="1"/>
    <col min="1549" max="1549" width="3.08984375" style="110" customWidth="1"/>
    <col min="1550" max="1550" width="3.6328125" style="110" customWidth="1"/>
    <col min="1551" max="1551" width="5.6328125" style="110" customWidth="1"/>
    <col min="1552" max="1553" width="6.08984375" style="110" customWidth="1"/>
    <col min="1554" max="1554" width="5.90625" style="110" customWidth="1"/>
    <col min="1555" max="1555" width="3.08984375" style="110" customWidth="1"/>
    <col min="1556" max="1556" width="7.7265625" style="110" bestFit="1" customWidth="1"/>
    <col min="1557" max="1557" width="7.26953125" style="110" customWidth="1"/>
    <col min="1558" max="1558" width="3.08984375" style="110" customWidth="1"/>
    <col min="1559" max="1560" width="9" style="110"/>
    <col min="1561" max="1561" width="6.08984375" style="110" customWidth="1"/>
    <col min="1562" max="1792" width="9" style="110"/>
    <col min="1793" max="1794" width="2.26953125" style="110" customWidth="1"/>
    <col min="1795" max="1795" width="3.08984375" style="110" customWidth="1"/>
    <col min="1796" max="1796" width="13.7265625" style="110" bestFit="1" customWidth="1"/>
    <col min="1797" max="1797" width="7.6328125" style="110" customWidth="1"/>
    <col min="1798" max="1803" width="3.6328125" style="110" customWidth="1"/>
    <col min="1804" max="1804" width="6.453125" style="110" customWidth="1"/>
    <col min="1805" max="1805" width="3.08984375" style="110" customWidth="1"/>
    <col min="1806" max="1806" width="3.6328125" style="110" customWidth="1"/>
    <col min="1807" max="1807" width="5.6328125" style="110" customWidth="1"/>
    <col min="1808" max="1809" width="6.08984375" style="110" customWidth="1"/>
    <col min="1810" max="1810" width="5.90625" style="110" customWidth="1"/>
    <col min="1811" max="1811" width="3.08984375" style="110" customWidth="1"/>
    <col min="1812" max="1812" width="7.7265625" style="110" bestFit="1" customWidth="1"/>
    <col min="1813" max="1813" width="7.26953125" style="110" customWidth="1"/>
    <col min="1814" max="1814" width="3.08984375" style="110" customWidth="1"/>
    <col min="1815" max="1816" width="9" style="110"/>
    <col min="1817" max="1817" width="6.08984375" style="110" customWidth="1"/>
    <col min="1818" max="2048" width="9" style="110"/>
    <col min="2049" max="2050" width="2.26953125" style="110" customWidth="1"/>
    <col min="2051" max="2051" width="3.08984375" style="110" customWidth="1"/>
    <col min="2052" max="2052" width="13.7265625" style="110" bestFit="1" customWidth="1"/>
    <col min="2053" max="2053" width="7.6328125" style="110" customWidth="1"/>
    <col min="2054" max="2059" width="3.6328125" style="110" customWidth="1"/>
    <col min="2060" max="2060" width="6.453125" style="110" customWidth="1"/>
    <col min="2061" max="2061" width="3.08984375" style="110" customWidth="1"/>
    <col min="2062" max="2062" width="3.6328125" style="110" customWidth="1"/>
    <col min="2063" max="2063" width="5.6328125" style="110" customWidth="1"/>
    <col min="2064" max="2065" width="6.08984375" style="110" customWidth="1"/>
    <col min="2066" max="2066" width="5.90625" style="110" customWidth="1"/>
    <col min="2067" max="2067" width="3.08984375" style="110" customWidth="1"/>
    <col min="2068" max="2068" width="7.7265625" style="110" bestFit="1" customWidth="1"/>
    <col min="2069" max="2069" width="7.26953125" style="110" customWidth="1"/>
    <col min="2070" max="2070" width="3.08984375" style="110" customWidth="1"/>
    <col min="2071" max="2072" width="9" style="110"/>
    <col min="2073" max="2073" width="6.08984375" style="110" customWidth="1"/>
    <col min="2074" max="2304" width="9" style="110"/>
    <col min="2305" max="2306" width="2.26953125" style="110" customWidth="1"/>
    <col min="2307" max="2307" width="3.08984375" style="110" customWidth="1"/>
    <col min="2308" max="2308" width="13.7265625" style="110" bestFit="1" customWidth="1"/>
    <col min="2309" max="2309" width="7.6328125" style="110" customWidth="1"/>
    <col min="2310" max="2315" width="3.6328125" style="110" customWidth="1"/>
    <col min="2316" max="2316" width="6.453125" style="110" customWidth="1"/>
    <col min="2317" max="2317" width="3.08984375" style="110" customWidth="1"/>
    <col min="2318" max="2318" width="3.6328125" style="110" customWidth="1"/>
    <col min="2319" max="2319" width="5.6328125" style="110" customWidth="1"/>
    <col min="2320" max="2321" width="6.08984375" style="110" customWidth="1"/>
    <col min="2322" max="2322" width="5.90625" style="110" customWidth="1"/>
    <col min="2323" max="2323" width="3.08984375" style="110" customWidth="1"/>
    <col min="2324" max="2324" width="7.7265625" style="110" bestFit="1" customWidth="1"/>
    <col min="2325" max="2325" width="7.26953125" style="110" customWidth="1"/>
    <col min="2326" max="2326" width="3.08984375" style="110" customWidth="1"/>
    <col min="2327" max="2328" width="9" style="110"/>
    <col min="2329" max="2329" width="6.08984375" style="110" customWidth="1"/>
    <col min="2330" max="2560" width="9" style="110"/>
    <col min="2561" max="2562" width="2.26953125" style="110" customWidth="1"/>
    <col min="2563" max="2563" width="3.08984375" style="110" customWidth="1"/>
    <col min="2564" max="2564" width="13.7265625" style="110" bestFit="1" customWidth="1"/>
    <col min="2565" max="2565" width="7.6328125" style="110" customWidth="1"/>
    <col min="2566" max="2571" width="3.6328125" style="110" customWidth="1"/>
    <col min="2572" max="2572" width="6.453125" style="110" customWidth="1"/>
    <col min="2573" max="2573" width="3.08984375" style="110" customWidth="1"/>
    <col min="2574" max="2574" width="3.6328125" style="110" customWidth="1"/>
    <col min="2575" max="2575" width="5.6328125" style="110" customWidth="1"/>
    <col min="2576" max="2577" width="6.08984375" style="110" customWidth="1"/>
    <col min="2578" max="2578" width="5.90625" style="110" customWidth="1"/>
    <col min="2579" max="2579" width="3.08984375" style="110" customWidth="1"/>
    <col min="2580" max="2580" width="7.7265625" style="110" bestFit="1" customWidth="1"/>
    <col min="2581" max="2581" width="7.26953125" style="110" customWidth="1"/>
    <col min="2582" max="2582" width="3.08984375" style="110" customWidth="1"/>
    <col min="2583" max="2584" width="9" style="110"/>
    <col min="2585" max="2585" width="6.08984375" style="110" customWidth="1"/>
    <col min="2586" max="2816" width="9" style="110"/>
    <col min="2817" max="2818" width="2.26953125" style="110" customWidth="1"/>
    <col min="2819" max="2819" width="3.08984375" style="110" customWidth="1"/>
    <col min="2820" max="2820" width="13.7265625" style="110" bestFit="1" customWidth="1"/>
    <col min="2821" max="2821" width="7.6328125" style="110" customWidth="1"/>
    <col min="2822" max="2827" width="3.6328125" style="110" customWidth="1"/>
    <col min="2828" max="2828" width="6.453125" style="110" customWidth="1"/>
    <col min="2829" max="2829" width="3.08984375" style="110" customWidth="1"/>
    <col min="2830" max="2830" width="3.6328125" style="110" customWidth="1"/>
    <col min="2831" max="2831" width="5.6328125" style="110" customWidth="1"/>
    <col min="2832" max="2833" width="6.08984375" style="110" customWidth="1"/>
    <col min="2834" max="2834" width="5.90625" style="110" customWidth="1"/>
    <col min="2835" max="2835" width="3.08984375" style="110" customWidth="1"/>
    <col min="2836" max="2836" width="7.7265625" style="110" bestFit="1" customWidth="1"/>
    <col min="2837" max="2837" width="7.26953125" style="110" customWidth="1"/>
    <col min="2838" max="2838" width="3.08984375" style="110" customWidth="1"/>
    <col min="2839" max="2840" width="9" style="110"/>
    <col min="2841" max="2841" width="6.08984375" style="110" customWidth="1"/>
    <col min="2842" max="3072" width="9" style="110"/>
    <col min="3073" max="3074" width="2.26953125" style="110" customWidth="1"/>
    <col min="3075" max="3075" width="3.08984375" style="110" customWidth="1"/>
    <col min="3076" max="3076" width="13.7265625" style="110" bestFit="1" customWidth="1"/>
    <col min="3077" max="3077" width="7.6328125" style="110" customWidth="1"/>
    <col min="3078" max="3083" width="3.6328125" style="110" customWidth="1"/>
    <col min="3084" max="3084" width="6.453125" style="110" customWidth="1"/>
    <col min="3085" max="3085" width="3.08984375" style="110" customWidth="1"/>
    <col min="3086" max="3086" width="3.6328125" style="110" customWidth="1"/>
    <col min="3087" max="3087" width="5.6328125" style="110" customWidth="1"/>
    <col min="3088" max="3089" width="6.08984375" style="110" customWidth="1"/>
    <col min="3090" max="3090" width="5.90625" style="110" customWidth="1"/>
    <col min="3091" max="3091" width="3.08984375" style="110" customWidth="1"/>
    <col min="3092" max="3092" width="7.7265625" style="110" bestFit="1" customWidth="1"/>
    <col min="3093" max="3093" width="7.26953125" style="110" customWidth="1"/>
    <col min="3094" max="3094" width="3.08984375" style="110" customWidth="1"/>
    <col min="3095" max="3096" width="9" style="110"/>
    <col min="3097" max="3097" width="6.08984375" style="110" customWidth="1"/>
    <col min="3098" max="3328" width="9" style="110"/>
    <col min="3329" max="3330" width="2.26953125" style="110" customWidth="1"/>
    <col min="3331" max="3331" width="3.08984375" style="110" customWidth="1"/>
    <col min="3332" max="3332" width="13.7265625" style="110" bestFit="1" customWidth="1"/>
    <col min="3333" max="3333" width="7.6328125" style="110" customWidth="1"/>
    <col min="3334" max="3339" width="3.6328125" style="110" customWidth="1"/>
    <col min="3340" max="3340" width="6.453125" style="110" customWidth="1"/>
    <col min="3341" max="3341" width="3.08984375" style="110" customWidth="1"/>
    <col min="3342" max="3342" width="3.6328125" style="110" customWidth="1"/>
    <col min="3343" max="3343" width="5.6328125" style="110" customWidth="1"/>
    <col min="3344" max="3345" width="6.08984375" style="110" customWidth="1"/>
    <col min="3346" max="3346" width="5.90625" style="110" customWidth="1"/>
    <col min="3347" max="3347" width="3.08984375" style="110" customWidth="1"/>
    <col min="3348" max="3348" width="7.7265625" style="110" bestFit="1" customWidth="1"/>
    <col min="3349" max="3349" width="7.26953125" style="110" customWidth="1"/>
    <col min="3350" max="3350" width="3.08984375" style="110" customWidth="1"/>
    <col min="3351" max="3352" width="9" style="110"/>
    <col min="3353" max="3353" width="6.08984375" style="110" customWidth="1"/>
    <col min="3354" max="3584" width="9" style="110"/>
    <col min="3585" max="3586" width="2.26953125" style="110" customWidth="1"/>
    <col min="3587" max="3587" width="3.08984375" style="110" customWidth="1"/>
    <col min="3588" max="3588" width="13.7265625" style="110" bestFit="1" customWidth="1"/>
    <col min="3589" max="3589" width="7.6328125" style="110" customWidth="1"/>
    <col min="3590" max="3595" width="3.6328125" style="110" customWidth="1"/>
    <col min="3596" max="3596" width="6.453125" style="110" customWidth="1"/>
    <col min="3597" max="3597" width="3.08984375" style="110" customWidth="1"/>
    <col min="3598" max="3598" width="3.6328125" style="110" customWidth="1"/>
    <col min="3599" max="3599" width="5.6328125" style="110" customWidth="1"/>
    <col min="3600" max="3601" width="6.08984375" style="110" customWidth="1"/>
    <col min="3602" max="3602" width="5.90625" style="110" customWidth="1"/>
    <col min="3603" max="3603" width="3.08984375" style="110" customWidth="1"/>
    <col min="3604" max="3604" width="7.7265625" style="110" bestFit="1" customWidth="1"/>
    <col min="3605" max="3605" width="7.26953125" style="110" customWidth="1"/>
    <col min="3606" max="3606" width="3.08984375" style="110" customWidth="1"/>
    <col min="3607" max="3608" width="9" style="110"/>
    <col min="3609" max="3609" width="6.08984375" style="110" customWidth="1"/>
    <col min="3610" max="3840" width="9" style="110"/>
    <col min="3841" max="3842" width="2.26953125" style="110" customWidth="1"/>
    <col min="3843" max="3843" width="3.08984375" style="110" customWidth="1"/>
    <col min="3844" max="3844" width="13.7265625" style="110" bestFit="1" customWidth="1"/>
    <col min="3845" max="3845" width="7.6328125" style="110" customWidth="1"/>
    <col min="3846" max="3851" width="3.6328125" style="110" customWidth="1"/>
    <col min="3852" max="3852" width="6.453125" style="110" customWidth="1"/>
    <col min="3853" max="3853" width="3.08984375" style="110" customWidth="1"/>
    <col min="3854" max="3854" width="3.6328125" style="110" customWidth="1"/>
    <col min="3855" max="3855" width="5.6328125" style="110" customWidth="1"/>
    <col min="3856" max="3857" width="6.08984375" style="110" customWidth="1"/>
    <col min="3858" max="3858" width="5.90625" style="110" customWidth="1"/>
    <col min="3859" max="3859" width="3.08984375" style="110" customWidth="1"/>
    <col min="3860" max="3860" width="7.7265625" style="110" bestFit="1" customWidth="1"/>
    <col min="3861" max="3861" width="7.26953125" style="110" customWidth="1"/>
    <col min="3862" max="3862" width="3.08984375" style="110" customWidth="1"/>
    <col min="3863" max="3864" width="9" style="110"/>
    <col min="3865" max="3865" width="6.08984375" style="110" customWidth="1"/>
    <col min="3866" max="4096" width="9" style="110"/>
    <col min="4097" max="4098" width="2.26953125" style="110" customWidth="1"/>
    <col min="4099" max="4099" width="3.08984375" style="110" customWidth="1"/>
    <col min="4100" max="4100" width="13.7265625" style="110" bestFit="1" customWidth="1"/>
    <col min="4101" max="4101" width="7.6328125" style="110" customWidth="1"/>
    <col min="4102" max="4107" width="3.6328125" style="110" customWidth="1"/>
    <col min="4108" max="4108" width="6.453125" style="110" customWidth="1"/>
    <col min="4109" max="4109" width="3.08984375" style="110" customWidth="1"/>
    <col min="4110" max="4110" width="3.6328125" style="110" customWidth="1"/>
    <col min="4111" max="4111" width="5.6328125" style="110" customWidth="1"/>
    <col min="4112" max="4113" width="6.08984375" style="110" customWidth="1"/>
    <col min="4114" max="4114" width="5.90625" style="110" customWidth="1"/>
    <col min="4115" max="4115" width="3.08984375" style="110" customWidth="1"/>
    <col min="4116" max="4116" width="7.7265625" style="110" bestFit="1" customWidth="1"/>
    <col min="4117" max="4117" width="7.26953125" style="110" customWidth="1"/>
    <col min="4118" max="4118" width="3.08984375" style="110" customWidth="1"/>
    <col min="4119" max="4120" width="9" style="110"/>
    <col min="4121" max="4121" width="6.08984375" style="110" customWidth="1"/>
    <col min="4122" max="4352" width="9" style="110"/>
    <col min="4353" max="4354" width="2.26953125" style="110" customWidth="1"/>
    <col min="4355" max="4355" width="3.08984375" style="110" customWidth="1"/>
    <col min="4356" max="4356" width="13.7265625" style="110" bestFit="1" customWidth="1"/>
    <col min="4357" max="4357" width="7.6328125" style="110" customWidth="1"/>
    <col min="4358" max="4363" width="3.6328125" style="110" customWidth="1"/>
    <col min="4364" max="4364" width="6.453125" style="110" customWidth="1"/>
    <col min="4365" max="4365" width="3.08984375" style="110" customWidth="1"/>
    <col min="4366" max="4366" width="3.6328125" style="110" customWidth="1"/>
    <col min="4367" max="4367" width="5.6328125" style="110" customWidth="1"/>
    <col min="4368" max="4369" width="6.08984375" style="110" customWidth="1"/>
    <col min="4370" max="4370" width="5.90625" style="110" customWidth="1"/>
    <col min="4371" max="4371" width="3.08984375" style="110" customWidth="1"/>
    <col min="4372" max="4372" width="7.7265625" style="110" bestFit="1" customWidth="1"/>
    <col min="4373" max="4373" width="7.26953125" style="110" customWidth="1"/>
    <col min="4374" max="4374" width="3.08984375" style="110" customWidth="1"/>
    <col min="4375" max="4376" width="9" style="110"/>
    <col min="4377" max="4377" width="6.08984375" style="110" customWidth="1"/>
    <col min="4378" max="4608" width="9" style="110"/>
    <col min="4609" max="4610" width="2.26953125" style="110" customWidth="1"/>
    <col min="4611" max="4611" width="3.08984375" style="110" customWidth="1"/>
    <col min="4612" max="4612" width="13.7265625" style="110" bestFit="1" customWidth="1"/>
    <col min="4613" max="4613" width="7.6328125" style="110" customWidth="1"/>
    <col min="4614" max="4619" width="3.6328125" style="110" customWidth="1"/>
    <col min="4620" max="4620" width="6.453125" style="110" customWidth="1"/>
    <col min="4621" max="4621" width="3.08984375" style="110" customWidth="1"/>
    <col min="4622" max="4622" width="3.6328125" style="110" customWidth="1"/>
    <col min="4623" max="4623" width="5.6328125" style="110" customWidth="1"/>
    <col min="4624" max="4625" width="6.08984375" style="110" customWidth="1"/>
    <col min="4626" max="4626" width="5.90625" style="110" customWidth="1"/>
    <col min="4627" max="4627" width="3.08984375" style="110" customWidth="1"/>
    <col min="4628" max="4628" width="7.7265625" style="110" bestFit="1" customWidth="1"/>
    <col min="4629" max="4629" width="7.26953125" style="110" customWidth="1"/>
    <col min="4630" max="4630" width="3.08984375" style="110" customWidth="1"/>
    <col min="4631" max="4632" width="9" style="110"/>
    <col min="4633" max="4633" width="6.08984375" style="110" customWidth="1"/>
    <col min="4634" max="4864" width="9" style="110"/>
    <col min="4865" max="4866" width="2.26953125" style="110" customWidth="1"/>
    <col min="4867" max="4867" width="3.08984375" style="110" customWidth="1"/>
    <col min="4868" max="4868" width="13.7265625" style="110" bestFit="1" customWidth="1"/>
    <col min="4869" max="4869" width="7.6328125" style="110" customWidth="1"/>
    <col min="4870" max="4875" width="3.6328125" style="110" customWidth="1"/>
    <col min="4876" max="4876" width="6.453125" style="110" customWidth="1"/>
    <col min="4877" max="4877" width="3.08984375" style="110" customWidth="1"/>
    <col min="4878" max="4878" width="3.6328125" style="110" customWidth="1"/>
    <col min="4879" max="4879" width="5.6328125" style="110" customWidth="1"/>
    <col min="4880" max="4881" width="6.08984375" style="110" customWidth="1"/>
    <col min="4882" max="4882" width="5.90625" style="110" customWidth="1"/>
    <col min="4883" max="4883" width="3.08984375" style="110" customWidth="1"/>
    <col min="4884" max="4884" width="7.7265625" style="110" bestFit="1" customWidth="1"/>
    <col min="4885" max="4885" width="7.26953125" style="110" customWidth="1"/>
    <col min="4886" max="4886" width="3.08984375" style="110" customWidth="1"/>
    <col min="4887" max="4888" width="9" style="110"/>
    <col min="4889" max="4889" width="6.08984375" style="110" customWidth="1"/>
    <col min="4890" max="5120" width="9" style="110"/>
    <col min="5121" max="5122" width="2.26953125" style="110" customWidth="1"/>
    <col min="5123" max="5123" width="3.08984375" style="110" customWidth="1"/>
    <col min="5124" max="5124" width="13.7265625" style="110" bestFit="1" customWidth="1"/>
    <col min="5125" max="5125" width="7.6328125" style="110" customWidth="1"/>
    <col min="5126" max="5131" width="3.6328125" style="110" customWidth="1"/>
    <col min="5132" max="5132" width="6.453125" style="110" customWidth="1"/>
    <col min="5133" max="5133" width="3.08984375" style="110" customWidth="1"/>
    <col min="5134" max="5134" width="3.6328125" style="110" customWidth="1"/>
    <col min="5135" max="5135" width="5.6328125" style="110" customWidth="1"/>
    <col min="5136" max="5137" width="6.08984375" style="110" customWidth="1"/>
    <col min="5138" max="5138" width="5.90625" style="110" customWidth="1"/>
    <col min="5139" max="5139" width="3.08984375" style="110" customWidth="1"/>
    <col min="5140" max="5140" width="7.7265625" style="110" bestFit="1" customWidth="1"/>
    <col min="5141" max="5141" width="7.26953125" style="110" customWidth="1"/>
    <col min="5142" max="5142" width="3.08984375" style="110" customWidth="1"/>
    <col min="5143" max="5144" width="9" style="110"/>
    <col min="5145" max="5145" width="6.08984375" style="110" customWidth="1"/>
    <col min="5146" max="5376" width="9" style="110"/>
    <col min="5377" max="5378" width="2.26953125" style="110" customWidth="1"/>
    <col min="5379" max="5379" width="3.08984375" style="110" customWidth="1"/>
    <col min="5380" max="5380" width="13.7265625" style="110" bestFit="1" customWidth="1"/>
    <col min="5381" max="5381" width="7.6328125" style="110" customWidth="1"/>
    <col min="5382" max="5387" width="3.6328125" style="110" customWidth="1"/>
    <col min="5388" max="5388" width="6.453125" style="110" customWidth="1"/>
    <col min="5389" max="5389" width="3.08984375" style="110" customWidth="1"/>
    <col min="5390" max="5390" width="3.6328125" style="110" customWidth="1"/>
    <col min="5391" max="5391" width="5.6328125" style="110" customWidth="1"/>
    <col min="5392" max="5393" width="6.08984375" style="110" customWidth="1"/>
    <col min="5394" max="5394" width="5.90625" style="110" customWidth="1"/>
    <col min="5395" max="5395" width="3.08984375" style="110" customWidth="1"/>
    <col min="5396" max="5396" width="7.7265625" style="110" bestFit="1" customWidth="1"/>
    <col min="5397" max="5397" width="7.26953125" style="110" customWidth="1"/>
    <col min="5398" max="5398" width="3.08984375" style="110" customWidth="1"/>
    <col min="5399" max="5400" width="9" style="110"/>
    <col min="5401" max="5401" width="6.08984375" style="110" customWidth="1"/>
    <col min="5402" max="5632" width="9" style="110"/>
    <col min="5633" max="5634" width="2.26953125" style="110" customWidth="1"/>
    <col min="5635" max="5635" width="3.08984375" style="110" customWidth="1"/>
    <col min="5636" max="5636" width="13.7265625" style="110" bestFit="1" customWidth="1"/>
    <col min="5637" max="5637" width="7.6328125" style="110" customWidth="1"/>
    <col min="5638" max="5643" width="3.6328125" style="110" customWidth="1"/>
    <col min="5644" max="5644" width="6.453125" style="110" customWidth="1"/>
    <col min="5645" max="5645" width="3.08984375" style="110" customWidth="1"/>
    <col min="5646" max="5646" width="3.6328125" style="110" customWidth="1"/>
    <col min="5647" max="5647" width="5.6328125" style="110" customWidth="1"/>
    <col min="5648" max="5649" width="6.08984375" style="110" customWidth="1"/>
    <col min="5650" max="5650" width="5.90625" style="110" customWidth="1"/>
    <col min="5651" max="5651" width="3.08984375" style="110" customWidth="1"/>
    <col min="5652" max="5652" width="7.7265625" style="110" bestFit="1" customWidth="1"/>
    <col min="5653" max="5653" width="7.26953125" style="110" customWidth="1"/>
    <col min="5654" max="5654" width="3.08984375" style="110" customWidth="1"/>
    <col min="5655" max="5656" width="9" style="110"/>
    <col min="5657" max="5657" width="6.08984375" style="110" customWidth="1"/>
    <col min="5658" max="5888" width="9" style="110"/>
    <col min="5889" max="5890" width="2.26953125" style="110" customWidth="1"/>
    <col min="5891" max="5891" width="3.08984375" style="110" customWidth="1"/>
    <col min="5892" max="5892" width="13.7265625" style="110" bestFit="1" customWidth="1"/>
    <col min="5893" max="5893" width="7.6328125" style="110" customWidth="1"/>
    <col min="5894" max="5899" width="3.6328125" style="110" customWidth="1"/>
    <col min="5900" max="5900" width="6.453125" style="110" customWidth="1"/>
    <col min="5901" max="5901" width="3.08984375" style="110" customWidth="1"/>
    <col min="5902" max="5902" width="3.6328125" style="110" customWidth="1"/>
    <col min="5903" max="5903" width="5.6328125" style="110" customWidth="1"/>
    <col min="5904" max="5905" width="6.08984375" style="110" customWidth="1"/>
    <col min="5906" max="5906" width="5.90625" style="110" customWidth="1"/>
    <col min="5907" max="5907" width="3.08984375" style="110" customWidth="1"/>
    <col min="5908" max="5908" width="7.7265625" style="110" bestFit="1" customWidth="1"/>
    <col min="5909" max="5909" width="7.26953125" style="110" customWidth="1"/>
    <col min="5910" max="5910" width="3.08984375" style="110" customWidth="1"/>
    <col min="5911" max="5912" width="9" style="110"/>
    <col min="5913" max="5913" width="6.08984375" style="110" customWidth="1"/>
    <col min="5914" max="6144" width="9" style="110"/>
    <col min="6145" max="6146" width="2.26953125" style="110" customWidth="1"/>
    <col min="6147" max="6147" width="3.08984375" style="110" customWidth="1"/>
    <col min="6148" max="6148" width="13.7265625" style="110" bestFit="1" customWidth="1"/>
    <col min="6149" max="6149" width="7.6328125" style="110" customWidth="1"/>
    <col min="6150" max="6155" width="3.6328125" style="110" customWidth="1"/>
    <col min="6156" max="6156" width="6.453125" style="110" customWidth="1"/>
    <col min="6157" max="6157" width="3.08984375" style="110" customWidth="1"/>
    <col min="6158" max="6158" width="3.6328125" style="110" customWidth="1"/>
    <col min="6159" max="6159" width="5.6328125" style="110" customWidth="1"/>
    <col min="6160" max="6161" width="6.08984375" style="110" customWidth="1"/>
    <col min="6162" max="6162" width="5.90625" style="110" customWidth="1"/>
    <col min="6163" max="6163" width="3.08984375" style="110" customWidth="1"/>
    <col min="6164" max="6164" width="7.7265625" style="110" bestFit="1" customWidth="1"/>
    <col min="6165" max="6165" width="7.26953125" style="110" customWidth="1"/>
    <col min="6166" max="6166" width="3.08984375" style="110" customWidth="1"/>
    <col min="6167" max="6168" width="9" style="110"/>
    <col min="6169" max="6169" width="6.08984375" style="110" customWidth="1"/>
    <col min="6170" max="6400" width="9" style="110"/>
    <col min="6401" max="6402" width="2.26953125" style="110" customWidth="1"/>
    <col min="6403" max="6403" width="3.08984375" style="110" customWidth="1"/>
    <col min="6404" max="6404" width="13.7265625" style="110" bestFit="1" customWidth="1"/>
    <col min="6405" max="6405" width="7.6328125" style="110" customWidth="1"/>
    <col min="6406" max="6411" width="3.6328125" style="110" customWidth="1"/>
    <col min="6412" max="6412" width="6.453125" style="110" customWidth="1"/>
    <col min="6413" max="6413" width="3.08984375" style="110" customWidth="1"/>
    <col min="6414" max="6414" width="3.6328125" style="110" customWidth="1"/>
    <col min="6415" max="6415" width="5.6328125" style="110" customWidth="1"/>
    <col min="6416" max="6417" width="6.08984375" style="110" customWidth="1"/>
    <col min="6418" max="6418" width="5.90625" style="110" customWidth="1"/>
    <col min="6419" max="6419" width="3.08984375" style="110" customWidth="1"/>
    <col min="6420" max="6420" width="7.7265625" style="110" bestFit="1" customWidth="1"/>
    <col min="6421" max="6421" width="7.26953125" style="110" customWidth="1"/>
    <col min="6422" max="6422" width="3.08984375" style="110" customWidth="1"/>
    <col min="6423" max="6424" width="9" style="110"/>
    <col min="6425" max="6425" width="6.08984375" style="110" customWidth="1"/>
    <col min="6426" max="6656" width="9" style="110"/>
    <col min="6657" max="6658" width="2.26953125" style="110" customWidth="1"/>
    <col min="6659" max="6659" width="3.08984375" style="110" customWidth="1"/>
    <col min="6660" max="6660" width="13.7265625" style="110" bestFit="1" customWidth="1"/>
    <col min="6661" max="6661" width="7.6328125" style="110" customWidth="1"/>
    <col min="6662" max="6667" width="3.6328125" style="110" customWidth="1"/>
    <col min="6668" max="6668" width="6.453125" style="110" customWidth="1"/>
    <col min="6669" max="6669" width="3.08984375" style="110" customWidth="1"/>
    <col min="6670" max="6670" width="3.6328125" style="110" customWidth="1"/>
    <col min="6671" max="6671" width="5.6328125" style="110" customWidth="1"/>
    <col min="6672" max="6673" width="6.08984375" style="110" customWidth="1"/>
    <col min="6674" max="6674" width="5.90625" style="110" customWidth="1"/>
    <col min="6675" max="6675" width="3.08984375" style="110" customWidth="1"/>
    <col min="6676" max="6676" width="7.7265625" style="110" bestFit="1" customWidth="1"/>
    <col min="6677" max="6677" width="7.26953125" style="110" customWidth="1"/>
    <col min="6678" max="6678" width="3.08984375" style="110" customWidth="1"/>
    <col min="6679" max="6680" width="9" style="110"/>
    <col min="6681" max="6681" width="6.08984375" style="110" customWidth="1"/>
    <col min="6682" max="6912" width="9" style="110"/>
    <col min="6913" max="6914" width="2.26953125" style="110" customWidth="1"/>
    <col min="6915" max="6915" width="3.08984375" style="110" customWidth="1"/>
    <col min="6916" max="6916" width="13.7265625" style="110" bestFit="1" customWidth="1"/>
    <col min="6917" max="6917" width="7.6328125" style="110" customWidth="1"/>
    <col min="6918" max="6923" width="3.6328125" style="110" customWidth="1"/>
    <col min="6924" max="6924" width="6.453125" style="110" customWidth="1"/>
    <col min="6925" max="6925" width="3.08984375" style="110" customWidth="1"/>
    <col min="6926" max="6926" width="3.6328125" style="110" customWidth="1"/>
    <col min="6927" max="6927" width="5.6328125" style="110" customWidth="1"/>
    <col min="6928" max="6929" width="6.08984375" style="110" customWidth="1"/>
    <col min="6930" max="6930" width="5.90625" style="110" customWidth="1"/>
    <col min="6931" max="6931" width="3.08984375" style="110" customWidth="1"/>
    <col min="6932" max="6932" width="7.7265625" style="110" bestFit="1" customWidth="1"/>
    <col min="6933" max="6933" width="7.26953125" style="110" customWidth="1"/>
    <col min="6934" max="6934" width="3.08984375" style="110" customWidth="1"/>
    <col min="6935" max="6936" width="9" style="110"/>
    <col min="6937" max="6937" width="6.08984375" style="110" customWidth="1"/>
    <col min="6938" max="7168" width="9" style="110"/>
    <col min="7169" max="7170" width="2.26953125" style="110" customWidth="1"/>
    <col min="7171" max="7171" width="3.08984375" style="110" customWidth="1"/>
    <col min="7172" max="7172" width="13.7265625" style="110" bestFit="1" customWidth="1"/>
    <col min="7173" max="7173" width="7.6328125" style="110" customWidth="1"/>
    <col min="7174" max="7179" width="3.6328125" style="110" customWidth="1"/>
    <col min="7180" max="7180" width="6.453125" style="110" customWidth="1"/>
    <col min="7181" max="7181" width="3.08984375" style="110" customWidth="1"/>
    <col min="7182" max="7182" width="3.6328125" style="110" customWidth="1"/>
    <col min="7183" max="7183" width="5.6328125" style="110" customWidth="1"/>
    <col min="7184" max="7185" width="6.08984375" style="110" customWidth="1"/>
    <col min="7186" max="7186" width="5.90625" style="110" customWidth="1"/>
    <col min="7187" max="7187" width="3.08984375" style="110" customWidth="1"/>
    <col min="7188" max="7188" width="7.7265625" style="110" bestFit="1" customWidth="1"/>
    <col min="7189" max="7189" width="7.26953125" style="110" customWidth="1"/>
    <col min="7190" max="7190" width="3.08984375" style="110" customWidth="1"/>
    <col min="7191" max="7192" width="9" style="110"/>
    <col min="7193" max="7193" width="6.08984375" style="110" customWidth="1"/>
    <col min="7194" max="7424" width="9" style="110"/>
    <col min="7425" max="7426" width="2.26953125" style="110" customWidth="1"/>
    <col min="7427" max="7427" width="3.08984375" style="110" customWidth="1"/>
    <col min="7428" max="7428" width="13.7265625" style="110" bestFit="1" customWidth="1"/>
    <col min="7429" max="7429" width="7.6328125" style="110" customWidth="1"/>
    <col min="7430" max="7435" width="3.6328125" style="110" customWidth="1"/>
    <col min="7436" max="7436" width="6.453125" style="110" customWidth="1"/>
    <col min="7437" max="7437" width="3.08984375" style="110" customWidth="1"/>
    <col min="7438" max="7438" width="3.6328125" style="110" customWidth="1"/>
    <col min="7439" max="7439" width="5.6328125" style="110" customWidth="1"/>
    <col min="7440" max="7441" width="6.08984375" style="110" customWidth="1"/>
    <col min="7442" max="7442" width="5.90625" style="110" customWidth="1"/>
    <col min="7443" max="7443" width="3.08984375" style="110" customWidth="1"/>
    <col min="7444" max="7444" width="7.7265625" style="110" bestFit="1" customWidth="1"/>
    <col min="7445" max="7445" width="7.26953125" style="110" customWidth="1"/>
    <col min="7446" max="7446" width="3.08984375" style="110" customWidth="1"/>
    <col min="7447" max="7448" width="9" style="110"/>
    <col min="7449" max="7449" width="6.08984375" style="110" customWidth="1"/>
    <col min="7450" max="7680" width="9" style="110"/>
    <col min="7681" max="7682" width="2.26953125" style="110" customWidth="1"/>
    <col min="7683" max="7683" width="3.08984375" style="110" customWidth="1"/>
    <col min="7684" max="7684" width="13.7265625" style="110" bestFit="1" customWidth="1"/>
    <col min="7685" max="7685" width="7.6328125" style="110" customWidth="1"/>
    <col min="7686" max="7691" width="3.6328125" style="110" customWidth="1"/>
    <col min="7692" max="7692" width="6.453125" style="110" customWidth="1"/>
    <col min="7693" max="7693" width="3.08984375" style="110" customWidth="1"/>
    <col min="7694" max="7694" width="3.6328125" style="110" customWidth="1"/>
    <col min="7695" max="7695" width="5.6328125" style="110" customWidth="1"/>
    <col min="7696" max="7697" width="6.08984375" style="110" customWidth="1"/>
    <col min="7698" max="7698" width="5.90625" style="110" customWidth="1"/>
    <col min="7699" max="7699" width="3.08984375" style="110" customWidth="1"/>
    <col min="7700" max="7700" width="7.7265625" style="110" bestFit="1" customWidth="1"/>
    <col min="7701" max="7701" width="7.26953125" style="110" customWidth="1"/>
    <col min="7702" max="7702" width="3.08984375" style="110" customWidth="1"/>
    <col min="7703" max="7704" width="9" style="110"/>
    <col min="7705" max="7705" width="6.08984375" style="110" customWidth="1"/>
    <col min="7706" max="7936" width="9" style="110"/>
    <col min="7937" max="7938" width="2.26953125" style="110" customWidth="1"/>
    <col min="7939" max="7939" width="3.08984375" style="110" customWidth="1"/>
    <col min="7940" max="7940" width="13.7265625" style="110" bestFit="1" customWidth="1"/>
    <col min="7941" max="7941" width="7.6328125" style="110" customWidth="1"/>
    <col min="7942" max="7947" width="3.6328125" style="110" customWidth="1"/>
    <col min="7948" max="7948" width="6.453125" style="110" customWidth="1"/>
    <col min="7949" max="7949" width="3.08984375" style="110" customWidth="1"/>
    <col min="7950" max="7950" width="3.6328125" style="110" customWidth="1"/>
    <col min="7951" max="7951" width="5.6328125" style="110" customWidth="1"/>
    <col min="7952" max="7953" width="6.08984375" style="110" customWidth="1"/>
    <col min="7954" max="7954" width="5.90625" style="110" customWidth="1"/>
    <col min="7955" max="7955" width="3.08984375" style="110" customWidth="1"/>
    <col min="7956" max="7956" width="7.7265625" style="110" bestFit="1" customWidth="1"/>
    <col min="7957" max="7957" width="7.26953125" style="110" customWidth="1"/>
    <col min="7958" max="7958" width="3.08984375" style="110" customWidth="1"/>
    <col min="7959" max="7960" width="9" style="110"/>
    <col min="7961" max="7961" width="6.08984375" style="110" customWidth="1"/>
    <col min="7962" max="8192" width="9" style="110"/>
    <col min="8193" max="8194" width="2.26953125" style="110" customWidth="1"/>
    <col min="8195" max="8195" width="3.08984375" style="110" customWidth="1"/>
    <col min="8196" max="8196" width="13.7265625" style="110" bestFit="1" customWidth="1"/>
    <col min="8197" max="8197" width="7.6328125" style="110" customWidth="1"/>
    <col min="8198" max="8203" width="3.6328125" style="110" customWidth="1"/>
    <col min="8204" max="8204" width="6.453125" style="110" customWidth="1"/>
    <col min="8205" max="8205" width="3.08984375" style="110" customWidth="1"/>
    <col min="8206" max="8206" width="3.6328125" style="110" customWidth="1"/>
    <col min="8207" max="8207" width="5.6328125" style="110" customWidth="1"/>
    <col min="8208" max="8209" width="6.08984375" style="110" customWidth="1"/>
    <col min="8210" max="8210" width="5.90625" style="110" customWidth="1"/>
    <col min="8211" max="8211" width="3.08984375" style="110" customWidth="1"/>
    <col min="8212" max="8212" width="7.7265625" style="110" bestFit="1" customWidth="1"/>
    <col min="8213" max="8213" width="7.26953125" style="110" customWidth="1"/>
    <col min="8214" max="8214" width="3.08984375" style="110" customWidth="1"/>
    <col min="8215" max="8216" width="9" style="110"/>
    <col min="8217" max="8217" width="6.08984375" style="110" customWidth="1"/>
    <col min="8218" max="8448" width="9" style="110"/>
    <col min="8449" max="8450" width="2.26953125" style="110" customWidth="1"/>
    <col min="8451" max="8451" width="3.08984375" style="110" customWidth="1"/>
    <col min="8452" max="8452" width="13.7265625" style="110" bestFit="1" customWidth="1"/>
    <col min="8453" max="8453" width="7.6328125" style="110" customWidth="1"/>
    <col min="8454" max="8459" width="3.6328125" style="110" customWidth="1"/>
    <col min="8460" max="8460" width="6.453125" style="110" customWidth="1"/>
    <col min="8461" max="8461" width="3.08984375" style="110" customWidth="1"/>
    <col min="8462" max="8462" width="3.6328125" style="110" customWidth="1"/>
    <col min="8463" max="8463" width="5.6328125" style="110" customWidth="1"/>
    <col min="8464" max="8465" width="6.08984375" style="110" customWidth="1"/>
    <col min="8466" max="8466" width="5.90625" style="110" customWidth="1"/>
    <col min="8467" max="8467" width="3.08984375" style="110" customWidth="1"/>
    <col min="8468" max="8468" width="7.7265625" style="110" bestFit="1" customWidth="1"/>
    <col min="8469" max="8469" width="7.26953125" style="110" customWidth="1"/>
    <col min="8470" max="8470" width="3.08984375" style="110" customWidth="1"/>
    <col min="8471" max="8472" width="9" style="110"/>
    <col min="8473" max="8473" width="6.08984375" style="110" customWidth="1"/>
    <col min="8474" max="8704" width="9" style="110"/>
    <col min="8705" max="8706" width="2.26953125" style="110" customWidth="1"/>
    <col min="8707" max="8707" width="3.08984375" style="110" customWidth="1"/>
    <col min="8708" max="8708" width="13.7265625" style="110" bestFit="1" customWidth="1"/>
    <col min="8709" max="8709" width="7.6328125" style="110" customWidth="1"/>
    <col min="8710" max="8715" width="3.6328125" style="110" customWidth="1"/>
    <col min="8716" max="8716" width="6.453125" style="110" customWidth="1"/>
    <col min="8717" max="8717" width="3.08984375" style="110" customWidth="1"/>
    <col min="8718" max="8718" width="3.6328125" style="110" customWidth="1"/>
    <col min="8719" max="8719" width="5.6328125" style="110" customWidth="1"/>
    <col min="8720" max="8721" width="6.08984375" style="110" customWidth="1"/>
    <col min="8722" max="8722" width="5.90625" style="110" customWidth="1"/>
    <col min="8723" max="8723" width="3.08984375" style="110" customWidth="1"/>
    <col min="8724" max="8724" width="7.7265625" style="110" bestFit="1" customWidth="1"/>
    <col min="8725" max="8725" width="7.26953125" style="110" customWidth="1"/>
    <col min="8726" max="8726" width="3.08984375" style="110" customWidth="1"/>
    <col min="8727" max="8728" width="9" style="110"/>
    <col min="8729" max="8729" width="6.08984375" style="110" customWidth="1"/>
    <col min="8730" max="8960" width="9" style="110"/>
    <col min="8961" max="8962" width="2.26953125" style="110" customWidth="1"/>
    <col min="8963" max="8963" width="3.08984375" style="110" customWidth="1"/>
    <col min="8964" max="8964" width="13.7265625" style="110" bestFit="1" customWidth="1"/>
    <col min="8965" max="8965" width="7.6328125" style="110" customWidth="1"/>
    <col min="8966" max="8971" width="3.6328125" style="110" customWidth="1"/>
    <col min="8972" max="8972" width="6.453125" style="110" customWidth="1"/>
    <col min="8973" max="8973" width="3.08984375" style="110" customWidth="1"/>
    <col min="8974" max="8974" width="3.6328125" style="110" customWidth="1"/>
    <col min="8975" max="8975" width="5.6328125" style="110" customWidth="1"/>
    <col min="8976" max="8977" width="6.08984375" style="110" customWidth="1"/>
    <col min="8978" max="8978" width="5.90625" style="110" customWidth="1"/>
    <col min="8979" max="8979" width="3.08984375" style="110" customWidth="1"/>
    <col min="8980" max="8980" width="7.7265625" style="110" bestFit="1" customWidth="1"/>
    <col min="8981" max="8981" width="7.26953125" style="110" customWidth="1"/>
    <col min="8982" max="8982" width="3.08984375" style="110" customWidth="1"/>
    <col min="8983" max="8984" width="9" style="110"/>
    <col min="8985" max="8985" width="6.08984375" style="110" customWidth="1"/>
    <col min="8986" max="9216" width="9" style="110"/>
    <col min="9217" max="9218" width="2.26953125" style="110" customWidth="1"/>
    <col min="9219" max="9219" width="3.08984375" style="110" customWidth="1"/>
    <col min="9220" max="9220" width="13.7265625" style="110" bestFit="1" customWidth="1"/>
    <col min="9221" max="9221" width="7.6328125" style="110" customWidth="1"/>
    <col min="9222" max="9227" width="3.6328125" style="110" customWidth="1"/>
    <col min="9228" max="9228" width="6.453125" style="110" customWidth="1"/>
    <col min="9229" max="9229" width="3.08984375" style="110" customWidth="1"/>
    <col min="9230" max="9230" width="3.6328125" style="110" customWidth="1"/>
    <col min="9231" max="9231" width="5.6328125" style="110" customWidth="1"/>
    <col min="9232" max="9233" width="6.08984375" style="110" customWidth="1"/>
    <col min="9234" max="9234" width="5.90625" style="110" customWidth="1"/>
    <col min="9235" max="9235" width="3.08984375" style="110" customWidth="1"/>
    <col min="9236" max="9236" width="7.7265625" style="110" bestFit="1" customWidth="1"/>
    <col min="9237" max="9237" width="7.26953125" style="110" customWidth="1"/>
    <col min="9238" max="9238" width="3.08984375" style="110" customWidth="1"/>
    <col min="9239" max="9240" width="9" style="110"/>
    <col min="9241" max="9241" width="6.08984375" style="110" customWidth="1"/>
    <col min="9242" max="9472" width="9" style="110"/>
    <col min="9473" max="9474" width="2.26953125" style="110" customWidth="1"/>
    <col min="9475" max="9475" width="3.08984375" style="110" customWidth="1"/>
    <col min="9476" max="9476" width="13.7265625" style="110" bestFit="1" customWidth="1"/>
    <col min="9477" max="9477" width="7.6328125" style="110" customWidth="1"/>
    <col min="9478" max="9483" width="3.6328125" style="110" customWidth="1"/>
    <col min="9484" max="9484" width="6.453125" style="110" customWidth="1"/>
    <col min="9485" max="9485" width="3.08984375" style="110" customWidth="1"/>
    <col min="9486" max="9486" width="3.6328125" style="110" customWidth="1"/>
    <col min="9487" max="9487" width="5.6328125" style="110" customWidth="1"/>
    <col min="9488" max="9489" width="6.08984375" style="110" customWidth="1"/>
    <col min="9490" max="9490" width="5.90625" style="110" customWidth="1"/>
    <col min="9491" max="9491" width="3.08984375" style="110" customWidth="1"/>
    <col min="9492" max="9492" width="7.7265625" style="110" bestFit="1" customWidth="1"/>
    <col min="9493" max="9493" width="7.26953125" style="110" customWidth="1"/>
    <col min="9494" max="9494" width="3.08984375" style="110" customWidth="1"/>
    <col min="9495" max="9496" width="9" style="110"/>
    <col min="9497" max="9497" width="6.08984375" style="110" customWidth="1"/>
    <col min="9498" max="9728" width="9" style="110"/>
    <col min="9729" max="9730" width="2.26953125" style="110" customWidth="1"/>
    <col min="9731" max="9731" width="3.08984375" style="110" customWidth="1"/>
    <col min="9732" max="9732" width="13.7265625" style="110" bestFit="1" customWidth="1"/>
    <col min="9733" max="9733" width="7.6328125" style="110" customWidth="1"/>
    <col min="9734" max="9739" width="3.6328125" style="110" customWidth="1"/>
    <col min="9740" max="9740" width="6.453125" style="110" customWidth="1"/>
    <col min="9741" max="9741" width="3.08984375" style="110" customWidth="1"/>
    <col min="9742" max="9742" width="3.6328125" style="110" customWidth="1"/>
    <col min="9743" max="9743" width="5.6328125" style="110" customWidth="1"/>
    <col min="9744" max="9745" width="6.08984375" style="110" customWidth="1"/>
    <col min="9746" max="9746" width="5.90625" style="110" customWidth="1"/>
    <col min="9747" max="9747" width="3.08984375" style="110" customWidth="1"/>
    <col min="9748" max="9748" width="7.7265625" style="110" bestFit="1" customWidth="1"/>
    <col min="9749" max="9749" width="7.26953125" style="110" customWidth="1"/>
    <col min="9750" max="9750" width="3.08984375" style="110" customWidth="1"/>
    <col min="9751" max="9752" width="9" style="110"/>
    <col min="9753" max="9753" width="6.08984375" style="110" customWidth="1"/>
    <col min="9754" max="9984" width="9" style="110"/>
    <col min="9985" max="9986" width="2.26953125" style="110" customWidth="1"/>
    <col min="9987" max="9987" width="3.08984375" style="110" customWidth="1"/>
    <col min="9988" max="9988" width="13.7265625" style="110" bestFit="1" customWidth="1"/>
    <col min="9989" max="9989" width="7.6328125" style="110" customWidth="1"/>
    <col min="9990" max="9995" width="3.6328125" style="110" customWidth="1"/>
    <col min="9996" max="9996" width="6.453125" style="110" customWidth="1"/>
    <col min="9997" max="9997" width="3.08984375" style="110" customWidth="1"/>
    <col min="9998" max="9998" width="3.6328125" style="110" customWidth="1"/>
    <col min="9999" max="9999" width="5.6328125" style="110" customWidth="1"/>
    <col min="10000" max="10001" width="6.08984375" style="110" customWidth="1"/>
    <col min="10002" max="10002" width="5.90625" style="110" customWidth="1"/>
    <col min="10003" max="10003" width="3.08984375" style="110" customWidth="1"/>
    <col min="10004" max="10004" width="7.7265625" style="110" bestFit="1" customWidth="1"/>
    <col min="10005" max="10005" width="7.26953125" style="110" customWidth="1"/>
    <col min="10006" max="10006" width="3.08984375" style="110" customWidth="1"/>
    <col min="10007" max="10008" width="9" style="110"/>
    <col min="10009" max="10009" width="6.08984375" style="110" customWidth="1"/>
    <col min="10010" max="10240" width="9" style="110"/>
    <col min="10241" max="10242" width="2.26953125" style="110" customWidth="1"/>
    <col min="10243" max="10243" width="3.08984375" style="110" customWidth="1"/>
    <col min="10244" max="10244" width="13.7265625" style="110" bestFit="1" customWidth="1"/>
    <col min="10245" max="10245" width="7.6328125" style="110" customWidth="1"/>
    <col min="10246" max="10251" width="3.6328125" style="110" customWidth="1"/>
    <col min="10252" max="10252" width="6.453125" style="110" customWidth="1"/>
    <col min="10253" max="10253" width="3.08984375" style="110" customWidth="1"/>
    <col min="10254" max="10254" width="3.6328125" style="110" customWidth="1"/>
    <col min="10255" max="10255" width="5.6328125" style="110" customWidth="1"/>
    <col min="10256" max="10257" width="6.08984375" style="110" customWidth="1"/>
    <col min="10258" max="10258" width="5.90625" style="110" customWidth="1"/>
    <col min="10259" max="10259" width="3.08984375" style="110" customWidth="1"/>
    <col min="10260" max="10260" width="7.7265625" style="110" bestFit="1" customWidth="1"/>
    <col min="10261" max="10261" width="7.26953125" style="110" customWidth="1"/>
    <col min="10262" max="10262" width="3.08984375" style="110" customWidth="1"/>
    <col min="10263" max="10264" width="9" style="110"/>
    <col min="10265" max="10265" width="6.08984375" style="110" customWidth="1"/>
    <col min="10266" max="10496" width="9" style="110"/>
    <col min="10497" max="10498" width="2.26953125" style="110" customWidth="1"/>
    <col min="10499" max="10499" width="3.08984375" style="110" customWidth="1"/>
    <col min="10500" max="10500" width="13.7265625" style="110" bestFit="1" customWidth="1"/>
    <col min="10501" max="10501" width="7.6328125" style="110" customWidth="1"/>
    <col min="10502" max="10507" width="3.6328125" style="110" customWidth="1"/>
    <col min="10508" max="10508" width="6.453125" style="110" customWidth="1"/>
    <col min="10509" max="10509" width="3.08984375" style="110" customWidth="1"/>
    <col min="10510" max="10510" width="3.6328125" style="110" customWidth="1"/>
    <col min="10511" max="10511" width="5.6328125" style="110" customWidth="1"/>
    <col min="10512" max="10513" width="6.08984375" style="110" customWidth="1"/>
    <col min="10514" max="10514" width="5.90625" style="110" customWidth="1"/>
    <col min="10515" max="10515" width="3.08984375" style="110" customWidth="1"/>
    <col min="10516" max="10516" width="7.7265625" style="110" bestFit="1" customWidth="1"/>
    <col min="10517" max="10517" width="7.26953125" style="110" customWidth="1"/>
    <col min="10518" max="10518" width="3.08984375" style="110" customWidth="1"/>
    <col min="10519" max="10520" width="9" style="110"/>
    <col min="10521" max="10521" width="6.08984375" style="110" customWidth="1"/>
    <col min="10522" max="10752" width="9" style="110"/>
    <col min="10753" max="10754" width="2.26953125" style="110" customWidth="1"/>
    <col min="10755" max="10755" width="3.08984375" style="110" customWidth="1"/>
    <col min="10756" max="10756" width="13.7265625" style="110" bestFit="1" customWidth="1"/>
    <col min="10757" max="10757" width="7.6328125" style="110" customWidth="1"/>
    <col min="10758" max="10763" width="3.6328125" style="110" customWidth="1"/>
    <col min="10764" max="10764" width="6.453125" style="110" customWidth="1"/>
    <col min="10765" max="10765" width="3.08984375" style="110" customWidth="1"/>
    <col min="10766" max="10766" width="3.6328125" style="110" customWidth="1"/>
    <col min="10767" max="10767" width="5.6328125" style="110" customWidth="1"/>
    <col min="10768" max="10769" width="6.08984375" style="110" customWidth="1"/>
    <col min="10770" max="10770" width="5.90625" style="110" customWidth="1"/>
    <col min="10771" max="10771" width="3.08984375" style="110" customWidth="1"/>
    <col min="10772" max="10772" width="7.7265625" style="110" bestFit="1" customWidth="1"/>
    <col min="10773" max="10773" width="7.26953125" style="110" customWidth="1"/>
    <col min="10774" max="10774" width="3.08984375" style="110" customWidth="1"/>
    <col min="10775" max="10776" width="9" style="110"/>
    <col min="10777" max="10777" width="6.08984375" style="110" customWidth="1"/>
    <col min="10778" max="11008" width="9" style="110"/>
    <col min="11009" max="11010" width="2.26953125" style="110" customWidth="1"/>
    <col min="11011" max="11011" width="3.08984375" style="110" customWidth="1"/>
    <col min="11012" max="11012" width="13.7265625" style="110" bestFit="1" customWidth="1"/>
    <col min="11013" max="11013" width="7.6328125" style="110" customWidth="1"/>
    <col min="11014" max="11019" width="3.6328125" style="110" customWidth="1"/>
    <col min="11020" max="11020" width="6.453125" style="110" customWidth="1"/>
    <col min="11021" max="11021" width="3.08984375" style="110" customWidth="1"/>
    <col min="11022" max="11022" width="3.6328125" style="110" customWidth="1"/>
    <col min="11023" max="11023" width="5.6328125" style="110" customWidth="1"/>
    <col min="11024" max="11025" width="6.08984375" style="110" customWidth="1"/>
    <col min="11026" max="11026" width="5.90625" style="110" customWidth="1"/>
    <col min="11027" max="11027" width="3.08984375" style="110" customWidth="1"/>
    <col min="11028" max="11028" width="7.7265625" style="110" bestFit="1" customWidth="1"/>
    <col min="11029" max="11029" width="7.26953125" style="110" customWidth="1"/>
    <col min="11030" max="11030" width="3.08984375" style="110" customWidth="1"/>
    <col min="11031" max="11032" width="9" style="110"/>
    <col min="11033" max="11033" width="6.08984375" style="110" customWidth="1"/>
    <col min="11034" max="11264" width="9" style="110"/>
    <col min="11265" max="11266" width="2.26953125" style="110" customWidth="1"/>
    <col min="11267" max="11267" width="3.08984375" style="110" customWidth="1"/>
    <col min="11268" max="11268" width="13.7265625" style="110" bestFit="1" customWidth="1"/>
    <col min="11269" max="11269" width="7.6328125" style="110" customWidth="1"/>
    <col min="11270" max="11275" width="3.6328125" style="110" customWidth="1"/>
    <col min="11276" max="11276" width="6.453125" style="110" customWidth="1"/>
    <col min="11277" max="11277" width="3.08984375" style="110" customWidth="1"/>
    <col min="11278" max="11278" width="3.6328125" style="110" customWidth="1"/>
    <col min="11279" max="11279" width="5.6328125" style="110" customWidth="1"/>
    <col min="11280" max="11281" width="6.08984375" style="110" customWidth="1"/>
    <col min="11282" max="11282" width="5.90625" style="110" customWidth="1"/>
    <col min="11283" max="11283" width="3.08984375" style="110" customWidth="1"/>
    <col min="11284" max="11284" width="7.7265625" style="110" bestFit="1" customWidth="1"/>
    <col min="11285" max="11285" width="7.26953125" style="110" customWidth="1"/>
    <col min="11286" max="11286" width="3.08984375" style="110" customWidth="1"/>
    <col min="11287" max="11288" width="9" style="110"/>
    <col min="11289" max="11289" width="6.08984375" style="110" customWidth="1"/>
    <col min="11290" max="11520" width="9" style="110"/>
    <col min="11521" max="11522" width="2.26953125" style="110" customWidth="1"/>
    <col min="11523" max="11523" width="3.08984375" style="110" customWidth="1"/>
    <col min="11524" max="11524" width="13.7265625" style="110" bestFit="1" customWidth="1"/>
    <col min="11525" max="11525" width="7.6328125" style="110" customWidth="1"/>
    <col min="11526" max="11531" width="3.6328125" style="110" customWidth="1"/>
    <col min="11532" max="11532" width="6.453125" style="110" customWidth="1"/>
    <col min="11533" max="11533" width="3.08984375" style="110" customWidth="1"/>
    <col min="11534" max="11534" width="3.6328125" style="110" customWidth="1"/>
    <col min="11535" max="11535" width="5.6328125" style="110" customWidth="1"/>
    <col min="11536" max="11537" width="6.08984375" style="110" customWidth="1"/>
    <col min="11538" max="11538" width="5.90625" style="110" customWidth="1"/>
    <col min="11539" max="11539" width="3.08984375" style="110" customWidth="1"/>
    <col min="11540" max="11540" width="7.7265625" style="110" bestFit="1" customWidth="1"/>
    <col min="11541" max="11541" width="7.26953125" style="110" customWidth="1"/>
    <col min="11542" max="11542" width="3.08984375" style="110" customWidth="1"/>
    <col min="11543" max="11544" width="9" style="110"/>
    <col min="11545" max="11545" width="6.08984375" style="110" customWidth="1"/>
    <col min="11546" max="11776" width="9" style="110"/>
    <col min="11777" max="11778" width="2.26953125" style="110" customWidth="1"/>
    <col min="11779" max="11779" width="3.08984375" style="110" customWidth="1"/>
    <col min="11780" max="11780" width="13.7265625" style="110" bestFit="1" customWidth="1"/>
    <col min="11781" max="11781" width="7.6328125" style="110" customWidth="1"/>
    <col min="11782" max="11787" width="3.6328125" style="110" customWidth="1"/>
    <col min="11788" max="11788" width="6.453125" style="110" customWidth="1"/>
    <col min="11789" max="11789" width="3.08984375" style="110" customWidth="1"/>
    <col min="11790" max="11790" width="3.6328125" style="110" customWidth="1"/>
    <col min="11791" max="11791" width="5.6328125" style="110" customWidth="1"/>
    <col min="11792" max="11793" width="6.08984375" style="110" customWidth="1"/>
    <col min="11794" max="11794" width="5.90625" style="110" customWidth="1"/>
    <col min="11795" max="11795" width="3.08984375" style="110" customWidth="1"/>
    <col min="11796" max="11796" width="7.7265625" style="110" bestFit="1" customWidth="1"/>
    <col min="11797" max="11797" width="7.26953125" style="110" customWidth="1"/>
    <col min="11798" max="11798" width="3.08984375" style="110" customWidth="1"/>
    <col min="11799" max="11800" width="9" style="110"/>
    <col min="11801" max="11801" width="6.08984375" style="110" customWidth="1"/>
    <col min="11802" max="12032" width="9" style="110"/>
    <col min="12033" max="12034" width="2.26953125" style="110" customWidth="1"/>
    <col min="12035" max="12035" width="3.08984375" style="110" customWidth="1"/>
    <col min="12036" max="12036" width="13.7265625" style="110" bestFit="1" customWidth="1"/>
    <col min="12037" max="12037" width="7.6328125" style="110" customWidth="1"/>
    <col min="12038" max="12043" width="3.6328125" style="110" customWidth="1"/>
    <col min="12044" max="12044" width="6.453125" style="110" customWidth="1"/>
    <col min="12045" max="12045" width="3.08984375" style="110" customWidth="1"/>
    <col min="12046" max="12046" width="3.6328125" style="110" customWidth="1"/>
    <col min="12047" max="12047" width="5.6328125" style="110" customWidth="1"/>
    <col min="12048" max="12049" width="6.08984375" style="110" customWidth="1"/>
    <col min="12050" max="12050" width="5.90625" style="110" customWidth="1"/>
    <col min="12051" max="12051" width="3.08984375" style="110" customWidth="1"/>
    <col min="12052" max="12052" width="7.7265625" style="110" bestFit="1" customWidth="1"/>
    <col min="12053" max="12053" width="7.26953125" style="110" customWidth="1"/>
    <col min="12054" max="12054" width="3.08984375" style="110" customWidth="1"/>
    <col min="12055" max="12056" width="9" style="110"/>
    <col min="12057" max="12057" width="6.08984375" style="110" customWidth="1"/>
    <col min="12058" max="12288" width="9" style="110"/>
    <col min="12289" max="12290" width="2.26953125" style="110" customWidth="1"/>
    <col min="12291" max="12291" width="3.08984375" style="110" customWidth="1"/>
    <col min="12292" max="12292" width="13.7265625" style="110" bestFit="1" customWidth="1"/>
    <col min="12293" max="12293" width="7.6328125" style="110" customWidth="1"/>
    <col min="12294" max="12299" width="3.6328125" style="110" customWidth="1"/>
    <col min="12300" max="12300" width="6.453125" style="110" customWidth="1"/>
    <col min="12301" max="12301" width="3.08984375" style="110" customWidth="1"/>
    <col min="12302" max="12302" width="3.6328125" style="110" customWidth="1"/>
    <col min="12303" max="12303" width="5.6328125" style="110" customWidth="1"/>
    <col min="12304" max="12305" width="6.08984375" style="110" customWidth="1"/>
    <col min="12306" max="12306" width="5.90625" style="110" customWidth="1"/>
    <col min="12307" max="12307" width="3.08984375" style="110" customWidth="1"/>
    <col min="12308" max="12308" width="7.7265625" style="110" bestFit="1" customWidth="1"/>
    <col min="12309" max="12309" width="7.26953125" style="110" customWidth="1"/>
    <col min="12310" max="12310" width="3.08984375" style="110" customWidth="1"/>
    <col min="12311" max="12312" width="9" style="110"/>
    <col min="12313" max="12313" width="6.08984375" style="110" customWidth="1"/>
    <col min="12314" max="12544" width="9" style="110"/>
    <col min="12545" max="12546" width="2.26953125" style="110" customWidth="1"/>
    <col min="12547" max="12547" width="3.08984375" style="110" customWidth="1"/>
    <col min="12548" max="12548" width="13.7265625" style="110" bestFit="1" customWidth="1"/>
    <col min="12549" max="12549" width="7.6328125" style="110" customWidth="1"/>
    <col min="12550" max="12555" width="3.6328125" style="110" customWidth="1"/>
    <col min="12556" max="12556" width="6.453125" style="110" customWidth="1"/>
    <col min="12557" max="12557" width="3.08984375" style="110" customWidth="1"/>
    <col min="12558" max="12558" width="3.6328125" style="110" customWidth="1"/>
    <col min="12559" max="12559" width="5.6328125" style="110" customWidth="1"/>
    <col min="12560" max="12561" width="6.08984375" style="110" customWidth="1"/>
    <col min="12562" max="12562" width="5.90625" style="110" customWidth="1"/>
    <col min="12563" max="12563" width="3.08984375" style="110" customWidth="1"/>
    <col min="12564" max="12564" width="7.7265625" style="110" bestFit="1" customWidth="1"/>
    <col min="12565" max="12565" width="7.26953125" style="110" customWidth="1"/>
    <col min="12566" max="12566" width="3.08984375" style="110" customWidth="1"/>
    <col min="12567" max="12568" width="9" style="110"/>
    <col min="12569" max="12569" width="6.08984375" style="110" customWidth="1"/>
    <col min="12570" max="12800" width="9" style="110"/>
    <col min="12801" max="12802" width="2.26953125" style="110" customWidth="1"/>
    <col min="12803" max="12803" width="3.08984375" style="110" customWidth="1"/>
    <col min="12804" max="12804" width="13.7265625" style="110" bestFit="1" customWidth="1"/>
    <col min="12805" max="12805" width="7.6328125" style="110" customWidth="1"/>
    <col min="12806" max="12811" width="3.6328125" style="110" customWidth="1"/>
    <col min="12812" max="12812" width="6.453125" style="110" customWidth="1"/>
    <col min="12813" max="12813" width="3.08984375" style="110" customWidth="1"/>
    <col min="12814" max="12814" width="3.6328125" style="110" customWidth="1"/>
    <col min="12815" max="12815" width="5.6328125" style="110" customWidth="1"/>
    <col min="12816" max="12817" width="6.08984375" style="110" customWidth="1"/>
    <col min="12818" max="12818" width="5.90625" style="110" customWidth="1"/>
    <col min="12819" max="12819" width="3.08984375" style="110" customWidth="1"/>
    <col min="12820" max="12820" width="7.7265625" style="110" bestFit="1" customWidth="1"/>
    <col min="12821" max="12821" width="7.26953125" style="110" customWidth="1"/>
    <col min="12822" max="12822" width="3.08984375" style="110" customWidth="1"/>
    <col min="12823" max="12824" width="9" style="110"/>
    <col min="12825" max="12825" width="6.08984375" style="110" customWidth="1"/>
    <col min="12826" max="13056" width="9" style="110"/>
    <col min="13057" max="13058" width="2.26953125" style="110" customWidth="1"/>
    <col min="13059" max="13059" width="3.08984375" style="110" customWidth="1"/>
    <col min="13060" max="13060" width="13.7265625" style="110" bestFit="1" customWidth="1"/>
    <col min="13061" max="13061" width="7.6328125" style="110" customWidth="1"/>
    <col min="13062" max="13067" width="3.6328125" style="110" customWidth="1"/>
    <col min="13068" max="13068" width="6.453125" style="110" customWidth="1"/>
    <col min="13069" max="13069" width="3.08984375" style="110" customWidth="1"/>
    <col min="13070" max="13070" width="3.6328125" style="110" customWidth="1"/>
    <col min="13071" max="13071" width="5.6328125" style="110" customWidth="1"/>
    <col min="13072" max="13073" width="6.08984375" style="110" customWidth="1"/>
    <col min="13074" max="13074" width="5.90625" style="110" customWidth="1"/>
    <col min="13075" max="13075" width="3.08984375" style="110" customWidth="1"/>
    <col min="13076" max="13076" width="7.7265625" style="110" bestFit="1" customWidth="1"/>
    <col min="13077" max="13077" width="7.26953125" style="110" customWidth="1"/>
    <col min="13078" max="13078" width="3.08984375" style="110" customWidth="1"/>
    <col min="13079" max="13080" width="9" style="110"/>
    <col min="13081" max="13081" width="6.08984375" style="110" customWidth="1"/>
    <col min="13082" max="13312" width="9" style="110"/>
    <col min="13313" max="13314" width="2.26953125" style="110" customWidth="1"/>
    <col min="13315" max="13315" width="3.08984375" style="110" customWidth="1"/>
    <col min="13316" max="13316" width="13.7265625" style="110" bestFit="1" customWidth="1"/>
    <col min="13317" max="13317" width="7.6328125" style="110" customWidth="1"/>
    <col min="13318" max="13323" width="3.6328125" style="110" customWidth="1"/>
    <col min="13324" max="13324" width="6.453125" style="110" customWidth="1"/>
    <col min="13325" max="13325" width="3.08984375" style="110" customWidth="1"/>
    <col min="13326" max="13326" width="3.6328125" style="110" customWidth="1"/>
    <col min="13327" max="13327" width="5.6328125" style="110" customWidth="1"/>
    <col min="13328" max="13329" width="6.08984375" style="110" customWidth="1"/>
    <col min="13330" max="13330" width="5.90625" style="110" customWidth="1"/>
    <col min="13331" max="13331" width="3.08984375" style="110" customWidth="1"/>
    <col min="13332" max="13332" width="7.7265625" style="110" bestFit="1" customWidth="1"/>
    <col min="13333" max="13333" width="7.26953125" style="110" customWidth="1"/>
    <col min="13334" max="13334" width="3.08984375" style="110" customWidth="1"/>
    <col min="13335" max="13336" width="9" style="110"/>
    <col min="13337" max="13337" width="6.08984375" style="110" customWidth="1"/>
    <col min="13338" max="13568" width="9" style="110"/>
    <col min="13569" max="13570" width="2.26953125" style="110" customWidth="1"/>
    <col min="13571" max="13571" width="3.08984375" style="110" customWidth="1"/>
    <col min="13572" max="13572" width="13.7265625" style="110" bestFit="1" customWidth="1"/>
    <col min="13573" max="13573" width="7.6328125" style="110" customWidth="1"/>
    <col min="13574" max="13579" width="3.6328125" style="110" customWidth="1"/>
    <col min="13580" max="13580" width="6.453125" style="110" customWidth="1"/>
    <col min="13581" max="13581" width="3.08984375" style="110" customWidth="1"/>
    <col min="13582" max="13582" width="3.6328125" style="110" customWidth="1"/>
    <col min="13583" max="13583" width="5.6328125" style="110" customWidth="1"/>
    <col min="13584" max="13585" width="6.08984375" style="110" customWidth="1"/>
    <col min="13586" max="13586" width="5.90625" style="110" customWidth="1"/>
    <col min="13587" max="13587" width="3.08984375" style="110" customWidth="1"/>
    <col min="13588" max="13588" width="7.7265625" style="110" bestFit="1" customWidth="1"/>
    <col min="13589" max="13589" width="7.26953125" style="110" customWidth="1"/>
    <col min="13590" max="13590" width="3.08984375" style="110" customWidth="1"/>
    <col min="13591" max="13592" width="9" style="110"/>
    <col min="13593" max="13593" width="6.08984375" style="110" customWidth="1"/>
    <col min="13594" max="13824" width="9" style="110"/>
    <col min="13825" max="13826" width="2.26953125" style="110" customWidth="1"/>
    <col min="13827" max="13827" width="3.08984375" style="110" customWidth="1"/>
    <col min="13828" max="13828" width="13.7265625" style="110" bestFit="1" customWidth="1"/>
    <col min="13829" max="13829" width="7.6328125" style="110" customWidth="1"/>
    <col min="13830" max="13835" width="3.6328125" style="110" customWidth="1"/>
    <col min="13836" max="13836" width="6.453125" style="110" customWidth="1"/>
    <col min="13837" max="13837" width="3.08984375" style="110" customWidth="1"/>
    <col min="13838" max="13838" width="3.6328125" style="110" customWidth="1"/>
    <col min="13839" max="13839" width="5.6328125" style="110" customWidth="1"/>
    <col min="13840" max="13841" width="6.08984375" style="110" customWidth="1"/>
    <col min="13842" max="13842" width="5.90625" style="110" customWidth="1"/>
    <col min="13843" max="13843" width="3.08984375" style="110" customWidth="1"/>
    <col min="13844" max="13844" width="7.7265625" style="110" bestFit="1" customWidth="1"/>
    <col min="13845" max="13845" width="7.26953125" style="110" customWidth="1"/>
    <col min="13846" max="13846" width="3.08984375" style="110" customWidth="1"/>
    <col min="13847" max="13848" width="9" style="110"/>
    <col min="13849" max="13849" width="6.08984375" style="110" customWidth="1"/>
    <col min="13850" max="14080" width="9" style="110"/>
    <col min="14081" max="14082" width="2.26953125" style="110" customWidth="1"/>
    <col min="14083" max="14083" width="3.08984375" style="110" customWidth="1"/>
    <col min="14084" max="14084" width="13.7265625" style="110" bestFit="1" customWidth="1"/>
    <col min="14085" max="14085" width="7.6328125" style="110" customWidth="1"/>
    <col min="14086" max="14091" width="3.6328125" style="110" customWidth="1"/>
    <col min="14092" max="14092" width="6.453125" style="110" customWidth="1"/>
    <col min="14093" max="14093" width="3.08984375" style="110" customWidth="1"/>
    <col min="14094" max="14094" width="3.6328125" style="110" customWidth="1"/>
    <col min="14095" max="14095" width="5.6328125" style="110" customWidth="1"/>
    <col min="14096" max="14097" width="6.08984375" style="110" customWidth="1"/>
    <col min="14098" max="14098" width="5.90625" style="110" customWidth="1"/>
    <col min="14099" max="14099" width="3.08984375" style="110" customWidth="1"/>
    <col min="14100" max="14100" width="7.7265625" style="110" bestFit="1" customWidth="1"/>
    <col min="14101" max="14101" width="7.26953125" style="110" customWidth="1"/>
    <col min="14102" max="14102" width="3.08984375" style="110" customWidth="1"/>
    <col min="14103" max="14104" width="9" style="110"/>
    <col min="14105" max="14105" width="6.08984375" style="110" customWidth="1"/>
    <col min="14106" max="14336" width="9" style="110"/>
    <col min="14337" max="14338" width="2.26953125" style="110" customWidth="1"/>
    <col min="14339" max="14339" width="3.08984375" style="110" customWidth="1"/>
    <col min="14340" max="14340" width="13.7265625" style="110" bestFit="1" customWidth="1"/>
    <col min="14341" max="14341" width="7.6328125" style="110" customWidth="1"/>
    <col min="14342" max="14347" width="3.6328125" style="110" customWidth="1"/>
    <col min="14348" max="14348" width="6.453125" style="110" customWidth="1"/>
    <col min="14349" max="14349" width="3.08984375" style="110" customWidth="1"/>
    <col min="14350" max="14350" width="3.6328125" style="110" customWidth="1"/>
    <col min="14351" max="14351" width="5.6328125" style="110" customWidth="1"/>
    <col min="14352" max="14353" width="6.08984375" style="110" customWidth="1"/>
    <col min="14354" max="14354" width="5.90625" style="110" customWidth="1"/>
    <col min="14355" max="14355" width="3.08984375" style="110" customWidth="1"/>
    <col min="14356" max="14356" width="7.7265625" style="110" bestFit="1" customWidth="1"/>
    <col min="14357" max="14357" width="7.26953125" style="110" customWidth="1"/>
    <col min="14358" max="14358" width="3.08984375" style="110" customWidth="1"/>
    <col min="14359" max="14360" width="9" style="110"/>
    <col min="14361" max="14361" width="6.08984375" style="110" customWidth="1"/>
    <col min="14362" max="14592" width="9" style="110"/>
    <col min="14593" max="14594" width="2.26953125" style="110" customWidth="1"/>
    <col min="14595" max="14595" width="3.08984375" style="110" customWidth="1"/>
    <col min="14596" max="14596" width="13.7265625" style="110" bestFit="1" customWidth="1"/>
    <col min="14597" max="14597" width="7.6328125" style="110" customWidth="1"/>
    <col min="14598" max="14603" width="3.6328125" style="110" customWidth="1"/>
    <col min="14604" max="14604" width="6.453125" style="110" customWidth="1"/>
    <col min="14605" max="14605" width="3.08984375" style="110" customWidth="1"/>
    <col min="14606" max="14606" width="3.6328125" style="110" customWidth="1"/>
    <col min="14607" max="14607" width="5.6328125" style="110" customWidth="1"/>
    <col min="14608" max="14609" width="6.08984375" style="110" customWidth="1"/>
    <col min="14610" max="14610" width="5.90625" style="110" customWidth="1"/>
    <col min="14611" max="14611" width="3.08984375" style="110" customWidth="1"/>
    <col min="14612" max="14612" width="7.7265625" style="110" bestFit="1" customWidth="1"/>
    <col min="14613" max="14613" width="7.26953125" style="110" customWidth="1"/>
    <col min="14614" max="14614" width="3.08984375" style="110" customWidth="1"/>
    <col min="14615" max="14616" width="9" style="110"/>
    <col min="14617" max="14617" width="6.08984375" style="110" customWidth="1"/>
    <col min="14618" max="14848" width="9" style="110"/>
    <col min="14849" max="14850" width="2.26953125" style="110" customWidth="1"/>
    <col min="14851" max="14851" width="3.08984375" style="110" customWidth="1"/>
    <col min="14852" max="14852" width="13.7265625" style="110" bestFit="1" customWidth="1"/>
    <col min="14853" max="14853" width="7.6328125" style="110" customWidth="1"/>
    <col min="14854" max="14859" width="3.6328125" style="110" customWidth="1"/>
    <col min="14860" max="14860" width="6.453125" style="110" customWidth="1"/>
    <col min="14861" max="14861" width="3.08984375" style="110" customWidth="1"/>
    <col min="14862" max="14862" width="3.6328125" style="110" customWidth="1"/>
    <col min="14863" max="14863" width="5.6328125" style="110" customWidth="1"/>
    <col min="14864" max="14865" width="6.08984375" style="110" customWidth="1"/>
    <col min="14866" max="14866" width="5.90625" style="110" customWidth="1"/>
    <col min="14867" max="14867" width="3.08984375" style="110" customWidth="1"/>
    <col min="14868" max="14868" width="7.7265625" style="110" bestFit="1" customWidth="1"/>
    <col min="14869" max="14869" width="7.26953125" style="110" customWidth="1"/>
    <col min="14870" max="14870" width="3.08984375" style="110" customWidth="1"/>
    <col min="14871" max="14872" width="9" style="110"/>
    <col min="14873" max="14873" width="6.08984375" style="110" customWidth="1"/>
    <col min="14874" max="15104" width="9" style="110"/>
    <col min="15105" max="15106" width="2.26953125" style="110" customWidth="1"/>
    <col min="15107" max="15107" width="3.08984375" style="110" customWidth="1"/>
    <col min="15108" max="15108" width="13.7265625" style="110" bestFit="1" customWidth="1"/>
    <col min="15109" max="15109" width="7.6328125" style="110" customWidth="1"/>
    <col min="15110" max="15115" width="3.6328125" style="110" customWidth="1"/>
    <col min="15116" max="15116" width="6.453125" style="110" customWidth="1"/>
    <col min="15117" max="15117" width="3.08984375" style="110" customWidth="1"/>
    <col min="15118" max="15118" width="3.6328125" style="110" customWidth="1"/>
    <col min="15119" max="15119" width="5.6328125" style="110" customWidth="1"/>
    <col min="15120" max="15121" width="6.08984375" style="110" customWidth="1"/>
    <col min="15122" max="15122" width="5.90625" style="110" customWidth="1"/>
    <col min="15123" max="15123" width="3.08984375" style="110" customWidth="1"/>
    <col min="15124" max="15124" width="7.7265625" style="110" bestFit="1" customWidth="1"/>
    <col min="15125" max="15125" width="7.26953125" style="110" customWidth="1"/>
    <col min="15126" max="15126" width="3.08984375" style="110" customWidth="1"/>
    <col min="15127" max="15128" width="9" style="110"/>
    <col min="15129" max="15129" width="6.08984375" style="110" customWidth="1"/>
    <col min="15130" max="15360" width="9" style="110"/>
    <col min="15361" max="15362" width="2.26953125" style="110" customWidth="1"/>
    <col min="15363" max="15363" width="3.08984375" style="110" customWidth="1"/>
    <col min="15364" max="15364" width="13.7265625" style="110" bestFit="1" customWidth="1"/>
    <col min="15365" max="15365" width="7.6328125" style="110" customWidth="1"/>
    <col min="15366" max="15371" width="3.6328125" style="110" customWidth="1"/>
    <col min="15372" max="15372" width="6.453125" style="110" customWidth="1"/>
    <col min="15373" max="15373" width="3.08984375" style="110" customWidth="1"/>
    <col min="15374" max="15374" width="3.6328125" style="110" customWidth="1"/>
    <col min="15375" max="15375" width="5.6328125" style="110" customWidth="1"/>
    <col min="15376" max="15377" width="6.08984375" style="110" customWidth="1"/>
    <col min="15378" max="15378" width="5.90625" style="110" customWidth="1"/>
    <col min="15379" max="15379" width="3.08984375" style="110" customWidth="1"/>
    <col min="15380" max="15380" width="7.7265625" style="110" bestFit="1" customWidth="1"/>
    <col min="15381" max="15381" width="7.26953125" style="110" customWidth="1"/>
    <col min="15382" max="15382" width="3.08984375" style="110" customWidth="1"/>
    <col min="15383" max="15384" width="9" style="110"/>
    <col min="15385" max="15385" width="6.08984375" style="110" customWidth="1"/>
    <col min="15386" max="15616" width="9" style="110"/>
    <col min="15617" max="15618" width="2.26953125" style="110" customWidth="1"/>
    <col min="15619" max="15619" width="3.08984375" style="110" customWidth="1"/>
    <col min="15620" max="15620" width="13.7265625" style="110" bestFit="1" customWidth="1"/>
    <col min="15621" max="15621" width="7.6328125" style="110" customWidth="1"/>
    <col min="15622" max="15627" width="3.6328125" style="110" customWidth="1"/>
    <col min="15628" max="15628" width="6.453125" style="110" customWidth="1"/>
    <col min="15629" max="15629" width="3.08984375" style="110" customWidth="1"/>
    <col min="15630" max="15630" width="3.6328125" style="110" customWidth="1"/>
    <col min="15631" max="15631" width="5.6328125" style="110" customWidth="1"/>
    <col min="15632" max="15633" width="6.08984375" style="110" customWidth="1"/>
    <col min="15634" max="15634" width="5.90625" style="110" customWidth="1"/>
    <col min="15635" max="15635" width="3.08984375" style="110" customWidth="1"/>
    <col min="15636" max="15636" width="7.7265625" style="110" bestFit="1" customWidth="1"/>
    <col min="15637" max="15637" width="7.26953125" style="110" customWidth="1"/>
    <col min="15638" max="15638" width="3.08984375" style="110" customWidth="1"/>
    <col min="15639" max="15640" width="9" style="110"/>
    <col min="15641" max="15641" width="6.08984375" style="110" customWidth="1"/>
    <col min="15642" max="15872" width="9" style="110"/>
    <col min="15873" max="15874" width="2.26953125" style="110" customWidth="1"/>
    <col min="15875" max="15875" width="3.08984375" style="110" customWidth="1"/>
    <col min="15876" max="15876" width="13.7265625" style="110" bestFit="1" customWidth="1"/>
    <col min="15877" max="15877" width="7.6328125" style="110" customWidth="1"/>
    <col min="15878" max="15883" width="3.6328125" style="110" customWidth="1"/>
    <col min="15884" max="15884" width="6.453125" style="110" customWidth="1"/>
    <col min="15885" max="15885" width="3.08984375" style="110" customWidth="1"/>
    <col min="15886" max="15886" width="3.6328125" style="110" customWidth="1"/>
    <col min="15887" max="15887" width="5.6328125" style="110" customWidth="1"/>
    <col min="15888" max="15889" width="6.08984375" style="110" customWidth="1"/>
    <col min="15890" max="15890" width="5.90625" style="110" customWidth="1"/>
    <col min="15891" max="15891" width="3.08984375" style="110" customWidth="1"/>
    <col min="15892" max="15892" width="7.7265625" style="110" bestFit="1" customWidth="1"/>
    <col min="15893" max="15893" width="7.26953125" style="110" customWidth="1"/>
    <col min="15894" max="15894" width="3.08984375" style="110" customWidth="1"/>
    <col min="15895" max="15896" width="9" style="110"/>
    <col min="15897" max="15897" width="6.08984375" style="110" customWidth="1"/>
    <col min="15898" max="16128" width="9" style="110"/>
    <col min="16129" max="16130" width="2.26953125" style="110" customWidth="1"/>
    <col min="16131" max="16131" width="3.08984375" style="110" customWidth="1"/>
    <col min="16132" max="16132" width="13.7265625" style="110" bestFit="1" customWidth="1"/>
    <col min="16133" max="16133" width="7.6328125" style="110" customWidth="1"/>
    <col min="16134" max="16139" width="3.6328125" style="110" customWidth="1"/>
    <col min="16140" max="16140" width="6.453125" style="110" customWidth="1"/>
    <col min="16141" max="16141" width="3.08984375" style="110" customWidth="1"/>
    <col min="16142" max="16142" width="3.6328125" style="110" customWidth="1"/>
    <col min="16143" max="16143" width="5.6328125" style="110" customWidth="1"/>
    <col min="16144" max="16145" width="6.08984375" style="110" customWidth="1"/>
    <col min="16146" max="16146" width="5.90625" style="110" customWidth="1"/>
    <col min="16147" max="16147" width="3.08984375" style="110" customWidth="1"/>
    <col min="16148" max="16148" width="7.7265625" style="110" bestFit="1" customWidth="1"/>
    <col min="16149" max="16149" width="7.26953125" style="110" customWidth="1"/>
    <col min="16150" max="16150" width="3.08984375" style="110" customWidth="1"/>
    <col min="16151" max="16152" width="9" style="110"/>
    <col min="16153" max="16153" width="6.08984375" style="110" customWidth="1"/>
    <col min="16154" max="16384" width="9" style="110"/>
  </cols>
  <sheetData>
    <row r="1" spans="1:24" ht="18" customHeight="1">
      <c r="A1" s="356" t="s">
        <v>410</v>
      </c>
      <c r="F1" s="111"/>
    </row>
    <row r="2" spans="1:24" ht="12" customHeight="1"/>
    <row r="3" spans="1:24" ht="18" customHeight="1">
      <c r="A3" s="110" t="s">
        <v>411</v>
      </c>
      <c r="E3" s="318" t="s">
        <v>412</v>
      </c>
      <c r="F3" s="318"/>
      <c r="G3" s="318"/>
      <c r="H3" s="318"/>
    </row>
    <row r="4" spans="1:24" ht="12" customHeight="1"/>
    <row r="5" spans="1:24" ht="18" customHeight="1">
      <c r="A5" s="681" t="s">
        <v>413</v>
      </c>
      <c r="B5" s="645" t="s">
        <v>414</v>
      </c>
      <c r="C5" s="645"/>
      <c r="D5" s="646"/>
      <c r="E5" s="649" t="s">
        <v>415</v>
      </c>
      <c r="F5" s="645" t="s">
        <v>416</v>
      </c>
      <c r="G5" s="645"/>
      <c r="H5" s="651" t="s">
        <v>417</v>
      </c>
      <c r="I5" s="652"/>
      <c r="J5" s="651" t="s">
        <v>418</v>
      </c>
      <c r="K5" s="652"/>
      <c r="L5" s="645" t="s">
        <v>419</v>
      </c>
      <c r="M5" s="645"/>
      <c r="N5" s="645" t="s">
        <v>420</v>
      </c>
      <c r="O5" s="666"/>
      <c r="P5" s="113" t="s">
        <v>421</v>
      </c>
      <c r="Q5" s="114" t="s">
        <v>422</v>
      </c>
      <c r="R5" s="685" t="s">
        <v>423</v>
      </c>
      <c r="S5" s="686"/>
      <c r="T5" s="110" t="s">
        <v>424</v>
      </c>
    </row>
    <row r="6" spans="1:24" ht="18" customHeight="1">
      <c r="A6" s="682"/>
      <c r="B6" s="647"/>
      <c r="C6" s="647"/>
      <c r="D6" s="648"/>
      <c r="E6" s="650"/>
      <c r="F6" s="647"/>
      <c r="G6" s="647"/>
      <c r="H6" s="653"/>
      <c r="I6" s="654"/>
      <c r="J6" s="655"/>
      <c r="K6" s="654"/>
      <c r="L6" s="647"/>
      <c r="M6" s="647"/>
      <c r="N6" s="647"/>
      <c r="O6" s="684"/>
      <c r="P6" s="115" t="s">
        <v>425</v>
      </c>
      <c r="Q6" s="116" t="s">
        <v>426</v>
      </c>
      <c r="R6" s="117" t="s">
        <v>427</v>
      </c>
      <c r="S6" s="118"/>
      <c r="T6" s="110" t="s">
        <v>428</v>
      </c>
    </row>
    <row r="7" spans="1:24" ht="18" customHeight="1">
      <c r="A7" s="682"/>
      <c r="B7" s="687" t="s">
        <v>429</v>
      </c>
      <c r="C7" s="687"/>
      <c r="D7" s="119" t="s">
        <v>430</v>
      </c>
      <c r="E7" s="319"/>
      <c r="F7" s="636"/>
      <c r="G7" s="637"/>
      <c r="H7" s="636"/>
      <c r="I7" s="689"/>
      <c r="J7" s="636"/>
      <c r="K7" s="689"/>
      <c r="L7" s="636"/>
      <c r="M7" s="637"/>
      <c r="N7" s="638">
        <f>IF(SUM(E7:M7)=SUM(E8:M8),SUM(E7:M7),"不一致")</f>
        <v>0</v>
      </c>
      <c r="O7" s="639"/>
      <c r="P7" s="642">
        <f>N7+N9</f>
        <v>0</v>
      </c>
      <c r="Q7" s="668"/>
      <c r="R7" s="638" t="e">
        <f>ROUND(P7/Q7*100,1)</f>
        <v>#DIV/0!</v>
      </c>
      <c r="S7" s="639"/>
      <c r="T7" s="110" t="s">
        <v>431</v>
      </c>
    </row>
    <row r="8" spans="1:24" ht="18" customHeight="1">
      <c r="A8" s="682"/>
      <c r="B8" s="688"/>
      <c r="C8" s="688"/>
      <c r="D8" s="332" t="s">
        <v>432</v>
      </c>
      <c r="E8" s="320"/>
      <c r="F8" s="675"/>
      <c r="G8" s="676"/>
      <c r="H8" s="675"/>
      <c r="I8" s="677"/>
      <c r="J8" s="675"/>
      <c r="K8" s="677"/>
      <c r="L8" s="675"/>
      <c r="M8" s="676"/>
      <c r="N8" s="640"/>
      <c r="O8" s="641"/>
      <c r="P8" s="643"/>
      <c r="Q8" s="669"/>
      <c r="R8" s="671"/>
      <c r="S8" s="672"/>
      <c r="T8" s="110" t="s">
        <v>433</v>
      </c>
      <c r="X8" s="122"/>
    </row>
    <row r="9" spans="1:24" ht="18" customHeight="1">
      <c r="A9" s="683"/>
      <c r="B9" s="656" t="s">
        <v>434</v>
      </c>
      <c r="C9" s="656"/>
      <c r="D9" s="657"/>
      <c r="E9" s="321">
        <v>0</v>
      </c>
      <c r="F9" s="678">
        <v>0</v>
      </c>
      <c r="G9" s="679"/>
      <c r="H9" s="678">
        <v>0</v>
      </c>
      <c r="I9" s="680"/>
      <c r="J9" s="678">
        <v>0</v>
      </c>
      <c r="K9" s="680"/>
      <c r="L9" s="678">
        <v>0</v>
      </c>
      <c r="M9" s="679"/>
      <c r="N9" s="658">
        <v>0</v>
      </c>
      <c r="O9" s="659"/>
      <c r="P9" s="644"/>
      <c r="Q9" s="670"/>
      <c r="R9" s="673"/>
      <c r="S9" s="674"/>
      <c r="T9" s="124" t="s">
        <v>435</v>
      </c>
    </row>
    <row r="10" spans="1:24" ht="18" customHeight="1">
      <c r="T10" s="110" t="s">
        <v>436</v>
      </c>
      <c r="X10" s="125" t="str">
        <f>IF(P7=R31,"　","【不一致】")</f>
        <v>　</v>
      </c>
    </row>
    <row r="11" spans="1:24" ht="18" customHeight="1">
      <c r="A11" s="110" t="s">
        <v>437</v>
      </c>
    </row>
    <row r="12" spans="1:24" ht="18" customHeight="1">
      <c r="A12" s="110" t="s">
        <v>438</v>
      </c>
      <c r="O12" s="110" t="s">
        <v>439</v>
      </c>
    </row>
    <row r="13" spans="1:24" ht="18" customHeight="1">
      <c r="A13" s="649" t="s">
        <v>440</v>
      </c>
      <c r="B13" s="645"/>
      <c r="C13" s="645"/>
      <c r="D13" s="645"/>
      <c r="E13" s="661" t="s">
        <v>441</v>
      </c>
      <c r="F13" s="662"/>
      <c r="G13" s="651" t="s">
        <v>442</v>
      </c>
      <c r="H13" s="665"/>
      <c r="I13" s="665"/>
      <c r="J13" s="665"/>
      <c r="K13" s="652"/>
      <c r="L13" s="645" t="s">
        <v>443</v>
      </c>
      <c r="M13" s="666"/>
      <c r="O13" s="649" t="s">
        <v>432</v>
      </c>
      <c r="P13" s="645"/>
      <c r="Q13" s="646"/>
      <c r="R13" s="649" t="s">
        <v>444</v>
      </c>
      <c r="S13" s="645"/>
      <c r="T13" s="126" t="s">
        <v>445</v>
      </c>
      <c r="U13" s="645" t="s">
        <v>446</v>
      </c>
      <c r="V13" s="666"/>
      <c r="W13" s="110" t="s">
        <v>447</v>
      </c>
    </row>
    <row r="14" spans="1:24" ht="18" customHeight="1">
      <c r="A14" s="660"/>
      <c r="B14" s="656"/>
      <c r="C14" s="656"/>
      <c r="D14" s="656"/>
      <c r="E14" s="663"/>
      <c r="F14" s="664"/>
      <c r="G14" s="690" t="s">
        <v>448</v>
      </c>
      <c r="H14" s="691"/>
      <c r="I14" s="691"/>
      <c r="J14" s="691"/>
      <c r="K14" s="692"/>
      <c r="L14" s="656"/>
      <c r="M14" s="667"/>
      <c r="O14" s="660"/>
      <c r="P14" s="656"/>
      <c r="Q14" s="657"/>
      <c r="R14" s="660" t="s">
        <v>425</v>
      </c>
      <c r="S14" s="656"/>
      <c r="T14" s="127" t="s">
        <v>449</v>
      </c>
      <c r="U14" s="656" t="s">
        <v>450</v>
      </c>
      <c r="V14" s="667"/>
      <c r="W14" s="693" t="s">
        <v>451</v>
      </c>
      <c r="X14" s="694"/>
    </row>
    <row r="15" spans="1:24" ht="12" customHeight="1">
      <c r="A15" s="731" t="s">
        <v>452</v>
      </c>
      <c r="B15" s="703" t="s">
        <v>453</v>
      </c>
      <c r="C15" s="735"/>
      <c r="D15" s="736"/>
      <c r="E15" s="739">
        <f>I15+I16</f>
        <v>0</v>
      </c>
      <c r="F15" s="741" t="s">
        <v>454</v>
      </c>
      <c r="G15" s="322"/>
      <c r="H15" s="129" t="s">
        <v>455</v>
      </c>
      <c r="I15" s="636"/>
      <c r="J15" s="743"/>
      <c r="K15" s="130" t="s">
        <v>456</v>
      </c>
      <c r="L15" s="696"/>
      <c r="M15" s="698" t="s">
        <v>457</v>
      </c>
      <c r="O15" s="700" t="s">
        <v>415</v>
      </c>
      <c r="P15" s="703" t="s">
        <v>458</v>
      </c>
      <c r="Q15" s="704"/>
      <c r="R15" s="707"/>
      <c r="S15" s="709" t="s">
        <v>454</v>
      </c>
      <c r="T15" s="711" t="s">
        <v>459</v>
      </c>
      <c r="U15" s="713">
        <f>R15*1.65</f>
        <v>0</v>
      </c>
      <c r="V15" s="715" t="s">
        <v>457</v>
      </c>
      <c r="W15" s="695"/>
      <c r="X15" s="694"/>
    </row>
    <row r="16" spans="1:24" ht="12" customHeight="1">
      <c r="A16" s="732"/>
      <c r="B16" s="734"/>
      <c r="C16" s="737"/>
      <c r="D16" s="738"/>
      <c r="E16" s="740"/>
      <c r="F16" s="742"/>
      <c r="G16" s="323"/>
      <c r="H16" s="132" t="s">
        <v>455</v>
      </c>
      <c r="I16" s="675"/>
      <c r="J16" s="717"/>
      <c r="K16" s="133" t="s">
        <v>454</v>
      </c>
      <c r="L16" s="697"/>
      <c r="M16" s="699"/>
      <c r="O16" s="701"/>
      <c r="P16" s="705"/>
      <c r="Q16" s="706"/>
      <c r="R16" s="708"/>
      <c r="S16" s="710"/>
      <c r="T16" s="712"/>
      <c r="U16" s="714"/>
      <c r="V16" s="716"/>
      <c r="W16" s="134"/>
      <c r="X16" s="135"/>
    </row>
    <row r="17" spans="1:24" ht="12" customHeight="1">
      <c r="A17" s="732"/>
      <c r="B17" s="726" t="s">
        <v>460</v>
      </c>
      <c r="C17" s="744"/>
      <c r="D17" s="745"/>
      <c r="E17" s="746">
        <f>I17+I18</f>
        <v>0</v>
      </c>
      <c r="F17" s="748" t="s">
        <v>454</v>
      </c>
      <c r="G17" s="324"/>
      <c r="H17" s="137" t="s">
        <v>455</v>
      </c>
      <c r="I17" s="675"/>
      <c r="J17" s="717"/>
      <c r="K17" s="138" t="s">
        <v>456</v>
      </c>
      <c r="L17" s="724"/>
      <c r="M17" s="725" t="s">
        <v>461</v>
      </c>
      <c r="O17" s="701"/>
      <c r="P17" s="726" t="s">
        <v>462</v>
      </c>
      <c r="Q17" s="727"/>
      <c r="R17" s="728"/>
      <c r="S17" s="729" t="s">
        <v>454</v>
      </c>
      <c r="T17" s="718" t="s">
        <v>463</v>
      </c>
      <c r="U17" s="720">
        <f>R17*3.3</f>
        <v>0</v>
      </c>
      <c r="V17" s="721" t="s">
        <v>457</v>
      </c>
      <c r="W17" s="693" t="s">
        <v>464</v>
      </c>
      <c r="X17" s="722"/>
    </row>
    <row r="18" spans="1:24" ht="12" customHeight="1">
      <c r="A18" s="732"/>
      <c r="B18" s="734"/>
      <c r="C18" s="737"/>
      <c r="D18" s="738"/>
      <c r="E18" s="747"/>
      <c r="F18" s="742"/>
      <c r="G18" s="324"/>
      <c r="H18" s="137" t="s">
        <v>455</v>
      </c>
      <c r="I18" s="675"/>
      <c r="J18" s="717"/>
      <c r="K18" s="138" t="s">
        <v>454</v>
      </c>
      <c r="L18" s="697"/>
      <c r="M18" s="699"/>
      <c r="O18" s="702"/>
      <c r="P18" s="705"/>
      <c r="Q18" s="706"/>
      <c r="R18" s="708"/>
      <c r="S18" s="730"/>
      <c r="T18" s="719"/>
      <c r="U18" s="714"/>
      <c r="V18" s="706"/>
      <c r="W18" s="693"/>
      <c r="X18" s="722"/>
    </row>
    <row r="19" spans="1:24" ht="12" customHeight="1">
      <c r="A19" s="732"/>
      <c r="B19" s="726" t="s">
        <v>465</v>
      </c>
      <c r="C19" s="744"/>
      <c r="D19" s="745"/>
      <c r="E19" s="746">
        <f>I19+I20</f>
        <v>0</v>
      </c>
      <c r="F19" s="748" t="s">
        <v>454</v>
      </c>
      <c r="G19" s="324"/>
      <c r="H19" s="137" t="s">
        <v>455</v>
      </c>
      <c r="I19" s="675"/>
      <c r="J19" s="717"/>
      <c r="K19" s="138" t="s">
        <v>456</v>
      </c>
      <c r="L19" s="724"/>
      <c r="M19" s="725" t="s">
        <v>457</v>
      </c>
      <c r="O19" s="779" t="s">
        <v>416</v>
      </c>
      <c r="P19" s="780"/>
      <c r="Q19" s="727"/>
      <c r="R19" s="781">
        <f>F8</f>
        <v>0</v>
      </c>
      <c r="S19" s="729" t="s">
        <v>454</v>
      </c>
      <c r="T19" s="718" t="s">
        <v>466</v>
      </c>
      <c r="U19" s="720">
        <f>R19*3.3</f>
        <v>0</v>
      </c>
      <c r="V19" s="721" t="s">
        <v>457</v>
      </c>
      <c r="W19" s="723"/>
      <c r="X19" s="722"/>
    </row>
    <row r="20" spans="1:24" ht="12" customHeight="1" thickBot="1">
      <c r="A20" s="732"/>
      <c r="B20" s="749"/>
      <c r="C20" s="750"/>
      <c r="D20" s="751"/>
      <c r="E20" s="752"/>
      <c r="F20" s="753"/>
      <c r="G20" s="325"/>
      <c r="H20" s="140" t="s">
        <v>455</v>
      </c>
      <c r="I20" s="757"/>
      <c r="J20" s="758"/>
      <c r="K20" s="141" t="s">
        <v>454</v>
      </c>
      <c r="L20" s="777"/>
      <c r="M20" s="778"/>
      <c r="O20" s="771"/>
      <c r="P20" s="772"/>
      <c r="Q20" s="756"/>
      <c r="R20" s="782"/>
      <c r="S20" s="783"/>
      <c r="T20" s="754"/>
      <c r="U20" s="755"/>
      <c r="V20" s="756"/>
      <c r="W20" s="723"/>
      <c r="X20" s="722"/>
    </row>
    <row r="21" spans="1:24" ht="12" customHeight="1" thickTop="1">
      <c r="A21" s="732"/>
      <c r="B21" s="759" t="s">
        <v>467</v>
      </c>
      <c r="C21" s="760"/>
      <c r="D21" s="760"/>
      <c r="E21" s="760"/>
      <c r="F21" s="760"/>
      <c r="G21" s="760"/>
      <c r="H21" s="760"/>
      <c r="I21" s="760"/>
      <c r="J21" s="760"/>
      <c r="K21" s="761"/>
      <c r="L21" s="764">
        <f>SUM(L15:L20)</f>
        <v>0</v>
      </c>
      <c r="M21" s="766" t="s">
        <v>457</v>
      </c>
      <c r="O21" s="768" t="s">
        <v>468</v>
      </c>
      <c r="P21" s="769"/>
      <c r="Q21" s="770"/>
      <c r="R21" s="773">
        <f>SUM(R15:R20)</f>
        <v>0</v>
      </c>
      <c r="S21" s="775" t="s">
        <v>454</v>
      </c>
      <c r="T21" s="792"/>
      <c r="U21" s="794">
        <f>SUM(U15:U20)</f>
        <v>0</v>
      </c>
      <c r="V21" s="796" t="s">
        <v>457</v>
      </c>
      <c r="W21" s="723"/>
      <c r="X21" s="722"/>
    </row>
    <row r="22" spans="1:24" ht="12" customHeight="1" thickBot="1">
      <c r="A22" s="733"/>
      <c r="B22" s="655"/>
      <c r="C22" s="762"/>
      <c r="D22" s="762"/>
      <c r="E22" s="762"/>
      <c r="F22" s="762"/>
      <c r="G22" s="762"/>
      <c r="H22" s="762"/>
      <c r="I22" s="762"/>
      <c r="J22" s="762"/>
      <c r="K22" s="763"/>
      <c r="L22" s="765"/>
      <c r="M22" s="767"/>
      <c r="O22" s="771"/>
      <c r="P22" s="772"/>
      <c r="Q22" s="756"/>
      <c r="R22" s="774"/>
      <c r="S22" s="776"/>
      <c r="T22" s="793"/>
      <c r="U22" s="795"/>
      <c r="V22" s="797"/>
      <c r="W22" s="142"/>
      <c r="X22" s="143"/>
    </row>
    <row r="23" spans="1:24" ht="12" customHeight="1" thickTop="1">
      <c r="A23" s="834" t="s">
        <v>469</v>
      </c>
      <c r="B23" s="806" t="s">
        <v>470</v>
      </c>
      <c r="C23" s="807"/>
      <c r="D23" s="808"/>
      <c r="E23" s="809">
        <f>I23+I24</f>
        <v>0</v>
      </c>
      <c r="F23" s="761" t="s">
        <v>454</v>
      </c>
      <c r="G23" s="323"/>
      <c r="H23" s="132" t="s">
        <v>455</v>
      </c>
      <c r="I23" s="798"/>
      <c r="J23" s="799"/>
      <c r="K23" s="133" t="s">
        <v>456</v>
      </c>
      <c r="L23" s="764"/>
      <c r="M23" s="766" t="s">
        <v>457</v>
      </c>
      <c r="O23" s="768" t="s">
        <v>417</v>
      </c>
      <c r="P23" s="769"/>
      <c r="Q23" s="770"/>
      <c r="R23" s="784">
        <f>H8</f>
        <v>0</v>
      </c>
      <c r="S23" s="775" t="s">
        <v>454</v>
      </c>
      <c r="T23" s="144"/>
      <c r="U23" s="145"/>
      <c r="V23" s="146"/>
      <c r="W23" s="786" t="s">
        <v>471</v>
      </c>
      <c r="X23" s="787"/>
    </row>
    <row r="24" spans="1:24" ht="12" customHeight="1">
      <c r="A24" s="834"/>
      <c r="B24" s="734"/>
      <c r="C24" s="737"/>
      <c r="D24" s="738"/>
      <c r="E24" s="747"/>
      <c r="F24" s="742"/>
      <c r="G24" s="324"/>
      <c r="H24" s="137" t="s">
        <v>455</v>
      </c>
      <c r="I24" s="675"/>
      <c r="J24" s="717"/>
      <c r="K24" s="138" t="s">
        <v>456</v>
      </c>
      <c r="L24" s="697"/>
      <c r="M24" s="699"/>
      <c r="O24" s="790"/>
      <c r="P24" s="791"/>
      <c r="Q24" s="706"/>
      <c r="R24" s="785"/>
      <c r="S24" s="710"/>
      <c r="T24" s="147"/>
      <c r="V24" s="148"/>
      <c r="W24" s="786"/>
      <c r="X24" s="787"/>
    </row>
    <row r="25" spans="1:24" ht="12" customHeight="1">
      <c r="A25" s="834"/>
      <c r="B25" s="726" t="s">
        <v>472</v>
      </c>
      <c r="C25" s="744"/>
      <c r="D25" s="745"/>
      <c r="E25" s="746">
        <f>I25+I26</f>
        <v>0</v>
      </c>
      <c r="F25" s="748" t="s">
        <v>454</v>
      </c>
      <c r="G25" s="324"/>
      <c r="H25" s="137" t="s">
        <v>455</v>
      </c>
      <c r="I25" s="675"/>
      <c r="J25" s="717"/>
      <c r="K25" s="138" t="s">
        <v>456</v>
      </c>
      <c r="L25" s="724"/>
      <c r="M25" s="725" t="s">
        <v>457</v>
      </c>
      <c r="O25" s="779" t="s">
        <v>418</v>
      </c>
      <c r="P25" s="789"/>
      <c r="Q25" s="727"/>
      <c r="R25" s="781">
        <f>J8</f>
        <v>0</v>
      </c>
      <c r="S25" s="729" t="s">
        <v>454</v>
      </c>
      <c r="T25" s="147"/>
      <c r="V25" s="148"/>
      <c r="W25" s="788"/>
      <c r="X25" s="787"/>
    </row>
    <row r="26" spans="1:24" ht="12" customHeight="1">
      <c r="A26" s="834"/>
      <c r="B26" s="734"/>
      <c r="C26" s="737"/>
      <c r="D26" s="738"/>
      <c r="E26" s="747"/>
      <c r="F26" s="742"/>
      <c r="G26" s="324"/>
      <c r="H26" s="137" t="s">
        <v>455</v>
      </c>
      <c r="I26" s="675"/>
      <c r="J26" s="717"/>
      <c r="K26" s="138" t="s">
        <v>456</v>
      </c>
      <c r="L26" s="697"/>
      <c r="M26" s="699"/>
      <c r="O26" s="790"/>
      <c r="P26" s="791"/>
      <c r="Q26" s="706"/>
      <c r="R26" s="785"/>
      <c r="S26" s="710"/>
      <c r="T26" s="147"/>
      <c r="V26" s="148"/>
      <c r="W26" s="788"/>
      <c r="X26" s="787"/>
    </row>
    <row r="27" spans="1:24" ht="12" customHeight="1">
      <c r="A27" s="834"/>
      <c r="B27" s="726" t="s">
        <v>473</v>
      </c>
      <c r="C27" s="744"/>
      <c r="D27" s="745"/>
      <c r="E27" s="746">
        <f>I27+I28</f>
        <v>0</v>
      </c>
      <c r="F27" s="748" t="s">
        <v>454</v>
      </c>
      <c r="G27" s="324"/>
      <c r="H27" s="137" t="s">
        <v>455</v>
      </c>
      <c r="I27" s="675"/>
      <c r="J27" s="717"/>
      <c r="K27" s="138" t="s">
        <v>456</v>
      </c>
      <c r="L27" s="724"/>
      <c r="M27" s="725" t="s">
        <v>457</v>
      </c>
      <c r="O27" s="800" t="s">
        <v>419</v>
      </c>
      <c r="P27" s="801"/>
      <c r="Q27" s="802"/>
      <c r="R27" s="781">
        <f>L8</f>
        <v>0</v>
      </c>
      <c r="S27" s="729" t="s">
        <v>454</v>
      </c>
      <c r="T27" s="147"/>
      <c r="V27" s="148"/>
      <c r="W27" s="788"/>
      <c r="X27" s="787"/>
    </row>
    <row r="28" spans="1:24" ht="12" customHeight="1" thickBot="1">
      <c r="A28" s="834"/>
      <c r="B28" s="734"/>
      <c r="C28" s="737"/>
      <c r="D28" s="738"/>
      <c r="E28" s="747"/>
      <c r="F28" s="742"/>
      <c r="G28" s="324"/>
      <c r="H28" s="137" t="s">
        <v>455</v>
      </c>
      <c r="I28" s="675"/>
      <c r="J28" s="717"/>
      <c r="K28" s="138" t="s">
        <v>456</v>
      </c>
      <c r="L28" s="697"/>
      <c r="M28" s="699"/>
      <c r="O28" s="803"/>
      <c r="P28" s="804"/>
      <c r="Q28" s="805"/>
      <c r="R28" s="782"/>
      <c r="S28" s="776"/>
      <c r="T28" s="149"/>
      <c r="U28" s="150"/>
      <c r="V28" s="151"/>
      <c r="W28" s="788"/>
      <c r="X28" s="787"/>
    </row>
    <row r="29" spans="1:24" ht="12" customHeight="1" thickTop="1">
      <c r="A29" s="834"/>
      <c r="B29" s="726" t="s">
        <v>474</v>
      </c>
      <c r="C29" s="744"/>
      <c r="D29" s="745"/>
      <c r="E29" s="746">
        <f>I29+I30</f>
        <v>0</v>
      </c>
      <c r="F29" s="748" t="s">
        <v>454</v>
      </c>
      <c r="G29" s="324"/>
      <c r="H29" s="137" t="s">
        <v>455</v>
      </c>
      <c r="I29" s="675"/>
      <c r="J29" s="717"/>
      <c r="K29" s="138" t="s">
        <v>456</v>
      </c>
      <c r="L29" s="724"/>
      <c r="M29" s="725" t="s">
        <v>457</v>
      </c>
      <c r="O29" s="820" t="s">
        <v>475</v>
      </c>
      <c r="P29" s="821"/>
      <c r="Q29" s="822"/>
      <c r="R29" s="773">
        <f>SUM(R23:R28)</f>
        <v>0</v>
      </c>
      <c r="S29" s="775" t="s">
        <v>454</v>
      </c>
      <c r="T29" s="792" t="s">
        <v>476</v>
      </c>
      <c r="U29" s="818">
        <f>R29*1.98</f>
        <v>0</v>
      </c>
      <c r="V29" s="796" t="s">
        <v>457</v>
      </c>
      <c r="W29" s="788"/>
      <c r="X29" s="787"/>
    </row>
    <row r="30" spans="1:24" ht="12" customHeight="1" thickBot="1">
      <c r="A30" s="834"/>
      <c r="B30" s="734"/>
      <c r="C30" s="737"/>
      <c r="D30" s="738"/>
      <c r="E30" s="747"/>
      <c r="F30" s="742"/>
      <c r="G30" s="324"/>
      <c r="H30" s="137" t="s">
        <v>455</v>
      </c>
      <c r="I30" s="675"/>
      <c r="J30" s="717"/>
      <c r="K30" s="138" t="s">
        <v>456</v>
      </c>
      <c r="L30" s="697"/>
      <c r="M30" s="699"/>
      <c r="O30" s="803"/>
      <c r="P30" s="804"/>
      <c r="Q30" s="805"/>
      <c r="R30" s="774"/>
      <c r="S30" s="776"/>
      <c r="T30" s="793"/>
      <c r="U30" s="819"/>
      <c r="V30" s="797"/>
      <c r="W30" s="135"/>
      <c r="X30" s="135"/>
    </row>
    <row r="31" spans="1:24" ht="12" customHeight="1" thickTop="1">
      <c r="A31" s="834"/>
      <c r="B31" s="726" t="s">
        <v>477</v>
      </c>
      <c r="C31" s="744"/>
      <c r="D31" s="745"/>
      <c r="E31" s="746">
        <f>I31+I32</f>
        <v>0</v>
      </c>
      <c r="F31" s="748" t="s">
        <v>454</v>
      </c>
      <c r="G31" s="324"/>
      <c r="H31" s="137" t="s">
        <v>455</v>
      </c>
      <c r="I31" s="675"/>
      <c r="J31" s="717"/>
      <c r="K31" s="138" t="s">
        <v>456</v>
      </c>
      <c r="L31" s="724"/>
      <c r="M31" s="725" t="s">
        <v>457</v>
      </c>
      <c r="O31" s="768" t="s">
        <v>421</v>
      </c>
      <c r="P31" s="769"/>
      <c r="Q31" s="770"/>
      <c r="R31" s="773">
        <f>R21+R29</f>
        <v>0</v>
      </c>
      <c r="S31" s="775" t="s">
        <v>454</v>
      </c>
      <c r="T31" s="815">
        <f>SUM(U21,U29)</f>
        <v>0</v>
      </c>
      <c r="U31" s="816"/>
      <c r="V31" s="796" t="s">
        <v>457</v>
      </c>
      <c r="W31" s="110" t="s">
        <v>478</v>
      </c>
    </row>
    <row r="32" spans="1:24" ht="12" customHeight="1" thickBot="1">
      <c r="A32" s="834"/>
      <c r="B32" s="705"/>
      <c r="C32" s="737"/>
      <c r="D32" s="738"/>
      <c r="E32" s="740"/>
      <c r="F32" s="836"/>
      <c r="G32" s="330"/>
      <c r="H32" s="137" t="s">
        <v>455</v>
      </c>
      <c r="I32" s="675"/>
      <c r="J32" s="717"/>
      <c r="K32" s="153" t="s">
        <v>456</v>
      </c>
      <c r="L32" s="823"/>
      <c r="M32" s="824"/>
      <c r="O32" s="810"/>
      <c r="P32" s="811"/>
      <c r="Q32" s="812"/>
      <c r="R32" s="813"/>
      <c r="S32" s="814"/>
      <c r="T32" s="817"/>
      <c r="U32" s="817"/>
      <c r="V32" s="812"/>
    </row>
    <row r="33" spans="1:22" ht="12" customHeight="1" thickTop="1">
      <c r="A33" s="834"/>
      <c r="B33" s="726" t="s">
        <v>479</v>
      </c>
      <c r="C33" s="326"/>
      <c r="D33" s="327"/>
      <c r="E33" s="746">
        <f>I33+I34</f>
        <v>0</v>
      </c>
      <c r="F33" s="748" t="s">
        <v>454</v>
      </c>
      <c r="G33" s="324"/>
      <c r="H33" s="137" t="s">
        <v>455</v>
      </c>
      <c r="I33" s="675"/>
      <c r="J33" s="717"/>
      <c r="K33" s="153" t="s">
        <v>456</v>
      </c>
      <c r="L33" s="831"/>
      <c r="M33" s="725" t="s">
        <v>457</v>
      </c>
      <c r="O33" s="145"/>
      <c r="P33" s="156"/>
      <c r="Q33" s="156"/>
      <c r="R33" s="145"/>
      <c r="S33" s="145"/>
      <c r="T33" s="157"/>
      <c r="U33" s="156"/>
      <c r="V33" s="145"/>
    </row>
    <row r="34" spans="1:22" ht="12" customHeight="1" thickBot="1">
      <c r="A34" s="835"/>
      <c r="B34" s="828"/>
      <c r="C34" s="318"/>
      <c r="D34" s="328"/>
      <c r="E34" s="829"/>
      <c r="F34" s="830"/>
      <c r="G34" s="331"/>
      <c r="H34" s="137" t="s">
        <v>455</v>
      </c>
      <c r="I34" s="757"/>
      <c r="J34" s="758"/>
      <c r="K34" s="160" t="s">
        <v>456</v>
      </c>
      <c r="L34" s="832"/>
      <c r="M34" s="833"/>
      <c r="O34" s="143"/>
      <c r="P34" s="143"/>
      <c r="Q34" s="143"/>
      <c r="R34" s="143"/>
      <c r="S34" s="143"/>
      <c r="T34" s="143"/>
      <c r="U34" s="143"/>
      <c r="V34" s="143"/>
    </row>
    <row r="35" spans="1:22" ht="20.149999999999999" customHeight="1" thickTop="1" thickBot="1">
      <c r="A35" s="161"/>
      <c r="B35" s="162" t="s">
        <v>480</v>
      </c>
      <c r="C35" s="163"/>
      <c r="D35" s="329" t="s">
        <v>481</v>
      </c>
      <c r="E35" s="163">
        <f>SUM(E15:F34)</f>
        <v>0</v>
      </c>
      <c r="F35" s="165" t="s">
        <v>454</v>
      </c>
      <c r="G35" s="825">
        <f>SUM(I15:J34)</f>
        <v>0</v>
      </c>
      <c r="H35" s="826"/>
      <c r="I35" s="826"/>
      <c r="J35" s="826"/>
      <c r="K35" s="166" t="s">
        <v>454</v>
      </c>
      <c r="L35" s="167">
        <f>SUM(L23:L34)</f>
        <v>0</v>
      </c>
      <c r="M35" s="168" t="s">
        <v>457</v>
      </c>
      <c r="Q35" s="169"/>
    </row>
    <row r="36" spans="1:22" ht="20.149999999999999" customHeight="1" thickTop="1">
      <c r="A36" s="827" t="s">
        <v>482</v>
      </c>
      <c r="B36" s="762"/>
      <c r="C36" s="762"/>
      <c r="D36" s="762"/>
      <c r="E36" s="762"/>
      <c r="F36" s="762"/>
      <c r="G36" s="762"/>
      <c r="H36" s="762"/>
      <c r="I36" s="762"/>
      <c r="J36" s="763"/>
      <c r="K36" s="170"/>
      <c r="L36" s="171">
        <f>L21+L35</f>
        <v>0</v>
      </c>
      <c r="M36" s="172" t="s">
        <v>457</v>
      </c>
      <c r="T36" s="125" t="str">
        <f>IF(R31=E35,"　","【不一致】")</f>
        <v>　</v>
      </c>
    </row>
    <row r="37" spans="1:22" ht="18" customHeight="1">
      <c r="T37" s="173" t="s">
        <v>483</v>
      </c>
    </row>
  </sheetData>
  <mergeCells count="165">
    <mergeCell ref="G35:J35"/>
    <mergeCell ref="A36:J36"/>
    <mergeCell ref="B33:B34"/>
    <mergeCell ref="E33:E34"/>
    <mergeCell ref="F33:F34"/>
    <mergeCell ref="I33:J33"/>
    <mergeCell ref="L33:L34"/>
    <mergeCell ref="M33:M34"/>
    <mergeCell ref="I34:J34"/>
    <mergeCell ref="A23:A34"/>
    <mergeCell ref="B31:B32"/>
    <mergeCell ref="C31:D32"/>
    <mergeCell ref="E31:E32"/>
    <mergeCell ref="F31:F32"/>
    <mergeCell ref="B29:B30"/>
    <mergeCell ref="C29:D30"/>
    <mergeCell ref="E29:E30"/>
    <mergeCell ref="F29:F30"/>
    <mergeCell ref="B27:B28"/>
    <mergeCell ref="C27:D28"/>
    <mergeCell ref="E27:E28"/>
    <mergeCell ref="F27:F28"/>
    <mergeCell ref="I27:J27"/>
    <mergeCell ref="B25:B26"/>
    <mergeCell ref="O31:Q32"/>
    <mergeCell ref="R31:R32"/>
    <mergeCell ref="S31:S32"/>
    <mergeCell ref="T31:U32"/>
    <mergeCell ref="V31:V32"/>
    <mergeCell ref="I32:J32"/>
    <mergeCell ref="U29:U30"/>
    <mergeCell ref="V29:V30"/>
    <mergeCell ref="I30:J30"/>
    <mergeCell ref="O29:Q30"/>
    <mergeCell ref="R29:R30"/>
    <mergeCell ref="S29:S30"/>
    <mergeCell ref="T29:T30"/>
    <mergeCell ref="I31:J31"/>
    <mergeCell ref="L31:L32"/>
    <mergeCell ref="M31:M32"/>
    <mergeCell ref="L29:L30"/>
    <mergeCell ref="M29:M30"/>
    <mergeCell ref="I29:J29"/>
    <mergeCell ref="C25:D26"/>
    <mergeCell ref="E25:E26"/>
    <mergeCell ref="F25:F26"/>
    <mergeCell ref="I25:J25"/>
    <mergeCell ref="L25:L26"/>
    <mergeCell ref="I26:J26"/>
    <mergeCell ref="M23:M24"/>
    <mergeCell ref="O23:Q24"/>
    <mergeCell ref="B23:B24"/>
    <mergeCell ref="C23:D24"/>
    <mergeCell ref="E23:E24"/>
    <mergeCell ref="F23:F24"/>
    <mergeCell ref="R23:R24"/>
    <mergeCell ref="S23:S24"/>
    <mergeCell ref="W23:X29"/>
    <mergeCell ref="I24:J24"/>
    <mergeCell ref="M25:M26"/>
    <mergeCell ref="O25:Q26"/>
    <mergeCell ref="R25:R26"/>
    <mergeCell ref="S25:S26"/>
    <mergeCell ref="T21:T22"/>
    <mergeCell ref="U21:U22"/>
    <mergeCell ref="V21:V22"/>
    <mergeCell ref="I23:J23"/>
    <mergeCell ref="L23:L24"/>
    <mergeCell ref="M27:M28"/>
    <mergeCell ref="O27:Q28"/>
    <mergeCell ref="R27:R28"/>
    <mergeCell ref="S27:S28"/>
    <mergeCell ref="I28:J28"/>
    <mergeCell ref="L27:L28"/>
    <mergeCell ref="T19:T20"/>
    <mergeCell ref="U19:U20"/>
    <mergeCell ref="V19:V20"/>
    <mergeCell ref="I20:J20"/>
    <mergeCell ref="B21:K22"/>
    <mergeCell ref="L21:L22"/>
    <mergeCell ref="M21:M22"/>
    <mergeCell ref="O21:Q22"/>
    <mergeCell ref="R21:R22"/>
    <mergeCell ref="S21:S22"/>
    <mergeCell ref="L19:L20"/>
    <mergeCell ref="M19:M20"/>
    <mergeCell ref="O19:O20"/>
    <mergeCell ref="P19:Q20"/>
    <mergeCell ref="R19:R20"/>
    <mergeCell ref="S19:S20"/>
    <mergeCell ref="A15:A22"/>
    <mergeCell ref="B15:B16"/>
    <mergeCell ref="C15:D16"/>
    <mergeCell ref="E15:E16"/>
    <mergeCell ref="F15:F16"/>
    <mergeCell ref="I15:J15"/>
    <mergeCell ref="B17:B18"/>
    <mergeCell ref="C17:D18"/>
    <mergeCell ref="E17:E18"/>
    <mergeCell ref="F17:F18"/>
    <mergeCell ref="I18:J18"/>
    <mergeCell ref="B19:B20"/>
    <mergeCell ref="C19:D20"/>
    <mergeCell ref="E19:E20"/>
    <mergeCell ref="F19:F20"/>
    <mergeCell ref="I19:J19"/>
    <mergeCell ref="I17:J17"/>
    <mergeCell ref="U13:V13"/>
    <mergeCell ref="G14:K14"/>
    <mergeCell ref="R14:S14"/>
    <mergeCell ref="U14:V14"/>
    <mergeCell ref="W14:X15"/>
    <mergeCell ref="L15:L16"/>
    <mergeCell ref="M15:M16"/>
    <mergeCell ref="O15:O18"/>
    <mergeCell ref="P15:Q16"/>
    <mergeCell ref="R15:R16"/>
    <mergeCell ref="S15:S16"/>
    <mergeCell ref="T15:T16"/>
    <mergeCell ref="U15:U16"/>
    <mergeCell ref="V15:V16"/>
    <mergeCell ref="I16:J16"/>
    <mergeCell ref="T17:T18"/>
    <mergeCell ref="U17:U18"/>
    <mergeCell ref="V17:V18"/>
    <mergeCell ref="W17:X21"/>
    <mergeCell ref="L17:L18"/>
    <mergeCell ref="M17:M18"/>
    <mergeCell ref="P17:Q18"/>
    <mergeCell ref="R17:R18"/>
    <mergeCell ref="S17:S18"/>
    <mergeCell ref="A13:D14"/>
    <mergeCell ref="E13:F14"/>
    <mergeCell ref="G13:K13"/>
    <mergeCell ref="L13:M14"/>
    <mergeCell ref="O13:Q14"/>
    <mergeCell ref="Q7:Q9"/>
    <mergeCell ref="R7:S9"/>
    <mergeCell ref="F8:G8"/>
    <mergeCell ref="H8:I8"/>
    <mergeCell ref="J8:K8"/>
    <mergeCell ref="L8:M8"/>
    <mergeCell ref="F9:G9"/>
    <mergeCell ref="H9:I9"/>
    <mergeCell ref="J9:K9"/>
    <mergeCell ref="L9:M9"/>
    <mergeCell ref="A5:A9"/>
    <mergeCell ref="R13:S13"/>
    <mergeCell ref="L5:M6"/>
    <mergeCell ref="N5:O6"/>
    <mergeCell ref="R5:S5"/>
    <mergeCell ref="B7:C8"/>
    <mergeCell ref="F7:G7"/>
    <mergeCell ref="H7:I7"/>
    <mergeCell ref="J7:K7"/>
    <mergeCell ref="L7:M7"/>
    <mergeCell ref="N7:O8"/>
    <mergeCell ref="P7:P9"/>
    <mergeCell ref="B5:D6"/>
    <mergeCell ref="E5:E6"/>
    <mergeCell ref="F5:G6"/>
    <mergeCell ref="H5:I6"/>
    <mergeCell ref="J5:K6"/>
    <mergeCell ref="B9:D9"/>
    <mergeCell ref="N9:O9"/>
  </mergeCells>
  <phoneticPr fontId="4"/>
  <conditionalFormatting sqref="N7:P9 R21:R22 U21:U22 E35 L35:L36 U15 U17 U19 U31 U29 R29 R31:R33">
    <cfRule type="cellIs" dxfId="3" priority="1" stopIfTrue="1" operator="equal">
      <formula>0</formula>
    </cfRule>
  </conditionalFormatting>
  <printOptions horizontalCentered="1"/>
  <pageMargins left="0.78740157480314965" right="0.78740157480314965" top="0.86614173228346458" bottom="0.59055118110236227" header="0.51181102362204722" footer="0.31496062992125984"/>
  <pageSetup paperSize="9" scale="88" firstPageNumber="22" orientation="landscape" useFirstPageNumber="1" r:id="rId1"/>
  <headerFooter alignWithMargins="0">
    <oddFooter>&amp;C&amp;P&amp;R保育所</oddFooter>
  </headerFooter>
  <ignoredErrors>
    <ignoredError sqref="R19 R23:R28 E15:E20 E23:E34"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3937-58CB-4D60-A38C-9A3A37C42CB5}">
  <dimension ref="A1:X37"/>
  <sheetViews>
    <sheetView showZeros="0" view="pageBreakPreview" zoomScaleNormal="100" zoomScaleSheetLayoutView="100" workbookViewId="0">
      <selection activeCell="AC8" sqref="AC8"/>
    </sheetView>
  </sheetViews>
  <sheetFormatPr defaultColWidth="9" defaultRowHeight="11"/>
  <cols>
    <col min="1" max="2" width="2.26953125" style="110" customWidth="1"/>
    <col min="3" max="3" width="3.08984375" style="110" customWidth="1"/>
    <col min="4" max="4" width="13.7265625" style="110" bestFit="1" customWidth="1"/>
    <col min="5" max="5" width="7.6328125" style="110" customWidth="1"/>
    <col min="6" max="11" width="3.6328125" style="110" customWidth="1"/>
    <col min="12" max="12" width="6.36328125" style="110" customWidth="1"/>
    <col min="13" max="13" width="3.08984375" style="110" customWidth="1"/>
    <col min="14" max="14" width="3.6328125" style="110" customWidth="1"/>
    <col min="15" max="15" width="5.6328125" style="110" customWidth="1"/>
    <col min="16" max="17" width="6.08984375" style="110" customWidth="1"/>
    <col min="18" max="18" width="5.90625" style="110" customWidth="1"/>
    <col min="19" max="19" width="3.08984375" style="110" customWidth="1"/>
    <col min="20" max="20" width="7.7265625" style="110" bestFit="1" customWidth="1"/>
    <col min="21" max="21" width="7.90625" style="110" customWidth="1"/>
    <col min="22" max="22" width="3.08984375" style="110" customWidth="1"/>
    <col min="23" max="24" width="9" style="110"/>
    <col min="25" max="25" width="6.08984375" style="110" customWidth="1"/>
    <col min="26" max="230" width="9" style="110"/>
    <col min="231" max="232" width="2.26953125" style="110" customWidth="1"/>
    <col min="233" max="233" width="3.08984375" style="110" customWidth="1"/>
    <col min="234" max="234" width="13.7265625" style="110" bestFit="1" customWidth="1"/>
    <col min="235" max="235" width="7.6328125" style="110" customWidth="1"/>
    <col min="236" max="241" width="3.6328125" style="110" customWidth="1"/>
    <col min="242" max="242" width="6.36328125" style="110" customWidth="1"/>
    <col min="243" max="243" width="3.08984375" style="110" customWidth="1"/>
    <col min="244" max="244" width="3.6328125" style="110" customWidth="1"/>
    <col min="245" max="245" width="5.6328125" style="110" customWidth="1"/>
    <col min="246" max="247" width="6.08984375" style="110" customWidth="1"/>
    <col min="248" max="248" width="5.90625" style="110" customWidth="1"/>
    <col min="249" max="249" width="3.08984375" style="110" customWidth="1"/>
    <col min="250" max="250" width="7.7265625" style="110" bestFit="1" customWidth="1"/>
    <col min="251" max="251" width="7.90625" style="110" customWidth="1"/>
    <col min="252" max="252" width="3.08984375" style="110" customWidth="1"/>
    <col min="253" max="254" width="9" style="110"/>
    <col min="255" max="255" width="6.08984375" style="110" customWidth="1"/>
    <col min="256" max="486" width="9" style="110"/>
    <col min="487" max="488" width="2.26953125" style="110" customWidth="1"/>
    <col min="489" max="489" width="3.08984375" style="110" customWidth="1"/>
    <col min="490" max="490" width="13.7265625" style="110" bestFit="1" customWidth="1"/>
    <col min="491" max="491" width="7.6328125" style="110" customWidth="1"/>
    <col min="492" max="497" width="3.6328125" style="110" customWidth="1"/>
    <col min="498" max="498" width="6.36328125" style="110" customWidth="1"/>
    <col min="499" max="499" width="3.08984375" style="110" customWidth="1"/>
    <col min="500" max="500" width="3.6328125" style="110" customWidth="1"/>
    <col min="501" max="501" width="5.6328125" style="110" customWidth="1"/>
    <col min="502" max="503" width="6.08984375" style="110" customWidth="1"/>
    <col min="504" max="504" width="5.90625" style="110" customWidth="1"/>
    <col min="505" max="505" width="3.08984375" style="110" customWidth="1"/>
    <col min="506" max="506" width="7.7265625" style="110" bestFit="1" customWidth="1"/>
    <col min="507" max="507" width="7.90625" style="110" customWidth="1"/>
    <col min="508" max="508" width="3.08984375" style="110" customWidth="1"/>
    <col min="509" max="510" width="9" style="110"/>
    <col min="511" max="511" width="6.08984375" style="110" customWidth="1"/>
    <col min="512" max="742" width="9" style="110"/>
    <col min="743" max="744" width="2.26953125" style="110" customWidth="1"/>
    <col min="745" max="745" width="3.08984375" style="110" customWidth="1"/>
    <col min="746" max="746" width="13.7265625" style="110" bestFit="1" customWidth="1"/>
    <col min="747" max="747" width="7.6328125" style="110" customWidth="1"/>
    <col min="748" max="753" width="3.6328125" style="110" customWidth="1"/>
    <col min="754" max="754" width="6.36328125" style="110" customWidth="1"/>
    <col min="755" max="755" width="3.08984375" style="110" customWidth="1"/>
    <col min="756" max="756" width="3.6328125" style="110" customWidth="1"/>
    <col min="757" max="757" width="5.6328125" style="110" customWidth="1"/>
    <col min="758" max="759" width="6.08984375" style="110" customWidth="1"/>
    <col min="760" max="760" width="5.90625" style="110" customWidth="1"/>
    <col min="761" max="761" width="3.08984375" style="110" customWidth="1"/>
    <col min="762" max="762" width="7.7265625" style="110" bestFit="1" customWidth="1"/>
    <col min="763" max="763" width="7.90625" style="110" customWidth="1"/>
    <col min="764" max="764" width="3.08984375" style="110" customWidth="1"/>
    <col min="765" max="766" width="9" style="110"/>
    <col min="767" max="767" width="6.08984375" style="110" customWidth="1"/>
    <col min="768" max="998" width="9" style="110"/>
    <col min="999" max="1000" width="2.26953125" style="110" customWidth="1"/>
    <col min="1001" max="1001" width="3.08984375" style="110" customWidth="1"/>
    <col min="1002" max="1002" width="13.7265625" style="110" bestFit="1" customWidth="1"/>
    <col min="1003" max="1003" width="7.6328125" style="110" customWidth="1"/>
    <col min="1004" max="1009" width="3.6328125" style="110" customWidth="1"/>
    <col min="1010" max="1010" width="6.36328125" style="110" customWidth="1"/>
    <col min="1011" max="1011" width="3.08984375" style="110" customWidth="1"/>
    <col min="1012" max="1012" width="3.6328125" style="110" customWidth="1"/>
    <col min="1013" max="1013" width="5.6328125" style="110" customWidth="1"/>
    <col min="1014" max="1015" width="6.08984375" style="110" customWidth="1"/>
    <col min="1016" max="1016" width="5.90625" style="110" customWidth="1"/>
    <col min="1017" max="1017" width="3.08984375" style="110" customWidth="1"/>
    <col min="1018" max="1018" width="7.7265625" style="110" bestFit="1" customWidth="1"/>
    <col min="1019" max="1019" width="7.90625" style="110" customWidth="1"/>
    <col min="1020" max="1020" width="3.08984375" style="110" customWidth="1"/>
    <col min="1021" max="1022" width="9" style="110"/>
    <col min="1023" max="1023" width="6.08984375" style="110" customWidth="1"/>
    <col min="1024" max="1254" width="9" style="110"/>
    <col min="1255" max="1256" width="2.26953125" style="110" customWidth="1"/>
    <col min="1257" max="1257" width="3.08984375" style="110" customWidth="1"/>
    <col min="1258" max="1258" width="13.7265625" style="110" bestFit="1" customWidth="1"/>
    <col min="1259" max="1259" width="7.6328125" style="110" customWidth="1"/>
    <col min="1260" max="1265" width="3.6328125" style="110" customWidth="1"/>
    <col min="1266" max="1266" width="6.36328125" style="110" customWidth="1"/>
    <col min="1267" max="1267" width="3.08984375" style="110" customWidth="1"/>
    <col min="1268" max="1268" width="3.6328125" style="110" customWidth="1"/>
    <col min="1269" max="1269" width="5.6328125" style="110" customWidth="1"/>
    <col min="1270" max="1271" width="6.08984375" style="110" customWidth="1"/>
    <col min="1272" max="1272" width="5.90625" style="110" customWidth="1"/>
    <col min="1273" max="1273" width="3.08984375" style="110" customWidth="1"/>
    <col min="1274" max="1274" width="7.7265625" style="110" bestFit="1" customWidth="1"/>
    <col min="1275" max="1275" width="7.90625" style="110" customWidth="1"/>
    <col min="1276" max="1276" width="3.08984375" style="110" customWidth="1"/>
    <col min="1277" max="1278" width="9" style="110"/>
    <col min="1279" max="1279" width="6.08984375" style="110" customWidth="1"/>
    <col min="1280" max="1510" width="9" style="110"/>
    <col min="1511" max="1512" width="2.26953125" style="110" customWidth="1"/>
    <col min="1513" max="1513" width="3.08984375" style="110" customWidth="1"/>
    <col min="1514" max="1514" width="13.7265625" style="110" bestFit="1" customWidth="1"/>
    <col min="1515" max="1515" width="7.6328125" style="110" customWidth="1"/>
    <col min="1516" max="1521" width="3.6328125" style="110" customWidth="1"/>
    <col min="1522" max="1522" width="6.36328125" style="110" customWidth="1"/>
    <col min="1523" max="1523" width="3.08984375" style="110" customWidth="1"/>
    <col min="1524" max="1524" width="3.6328125" style="110" customWidth="1"/>
    <col min="1525" max="1525" width="5.6328125" style="110" customWidth="1"/>
    <col min="1526" max="1527" width="6.08984375" style="110" customWidth="1"/>
    <col min="1528" max="1528" width="5.90625" style="110" customWidth="1"/>
    <col min="1529" max="1529" width="3.08984375" style="110" customWidth="1"/>
    <col min="1530" max="1530" width="7.7265625" style="110" bestFit="1" customWidth="1"/>
    <col min="1531" max="1531" width="7.90625" style="110" customWidth="1"/>
    <col min="1532" max="1532" width="3.08984375" style="110" customWidth="1"/>
    <col min="1533" max="1534" width="9" style="110"/>
    <col min="1535" max="1535" width="6.08984375" style="110" customWidth="1"/>
    <col min="1536" max="1766" width="9" style="110"/>
    <col min="1767" max="1768" width="2.26953125" style="110" customWidth="1"/>
    <col min="1769" max="1769" width="3.08984375" style="110" customWidth="1"/>
    <col min="1770" max="1770" width="13.7265625" style="110" bestFit="1" customWidth="1"/>
    <col min="1771" max="1771" width="7.6328125" style="110" customWidth="1"/>
    <col min="1772" max="1777" width="3.6328125" style="110" customWidth="1"/>
    <col min="1778" max="1778" width="6.36328125" style="110" customWidth="1"/>
    <col min="1779" max="1779" width="3.08984375" style="110" customWidth="1"/>
    <col min="1780" max="1780" width="3.6328125" style="110" customWidth="1"/>
    <col min="1781" max="1781" width="5.6328125" style="110" customWidth="1"/>
    <col min="1782" max="1783" width="6.08984375" style="110" customWidth="1"/>
    <col min="1784" max="1784" width="5.90625" style="110" customWidth="1"/>
    <col min="1785" max="1785" width="3.08984375" style="110" customWidth="1"/>
    <col min="1786" max="1786" width="7.7265625" style="110" bestFit="1" customWidth="1"/>
    <col min="1787" max="1787" width="7.90625" style="110" customWidth="1"/>
    <col min="1788" max="1788" width="3.08984375" style="110" customWidth="1"/>
    <col min="1789" max="1790" width="9" style="110"/>
    <col min="1791" max="1791" width="6.08984375" style="110" customWidth="1"/>
    <col min="1792" max="2022" width="9" style="110"/>
    <col min="2023" max="2024" width="2.26953125" style="110" customWidth="1"/>
    <col min="2025" max="2025" width="3.08984375" style="110" customWidth="1"/>
    <col min="2026" max="2026" width="13.7265625" style="110" bestFit="1" customWidth="1"/>
    <col min="2027" max="2027" width="7.6328125" style="110" customWidth="1"/>
    <col min="2028" max="2033" width="3.6328125" style="110" customWidth="1"/>
    <col min="2034" max="2034" width="6.36328125" style="110" customWidth="1"/>
    <col min="2035" max="2035" width="3.08984375" style="110" customWidth="1"/>
    <col min="2036" max="2036" width="3.6328125" style="110" customWidth="1"/>
    <col min="2037" max="2037" width="5.6328125" style="110" customWidth="1"/>
    <col min="2038" max="2039" width="6.08984375" style="110" customWidth="1"/>
    <col min="2040" max="2040" width="5.90625" style="110" customWidth="1"/>
    <col min="2041" max="2041" width="3.08984375" style="110" customWidth="1"/>
    <col min="2042" max="2042" width="7.7265625" style="110" bestFit="1" customWidth="1"/>
    <col min="2043" max="2043" width="7.90625" style="110" customWidth="1"/>
    <col min="2044" max="2044" width="3.08984375" style="110" customWidth="1"/>
    <col min="2045" max="2046" width="9" style="110"/>
    <col min="2047" max="2047" width="6.08984375" style="110" customWidth="1"/>
    <col min="2048" max="2278" width="9" style="110"/>
    <col min="2279" max="2280" width="2.26953125" style="110" customWidth="1"/>
    <col min="2281" max="2281" width="3.08984375" style="110" customWidth="1"/>
    <col min="2282" max="2282" width="13.7265625" style="110" bestFit="1" customWidth="1"/>
    <col min="2283" max="2283" width="7.6328125" style="110" customWidth="1"/>
    <col min="2284" max="2289" width="3.6328125" style="110" customWidth="1"/>
    <col min="2290" max="2290" width="6.36328125" style="110" customWidth="1"/>
    <col min="2291" max="2291" width="3.08984375" style="110" customWidth="1"/>
    <col min="2292" max="2292" width="3.6328125" style="110" customWidth="1"/>
    <col min="2293" max="2293" width="5.6328125" style="110" customWidth="1"/>
    <col min="2294" max="2295" width="6.08984375" style="110" customWidth="1"/>
    <col min="2296" max="2296" width="5.90625" style="110" customWidth="1"/>
    <col min="2297" max="2297" width="3.08984375" style="110" customWidth="1"/>
    <col min="2298" max="2298" width="7.7265625" style="110" bestFit="1" customWidth="1"/>
    <col min="2299" max="2299" width="7.90625" style="110" customWidth="1"/>
    <col min="2300" max="2300" width="3.08984375" style="110" customWidth="1"/>
    <col min="2301" max="2302" width="9" style="110"/>
    <col min="2303" max="2303" width="6.08984375" style="110" customWidth="1"/>
    <col min="2304" max="2534" width="9" style="110"/>
    <col min="2535" max="2536" width="2.26953125" style="110" customWidth="1"/>
    <col min="2537" max="2537" width="3.08984375" style="110" customWidth="1"/>
    <col min="2538" max="2538" width="13.7265625" style="110" bestFit="1" customWidth="1"/>
    <col min="2539" max="2539" width="7.6328125" style="110" customWidth="1"/>
    <col min="2540" max="2545" width="3.6328125" style="110" customWidth="1"/>
    <col min="2546" max="2546" width="6.36328125" style="110" customWidth="1"/>
    <col min="2547" max="2547" width="3.08984375" style="110" customWidth="1"/>
    <col min="2548" max="2548" width="3.6328125" style="110" customWidth="1"/>
    <col min="2549" max="2549" width="5.6328125" style="110" customWidth="1"/>
    <col min="2550" max="2551" width="6.08984375" style="110" customWidth="1"/>
    <col min="2552" max="2552" width="5.90625" style="110" customWidth="1"/>
    <col min="2553" max="2553" width="3.08984375" style="110" customWidth="1"/>
    <col min="2554" max="2554" width="7.7265625" style="110" bestFit="1" customWidth="1"/>
    <col min="2555" max="2555" width="7.90625" style="110" customWidth="1"/>
    <col min="2556" max="2556" width="3.08984375" style="110" customWidth="1"/>
    <col min="2557" max="2558" width="9" style="110"/>
    <col min="2559" max="2559" width="6.08984375" style="110" customWidth="1"/>
    <col min="2560" max="2790" width="9" style="110"/>
    <col min="2791" max="2792" width="2.26953125" style="110" customWidth="1"/>
    <col min="2793" max="2793" width="3.08984375" style="110" customWidth="1"/>
    <col min="2794" max="2794" width="13.7265625" style="110" bestFit="1" customWidth="1"/>
    <col min="2795" max="2795" width="7.6328125" style="110" customWidth="1"/>
    <col min="2796" max="2801" width="3.6328125" style="110" customWidth="1"/>
    <col min="2802" max="2802" width="6.36328125" style="110" customWidth="1"/>
    <col min="2803" max="2803" width="3.08984375" style="110" customWidth="1"/>
    <col min="2804" max="2804" width="3.6328125" style="110" customWidth="1"/>
    <col min="2805" max="2805" width="5.6328125" style="110" customWidth="1"/>
    <col min="2806" max="2807" width="6.08984375" style="110" customWidth="1"/>
    <col min="2808" max="2808" width="5.90625" style="110" customWidth="1"/>
    <col min="2809" max="2809" width="3.08984375" style="110" customWidth="1"/>
    <col min="2810" max="2810" width="7.7265625" style="110" bestFit="1" customWidth="1"/>
    <col min="2811" max="2811" width="7.90625" style="110" customWidth="1"/>
    <col min="2812" max="2812" width="3.08984375" style="110" customWidth="1"/>
    <col min="2813" max="2814" width="9" style="110"/>
    <col min="2815" max="2815" width="6.08984375" style="110" customWidth="1"/>
    <col min="2816" max="3046" width="9" style="110"/>
    <col min="3047" max="3048" width="2.26953125" style="110" customWidth="1"/>
    <col min="3049" max="3049" width="3.08984375" style="110" customWidth="1"/>
    <col min="3050" max="3050" width="13.7265625" style="110" bestFit="1" customWidth="1"/>
    <col min="3051" max="3051" width="7.6328125" style="110" customWidth="1"/>
    <col min="3052" max="3057" width="3.6328125" style="110" customWidth="1"/>
    <col min="3058" max="3058" width="6.36328125" style="110" customWidth="1"/>
    <col min="3059" max="3059" width="3.08984375" style="110" customWidth="1"/>
    <col min="3060" max="3060" width="3.6328125" style="110" customWidth="1"/>
    <col min="3061" max="3061" width="5.6328125" style="110" customWidth="1"/>
    <col min="3062" max="3063" width="6.08984375" style="110" customWidth="1"/>
    <col min="3064" max="3064" width="5.90625" style="110" customWidth="1"/>
    <col min="3065" max="3065" width="3.08984375" style="110" customWidth="1"/>
    <col min="3066" max="3066" width="7.7265625" style="110" bestFit="1" customWidth="1"/>
    <col min="3067" max="3067" width="7.90625" style="110" customWidth="1"/>
    <col min="3068" max="3068" width="3.08984375" style="110" customWidth="1"/>
    <col min="3069" max="3070" width="9" style="110"/>
    <col min="3071" max="3071" width="6.08984375" style="110" customWidth="1"/>
    <col min="3072" max="3302" width="9" style="110"/>
    <col min="3303" max="3304" width="2.26953125" style="110" customWidth="1"/>
    <col min="3305" max="3305" width="3.08984375" style="110" customWidth="1"/>
    <col min="3306" max="3306" width="13.7265625" style="110" bestFit="1" customWidth="1"/>
    <col min="3307" max="3307" width="7.6328125" style="110" customWidth="1"/>
    <col min="3308" max="3313" width="3.6328125" style="110" customWidth="1"/>
    <col min="3314" max="3314" width="6.36328125" style="110" customWidth="1"/>
    <col min="3315" max="3315" width="3.08984375" style="110" customWidth="1"/>
    <col min="3316" max="3316" width="3.6328125" style="110" customWidth="1"/>
    <col min="3317" max="3317" width="5.6328125" style="110" customWidth="1"/>
    <col min="3318" max="3319" width="6.08984375" style="110" customWidth="1"/>
    <col min="3320" max="3320" width="5.90625" style="110" customWidth="1"/>
    <col min="3321" max="3321" width="3.08984375" style="110" customWidth="1"/>
    <col min="3322" max="3322" width="7.7265625" style="110" bestFit="1" customWidth="1"/>
    <col min="3323" max="3323" width="7.90625" style="110" customWidth="1"/>
    <col min="3324" max="3324" width="3.08984375" style="110" customWidth="1"/>
    <col min="3325" max="3326" width="9" style="110"/>
    <col min="3327" max="3327" width="6.08984375" style="110" customWidth="1"/>
    <col min="3328" max="3558" width="9" style="110"/>
    <col min="3559" max="3560" width="2.26953125" style="110" customWidth="1"/>
    <col min="3561" max="3561" width="3.08984375" style="110" customWidth="1"/>
    <col min="3562" max="3562" width="13.7265625" style="110" bestFit="1" customWidth="1"/>
    <col min="3563" max="3563" width="7.6328125" style="110" customWidth="1"/>
    <col min="3564" max="3569" width="3.6328125" style="110" customWidth="1"/>
    <col min="3570" max="3570" width="6.36328125" style="110" customWidth="1"/>
    <col min="3571" max="3571" width="3.08984375" style="110" customWidth="1"/>
    <col min="3572" max="3572" width="3.6328125" style="110" customWidth="1"/>
    <col min="3573" max="3573" width="5.6328125" style="110" customWidth="1"/>
    <col min="3574" max="3575" width="6.08984375" style="110" customWidth="1"/>
    <col min="3576" max="3576" width="5.90625" style="110" customWidth="1"/>
    <col min="3577" max="3577" width="3.08984375" style="110" customWidth="1"/>
    <col min="3578" max="3578" width="7.7265625" style="110" bestFit="1" customWidth="1"/>
    <col min="3579" max="3579" width="7.90625" style="110" customWidth="1"/>
    <col min="3580" max="3580" width="3.08984375" style="110" customWidth="1"/>
    <col min="3581" max="3582" width="9" style="110"/>
    <col min="3583" max="3583" width="6.08984375" style="110" customWidth="1"/>
    <col min="3584" max="3814" width="9" style="110"/>
    <col min="3815" max="3816" width="2.26953125" style="110" customWidth="1"/>
    <col min="3817" max="3817" width="3.08984375" style="110" customWidth="1"/>
    <col min="3818" max="3818" width="13.7265625" style="110" bestFit="1" customWidth="1"/>
    <col min="3819" max="3819" width="7.6328125" style="110" customWidth="1"/>
    <col min="3820" max="3825" width="3.6328125" style="110" customWidth="1"/>
    <col min="3826" max="3826" width="6.36328125" style="110" customWidth="1"/>
    <col min="3827" max="3827" width="3.08984375" style="110" customWidth="1"/>
    <col min="3828" max="3828" width="3.6328125" style="110" customWidth="1"/>
    <col min="3829" max="3829" width="5.6328125" style="110" customWidth="1"/>
    <col min="3830" max="3831" width="6.08984375" style="110" customWidth="1"/>
    <col min="3832" max="3832" width="5.90625" style="110" customWidth="1"/>
    <col min="3833" max="3833" width="3.08984375" style="110" customWidth="1"/>
    <col min="3834" max="3834" width="7.7265625" style="110" bestFit="1" customWidth="1"/>
    <col min="3835" max="3835" width="7.90625" style="110" customWidth="1"/>
    <col min="3836" max="3836" width="3.08984375" style="110" customWidth="1"/>
    <col min="3837" max="3838" width="9" style="110"/>
    <col min="3839" max="3839" width="6.08984375" style="110" customWidth="1"/>
    <col min="3840" max="4070" width="9" style="110"/>
    <col min="4071" max="4072" width="2.26953125" style="110" customWidth="1"/>
    <col min="4073" max="4073" width="3.08984375" style="110" customWidth="1"/>
    <col min="4074" max="4074" width="13.7265625" style="110" bestFit="1" customWidth="1"/>
    <col min="4075" max="4075" width="7.6328125" style="110" customWidth="1"/>
    <col min="4076" max="4081" width="3.6328125" style="110" customWidth="1"/>
    <col min="4082" max="4082" width="6.36328125" style="110" customWidth="1"/>
    <col min="4083" max="4083" width="3.08984375" style="110" customWidth="1"/>
    <col min="4084" max="4084" width="3.6328125" style="110" customWidth="1"/>
    <col min="4085" max="4085" width="5.6328125" style="110" customWidth="1"/>
    <col min="4086" max="4087" width="6.08984375" style="110" customWidth="1"/>
    <col min="4088" max="4088" width="5.90625" style="110" customWidth="1"/>
    <col min="4089" max="4089" width="3.08984375" style="110" customWidth="1"/>
    <col min="4090" max="4090" width="7.7265625" style="110" bestFit="1" customWidth="1"/>
    <col min="4091" max="4091" width="7.90625" style="110" customWidth="1"/>
    <col min="4092" max="4092" width="3.08984375" style="110" customWidth="1"/>
    <col min="4093" max="4094" width="9" style="110"/>
    <col min="4095" max="4095" width="6.08984375" style="110" customWidth="1"/>
    <col min="4096" max="4326" width="9" style="110"/>
    <col min="4327" max="4328" width="2.26953125" style="110" customWidth="1"/>
    <col min="4329" max="4329" width="3.08984375" style="110" customWidth="1"/>
    <col min="4330" max="4330" width="13.7265625" style="110" bestFit="1" customWidth="1"/>
    <col min="4331" max="4331" width="7.6328125" style="110" customWidth="1"/>
    <col min="4332" max="4337" width="3.6328125" style="110" customWidth="1"/>
    <col min="4338" max="4338" width="6.36328125" style="110" customWidth="1"/>
    <col min="4339" max="4339" width="3.08984375" style="110" customWidth="1"/>
    <col min="4340" max="4340" width="3.6328125" style="110" customWidth="1"/>
    <col min="4341" max="4341" width="5.6328125" style="110" customWidth="1"/>
    <col min="4342" max="4343" width="6.08984375" style="110" customWidth="1"/>
    <col min="4344" max="4344" width="5.90625" style="110" customWidth="1"/>
    <col min="4345" max="4345" width="3.08984375" style="110" customWidth="1"/>
    <col min="4346" max="4346" width="7.7265625" style="110" bestFit="1" customWidth="1"/>
    <col min="4347" max="4347" width="7.90625" style="110" customWidth="1"/>
    <col min="4348" max="4348" width="3.08984375" style="110" customWidth="1"/>
    <col min="4349" max="4350" width="9" style="110"/>
    <col min="4351" max="4351" width="6.08984375" style="110" customWidth="1"/>
    <col min="4352" max="4582" width="9" style="110"/>
    <col min="4583" max="4584" width="2.26953125" style="110" customWidth="1"/>
    <col min="4585" max="4585" width="3.08984375" style="110" customWidth="1"/>
    <col min="4586" max="4586" width="13.7265625" style="110" bestFit="1" customWidth="1"/>
    <col min="4587" max="4587" width="7.6328125" style="110" customWidth="1"/>
    <col min="4588" max="4593" width="3.6328125" style="110" customWidth="1"/>
    <col min="4594" max="4594" width="6.36328125" style="110" customWidth="1"/>
    <col min="4595" max="4595" width="3.08984375" style="110" customWidth="1"/>
    <col min="4596" max="4596" width="3.6328125" style="110" customWidth="1"/>
    <col min="4597" max="4597" width="5.6328125" style="110" customWidth="1"/>
    <col min="4598" max="4599" width="6.08984375" style="110" customWidth="1"/>
    <col min="4600" max="4600" width="5.90625" style="110" customWidth="1"/>
    <col min="4601" max="4601" width="3.08984375" style="110" customWidth="1"/>
    <col min="4602" max="4602" width="7.7265625" style="110" bestFit="1" customWidth="1"/>
    <col min="4603" max="4603" width="7.90625" style="110" customWidth="1"/>
    <col min="4604" max="4604" width="3.08984375" style="110" customWidth="1"/>
    <col min="4605" max="4606" width="9" style="110"/>
    <col min="4607" max="4607" width="6.08984375" style="110" customWidth="1"/>
    <col min="4608" max="4838" width="9" style="110"/>
    <col min="4839" max="4840" width="2.26953125" style="110" customWidth="1"/>
    <col min="4841" max="4841" width="3.08984375" style="110" customWidth="1"/>
    <col min="4842" max="4842" width="13.7265625" style="110" bestFit="1" customWidth="1"/>
    <col min="4843" max="4843" width="7.6328125" style="110" customWidth="1"/>
    <col min="4844" max="4849" width="3.6328125" style="110" customWidth="1"/>
    <col min="4850" max="4850" width="6.36328125" style="110" customWidth="1"/>
    <col min="4851" max="4851" width="3.08984375" style="110" customWidth="1"/>
    <col min="4852" max="4852" width="3.6328125" style="110" customWidth="1"/>
    <col min="4853" max="4853" width="5.6328125" style="110" customWidth="1"/>
    <col min="4854" max="4855" width="6.08984375" style="110" customWidth="1"/>
    <col min="4856" max="4856" width="5.90625" style="110" customWidth="1"/>
    <col min="4857" max="4857" width="3.08984375" style="110" customWidth="1"/>
    <col min="4858" max="4858" width="7.7265625" style="110" bestFit="1" customWidth="1"/>
    <col min="4859" max="4859" width="7.90625" style="110" customWidth="1"/>
    <col min="4860" max="4860" width="3.08984375" style="110" customWidth="1"/>
    <col min="4861" max="4862" width="9" style="110"/>
    <col min="4863" max="4863" width="6.08984375" style="110" customWidth="1"/>
    <col min="4864" max="5094" width="9" style="110"/>
    <col min="5095" max="5096" width="2.26953125" style="110" customWidth="1"/>
    <col min="5097" max="5097" width="3.08984375" style="110" customWidth="1"/>
    <col min="5098" max="5098" width="13.7265625" style="110" bestFit="1" customWidth="1"/>
    <col min="5099" max="5099" width="7.6328125" style="110" customWidth="1"/>
    <col min="5100" max="5105" width="3.6328125" style="110" customWidth="1"/>
    <col min="5106" max="5106" width="6.36328125" style="110" customWidth="1"/>
    <col min="5107" max="5107" width="3.08984375" style="110" customWidth="1"/>
    <col min="5108" max="5108" width="3.6328125" style="110" customWidth="1"/>
    <col min="5109" max="5109" width="5.6328125" style="110" customWidth="1"/>
    <col min="5110" max="5111" width="6.08984375" style="110" customWidth="1"/>
    <col min="5112" max="5112" width="5.90625" style="110" customWidth="1"/>
    <col min="5113" max="5113" width="3.08984375" style="110" customWidth="1"/>
    <col min="5114" max="5114" width="7.7265625" style="110" bestFit="1" customWidth="1"/>
    <col min="5115" max="5115" width="7.90625" style="110" customWidth="1"/>
    <col min="5116" max="5116" width="3.08984375" style="110" customWidth="1"/>
    <col min="5117" max="5118" width="9" style="110"/>
    <col min="5119" max="5119" width="6.08984375" style="110" customWidth="1"/>
    <col min="5120" max="5350" width="9" style="110"/>
    <col min="5351" max="5352" width="2.26953125" style="110" customWidth="1"/>
    <col min="5353" max="5353" width="3.08984375" style="110" customWidth="1"/>
    <col min="5354" max="5354" width="13.7265625" style="110" bestFit="1" customWidth="1"/>
    <col min="5355" max="5355" width="7.6328125" style="110" customWidth="1"/>
    <col min="5356" max="5361" width="3.6328125" style="110" customWidth="1"/>
    <col min="5362" max="5362" width="6.36328125" style="110" customWidth="1"/>
    <col min="5363" max="5363" width="3.08984375" style="110" customWidth="1"/>
    <col min="5364" max="5364" width="3.6328125" style="110" customWidth="1"/>
    <col min="5365" max="5365" width="5.6328125" style="110" customWidth="1"/>
    <col min="5366" max="5367" width="6.08984375" style="110" customWidth="1"/>
    <col min="5368" max="5368" width="5.90625" style="110" customWidth="1"/>
    <col min="5369" max="5369" width="3.08984375" style="110" customWidth="1"/>
    <col min="5370" max="5370" width="7.7265625" style="110" bestFit="1" customWidth="1"/>
    <col min="5371" max="5371" width="7.90625" style="110" customWidth="1"/>
    <col min="5372" max="5372" width="3.08984375" style="110" customWidth="1"/>
    <col min="5373" max="5374" width="9" style="110"/>
    <col min="5375" max="5375" width="6.08984375" style="110" customWidth="1"/>
    <col min="5376" max="5606" width="9" style="110"/>
    <col min="5607" max="5608" width="2.26953125" style="110" customWidth="1"/>
    <col min="5609" max="5609" width="3.08984375" style="110" customWidth="1"/>
    <col min="5610" max="5610" width="13.7265625" style="110" bestFit="1" customWidth="1"/>
    <col min="5611" max="5611" width="7.6328125" style="110" customWidth="1"/>
    <col min="5612" max="5617" width="3.6328125" style="110" customWidth="1"/>
    <col min="5618" max="5618" width="6.36328125" style="110" customWidth="1"/>
    <col min="5619" max="5619" width="3.08984375" style="110" customWidth="1"/>
    <col min="5620" max="5620" width="3.6328125" style="110" customWidth="1"/>
    <col min="5621" max="5621" width="5.6328125" style="110" customWidth="1"/>
    <col min="5622" max="5623" width="6.08984375" style="110" customWidth="1"/>
    <col min="5624" max="5624" width="5.90625" style="110" customWidth="1"/>
    <col min="5625" max="5625" width="3.08984375" style="110" customWidth="1"/>
    <col min="5626" max="5626" width="7.7265625" style="110" bestFit="1" customWidth="1"/>
    <col min="5627" max="5627" width="7.90625" style="110" customWidth="1"/>
    <col min="5628" max="5628" width="3.08984375" style="110" customWidth="1"/>
    <col min="5629" max="5630" width="9" style="110"/>
    <col min="5631" max="5631" width="6.08984375" style="110" customWidth="1"/>
    <col min="5632" max="5862" width="9" style="110"/>
    <col min="5863" max="5864" width="2.26953125" style="110" customWidth="1"/>
    <col min="5865" max="5865" width="3.08984375" style="110" customWidth="1"/>
    <col min="5866" max="5866" width="13.7265625" style="110" bestFit="1" customWidth="1"/>
    <col min="5867" max="5867" width="7.6328125" style="110" customWidth="1"/>
    <col min="5868" max="5873" width="3.6328125" style="110" customWidth="1"/>
    <col min="5874" max="5874" width="6.36328125" style="110" customWidth="1"/>
    <col min="5875" max="5875" width="3.08984375" style="110" customWidth="1"/>
    <col min="5876" max="5876" width="3.6328125" style="110" customWidth="1"/>
    <col min="5877" max="5877" width="5.6328125" style="110" customWidth="1"/>
    <col min="5878" max="5879" width="6.08984375" style="110" customWidth="1"/>
    <col min="5880" max="5880" width="5.90625" style="110" customWidth="1"/>
    <col min="5881" max="5881" width="3.08984375" style="110" customWidth="1"/>
    <col min="5882" max="5882" width="7.7265625" style="110" bestFit="1" customWidth="1"/>
    <col min="5883" max="5883" width="7.90625" style="110" customWidth="1"/>
    <col min="5884" max="5884" width="3.08984375" style="110" customWidth="1"/>
    <col min="5885" max="5886" width="9" style="110"/>
    <col min="5887" max="5887" width="6.08984375" style="110" customWidth="1"/>
    <col min="5888" max="6118" width="9" style="110"/>
    <col min="6119" max="6120" width="2.26953125" style="110" customWidth="1"/>
    <col min="6121" max="6121" width="3.08984375" style="110" customWidth="1"/>
    <col min="6122" max="6122" width="13.7265625" style="110" bestFit="1" customWidth="1"/>
    <col min="6123" max="6123" width="7.6328125" style="110" customWidth="1"/>
    <col min="6124" max="6129" width="3.6328125" style="110" customWidth="1"/>
    <col min="6130" max="6130" width="6.36328125" style="110" customWidth="1"/>
    <col min="6131" max="6131" width="3.08984375" style="110" customWidth="1"/>
    <col min="6132" max="6132" width="3.6328125" style="110" customWidth="1"/>
    <col min="6133" max="6133" width="5.6328125" style="110" customWidth="1"/>
    <col min="6134" max="6135" width="6.08984375" style="110" customWidth="1"/>
    <col min="6136" max="6136" width="5.90625" style="110" customWidth="1"/>
    <col min="6137" max="6137" width="3.08984375" style="110" customWidth="1"/>
    <col min="6138" max="6138" width="7.7265625" style="110" bestFit="1" customWidth="1"/>
    <col min="6139" max="6139" width="7.90625" style="110" customWidth="1"/>
    <col min="6140" max="6140" width="3.08984375" style="110" customWidth="1"/>
    <col min="6141" max="6142" width="9" style="110"/>
    <col min="6143" max="6143" width="6.08984375" style="110" customWidth="1"/>
    <col min="6144" max="6374" width="9" style="110"/>
    <col min="6375" max="6376" width="2.26953125" style="110" customWidth="1"/>
    <col min="6377" max="6377" width="3.08984375" style="110" customWidth="1"/>
    <col min="6378" max="6378" width="13.7265625" style="110" bestFit="1" customWidth="1"/>
    <col min="6379" max="6379" width="7.6328125" style="110" customWidth="1"/>
    <col min="6380" max="6385" width="3.6328125" style="110" customWidth="1"/>
    <col min="6386" max="6386" width="6.36328125" style="110" customWidth="1"/>
    <col min="6387" max="6387" width="3.08984375" style="110" customWidth="1"/>
    <col min="6388" max="6388" width="3.6328125" style="110" customWidth="1"/>
    <col min="6389" max="6389" width="5.6328125" style="110" customWidth="1"/>
    <col min="6390" max="6391" width="6.08984375" style="110" customWidth="1"/>
    <col min="6392" max="6392" width="5.90625" style="110" customWidth="1"/>
    <col min="6393" max="6393" width="3.08984375" style="110" customWidth="1"/>
    <col min="6394" max="6394" width="7.7265625" style="110" bestFit="1" customWidth="1"/>
    <col min="6395" max="6395" width="7.90625" style="110" customWidth="1"/>
    <col min="6396" max="6396" width="3.08984375" style="110" customWidth="1"/>
    <col min="6397" max="6398" width="9" style="110"/>
    <col min="6399" max="6399" width="6.08984375" style="110" customWidth="1"/>
    <col min="6400" max="6630" width="9" style="110"/>
    <col min="6631" max="6632" width="2.26953125" style="110" customWidth="1"/>
    <col min="6633" max="6633" width="3.08984375" style="110" customWidth="1"/>
    <col min="6634" max="6634" width="13.7265625" style="110" bestFit="1" customWidth="1"/>
    <col min="6635" max="6635" width="7.6328125" style="110" customWidth="1"/>
    <col min="6636" max="6641" width="3.6328125" style="110" customWidth="1"/>
    <col min="6642" max="6642" width="6.36328125" style="110" customWidth="1"/>
    <col min="6643" max="6643" width="3.08984375" style="110" customWidth="1"/>
    <col min="6644" max="6644" width="3.6328125" style="110" customWidth="1"/>
    <col min="6645" max="6645" width="5.6328125" style="110" customWidth="1"/>
    <col min="6646" max="6647" width="6.08984375" style="110" customWidth="1"/>
    <col min="6648" max="6648" width="5.90625" style="110" customWidth="1"/>
    <col min="6649" max="6649" width="3.08984375" style="110" customWidth="1"/>
    <col min="6650" max="6650" width="7.7265625" style="110" bestFit="1" customWidth="1"/>
    <col min="6651" max="6651" width="7.90625" style="110" customWidth="1"/>
    <col min="6652" max="6652" width="3.08984375" style="110" customWidth="1"/>
    <col min="6653" max="6654" width="9" style="110"/>
    <col min="6655" max="6655" width="6.08984375" style="110" customWidth="1"/>
    <col min="6656" max="6886" width="9" style="110"/>
    <col min="6887" max="6888" width="2.26953125" style="110" customWidth="1"/>
    <col min="6889" max="6889" width="3.08984375" style="110" customWidth="1"/>
    <col min="6890" max="6890" width="13.7265625" style="110" bestFit="1" customWidth="1"/>
    <col min="6891" max="6891" width="7.6328125" style="110" customWidth="1"/>
    <col min="6892" max="6897" width="3.6328125" style="110" customWidth="1"/>
    <col min="6898" max="6898" width="6.36328125" style="110" customWidth="1"/>
    <col min="6899" max="6899" width="3.08984375" style="110" customWidth="1"/>
    <col min="6900" max="6900" width="3.6328125" style="110" customWidth="1"/>
    <col min="6901" max="6901" width="5.6328125" style="110" customWidth="1"/>
    <col min="6902" max="6903" width="6.08984375" style="110" customWidth="1"/>
    <col min="6904" max="6904" width="5.90625" style="110" customWidth="1"/>
    <col min="6905" max="6905" width="3.08984375" style="110" customWidth="1"/>
    <col min="6906" max="6906" width="7.7265625" style="110" bestFit="1" customWidth="1"/>
    <col min="6907" max="6907" width="7.90625" style="110" customWidth="1"/>
    <col min="6908" max="6908" width="3.08984375" style="110" customWidth="1"/>
    <col min="6909" max="6910" width="9" style="110"/>
    <col min="6911" max="6911" width="6.08984375" style="110" customWidth="1"/>
    <col min="6912" max="7142" width="9" style="110"/>
    <col min="7143" max="7144" width="2.26953125" style="110" customWidth="1"/>
    <col min="7145" max="7145" width="3.08984375" style="110" customWidth="1"/>
    <col min="7146" max="7146" width="13.7265625" style="110" bestFit="1" customWidth="1"/>
    <col min="7147" max="7147" width="7.6328125" style="110" customWidth="1"/>
    <col min="7148" max="7153" width="3.6328125" style="110" customWidth="1"/>
    <col min="7154" max="7154" width="6.36328125" style="110" customWidth="1"/>
    <col min="7155" max="7155" width="3.08984375" style="110" customWidth="1"/>
    <col min="7156" max="7156" width="3.6328125" style="110" customWidth="1"/>
    <col min="7157" max="7157" width="5.6328125" style="110" customWidth="1"/>
    <col min="7158" max="7159" width="6.08984375" style="110" customWidth="1"/>
    <col min="7160" max="7160" width="5.90625" style="110" customWidth="1"/>
    <col min="7161" max="7161" width="3.08984375" style="110" customWidth="1"/>
    <col min="7162" max="7162" width="7.7265625" style="110" bestFit="1" customWidth="1"/>
    <col min="7163" max="7163" width="7.90625" style="110" customWidth="1"/>
    <col min="7164" max="7164" width="3.08984375" style="110" customWidth="1"/>
    <col min="7165" max="7166" width="9" style="110"/>
    <col min="7167" max="7167" width="6.08984375" style="110" customWidth="1"/>
    <col min="7168" max="7398" width="9" style="110"/>
    <col min="7399" max="7400" width="2.26953125" style="110" customWidth="1"/>
    <col min="7401" max="7401" width="3.08984375" style="110" customWidth="1"/>
    <col min="7402" max="7402" width="13.7265625" style="110" bestFit="1" customWidth="1"/>
    <col min="7403" max="7403" width="7.6328125" style="110" customWidth="1"/>
    <col min="7404" max="7409" width="3.6328125" style="110" customWidth="1"/>
    <col min="7410" max="7410" width="6.36328125" style="110" customWidth="1"/>
    <col min="7411" max="7411" width="3.08984375" style="110" customWidth="1"/>
    <col min="7412" max="7412" width="3.6328125" style="110" customWidth="1"/>
    <col min="7413" max="7413" width="5.6328125" style="110" customWidth="1"/>
    <col min="7414" max="7415" width="6.08984375" style="110" customWidth="1"/>
    <col min="7416" max="7416" width="5.90625" style="110" customWidth="1"/>
    <col min="7417" max="7417" width="3.08984375" style="110" customWidth="1"/>
    <col min="7418" max="7418" width="7.7265625" style="110" bestFit="1" customWidth="1"/>
    <col min="7419" max="7419" width="7.90625" style="110" customWidth="1"/>
    <col min="7420" max="7420" width="3.08984375" style="110" customWidth="1"/>
    <col min="7421" max="7422" width="9" style="110"/>
    <col min="7423" max="7423" width="6.08984375" style="110" customWidth="1"/>
    <col min="7424" max="7654" width="9" style="110"/>
    <col min="7655" max="7656" width="2.26953125" style="110" customWidth="1"/>
    <col min="7657" max="7657" width="3.08984375" style="110" customWidth="1"/>
    <col min="7658" max="7658" width="13.7265625" style="110" bestFit="1" customWidth="1"/>
    <col min="7659" max="7659" width="7.6328125" style="110" customWidth="1"/>
    <col min="7660" max="7665" width="3.6328125" style="110" customWidth="1"/>
    <col min="7666" max="7666" width="6.36328125" style="110" customWidth="1"/>
    <col min="7667" max="7667" width="3.08984375" style="110" customWidth="1"/>
    <col min="7668" max="7668" width="3.6328125" style="110" customWidth="1"/>
    <col min="7669" max="7669" width="5.6328125" style="110" customWidth="1"/>
    <col min="7670" max="7671" width="6.08984375" style="110" customWidth="1"/>
    <col min="7672" max="7672" width="5.90625" style="110" customWidth="1"/>
    <col min="7673" max="7673" width="3.08984375" style="110" customWidth="1"/>
    <col min="7674" max="7674" width="7.7265625" style="110" bestFit="1" customWidth="1"/>
    <col min="7675" max="7675" width="7.90625" style="110" customWidth="1"/>
    <col min="7676" max="7676" width="3.08984375" style="110" customWidth="1"/>
    <col min="7677" max="7678" width="9" style="110"/>
    <col min="7679" max="7679" width="6.08984375" style="110" customWidth="1"/>
    <col min="7680" max="7910" width="9" style="110"/>
    <col min="7911" max="7912" width="2.26953125" style="110" customWidth="1"/>
    <col min="7913" max="7913" width="3.08984375" style="110" customWidth="1"/>
    <col min="7914" max="7914" width="13.7265625" style="110" bestFit="1" customWidth="1"/>
    <col min="7915" max="7915" width="7.6328125" style="110" customWidth="1"/>
    <col min="7916" max="7921" width="3.6328125" style="110" customWidth="1"/>
    <col min="7922" max="7922" width="6.36328125" style="110" customWidth="1"/>
    <col min="7923" max="7923" width="3.08984375" style="110" customWidth="1"/>
    <col min="7924" max="7924" width="3.6328125" style="110" customWidth="1"/>
    <col min="7925" max="7925" width="5.6328125" style="110" customWidth="1"/>
    <col min="7926" max="7927" width="6.08984375" style="110" customWidth="1"/>
    <col min="7928" max="7928" width="5.90625" style="110" customWidth="1"/>
    <col min="7929" max="7929" width="3.08984375" style="110" customWidth="1"/>
    <col min="7930" max="7930" width="7.7265625" style="110" bestFit="1" customWidth="1"/>
    <col min="7931" max="7931" width="7.90625" style="110" customWidth="1"/>
    <col min="7932" max="7932" width="3.08984375" style="110" customWidth="1"/>
    <col min="7933" max="7934" width="9" style="110"/>
    <col min="7935" max="7935" width="6.08984375" style="110" customWidth="1"/>
    <col min="7936" max="8166" width="9" style="110"/>
    <col min="8167" max="8168" width="2.26953125" style="110" customWidth="1"/>
    <col min="8169" max="8169" width="3.08984375" style="110" customWidth="1"/>
    <col min="8170" max="8170" width="13.7265625" style="110" bestFit="1" customWidth="1"/>
    <col min="8171" max="8171" width="7.6328125" style="110" customWidth="1"/>
    <col min="8172" max="8177" width="3.6328125" style="110" customWidth="1"/>
    <col min="8178" max="8178" width="6.36328125" style="110" customWidth="1"/>
    <col min="8179" max="8179" width="3.08984375" style="110" customWidth="1"/>
    <col min="8180" max="8180" width="3.6328125" style="110" customWidth="1"/>
    <col min="8181" max="8181" width="5.6328125" style="110" customWidth="1"/>
    <col min="8182" max="8183" width="6.08984375" style="110" customWidth="1"/>
    <col min="8184" max="8184" width="5.90625" style="110" customWidth="1"/>
    <col min="8185" max="8185" width="3.08984375" style="110" customWidth="1"/>
    <col min="8186" max="8186" width="7.7265625" style="110" bestFit="1" customWidth="1"/>
    <col min="8187" max="8187" width="7.90625" style="110" customWidth="1"/>
    <col min="8188" max="8188" width="3.08984375" style="110" customWidth="1"/>
    <col min="8189" max="8190" width="9" style="110"/>
    <col min="8191" max="8191" width="6.08984375" style="110" customWidth="1"/>
    <col min="8192" max="8422" width="9" style="110"/>
    <col min="8423" max="8424" width="2.26953125" style="110" customWidth="1"/>
    <col min="8425" max="8425" width="3.08984375" style="110" customWidth="1"/>
    <col min="8426" max="8426" width="13.7265625" style="110" bestFit="1" customWidth="1"/>
    <col min="8427" max="8427" width="7.6328125" style="110" customWidth="1"/>
    <col min="8428" max="8433" width="3.6328125" style="110" customWidth="1"/>
    <col min="8434" max="8434" width="6.36328125" style="110" customWidth="1"/>
    <col min="8435" max="8435" width="3.08984375" style="110" customWidth="1"/>
    <col min="8436" max="8436" width="3.6328125" style="110" customWidth="1"/>
    <col min="8437" max="8437" width="5.6328125" style="110" customWidth="1"/>
    <col min="8438" max="8439" width="6.08984375" style="110" customWidth="1"/>
    <col min="8440" max="8440" width="5.90625" style="110" customWidth="1"/>
    <col min="8441" max="8441" width="3.08984375" style="110" customWidth="1"/>
    <col min="8442" max="8442" width="7.7265625" style="110" bestFit="1" customWidth="1"/>
    <col min="8443" max="8443" width="7.90625" style="110" customWidth="1"/>
    <col min="8444" max="8444" width="3.08984375" style="110" customWidth="1"/>
    <col min="8445" max="8446" width="9" style="110"/>
    <col min="8447" max="8447" width="6.08984375" style="110" customWidth="1"/>
    <col min="8448" max="8678" width="9" style="110"/>
    <col min="8679" max="8680" width="2.26953125" style="110" customWidth="1"/>
    <col min="8681" max="8681" width="3.08984375" style="110" customWidth="1"/>
    <col min="8682" max="8682" width="13.7265625" style="110" bestFit="1" customWidth="1"/>
    <col min="8683" max="8683" width="7.6328125" style="110" customWidth="1"/>
    <col min="8684" max="8689" width="3.6328125" style="110" customWidth="1"/>
    <col min="8690" max="8690" width="6.36328125" style="110" customWidth="1"/>
    <col min="8691" max="8691" width="3.08984375" style="110" customWidth="1"/>
    <col min="8692" max="8692" width="3.6328125" style="110" customWidth="1"/>
    <col min="8693" max="8693" width="5.6328125" style="110" customWidth="1"/>
    <col min="8694" max="8695" width="6.08984375" style="110" customWidth="1"/>
    <col min="8696" max="8696" width="5.90625" style="110" customWidth="1"/>
    <col min="8697" max="8697" width="3.08984375" style="110" customWidth="1"/>
    <col min="8698" max="8698" width="7.7265625" style="110" bestFit="1" customWidth="1"/>
    <col min="8699" max="8699" width="7.90625" style="110" customWidth="1"/>
    <col min="8700" max="8700" width="3.08984375" style="110" customWidth="1"/>
    <col min="8701" max="8702" width="9" style="110"/>
    <col min="8703" max="8703" width="6.08984375" style="110" customWidth="1"/>
    <col min="8704" max="8934" width="9" style="110"/>
    <col min="8935" max="8936" width="2.26953125" style="110" customWidth="1"/>
    <col min="8937" max="8937" width="3.08984375" style="110" customWidth="1"/>
    <col min="8938" max="8938" width="13.7265625" style="110" bestFit="1" customWidth="1"/>
    <col min="8939" max="8939" width="7.6328125" style="110" customWidth="1"/>
    <col min="8940" max="8945" width="3.6328125" style="110" customWidth="1"/>
    <col min="8946" max="8946" width="6.36328125" style="110" customWidth="1"/>
    <col min="8947" max="8947" width="3.08984375" style="110" customWidth="1"/>
    <col min="8948" max="8948" width="3.6328125" style="110" customWidth="1"/>
    <col min="8949" max="8949" width="5.6328125" style="110" customWidth="1"/>
    <col min="8950" max="8951" width="6.08984375" style="110" customWidth="1"/>
    <col min="8952" max="8952" width="5.90625" style="110" customWidth="1"/>
    <col min="8953" max="8953" width="3.08984375" style="110" customWidth="1"/>
    <col min="8954" max="8954" width="7.7265625" style="110" bestFit="1" customWidth="1"/>
    <col min="8955" max="8955" width="7.90625" style="110" customWidth="1"/>
    <col min="8956" max="8956" width="3.08984375" style="110" customWidth="1"/>
    <col min="8957" max="8958" width="9" style="110"/>
    <col min="8959" max="8959" width="6.08984375" style="110" customWidth="1"/>
    <col min="8960" max="9190" width="9" style="110"/>
    <col min="9191" max="9192" width="2.26953125" style="110" customWidth="1"/>
    <col min="9193" max="9193" width="3.08984375" style="110" customWidth="1"/>
    <col min="9194" max="9194" width="13.7265625" style="110" bestFit="1" customWidth="1"/>
    <col min="9195" max="9195" width="7.6328125" style="110" customWidth="1"/>
    <col min="9196" max="9201" width="3.6328125" style="110" customWidth="1"/>
    <col min="9202" max="9202" width="6.36328125" style="110" customWidth="1"/>
    <col min="9203" max="9203" width="3.08984375" style="110" customWidth="1"/>
    <col min="9204" max="9204" width="3.6328125" style="110" customWidth="1"/>
    <col min="9205" max="9205" width="5.6328125" style="110" customWidth="1"/>
    <col min="9206" max="9207" width="6.08984375" style="110" customWidth="1"/>
    <col min="9208" max="9208" width="5.90625" style="110" customWidth="1"/>
    <col min="9209" max="9209" width="3.08984375" style="110" customWidth="1"/>
    <col min="9210" max="9210" width="7.7265625" style="110" bestFit="1" customWidth="1"/>
    <col min="9211" max="9211" width="7.90625" style="110" customWidth="1"/>
    <col min="9212" max="9212" width="3.08984375" style="110" customWidth="1"/>
    <col min="9213" max="9214" width="9" style="110"/>
    <col min="9215" max="9215" width="6.08984375" style="110" customWidth="1"/>
    <col min="9216" max="9446" width="9" style="110"/>
    <col min="9447" max="9448" width="2.26953125" style="110" customWidth="1"/>
    <col min="9449" max="9449" width="3.08984375" style="110" customWidth="1"/>
    <col min="9450" max="9450" width="13.7265625" style="110" bestFit="1" customWidth="1"/>
    <col min="9451" max="9451" width="7.6328125" style="110" customWidth="1"/>
    <col min="9452" max="9457" width="3.6328125" style="110" customWidth="1"/>
    <col min="9458" max="9458" width="6.36328125" style="110" customWidth="1"/>
    <col min="9459" max="9459" width="3.08984375" style="110" customWidth="1"/>
    <col min="9460" max="9460" width="3.6328125" style="110" customWidth="1"/>
    <col min="9461" max="9461" width="5.6328125" style="110" customWidth="1"/>
    <col min="9462" max="9463" width="6.08984375" style="110" customWidth="1"/>
    <col min="9464" max="9464" width="5.90625" style="110" customWidth="1"/>
    <col min="9465" max="9465" width="3.08984375" style="110" customWidth="1"/>
    <col min="9466" max="9466" width="7.7265625" style="110" bestFit="1" customWidth="1"/>
    <col min="9467" max="9467" width="7.90625" style="110" customWidth="1"/>
    <col min="9468" max="9468" width="3.08984375" style="110" customWidth="1"/>
    <col min="9469" max="9470" width="9" style="110"/>
    <col min="9471" max="9471" width="6.08984375" style="110" customWidth="1"/>
    <col min="9472" max="9702" width="9" style="110"/>
    <col min="9703" max="9704" width="2.26953125" style="110" customWidth="1"/>
    <col min="9705" max="9705" width="3.08984375" style="110" customWidth="1"/>
    <col min="9706" max="9706" width="13.7265625" style="110" bestFit="1" customWidth="1"/>
    <col min="9707" max="9707" width="7.6328125" style="110" customWidth="1"/>
    <col min="9708" max="9713" width="3.6328125" style="110" customWidth="1"/>
    <col min="9714" max="9714" width="6.36328125" style="110" customWidth="1"/>
    <col min="9715" max="9715" width="3.08984375" style="110" customWidth="1"/>
    <col min="9716" max="9716" width="3.6328125" style="110" customWidth="1"/>
    <col min="9717" max="9717" width="5.6328125" style="110" customWidth="1"/>
    <col min="9718" max="9719" width="6.08984375" style="110" customWidth="1"/>
    <col min="9720" max="9720" width="5.90625" style="110" customWidth="1"/>
    <col min="9721" max="9721" width="3.08984375" style="110" customWidth="1"/>
    <col min="9722" max="9722" width="7.7265625" style="110" bestFit="1" customWidth="1"/>
    <col min="9723" max="9723" width="7.90625" style="110" customWidth="1"/>
    <col min="9724" max="9724" width="3.08984375" style="110" customWidth="1"/>
    <col min="9725" max="9726" width="9" style="110"/>
    <col min="9727" max="9727" width="6.08984375" style="110" customWidth="1"/>
    <col min="9728" max="9958" width="9" style="110"/>
    <col min="9959" max="9960" width="2.26953125" style="110" customWidth="1"/>
    <col min="9961" max="9961" width="3.08984375" style="110" customWidth="1"/>
    <col min="9962" max="9962" width="13.7265625" style="110" bestFit="1" customWidth="1"/>
    <col min="9963" max="9963" width="7.6328125" style="110" customWidth="1"/>
    <col min="9964" max="9969" width="3.6328125" style="110" customWidth="1"/>
    <col min="9970" max="9970" width="6.36328125" style="110" customWidth="1"/>
    <col min="9971" max="9971" width="3.08984375" style="110" customWidth="1"/>
    <col min="9972" max="9972" width="3.6328125" style="110" customWidth="1"/>
    <col min="9973" max="9973" width="5.6328125" style="110" customWidth="1"/>
    <col min="9974" max="9975" width="6.08984375" style="110" customWidth="1"/>
    <col min="9976" max="9976" width="5.90625" style="110" customWidth="1"/>
    <col min="9977" max="9977" width="3.08984375" style="110" customWidth="1"/>
    <col min="9978" max="9978" width="7.7265625" style="110" bestFit="1" customWidth="1"/>
    <col min="9979" max="9979" width="7.90625" style="110" customWidth="1"/>
    <col min="9980" max="9980" width="3.08984375" style="110" customWidth="1"/>
    <col min="9981" max="9982" width="9" style="110"/>
    <col min="9983" max="9983" width="6.08984375" style="110" customWidth="1"/>
    <col min="9984" max="10214" width="9" style="110"/>
    <col min="10215" max="10216" width="2.26953125" style="110" customWidth="1"/>
    <col min="10217" max="10217" width="3.08984375" style="110" customWidth="1"/>
    <col min="10218" max="10218" width="13.7265625" style="110" bestFit="1" customWidth="1"/>
    <col min="10219" max="10219" width="7.6328125" style="110" customWidth="1"/>
    <col min="10220" max="10225" width="3.6328125" style="110" customWidth="1"/>
    <col min="10226" max="10226" width="6.36328125" style="110" customWidth="1"/>
    <col min="10227" max="10227" width="3.08984375" style="110" customWidth="1"/>
    <col min="10228" max="10228" width="3.6328125" style="110" customWidth="1"/>
    <col min="10229" max="10229" width="5.6328125" style="110" customWidth="1"/>
    <col min="10230" max="10231" width="6.08984375" style="110" customWidth="1"/>
    <col min="10232" max="10232" width="5.90625" style="110" customWidth="1"/>
    <col min="10233" max="10233" width="3.08984375" style="110" customWidth="1"/>
    <col min="10234" max="10234" width="7.7265625" style="110" bestFit="1" customWidth="1"/>
    <col min="10235" max="10235" width="7.90625" style="110" customWidth="1"/>
    <col min="10236" max="10236" width="3.08984375" style="110" customWidth="1"/>
    <col min="10237" max="10238" width="9" style="110"/>
    <col min="10239" max="10239" width="6.08984375" style="110" customWidth="1"/>
    <col min="10240" max="10470" width="9" style="110"/>
    <col min="10471" max="10472" width="2.26953125" style="110" customWidth="1"/>
    <col min="10473" max="10473" width="3.08984375" style="110" customWidth="1"/>
    <col min="10474" max="10474" width="13.7265625" style="110" bestFit="1" customWidth="1"/>
    <col min="10475" max="10475" width="7.6328125" style="110" customWidth="1"/>
    <col min="10476" max="10481" width="3.6328125" style="110" customWidth="1"/>
    <col min="10482" max="10482" width="6.36328125" style="110" customWidth="1"/>
    <col min="10483" max="10483" width="3.08984375" style="110" customWidth="1"/>
    <col min="10484" max="10484" width="3.6328125" style="110" customWidth="1"/>
    <col min="10485" max="10485" width="5.6328125" style="110" customWidth="1"/>
    <col min="10486" max="10487" width="6.08984375" style="110" customWidth="1"/>
    <col min="10488" max="10488" width="5.90625" style="110" customWidth="1"/>
    <col min="10489" max="10489" width="3.08984375" style="110" customWidth="1"/>
    <col min="10490" max="10490" width="7.7265625" style="110" bestFit="1" customWidth="1"/>
    <col min="10491" max="10491" width="7.90625" style="110" customWidth="1"/>
    <col min="10492" max="10492" width="3.08984375" style="110" customWidth="1"/>
    <col min="10493" max="10494" width="9" style="110"/>
    <col min="10495" max="10495" width="6.08984375" style="110" customWidth="1"/>
    <col min="10496" max="10726" width="9" style="110"/>
    <col min="10727" max="10728" width="2.26953125" style="110" customWidth="1"/>
    <col min="10729" max="10729" width="3.08984375" style="110" customWidth="1"/>
    <col min="10730" max="10730" width="13.7265625" style="110" bestFit="1" customWidth="1"/>
    <col min="10731" max="10731" width="7.6328125" style="110" customWidth="1"/>
    <col min="10732" max="10737" width="3.6328125" style="110" customWidth="1"/>
    <col min="10738" max="10738" width="6.36328125" style="110" customWidth="1"/>
    <col min="10739" max="10739" width="3.08984375" style="110" customWidth="1"/>
    <col min="10740" max="10740" width="3.6328125" style="110" customWidth="1"/>
    <col min="10741" max="10741" width="5.6328125" style="110" customWidth="1"/>
    <col min="10742" max="10743" width="6.08984375" style="110" customWidth="1"/>
    <col min="10744" max="10744" width="5.90625" style="110" customWidth="1"/>
    <col min="10745" max="10745" width="3.08984375" style="110" customWidth="1"/>
    <col min="10746" max="10746" width="7.7265625" style="110" bestFit="1" customWidth="1"/>
    <col min="10747" max="10747" width="7.90625" style="110" customWidth="1"/>
    <col min="10748" max="10748" width="3.08984375" style="110" customWidth="1"/>
    <col min="10749" max="10750" width="9" style="110"/>
    <col min="10751" max="10751" width="6.08984375" style="110" customWidth="1"/>
    <col min="10752" max="10982" width="9" style="110"/>
    <col min="10983" max="10984" width="2.26953125" style="110" customWidth="1"/>
    <col min="10985" max="10985" width="3.08984375" style="110" customWidth="1"/>
    <col min="10986" max="10986" width="13.7265625" style="110" bestFit="1" customWidth="1"/>
    <col min="10987" max="10987" width="7.6328125" style="110" customWidth="1"/>
    <col min="10988" max="10993" width="3.6328125" style="110" customWidth="1"/>
    <col min="10994" max="10994" width="6.36328125" style="110" customWidth="1"/>
    <col min="10995" max="10995" width="3.08984375" style="110" customWidth="1"/>
    <col min="10996" max="10996" width="3.6328125" style="110" customWidth="1"/>
    <col min="10997" max="10997" width="5.6328125" style="110" customWidth="1"/>
    <col min="10998" max="10999" width="6.08984375" style="110" customWidth="1"/>
    <col min="11000" max="11000" width="5.90625" style="110" customWidth="1"/>
    <col min="11001" max="11001" width="3.08984375" style="110" customWidth="1"/>
    <col min="11002" max="11002" width="7.7265625" style="110" bestFit="1" customWidth="1"/>
    <col min="11003" max="11003" width="7.90625" style="110" customWidth="1"/>
    <col min="11004" max="11004" width="3.08984375" style="110" customWidth="1"/>
    <col min="11005" max="11006" width="9" style="110"/>
    <col min="11007" max="11007" width="6.08984375" style="110" customWidth="1"/>
    <col min="11008" max="11238" width="9" style="110"/>
    <col min="11239" max="11240" width="2.26953125" style="110" customWidth="1"/>
    <col min="11241" max="11241" width="3.08984375" style="110" customWidth="1"/>
    <col min="11242" max="11242" width="13.7265625" style="110" bestFit="1" customWidth="1"/>
    <col min="11243" max="11243" width="7.6328125" style="110" customWidth="1"/>
    <col min="11244" max="11249" width="3.6328125" style="110" customWidth="1"/>
    <col min="11250" max="11250" width="6.36328125" style="110" customWidth="1"/>
    <col min="11251" max="11251" width="3.08984375" style="110" customWidth="1"/>
    <col min="11252" max="11252" width="3.6328125" style="110" customWidth="1"/>
    <col min="11253" max="11253" width="5.6328125" style="110" customWidth="1"/>
    <col min="11254" max="11255" width="6.08984375" style="110" customWidth="1"/>
    <col min="11256" max="11256" width="5.90625" style="110" customWidth="1"/>
    <col min="11257" max="11257" width="3.08984375" style="110" customWidth="1"/>
    <col min="11258" max="11258" width="7.7265625" style="110" bestFit="1" customWidth="1"/>
    <col min="11259" max="11259" width="7.90625" style="110" customWidth="1"/>
    <col min="11260" max="11260" width="3.08984375" style="110" customWidth="1"/>
    <col min="11261" max="11262" width="9" style="110"/>
    <col min="11263" max="11263" width="6.08984375" style="110" customWidth="1"/>
    <col min="11264" max="11494" width="9" style="110"/>
    <col min="11495" max="11496" width="2.26953125" style="110" customWidth="1"/>
    <col min="11497" max="11497" width="3.08984375" style="110" customWidth="1"/>
    <col min="11498" max="11498" width="13.7265625" style="110" bestFit="1" customWidth="1"/>
    <col min="11499" max="11499" width="7.6328125" style="110" customWidth="1"/>
    <col min="11500" max="11505" width="3.6328125" style="110" customWidth="1"/>
    <col min="11506" max="11506" width="6.36328125" style="110" customWidth="1"/>
    <col min="11507" max="11507" width="3.08984375" style="110" customWidth="1"/>
    <col min="11508" max="11508" width="3.6328125" style="110" customWidth="1"/>
    <col min="11509" max="11509" width="5.6328125" style="110" customWidth="1"/>
    <col min="11510" max="11511" width="6.08984375" style="110" customWidth="1"/>
    <col min="11512" max="11512" width="5.90625" style="110" customWidth="1"/>
    <col min="11513" max="11513" width="3.08984375" style="110" customWidth="1"/>
    <col min="11514" max="11514" width="7.7265625" style="110" bestFit="1" customWidth="1"/>
    <col min="11515" max="11515" width="7.90625" style="110" customWidth="1"/>
    <col min="11516" max="11516" width="3.08984375" style="110" customWidth="1"/>
    <col min="11517" max="11518" width="9" style="110"/>
    <col min="11519" max="11519" width="6.08984375" style="110" customWidth="1"/>
    <col min="11520" max="11750" width="9" style="110"/>
    <col min="11751" max="11752" width="2.26953125" style="110" customWidth="1"/>
    <col min="11753" max="11753" width="3.08984375" style="110" customWidth="1"/>
    <col min="11754" max="11754" width="13.7265625" style="110" bestFit="1" customWidth="1"/>
    <col min="11755" max="11755" width="7.6328125" style="110" customWidth="1"/>
    <col min="11756" max="11761" width="3.6328125" style="110" customWidth="1"/>
    <col min="11762" max="11762" width="6.36328125" style="110" customWidth="1"/>
    <col min="11763" max="11763" width="3.08984375" style="110" customWidth="1"/>
    <col min="11764" max="11764" width="3.6328125" style="110" customWidth="1"/>
    <col min="11765" max="11765" width="5.6328125" style="110" customWidth="1"/>
    <col min="11766" max="11767" width="6.08984375" style="110" customWidth="1"/>
    <col min="11768" max="11768" width="5.90625" style="110" customWidth="1"/>
    <col min="11769" max="11769" width="3.08984375" style="110" customWidth="1"/>
    <col min="11770" max="11770" width="7.7265625" style="110" bestFit="1" customWidth="1"/>
    <col min="11771" max="11771" width="7.90625" style="110" customWidth="1"/>
    <col min="11772" max="11772" width="3.08984375" style="110" customWidth="1"/>
    <col min="11773" max="11774" width="9" style="110"/>
    <col min="11775" max="11775" width="6.08984375" style="110" customWidth="1"/>
    <col min="11776" max="12006" width="9" style="110"/>
    <col min="12007" max="12008" width="2.26953125" style="110" customWidth="1"/>
    <col min="12009" max="12009" width="3.08984375" style="110" customWidth="1"/>
    <col min="12010" max="12010" width="13.7265625" style="110" bestFit="1" customWidth="1"/>
    <col min="12011" max="12011" width="7.6328125" style="110" customWidth="1"/>
    <col min="12012" max="12017" width="3.6328125" style="110" customWidth="1"/>
    <col min="12018" max="12018" width="6.36328125" style="110" customWidth="1"/>
    <col min="12019" max="12019" width="3.08984375" style="110" customWidth="1"/>
    <col min="12020" max="12020" width="3.6328125" style="110" customWidth="1"/>
    <col min="12021" max="12021" width="5.6328125" style="110" customWidth="1"/>
    <col min="12022" max="12023" width="6.08984375" style="110" customWidth="1"/>
    <col min="12024" max="12024" width="5.90625" style="110" customWidth="1"/>
    <col min="12025" max="12025" width="3.08984375" style="110" customWidth="1"/>
    <col min="12026" max="12026" width="7.7265625" style="110" bestFit="1" customWidth="1"/>
    <col min="12027" max="12027" width="7.90625" style="110" customWidth="1"/>
    <col min="12028" max="12028" width="3.08984375" style="110" customWidth="1"/>
    <col min="12029" max="12030" width="9" style="110"/>
    <col min="12031" max="12031" width="6.08984375" style="110" customWidth="1"/>
    <col min="12032" max="12262" width="9" style="110"/>
    <col min="12263" max="12264" width="2.26953125" style="110" customWidth="1"/>
    <col min="12265" max="12265" width="3.08984375" style="110" customWidth="1"/>
    <col min="12266" max="12266" width="13.7265625" style="110" bestFit="1" customWidth="1"/>
    <col min="12267" max="12267" width="7.6328125" style="110" customWidth="1"/>
    <col min="12268" max="12273" width="3.6328125" style="110" customWidth="1"/>
    <col min="12274" max="12274" width="6.36328125" style="110" customWidth="1"/>
    <col min="12275" max="12275" width="3.08984375" style="110" customWidth="1"/>
    <col min="12276" max="12276" width="3.6328125" style="110" customWidth="1"/>
    <col min="12277" max="12277" width="5.6328125" style="110" customWidth="1"/>
    <col min="12278" max="12279" width="6.08984375" style="110" customWidth="1"/>
    <col min="12280" max="12280" width="5.90625" style="110" customWidth="1"/>
    <col min="12281" max="12281" width="3.08984375" style="110" customWidth="1"/>
    <col min="12282" max="12282" width="7.7265625" style="110" bestFit="1" customWidth="1"/>
    <col min="12283" max="12283" width="7.90625" style="110" customWidth="1"/>
    <col min="12284" max="12284" width="3.08984375" style="110" customWidth="1"/>
    <col min="12285" max="12286" width="9" style="110"/>
    <col min="12287" max="12287" width="6.08984375" style="110" customWidth="1"/>
    <col min="12288" max="12518" width="9" style="110"/>
    <col min="12519" max="12520" width="2.26953125" style="110" customWidth="1"/>
    <col min="12521" max="12521" width="3.08984375" style="110" customWidth="1"/>
    <col min="12522" max="12522" width="13.7265625" style="110" bestFit="1" customWidth="1"/>
    <col min="12523" max="12523" width="7.6328125" style="110" customWidth="1"/>
    <col min="12524" max="12529" width="3.6328125" style="110" customWidth="1"/>
    <col min="12530" max="12530" width="6.36328125" style="110" customWidth="1"/>
    <col min="12531" max="12531" width="3.08984375" style="110" customWidth="1"/>
    <col min="12532" max="12532" width="3.6328125" style="110" customWidth="1"/>
    <col min="12533" max="12533" width="5.6328125" style="110" customWidth="1"/>
    <col min="12534" max="12535" width="6.08984375" style="110" customWidth="1"/>
    <col min="12536" max="12536" width="5.90625" style="110" customWidth="1"/>
    <col min="12537" max="12537" width="3.08984375" style="110" customWidth="1"/>
    <col min="12538" max="12538" width="7.7265625" style="110" bestFit="1" customWidth="1"/>
    <col min="12539" max="12539" width="7.90625" style="110" customWidth="1"/>
    <col min="12540" max="12540" width="3.08984375" style="110" customWidth="1"/>
    <col min="12541" max="12542" width="9" style="110"/>
    <col min="12543" max="12543" width="6.08984375" style="110" customWidth="1"/>
    <col min="12544" max="12774" width="9" style="110"/>
    <col min="12775" max="12776" width="2.26953125" style="110" customWidth="1"/>
    <col min="12777" max="12777" width="3.08984375" style="110" customWidth="1"/>
    <col min="12778" max="12778" width="13.7265625" style="110" bestFit="1" customWidth="1"/>
    <col min="12779" max="12779" width="7.6328125" style="110" customWidth="1"/>
    <col min="12780" max="12785" width="3.6328125" style="110" customWidth="1"/>
    <col min="12786" max="12786" width="6.36328125" style="110" customWidth="1"/>
    <col min="12787" max="12787" width="3.08984375" style="110" customWidth="1"/>
    <col min="12788" max="12788" width="3.6328125" style="110" customWidth="1"/>
    <col min="12789" max="12789" width="5.6328125" style="110" customWidth="1"/>
    <col min="12790" max="12791" width="6.08984375" style="110" customWidth="1"/>
    <col min="12792" max="12792" width="5.90625" style="110" customWidth="1"/>
    <col min="12793" max="12793" width="3.08984375" style="110" customWidth="1"/>
    <col min="12794" max="12794" width="7.7265625" style="110" bestFit="1" customWidth="1"/>
    <col min="12795" max="12795" width="7.90625" style="110" customWidth="1"/>
    <col min="12796" max="12796" width="3.08984375" style="110" customWidth="1"/>
    <col min="12797" max="12798" width="9" style="110"/>
    <col min="12799" max="12799" width="6.08984375" style="110" customWidth="1"/>
    <col min="12800" max="13030" width="9" style="110"/>
    <col min="13031" max="13032" width="2.26953125" style="110" customWidth="1"/>
    <col min="13033" max="13033" width="3.08984375" style="110" customWidth="1"/>
    <col min="13034" max="13034" width="13.7265625" style="110" bestFit="1" customWidth="1"/>
    <col min="13035" max="13035" width="7.6328125" style="110" customWidth="1"/>
    <col min="13036" max="13041" width="3.6328125" style="110" customWidth="1"/>
    <col min="13042" max="13042" width="6.36328125" style="110" customWidth="1"/>
    <col min="13043" max="13043" width="3.08984375" style="110" customWidth="1"/>
    <col min="13044" max="13044" width="3.6328125" style="110" customWidth="1"/>
    <col min="13045" max="13045" width="5.6328125" style="110" customWidth="1"/>
    <col min="13046" max="13047" width="6.08984375" style="110" customWidth="1"/>
    <col min="13048" max="13048" width="5.90625" style="110" customWidth="1"/>
    <col min="13049" max="13049" width="3.08984375" style="110" customWidth="1"/>
    <col min="13050" max="13050" width="7.7265625" style="110" bestFit="1" customWidth="1"/>
    <col min="13051" max="13051" width="7.90625" style="110" customWidth="1"/>
    <col min="13052" max="13052" width="3.08984375" style="110" customWidth="1"/>
    <col min="13053" max="13054" width="9" style="110"/>
    <col min="13055" max="13055" width="6.08984375" style="110" customWidth="1"/>
    <col min="13056" max="13286" width="9" style="110"/>
    <col min="13287" max="13288" width="2.26953125" style="110" customWidth="1"/>
    <col min="13289" max="13289" width="3.08984375" style="110" customWidth="1"/>
    <col min="13290" max="13290" width="13.7265625" style="110" bestFit="1" customWidth="1"/>
    <col min="13291" max="13291" width="7.6328125" style="110" customWidth="1"/>
    <col min="13292" max="13297" width="3.6328125" style="110" customWidth="1"/>
    <col min="13298" max="13298" width="6.36328125" style="110" customWidth="1"/>
    <col min="13299" max="13299" width="3.08984375" style="110" customWidth="1"/>
    <col min="13300" max="13300" width="3.6328125" style="110" customWidth="1"/>
    <col min="13301" max="13301" width="5.6328125" style="110" customWidth="1"/>
    <col min="13302" max="13303" width="6.08984375" style="110" customWidth="1"/>
    <col min="13304" max="13304" width="5.90625" style="110" customWidth="1"/>
    <col min="13305" max="13305" width="3.08984375" style="110" customWidth="1"/>
    <col min="13306" max="13306" width="7.7265625" style="110" bestFit="1" customWidth="1"/>
    <col min="13307" max="13307" width="7.90625" style="110" customWidth="1"/>
    <col min="13308" max="13308" width="3.08984375" style="110" customWidth="1"/>
    <col min="13309" max="13310" width="9" style="110"/>
    <col min="13311" max="13311" width="6.08984375" style="110" customWidth="1"/>
    <col min="13312" max="13542" width="9" style="110"/>
    <col min="13543" max="13544" width="2.26953125" style="110" customWidth="1"/>
    <col min="13545" max="13545" width="3.08984375" style="110" customWidth="1"/>
    <col min="13546" max="13546" width="13.7265625" style="110" bestFit="1" customWidth="1"/>
    <col min="13547" max="13547" width="7.6328125" style="110" customWidth="1"/>
    <col min="13548" max="13553" width="3.6328125" style="110" customWidth="1"/>
    <col min="13554" max="13554" width="6.36328125" style="110" customWidth="1"/>
    <col min="13555" max="13555" width="3.08984375" style="110" customWidth="1"/>
    <col min="13556" max="13556" width="3.6328125" style="110" customWidth="1"/>
    <col min="13557" max="13557" width="5.6328125" style="110" customWidth="1"/>
    <col min="13558" max="13559" width="6.08984375" style="110" customWidth="1"/>
    <col min="13560" max="13560" width="5.90625" style="110" customWidth="1"/>
    <col min="13561" max="13561" width="3.08984375" style="110" customWidth="1"/>
    <col min="13562" max="13562" width="7.7265625" style="110" bestFit="1" customWidth="1"/>
    <col min="13563" max="13563" width="7.90625" style="110" customWidth="1"/>
    <col min="13564" max="13564" width="3.08984375" style="110" customWidth="1"/>
    <col min="13565" max="13566" width="9" style="110"/>
    <col min="13567" max="13567" width="6.08984375" style="110" customWidth="1"/>
    <col min="13568" max="13798" width="9" style="110"/>
    <col min="13799" max="13800" width="2.26953125" style="110" customWidth="1"/>
    <col min="13801" max="13801" width="3.08984375" style="110" customWidth="1"/>
    <col min="13802" max="13802" width="13.7265625" style="110" bestFit="1" customWidth="1"/>
    <col min="13803" max="13803" width="7.6328125" style="110" customWidth="1"/>
    <col min="13804" max="13809" width="3.6328125" style="110" customWidth="1"/>
    <col min="13810" max="13810" width="6.36328125" style="110" customWidth="1"/>
    <col min="13811" max="13811" width="3.08984375" style="110" customWidth="1"/>
    <col min="13812" max="13812" width="3.6328125" style="110" customWidth="1"/>
    <col min="13813" max="13813" width="5.6328125" style="110" customWidth="1"/>
    <col min="13814" max="13815" width="6.08984375" style="110" customWidth="1"/>
    <col min="13816" max="13816" width="5.90625" style="110" customWidth="1"/>
    <col min="13817" max="13817" width="3.08984375" style="110" customWidth="1"/>
    <col min="13818" max="13818" width="7.7265625" style="110" bestFit="1" customWidth="1"/>
    <col min="13819" max="13819" width="7.90625" style="110" customWidth="1"/>
    <col min="13820" max="13820" width="3.08984375" style="110" customWidth="1"/>
    <col min="13821" max="13822" width="9" style="110"/>
    <col min="13823" max="13823" width="6.08984375" style="110" customWidth="1"/>
    <col min="13824" max="14054" width="9" style="110"/>
    <col min="14055" max="14056" width="2.26953125" style="110" customWidth="1"/>
    <col min="14057" max="14057" width="3.08984375" style="110" customWidth="1"/>
    <col min="14058" max="14058" width="13.7265625" style="110" bestFit="1" customWidth="1"/>
    <col min="14059" max="14059" width="7.6328125" style="110" customWidth="1"/>
    <col min="14060" max="14065" width="3.6328125" style="110" customWidth="1"/>
    <col min="14066" max="14066" width="6.36328125" style="110" customWidth="1"/>
    <col min="14067" max="14067" width="3.08984375" style="110" customWidth="1"/>
    <col min="14068" max="14068" width="3.6328125" style="110" customWidth="1"/>
    <col min="14069" max="14069" width="5.6328125" style="110" customWidth="1"/>
    <col min="14070" max="14071" width="6.08984375" style="110" customWidth="1"/>
    <col min="14072" max="14072" width="5.90625" style="110" customWidth="1"/>
    <col min="14073" max="14073" width="3.08984375" style="110" customWidth="1"/>
    <col min="14074" max="14074" width="7.7265625" style="110" bestFit="1" customWidth="1"/>
    <col min="14075" max="14075" width="7.90625" style="110" customWidth="1"/>
    <col min="14076" max="14076" width="3.08984375" style="110" customWidth="1"/>
    <col min="14077" max="14078" width="9" style="110"/>
    <col min="14079" max="14079" width="6.08984375" style="110" customWidth="1"/>
    <col min="14080" max="14310" width="9" style="110"/>
    <col min="14311" max="14312" width="2.26953125" style="110" customWidth="1"/>
    <col min="14313" max="14313" width="3.08984375" style="110" customWidth="1"/>
    <col min="14314" max="14314" width="13.7265625" style="110" bestFit="1" customWidth="1"/>
    <col min="14315" max="14315" width="7.6328125" style="110" customWidth="1"/>
    <col min="14316" max="14321" width="3.6328125" style="110" customWidth="1"/>
    <col min="14322" max="14322" width="6.36328125" style="110" customWidth="1"/>
    <col min="14323" max="14323" width="3.08984375" style="110" customWidth="1"/>
    <col min="14324" max="14324" width="3.6328125" style="110" customWidth="1"/>
    <col min="14325" max="14325" width="5.6328125" style="110" customWidth="1"/>
    <col min="14326" max="14327" width="6.08984375" style="110" customWidth="1"/>
    <col min="14328" max="14328" width="5.90625" style="110" customWidth="1"/>
    <col min="14329" max="14329" width="3.08984375" style="110" customWidth="1"/>
    <col min="14330" max="14330" width="7.7265625" style="110" bestFit="1" customWidth="1"/>
    <col min="14331" max="14331" width="7.90625" style="110" customWidth="1"/>
    <col min="14332" max="14332" width="3.08984375" style="110" customWidth="1"/>
    <col min="14333" max="14334" width="9" style="110"/>
    <col min="14335" max="14335" width="6.08984375" style="110" customWidth="1"/>
    <col min="14336" max="14566" width="9" style="110"/>
    <col min="14567" max="14568" width="2.26953125" style="110" customWidth="1"/>
    <col min="14569" max="14569" width="3.08984375" style="110" customWidth="1"/>
    <col min="14570" max="14570" width="13.7265625" style="110" bestFit="1" customWidth="1"/>
    <col min="14571" max="14571" width="7.6328125" style="110" customWidth="1"/>
    <col min="14572" max="14577" width="3.6328125" style="110" customWidth="1"/>
    <col min="14578" max="14578" width="6.36328125" style="110" customWidth="1"/>
    <col min="14579" max="14579" width="3.08984375" style="110" customWidth="1"/>
    <col min="14580" max="14580" width="3.6328125" style="110" customWidth="1"/>
    <col min="14581" max="14581" width="5.6328125" style="110" customWidth="1"/>
    <col min="14582" max="14583" width="6.08984375" style="110" customWidth="1"/>
    <col min="14584" max="14584" width="5.90625" style="110" customWidth="1"/>
    <col min="14585" max="14585" width="3.08984375" style="110" customWidth="1"/>
    <col min="14586" max="14586" width="7.7265625" style="110" bestFit="1" customWidth="1"/>
    <col min="14587" max="14587" width="7.90625" style="110" customWidth="1"/>
    <col min="14588" max="14588" width="3.08984375" style="110" customWidth="1"/>
    <col min="14589" max="14590" width="9" style="110"/>
    <col min="14591" max="14591" width="6.08984375" style="110" customWidth="1"/>
    <col min="14592" max="14822" width="9" style="110"/>
    <col min="14823" max="14824" width="2.26953125" style="110" customWidth="1"/>
    <col min="14825" max="14825" width="3.08984375" style="110" customWidth="1"/>
    <col min="14826" max="14826" width="13.7265625" style="110" bestFit="1" customWidth="1"/>
    <col min="14827" max="14827" width="7.6328125" style="110" customWidth="1"/>
    <col min="14828" max="14833" width="3.6328125" style="110" customWidth="1"/>
    <col min="14834" max="14834" width="6.36328125" style="110" customWidth="1"/>
    <col min="14835" max="14835" width="3.08984375" style="110" customWidth="1"/>
    <col min="14836" max="14836" width="3.6328125" style="110" customWidth="1"/>
    <col min="14837" max="14837" width="5.6328125" style="110" customWidth="1"/>
    <col min="14838" max="14839" width="6.08984375" style="110" customWidth="1"/>
    <col min="14840" max="14840" width="5.90625" style="110" customWidth="1"/>
    <col min="14841" max="14841" width="3.08984375" style="110" customWidth="1"/>
    <col min="14842" max="14842" width="7.7265625" style="110" bestFit="1" customWidth="1"/>
    <col min="14843" max="14843" width="7.90625" style="110" customWidth="1"/>
    <col min="14844" max="14844" width="3.08984375" style="110" customWidth="1"/>
    <col min="14845" max="14846" width="9" style="110"/>
    <col min="14847" max="14847" width="6.08984375" style="110" customWidth="1"/>
    <col min="14848" max="15078" width="9" style="110"/>
    <col min="15079" max="15080" width="2.26953125" style="110" customWidth="1"/>
    <col min="15081" max="15081" width="3.08984375" style="110" customWidth="1"/>
    <col min="15082" max="15082" width="13.7265625" style="110" bestFit="1" customWidth="1"/>
    <col min="15083" max="15083" width="7.6328125" style="110" customWidth="1"/>
    <col min="15084" max="15089" width="3.6328125" style="110" customWidth="1"/>
    <col min="15090" max="15090" width="6.36328125" style="110" customWidth="1"/>
    <col min="15091" max="15091" width="3.08984375" style="110" customWidth="1"/>
    <col min="15092" max="15092" width="3.6328125" style="110" customWidth="1"/>
    <col min="15093" max="15093" width="5.6328125" style="110" customWidth="1"/>
    <col min="15094" max="15095" width="6.08984375" style="110" customWidth="1"/>
    <col min="15096" max="15096" width="5.90625" style="110" customWidth="1"/>
    <col min="15097" max="15097" width="3.08984375" style="110" customWidth="1"/>
    <col min="15098" max="15098" width="7.7265625" style="110" bestFit="1" customWidth="1"/>
    <col min="15099" max="15099" width="7.90625" style="110" customWidth="1"/>
    <col min="15100" max="15100" width="3.08984375" style="110" customWidth="1"/>
    <col min="15101" max="15102" width="9" style="110"/>
    <col min="15103" max="15103" width="6.08984375" style="110" customWidth="1"/>
    <col min="15104" max="15334" width="9" style="110"/>
    <col min="15335" max="15336" width="2.26953125" style="110" customWidth="1"/>
    <col min="15337" max="15337" width="3.08984375" style="110" customWidth="1"/>
    <col min="15338" max="15338" width="13.7265625" style="110" bestFit="1" customWidth="1"/>
    <col min="15339" max="15339" width="7.6328125" style="110" customWidth="1"/>
    <col min="15340" max="15345" width="3.6328125" style="110" customWidth="1"/>
    <col min="15346" max="15346" width="6.36328125" style="110" customWidth="1"/>
    <col min="15347" max="15347" width="3.08984375" style="110" customWidth="1"/>
    <col min="15348" max="15348" width="3.6328125" style="110" customWidth="1"/>
    <col min="15349" max="15349" width="5.6328125" style="110" customWidth="1"/>
    <col min="15350" max="15351" width="6.08984375" style="110" customWidth="1"/>
    <col min="15352" max="15352" width="5.90625" style="110" customWidth="1"/>
    <col min="15353" max="15353" width="3.08984375" style="110" customWidth="1"/>
    <col min="15354" max="15354" width="7.7265625" style="110" bestFit="1" customWidth="1"/>
    <col min="15355" max="15355" width="7.90625" style="110" customWidth="1"/>
    <col min="15356" max="15356" width="3.08984375" style="110" customWidth="1"/>
    <col min="15357" max="15358" width="9" style="110"/>
    <col min="15359" max="15359" width="6.08984375" style="110" customWidth="1"/>
    <col min="15360" max="15590" width="9" style="110"/>
    <col min="15591" max="15592" width="2.26953125" style="110" customWidth="1"/>
    <col min="15593" max="15593" width="3.08984375" style="110" customWidth="1"/>
    <col min="15594" max="15594" width="13.7265625" style="110" bestFit="1" customWidth="1"/>
    <col min="15595" max="15595" width="7.6328125" style="110" customWidth="1"/>
    <col min="15596" max="15601" width="3.6328125" style="110" customWidth="1"/>
    <col min="15602" max="15602" width="6.36328125" style="110" customWidth="1"/>
    <col min="15603" max="15603" width="3.08984375" style="110" customWidth="1"/>
    <col min="15604" max="15604" width="3.6328125" style="110" customWidth="1"/>
    <col min="15605" max="15605" width="5.6328125" style="110" customWidth="1"/>
    <col min="15606" max="15607" width="6.08984375" style="110" customWidth="1"/>
    <col min="15608" max="15608" width="5.90625" style="110" customWidth="1"/>
    <col min="15609" max="15609" width="3.08984375" style="110" customWidth="1"/>
    <col min="15610" max="15610" width="7.7265625" style="110" bestFit="1" customWidth="1"/>
    <col min="15611" max="15611" width="7.90625" style="110" customWidth="1"/>
    <col min="15612" max="15612" width="3.08984375" style="110" customWidth="1"/>
    <col min="15613" max="15614" width="9" style="110"/>
    <col min="15615" max="15615" width="6.08984375" style="110" customWidth="1"/>
    <col min="15616" max="15846" width="9" style="110"/>
    <col min="15847" max="15848" width="2.26953125" style="110" customWidth="1"/>
    <col min="15849" max="15849" width="3.08984375" style="110" customWidth="1"/>
    <col min="15850" max="15850" width="13.7265625" style="110" bestFit="1" customWidth="1"/>
    <col min="15851" max="15851" width="7.6328125" style="110" customWidth="1"/>
    <col min="15852" max="15857" width="3.6328125" style="110" customWidth="1"/>
    <col min="15858" max="15858" width="6.36328125" style="110" customWidth="1"/>
    <col min="15859" max="15859" width="3.08984375" style="110" customWidth="1"/>
    <col min="15860" max="15860" width="3.6328125" style="110" customWidth="1"/>
    <col min="15861" max="15861" width="5.6328125" style="110" customWidth="1"/>
    <col min="15862" max="15863" width="6.08984375" style="110" customWidth="1"/>
    <col min="15864" max="15864" width="5.90625" style="110" customWidth="1"/>
    <col min="15865" max="15865" width="3.08984375" style="110" customWidth="1"/>
    <col min="15866" max="15866" width="7.7265625" style="110" bestFit="1" customWidth="1"/>
    <col min="15867" max="15867" width="7.90625" style="110" customWidth="1"/>
    <col min="15868" max="15868" width="3.08984375" style="110" customWidth="1"/>
    <col min="15869" max="15870" width="9" style="110"/>
    <col min="15871" max="15871" width="6.08984375" style="110" customWidth="1"/>
    <col min="15872" max="16102" width="9" style="110"/>
    <col min="16103" max="16104" width="2.26953125" style="110" customWidth="1"/>
    <col min="16105" max="16105" width="3.08984375" style="110" customWidth="1"/>
    <col min="16106" max="16106" width="13.7265625" style="110" bestFit="1" customWidth="1"/>
    <col min="16107" max="16107" width="7.6328125" style="110" customWidth="1"/>
    <col min="16108" max="16113" width="3.6328125" style="110" customWidth="1"/>
    <col min="16114" max="16114" width="6.36328125" style="110" customWidth="1"/>
    <col min="16115" max="16115" width="3.08984375" style="110" customWidth="1"/>
    <col min="16116" max="16116" width="3.6328125" style="110" customWidth="1"/>
    <col min="16117" max="16117" width="5.6328125" style="110" customWidth="1"/>
    <col min="16118" max="16119" width="6.08984375" style="110" customWidth="1"/>
    <col min="16120" max="16120" width="5.90625" style="110" customWidth="1"/>
    <col min="16121" max="16121" width="3.08984375" style="110" customWidth="1"/>
    <col min="16122" max="16122" width="7.7265625" style="110" bestFit="1" customWidth="1"/>
    <col min="16123" max="16123" width="7.90625" style="110" customWidth="1"/>
    <col min="16124" max="16124" width="3.08984375" style="110" customWidth="1"/>
    <col min="16125" max="16126" width="9" style="110"/>
    <col min="16127" max="16127" width="6.08984375" style="110" customWidth="1"/>
    <col min="16128" max="16384" width="9" style="110"/>
  </cols>
  <sheetData>
    <row r="1" spans="1:24" ht="18" customHeight="1">
      <c r="A1" s="356" t="s">
        <v>410</v>
      </c>
      <c r="F1" s="111"/>
    </row>
    <row r="2" spans="1:24" ht="12" customHeight="1"/>
    <row r="3" spans="1:24" ht="18" customHeight="1">
      <c r="A3" s="110" t="s">
        <v>411</v>
      </c>
      <c r="E3" s="112" t="s">
        <v>484</v>
      </c>
      <c r="F3" s="112"/>
      <c r="G3" s="112"/>
      <c r="H3" s="112"/>
    </row>
    <row r="4" spans="1:24" ht="12" customHeight="1"/>
    <row r="5" spans="1:24" ht="18" customHeight="1">
      <c r="A5" s="681" t="s">
        <v>413</v>
      </c>
      <c r="B5" s="645" t="s">
        <v>414</v>
      </c>
      <c r="C5" s="645"/>
      <c r="D5" s="646"/>
      <c r="E5" s="649" t="s">
        <v>415</v>
      </c>
      <c r="F5" s="645" t="s">
        <v>416</v>
      </c>
      <c r="G5" s="645"/>
      <c r="H5" s="651" t="s">
        <v>417</v>
      </c>
      <c r="I5" s="652"/>
      <c r="J5" s="651" t="s">
        <v>418</v>
      </c>
      <c r="K5" s="652"/>
      <c r="L5" s="645" t="s">
        <v>419</v>
      </c>
      <c r="M5" s="645"/>
      <c r="N5" s="645" t="s">
        <v>420</v>
      </c>
      <c r="O5" s="666"/>
      <c r="P5" s="113" t="s">
        <v>421</v>
      </c>
      <c r="Q5" s="114" t="s">
        <v>422</v>
      </c>
      <c r="R5" s="685" t="s">
        <v>423</v>
      </c>
      <c r="S5" s="686"/>
      <c r="T5" s="110" t="s">
        <v>424</v>
      </c>
    </row>
    <row r="6" spans="1:24" ht="18" customHeight="1">
      <c r="A6" s="682"/>
      <c r="B6" s="647"/>
      <c r="C6" s="647"/>
      <c r="D6" s="648"/>
      <c r="E6" s="650"/>
      <c r="F6" s="647"/>
      <c r="G6" s="647"/>
      <c r="H6" s="653"/>
      <c r="I6" s="654"/>
      <c r="J6" s="655"/>
      <c r="K6" s="654"/>
      <c r="L6" s="647"/>
      <c r="M6" s="647"/>
      <c r="N6" s="647"/>
      <c r="O6" s="684"/>
      <c r="P6" s="115" t="s">
        <v>425</v>
      </c>
      <c r="Q6" s="116" t="s">
        <v>426</v>
      </c>
      <c r="R6" s="117" t="s">
        <v>427</v>
      </c>
      <c r="S6" s="118"/>
      <c r="T6" s="110" t="s">
        <v>428</v>
      </c>
    </row>
    <row r="7" spans="1:24" ht="18" customHeight="1">
      <c r="A7" s="682"/>
      <c r="B7" s="687" t="s">
        <v>429</v>
      </c>
      <c r="C7" s="687"/>
      <c r="D7" s="119" t="s">
        <v>430</v>
      </c>
      <c r="E7" s="120">
        <v>15</v>
      </c>
      <c r="F7" s="837">
        <v>15</v>
      </c>
      <c r="G7" s="838"/>
      <c r="H7" s="837">
        <v>20</v>
      </c>
      <c r="I7" s="848"/>
      <c r="J7" s="837">
        <v>20</v>
      </c>
      <c r="K7" s="848"/>
      <c r="L7" s="837">
        <v>40</v>
      </c>
      <c r="M7" s="838"/>
      <c r="N7" s="638">
        <f>IF(SUM(E7:M7)=SUM(E8:M8),SUM(E7:M7),"不一致")</f>
        <v>110</v>
      </c>
      <c r="O7" s="639"/>
      <c r="P7" s="642">
        <f>N7+N9</f>
        <v>110</v>
      </c>
      <c r="Q7" s="839">
        <v>110</v>
      </c>
      <c r="R7" s="638">
        <f>ROUND(P7/Q7*100,1)</f>
        <v>100</v>
      </c>
      <c r="S7" s="639"/>
      <c r="T7" s="110" t="s">
        <v>431</v>
      </c>
    </row>
    <row r="8" spans="1:24" ht="18" customHeight="1">
      <c r="A8" s="682"/>
      <c r="B8" s="688"/>
      <c r="C8" s="688"/>
      <c r="D8" s="332" t="s">
        <v>432</v>
      </c>
      <c r="E8" s="121">
        <v>10</v>
      </c>
      <c r="F8" s="842">
        <v>20</v>
      </c>
      <c r="G8" s="843"/>
      <c r="H8" s="842">
        <v>20</v>
      </c>
      <c r="I8" s="844"/>
      <c r="J8" s="842">
        <v>20</v>
      </c>
      <c r="K8" s="844"/>
      <c r="L8" s="842">
        <v>40</v>
      </c>
      <c r="M8" s="843"/>
      <c r="N8" s="640"/>
      <c r="O8" s="641"/>
      <c r="P8" s="643"/>
      <c r="Q8" s="840"/>
      <c r="R8" s="671"/>
      <c r="S8" s="672"/>
      <c r="T8" s="110" t="s">
        <v>433</v>
      </c>
      <c r="X8" s="122"/>
    </row>
    <row r="9" spans="1:24" ht="18" customHeight="1">
      <c r="A9" s="683"/>
      <c r="B9" s="656" t="s">
        <v>434</v>
      </c>
      <c r="C9" s="656"/>
      <c r="D9" s="657"/>
      <c r="E9" s="123">
        <v>0</v>
      </c>
      <c r="F9" s="845">
        <v>0</v>
      </c>
      <c r="G9" s="846"/>
      <c r="H9" s="845">
        <v>0</v>
      </c>
      <c r="I9" s="847"/>
      <c r="J9" s="845">
        <v>0</v>
      </c>
      <c r="K9" s="847"/>
      <c r="L9" s="845">
        <v>0</v>
      </c>
      <c r="M9" s="846"/>
      <c r="N9" s="658">
        <v>0</v>
      </c>
      <c r="O9" s="659"/>
      <c r="P9" s="644"/>
      <c r="Q9" s="841"/>
      <c r="R9" s="673"/>
      <c r="S9" s="674"/>
      <c r="T9" s="124" t="s">
        <v>435</v>
      </c>
    </row>
    <row r="10" spans="1:24" ht="18" customHeight="1">
      <c r="T10" s="110" t="s">
        <v>436</v>
      </c>
      <c r="X10" s="125" t="str">
        <f>IF(P7=R31,"　","【不一致】")</f>
        <v>　</v>
      </c>
    </row>
    <row r="11" spans="1:24" ht="18" customHeight="1">
      <c r="A11" s="110" t="s">
        <v>437</v>
      </c>
    </row>
    <row r="12" spans="1:24" ht="18" customHeight="1">
      <c r="A12" s="110" t="s">
        <v>438</v>
      </c>
      <c r="O12" s="110" t="s">
        <v>439</v>
      </c>
    </row>
    <row r="13" spans="1:24" ht="18" customHeight="1">
      <c r="A13" s="649" t="s">
        <v>440</v>
      </c>
      <c r="B13" s="645"/>
      <c r="C13" s="645"/>
      <c r="D13" s="645"/>
      <c r="E13" s="661" t="s">
        <v>441</v>
      </c>
      <c r="F13" s="662"/>
      <c r="G13" s="651" t="s">
        <v>442</v>
      </c>
      <c r="H13" s="665"/>
      <c r="I13" s="665"/>
      <c r="J13" s="665"/>
      <c r="K13" s="652"/>
      <c r="L13" s="645" t="s">
        <v>443</v>
      </c>
      <c r="M13" s="666"/>
      <c r="O13" s="649" t="s">
        <v>432</v>
      </c>
      <c r="P13" s="645"/>
      <c r="Q13" s="646"/>
      <c r="R13" s="649" t="s">
        <v>444</v>
      </c>
      <c r="S13" s="645"/>
      <c r="T13" s="126" t="s">
        <v>445</v>
      </c>
      <c r="U13" s="645" t="s">
        <v>446</v>
      </c>
      <c r="V13" s="666"/>
      <c r="W13" s="110" t="s">
        <v>447</v>
      </c>
    </row>
    <row r="14" spans="1:24" ht="18" customHeight="1">
      <c r="A14" s="660"/>
      <c r="B14" s="656"/>
      <c r="C14" s="656"/>
      <c r="D14" s="656"/>
      <c r="E14" s="663"/>
      <c r="F14" s="664"/>
      <c r="G14" s="690" t="s">
        <v>448</v>
      </c>
      <c r="H14" s="691"/>
      <c r="I14" s="691"/>
      <c r="J14" s="691"/>
      <c r="K14" s="692"/>
      <c r="L14" s="656"/>
      <c r="M14" s="667"/>
      <c r="O14" s="660"/>
      <c r="P14" s="656"/>
      <c r="Q14" s="657"/>
      <c r="R14" s="660" t="s">
        <v>425</v>
      </c>
      <c r="S14" s="656"/>
      <c r="T14" s="127" t="s">
        <v>449</v>
      </c>
      <c r="U14" s="656" t="s">
        <v>450</v>
      </c>
      <c r="V14" s="667"/>
      <c r="W14" s="693" t="s">
        <v>451</v>
      </c>
      <c r="X14" s="694"/>
    </row>
    <row r="15" spans="1:24" ht="12" customHeight="1">
      <c r="A15" s="731" t="s">
        <v>452</v>
      </c>
      <c r="B15" s="703" t="s">
        <v>453</v>
      </c>
      <c r="C15" s="856" t="s">
        <v>485</v>
      </c>
      <c r="D15" s="857"/>
      <c r="E15" s="858">
        <v>15</v>
      </c>
      <c r="F15" s="741" t="s">
        <v>454</v>
      </c>
      <c r="G15" s="128" t="s">
        <v>486</v>
      </c>
      <c r="H15" s="129" t="s">
        <v>455</v>
      </c>
      <c r="I15" s="837">
        <v>5</v>
      </c>
      <c r="J15" s="860"/>
      <c r="K15" s="130" t="s">
        <v>456</v>
      </c>
      <c r="L15" s="849">
        <v>50</v>
      </c>
      <c r="M15" s="698" t="s">
        <v>457</v>
      </c>
      <c r="O15" s="700" t="s">
        <v>415</v>
      </c>
      <c r="P15" s="703" t="s">
        <v>458</v>
      </c>
      <c r="Q15" s="704"/>
      <c r="R15" s="851"/>
      <c r="S15" s="709" t="s">
        <v>454</v>
      </c>
      <c r="T15" s="711" t="s">
        <v>459</v>
      </c>
      <c r="U15" s="713">
        <f>R15*1.65</f>
        <v>0</v>
      </c>
      <c r="V15" s="715" t="s">
        <v>457</v>
      </c>
      <c r="W15" s="695"/>
      <c r="X15" s="694"/>
    </row>
    <row r="16" spans="1:24" ht="12" customHeight="1">
      <c r="A16" s="732"/>
      <c r="B16" s="734"/>
      <c r="C16" s="791"/>
      <c r="D16" s="730"/>
      <c r="E16" s="859"/>
      <c r="F16" s="742"/>
      <c r="G16" s="131" t="s">
        <v>487</v>
      </c>
      <c r="H16" s="132" t="s">
        <v>455</v>
      </c>
      <c r="I16" s="842">
        <v>10</v>
      </c>
      <c r="J16" s="853"/>
      <c r="K16" s="133" t="s">
        <v>454</v>
      </c>
      <c r="L16" s="850"/>
      <c r="M16" s="699"/>
      <c r="O16" s="701"/>
      <c r="P16" s="705"/>
      <c r="Q16" s="706"/>
      <c r="R16" s="852"/>
      <c r="S16" s="710"/>
      <c r="T16" s="712"/>
      <c r="U16" s="714"/>
      <c r="V16" s="716"/>
      <c r="W16" s="134"/>
      <c r="X16" s="135"/>
    </row>
    <row r="17" spans="1:24" ht="12" customHeight="1">
      <c r="A17" s="732"/>
      <c r="B17" s="726" t="s">
        <v>460</v>
      </c>
      <c r="C17" s="861" t="s">
        <v>488</v>
      </c>
      <c r="D17" s="862"/>
      <c r="E17" s="863">
        <v>15</v>
      </c>
      <c r="F17" s="748" t="s">
        <v>454</v>
      </c>
      <c r="G17" s="136" t="s">
        <v>487</v>
      </c>
      <c r="H17" s="137" t="s">
        <v>455</v>
      </c>
      <c r="I17" s="842">
        <v>5</v>
      </c>
      <c r="J17" s="853"/>
      <c r="K17" s="138" t="s">
        <v>456</v>
      </c>
      <c r="L17" s="854">
        <v>50</v>
      </c>
      <c r="M17" s="725" t="s">
        <v>461</v>
      </c>
      <c r="O17" s="701"/>
      <c r="P17" s="726" t="s">
        <v>462</v>
      </c>
      <c r="Q17" s="727"/>
      <c r="R17" s="855">
        <v>10</v>
      </c>
      <c r="S17" s="729" t="s">
        <v>454</v>
      </c>
      <c r="T17" s="718" t="s">
        <v>463</v>
      </c>
      <c r="U17" s="720">
        <f>R17*3.3</f>
        <v>33</v>
      </c>
      <c r="V17" s="721" t="s">
        <v>457</v>
      </c>
      <c r="W17" s="693" t="s">
        <v>464</v>
      </c>
      <c r="X17" s="722"/>
    </row>
    <row r="18" spans="1:24" ht="12" customHeight="1">
      <c r="A18" s="732"/>
      <c r="B18" s="734"/>
      <c r="C18" s="791"/>
      <c r="D18" s="730"/>
      <c r="E18" s="864"/>
      <c r="F18" s="742"/>
      <c r="G18" s="136" t="s">
        <v>489</v>
      </c>
      <c r="H18" s="137" t="s">
        <v>455</v>
      </c>
      <c r="I18" s="842">
        <v>10</v>
      </c>
      <c r="J18" s="853"/>
      <c r="K18" s="138" t="s">
        <v>454</v>
      </c>
      <c r="L18" s="850"/>
      <c r="M18" s="699"/>
      <c r="O18" s="702"/>
      <c r="P18" s="705"/>
      <c r="Q18" s="706"/>
      <c r="R18" s="852"/>
      <c r="S18" s="730"/>
      <c r="T18" s="719"/>
      <c r="U18" s="714"/>
      <c r="V18" s="706"/>
      <c r="W18" s="693"/>
      <c r="X18" s="722"/>
    </row>
    <row r="19" spans="1:24" ht="12" customHeight="1">
      <c r="A19" s="732"/>
      <c r="B19" s="726" t="s">
        <v>465</v>
      </c>
      <c r="C19" s="861"/>
      <c r="D19" s="862"/>
      <c r="E19" s="863"/>
      <c r="F19" s="748" t="s">
        <v>454</v>
      </c>
      <c r="G19" s="136"/>
      <c r="H19" s="137" t="s">
        <v>455</v>
      </c>
      <c r="I19" s="842"/>
      <c r="J19" s="853"/>
      <c r="K19" s="138" t="s">
        <v>456</v>
      </c>
      <c r="L19" s="854"/>
      <c r="M19" s="725" t="s">
        <v>457</v>
      </c>
      <c r="O19" s="779" t="s">
        <v>416</v>
      </c>
      <c r="P19" s="780"/>
      <c r="Q19" s="727"/>
      <c r="R19" s="781">
        <v>20</v>
      </c>
      <c r="S19" s="729" t="s">
        <v>454</v>
      </c>
      <c r="T19" s="718" t="s">
        <v>466</v>
      </c>
      <c r="U19" s="720">
        <f>R19*3.3</f>
        <v>66</v>
      </c>
      <c r="V19" s="721" t="s">
        <v>457</v>
      </c>
      <c r="W19" s="723"/>
      <c r="X19" s="722"/>
    </row>
    <row r="20" spans="1:24" ht="12" customHeight="1" thickBot="1">
      <c r="A20" s="732"/>
      <c r="B20" s="749"/>
      <c r="C20" s="772"/>
      <c r="D20" s="783"/>
      <c r="E20" s="865"/>
      <c r="F20" s="753"/>
      <c r="G20" s="139"/>
      <c r="H20" s="140" t="s">
        <v>455</v>
      </c>
      <c r="I20" s="866"/>
      <c r="J20" s="867"/>
      <c r="K20" s="141" t="s">
        <v>454</v>
      </c>
      <c r="L20" s="872"/>
      <c r="M20" s="778"/>
      <c r="O20" s="771"/>
      <c r="P20" s="772"/>
      <c r="Q20" s="756"/>
      <c r="R20" s="782"/>
      <c r="S20" s="783"/>
      <c r="T20" s="754"/>
      <c r="U20" s="755"/>
      <c r="V20" s="756"/>
      <c r="W20" s="723"/>
      <c r="X20" s="722"/>
    </row>
    <row r="21" spans="1:24" ht="12" customHeight="1" thickTop="1">
      <c r="A21" s="732"/>
      <c r="B21" s="759" t="s">
        <v>467</v>
      </c>
      <c r="C21" s="760"/>
      <c r="D21" s="760"/>
      <c r="E21" s="760"/>
      <c r="F21" s="760"/>
      <c r="G21" s="760"/>
      <c r="H21" s="760"/>
      <c r="I21" s="760"/>
      <c r="J21" s="760"/>
      <c r="K21" s="761"/>
      <c r="L21" s="868">
        <f>SUM(L15:L20)</f>
        <v>100</v>
      </c>
      <c r="M21" s="766" t="s">
        <v>457</v>
      </c>
      <c r="O21" s="768" t="s">
        <v>468</v>
      </c>
      <c r="P21" s="769"/>
      <c r="Q21" s="770"/>
      <c r="R21" s="870">
        <f>SUM(R15:R20)</f>
        <v>30</v>
      </c>
      <c r="S21" s="775" t="s">
        <v>454</v>
      </c>
      <c r="T21" s="792"/>
      <c r="U21" s="794">
        <f>SUM(U15:U20)</f>
        <v>99</v>
      </c>
      <c r="V21" s="796" t="s">
        <v>457</v>
      </c>
      <c r="W21" s="723"/>
      <c r="X21" s="722"/>
    </row>
    <row r="22" spans="1:24" ht="12" customHeight="1" thickBot="1">
      <c r="A22" s="733"/>
      <c r="B22" s="655"/>
      <c r="C22" s="762"/>
      <c r="D22" s="762"/>
      <c r="E22" s="762"/>
      <c r="F22" s="762"/>
      <c r="G22" s="762"/>
      <c r="H22" s="762"/>
      <c r="I22" s="762"/>
      <c r="J22" s="762"/>
      <c r="K22" s="763"/>
      <c r="L22" s="869"/>
      <c r="M22" s="767"/>
      <c r="O22" s="771"/>
      <c r="P22" s="772"/>
      <c r="Q22" s="756"/>
      <c r="R22" s="871"/>
      <c r="S22" s="776"/>
      <c r="T22" s="793"/>
      <c r="U22" s="795"/>
      <c r="V22" s="797"/>
      <c r="W22" s="142"/>
      <c r="X22" s="143"/>
    </row>
    <row r="23" spans="1:24" ht="12" customHeight="1" thickTop="1">
      <c r="A23" s="834" t="s">
        <v>469</v>
      </c>
      <c r="B23" s="806" t="s">
        <v>470</v>
      </c>
      <c r="C23" s="875" t="s">
        <v>490</v>
      </c>
      <c r="D23" s="876"/>
      <c r="E23" s="877">
        <v>20</v>
      </c>
      <c r="F23" s="761" t="s">
        <v>454</v>
      </c>
      <c r="G23" s="131" t="s">
        <v>489</v>
      </c>
      <c r="H23" s="132" t="s">
        <v>455</v>
      </c>
      <c r="I23" s="873">
        <v>20</v>
      </c>
      <c r="J23" s="874"/>
      <c r="K23" s="133" t="s">
        <v>456</v>
      </c>
      <c r="L23" s="868">
        <v>40</v>
      </c>
      <c r="M23" s="766" t="s">
        <v>457</v>
      </c>
      <c r="O23" s="768" t="s">
        <v>417</v>
      </c>
      <c r="P23" s="769"/>
      <c r="Q23" s="770"/>
      <c r="R23" s="784">
        <v>20</v>
      </c>
      <c r="S23" s="775" t="s">
        <v>454</v>
      </c>
      <c r="T23" s="144"/>
      <c r="U23" s="145"/>
      <c r="V23" s="146"/>
      <c r="W23" s="786" t="s">
        <v>471</v>
      </c>
      <c r="X23" s="787"/>
    </row>
    <row r="24" spans="1:24" ht="12" customHeight="1">
      <c r="A24" s="834"/>
      <c r="B24" s="734"/>
      <c r="C24" s="791"/>
      <c r="D24" s="730"/>
      <c r="E24" s="864"/>
      <c r="F24" s="742"/>
      <c r="G24" s="136"/>
      <c r="H24" s="137" t="s">
        <v>455</v>
      </c>
      <c r="I24" s="842"/>
      <c r="J24" s="853"/>
      <c r="K24" s="138" t="s">
        <v>456</v>
      </c>
      <c r="L24" s="850"/>
      <c r="M24" s="699"/>
      <c r="O24" s="790"/>
      <c r="P24" s="791"/>
      <c r="Q24" s="706"/>
      <c r="R24" s="785"/>
      <c r="S24" s="710"/>
      <c r="T24" s="147"/>
      <c r="V24" s="148"/>
      <c r="W24" s="786"/>
      <c r="X24" s="787"/>
    </row>
    <row r="25" spans="1:24" ht="12" customHeight="1">
      <c r="A25" s="834"/>
      <c r="B25" s="726" t="s">
        <v>472</v>
      </c>
      <c r="C25" s="861" t="s">
        <v>491</v>
      </c>
      <c r="D25" s="862"/>
      <c r="E25" s="863">
        <v>20</v>
      </c>
      <c r="F25" s="748" t="s">
        <v>454</v>
      </c>
      <c r="G25" s="136" t="s">
        <v>492</v>
      </c>
      <c r="H25" s="137" t="s">
        <v>455</v>
      </c>
      <c r="I25" s="842">
        <v>20</v>
      </c>
      <c r="J25" s="853"/>
      <c r="K25" s="138" t="s">
        <v>456</v>
      </c>
      <c r="L25" s="854">
        <v>40</v>
      </c>
      <c r="M25" s="725" t="s">
        <v>457</v>
      </c>
      <c r="O25" s="779" t="s">
        <v>418</v>
      </c>
      <c r="P25" s="789"/>
      <c r="Q25" s="727"/>
      <c r="R25" s="781">
        <v>20</v>
      </c>
      <c r="S25" s="729" t="s">
        <v>454</v>
      </c>
      <c r="T25" s="147"/>
      <c r="V25" s="148"/>
      <c r="W25" s="788"/>
      <c r="X25" s="787"/>
    </row>
    <row r="26" spans="1:24" ht="12" customHeight="1">
      <c r="A26" s="834"/>
      <c r="B26" s="734"/>
      <c r="C26" s="791"/>
      <c r="D26" s="730"/>
      <c r="E26" s="864"/>
      <c r="F26" s="742"/>
      <c r="G26" s="136"/>
      <c r="H26" s="137" t="s">
        <v>455</v>
      </c>
      <c r="I26" s="842"/>
      <c r="J26" s="853"/>
      <c r="K26" s="138" t="s">
        <v>456</v>
      </c>
      <c r="L26" s="850"/>
      <c r="M26" s="699"/>
      <c r="O26" s="790"/>
      <c r="P26" s="791"/>
      <c r="Q26" s="706"/>
      <c r="R26" s="785"/>
      <c r="S26" s="710"/>
      <c r="T26" s="147"/>
      <c r="V26" s="148"/>
      <c r="W26" s="788"/>
      <c r="X26" s="787"/>
    </row>
    <row r="27" spans="1:24" ht="12" customHeight="1">
      <c r="A27" s="834"/>
      <c r="B27" s="726" t="s">
        <v>473</v>
      </c>
      <c r="C27" s="861" t="s">
        <v>493</v>
      </c>
      <c r="D27" s="862"/>
      <c r="E27" s="863">
        <v>20</v>
      </c>
      <c r="F27" s="748" t="s">
        <v>454</v>
      </c>
      <c r="G27" s="136" t="s">
        <v>494</v>
      </c>
      <c r="H27" s="137" t="s">
        <v>455</v>
      </c>
      <c r="I27" s="842">
        <v>20</v>
      </c>
      <c r="J27" s="853"/>
      <c r="K27" s="138" t="s">
        <v>456</v>
      </c>
      <c r="L27" s="854">
        <v>40</v>
      </c>
      <c r="M27" s="725" t="s">
        <v>457</v>
      </c>
      <c r="O27" s="800" t="s">
        <v>419</v>
      </c>
      <c r="P27" s="801"/>
      <c r="Q27" s="802"/>
      <c r="R27" s="781">
        <v>40</v>
      </c>
      <c r="S27" s="729" t="s">
        <v>454</v>
      </c>
      <c r="T27" s="147"/>
      <c r="V27" s="148"/>
      <c r="W27" s="788"/>
      <c r="X27" s="787"/>
    </row>
    <row r="28" spans="1:24" ht="12" customHeight="1" thickBot="1">
      <c r="A28" s="834"/>
      <c r="B28" s="734"/>
      <c r="C28" s="791"/>
      <c r="D28" s="730"/>
      <c r="E28" s="864"/>
      <c r="F28" s="742"/>
      <c r="G28" s="136"/>
      <c r="H28" s="137" t="s">
        <v>455</v>
      </c>
      <c r="I28" s="842"/>
      <c r="J28" s="853"/>
      <c r="K28" s="138" t="s">
        <v>456</v>
      </c>
      <c r="L28" s="850"/>
      <c r="M28" s="699"/>
      <c r="O28" s="803"/>
      <c r="P28" s="804"/>
      <c r="Q28" s="805"/>
      <c r="R28" s="782"/>
      <c r="S28" s="776"/>
      <c r="T28" s="149"/>
      <c r="U28" s="150"/>
      <c r="V28" s="151"/>
      <c r="W28" s="788"/>
      <c r="X28" s="787"/>
    </row>
    <row r="29" spans="1:24" ht="12" customHeight="1" thickTop="1">
      <c r="A29" s="834"/>
      <c r="B29" s="726" t="s">
        <v>474</v>
      </c>
      <c r="C29" s="861" t="s">
        <v>495</v>
      </c>
      <c r="D29" s="862"/>
      <c r="E29" s="863">
        <v>20</v>
      </c>
      <c r="F29" s="748" t="s">
        <v>454</v>
      </c>
      <c r="G29" s="136" t="s">
        <v>496</v>
      </c>
      <c r="H29" s="137" t="s">
        <v>455</v>
      </c>
      <c r="I29" s="842">
        <v>20</v>
      </c>
      <c r="J29" s="853"/>
      <c r="K29" s="138" t="s">
        <v>456</v>
      </c>
      <c r="L29" s="854">
        <v>40</v>
      </c>
      <c r="M29" s="725" t="s">
        <v>457</v>
      </c>
      <c r="O29" s="820" t="s">
        <v>475</v>
      </c>
      <c r="P29" s="821"/>
      <c r="Q29" s="822"/>
      <c r="R29" s="773">
        <f>SUM(R23:R28)</f>
        <v>80</v>
      </c>
      <c r="S29" s="775" t="s">
        <v>454</v>
      </c>
      <c r="T29" s="792" t="s">
        <v>476</v>
      </c>
      <c r="U29" s="818">
        <f>R29*1.98</f>
        <v>158.4</v>
      </c>
      <c r="V29" s="796" t="s">
        <v>457</v>
      </c>
      <c r="W29" s="788"/>
      <c r="X29" s="787"/>
    </row>
    <row r="30" spans="1:24" ht="12" customHeight="1" thickBot="1">
      <c r="A30" s="834"/>
      <c r="B30" s="734"/>
      <c r="C30" s="791"/>
      <c r="D30" s="730"/>
      <c r="E30" s="864"/>
      <c r="F30" s="742"/>
      <c r="G30" s="136"/>
      <c r="H30" s="137" t="s">
        <v>455</v>
      </c>
      <c r="I30" s="842"/>
      <c r="J30" s="853"/>
      <c r="K30" s="138" t="s">
        <v>456</v>
      </c>
      <c r="L30" s="850"/>
      <c r="M30" s="699"/>
      <c r="O30" s="803"/>
      <c r="P30" s="804"/>
      <c r="Q30" s="805"/>
      <c r="R30" s="774"/>
      <c r="S30" s="776"/>
      <c r="T30" s="793"/>
      <c r="U30" s="819"/>
      <c r="V30" s="797"/>
      <c r="W30" s="135"/>
      <c r="X30" s="135"/>
    </row>
    <row r="31" spans="1:24" ht="12" customHeight="1" thickTop="1">
      <c r="A31" s="834"/>
      <c r="B31" s="726" t="s">
        <v>477</v>
      </c>
      <c r="C31" s="861"/>
      <c r="D31" s="862"/>
      <c r="E31" s="863"/>
      <c r="F31" s="748" t="s">
        <v>454</v>
      </c>
      <c r="G31" s="136"/>
      <c r="H31" s="137" t="s">
        <v>455</v>
      </c>
      <c r="I31" s="842"/>
      <c r="J31" s="853"/>
      <c r="K31" s="138" t="s">
        <v>456</v>
      </c>
      <c r="L31" s="854"/>
      <c r="M31" s="725" t="s">
        <v>457</v>
      </c>
      <c r="O31" s="768" t="s">
        <v>421</v>
      </c>
      <c r="P31" s="769"/>
      <c r="Q31" s="770"/>
      <c r="R31" s="773">
        <f>R21+R29</f>
        <v>110</v>
      </c>
      <c r="S31" s="775" t="s">
        <v>454</v>
      </c>
      <c r="T31" s="815">
        <f>SUM(U21,U29)</f>
        <v>257.39999999999998</v>
      </c>
      <c r="U31" s="816"/>
      <c r="V31" s="796" t="s">
        <v>457</v>
      </c>
      <c r="W31" s="110" t="s">
        <v>478</v>
      </c>
    </row>
    <row r="32" spans="1:24" ht="12" customHeight="1" thickBot="1">
      <c r="A32" s="834"/>
      <c r="B32" s="705"/>
      <c r="C32" s="791"/>
      <c r="D32" s="730"/>
      <c r="E32" s="859"/>
      <c r="F32" s="836"/>
      <c r="G32" s="152"/>
      <c r="H32" s="137" t="s">
        <v>455</v>
      </c>
      <c r="I32" s="842"/>
      <c r="J32" s="853"/>
      <c r="K32" s="153" t="s">
        <v>456</v>
      </c>
      <c r="L32" s="714"/>
      <c r="M32" s="824"/>
      <c r="O32" s="810"/>
      <c r="P32" s="811"/>
      <c r="Q32" s="812"/>
      <c r="R32" s="813"/>
      <c r="S32" s="814"/>
      <c r="T32" s="817"/>
      <c r="U32" s="817"/>
      <c r="V32" s="812"/>
    </row>
    <row r="33" spans="1:22" ht="12" customHeight="1" thickTop="1">
      <c r="A33" s="834"/>
      <c r="B33" s="726" t="s">
        <v>479</v>
      </c>
      <c r="C33" s="154"/>
      <c r="D33" s="155"/>
      <c r="E33" s="863"/>
      <c r="F33" s="748" t="s">
        <v>454</v>
      </c>
      <c r="G33" s="136"/>
      <c r="H33" s="137" t="s">
        <v>455</v>
      </c>
      <c r="I33" s="842"/>
      <c r="J33" s="853"/>
      <c r="K33" s="153" t="s">
        <v>456</v>
      </c>
      <c r="L33" s="879"/>
      <c r="M33" s="725" t="s">
        <v>457</v>
      </c>
      <c r="O33" s="145"/>
      <c r="P33" s="156"/>
      <c r="Q33" s="156"/>
      <c r="R33" s="145"/>
      <c r="S33" s="145"/>
      <c r="T33" s="157"/>
      <c r="U33" s="156"/>
      <c r="V33" s="145"/>
    </row>
    <row r="34" spans="1:22" ht="12" customHeight="1" thickBot="1">
      <c r="A34" s="835"/>
      <c r="B34" s="828"/>
      <c r="C34" s="112"/>
      <c r="D34" s="158"/>
      <c r="E34" s="878"/>
      <c r="F34" s="830"/>
      <c r="G34" s="159"/>
      <c r="H34" s="137" t="s">
        <v>455</v>
      </c>
      <c r="I34" s="866"/>
      <c r="J34" s="867"/>
      <c r="K34" s="160" t="s">
        <v>456</v>
      </c>
      <c r="L34" s="880"/>
      <c r="M34" s="833"/>
      <c r="O34" s="143"/>
      <c r="P34" s="143"/>
      <c r="Q34" s="143"/>
      <c r="R34" s="143"/>
      <c r="S34" s="143"/>
      <c r="T34" s="143"/>
      <c r="U34" s="143"/>
      <c r="V34" s="143"/>
    </row>
    <row r="35" spans="1:22" ht="20.149999999999999" customHeight="1" thickTop="1" thickBot="1">
      <c r="A35" s="161"/>
      <c r="B35" s="162" t="s">
        <v>480</v>
      </c>
      <c r="C35" s="163"/>
      <c r="D35" s="164" t="s">
        <v>481</v>
      </c>
      <c r="E35" s="163">
        <f>SUM(E15:F34)</f>
        <v>110</v>
      </c>
      <c r="F35" s="165" t="s">
        <v>454</v>
      </c>
      <c r="G35" s="825">
        <f>SUM(I15:J34)</f>
        <v>110</v>
      </c>
      <c r="H35" s="826"/>
      <c r="I35" s="826"/>
      <c r="J35" s="826"/>
      <c r="K35" s="166" t="s">
        <v>454</v>
      </c>
      <c r="L35" s="167">
        <f>SUM(L23:L34)</f>
        <v>160</v>
      </c>
      <c r="M35" s="168" t="s">
        <v>457</v>
      </c>
      <c r="Q35" s="169"/>
    </row>
    <row r="36" spans="1:22" ht="20.149999999999999" customHeight="1" thickTop="1">
      <c r="A36" s="827" t="s">
        <v>497</v>
      </c>
      <c r="B36" s="762"/>
      <c r="C36" s="762"/>
      <c r="D36" s="762"/>
      <c r="E36" s="762"/>
      <c r="F36" s="762"/>
      <c r="G36" s="762"/>
      <c r="H36" s="762"/>
      <c r="I36" s="762"/>
      <c r="J36" s="763"/>
      <c r="K36" s="170"/>
      <c r="L36" s="171">
        <f>L21+L35</f>
        <v>260</v>
      </c>
      <c r="M36" s="172" t="s">
        <v>457</v>
      </c>
      <c r="T36" s="125" t="str">
        <f>IF(R31=E35,"　","【不一致】")</f>
        <v>　</v>
      </c>
    </row>
    <row r="37" spans="1:22" ht="18" customHeight="1">
      <c r="T37" s="173" t="s">
        <v>483</v>
      </c>
    </row>
  </sheetData>
  <mergeCells count="165">
    <mergeCell ref="G35:J35"/>
    <mergeCell ref="A36:J36"/>
    <mergeCell ref="B33:B34"/>
    <mergeCell ref="E33:E34"/>
    <mergeCell ref="F33:F34"/>
    <mergeCell ref="I33:J33"/>
    <mergeCell ref="L33:L34"/>
    <mergeCell ref="M33:M34"/>
    <mergeCell ref="I34:J34"/>
    <mergeCell ref="A23:A34"/>
    <mergeCell ref="B31:B32"/>
    <mergeCell ref="C31:D32"/>
    <mergeCell ref="E31:E32"/>
    <mergeCell ref="F31:F32"/>
    <mergeCell ref="B29:B30"/>
    <mergeCell ref="C29:D30"/>
    <mergeCell ref="E29:E30"/>
    <mergeCell ref="F29:F30"/>
    <mergeCell ref="B27:B28"/>
    <mergeCell ref="C27:D28"/>
    <mergeCell ref="E27:E28"/>
    <mergeCell ref="F27:F28"/>
    <mergeCell ref="I27:J27"/>
    <mergeCell ref="B25:B26"/>
    <mergeCell ref="O31:Q32"/>
    <mergeCell ref="R31:R32"/>
    <mergeCell ref="S31:S32"/>
    <mergeCell ref="T31:U32"/>
    <mergeCell ref="V31:V32"/>
    <mergeCell ref="I32:J32"/>
    <mergeCell ref="U29:U30"/>
    <mergeCell ref="V29:V30"/>
    <mergeCell ref="I30:J30"/>
    <mergeCell ref="O29:Q30"/>
    <mergeCell ref="R29:R30"/>
    <mergeCell ref="S29:S30"/>
    <mergeCell ref="T29:T30"/>
    <mergeCell ref="I31:J31"/>
    <mergeCell ref="L31:L32"/>
    <mergeCell ref="M31:M32"/>
    <mergeCell ref="L29:L30"/>
    <mergeCell ref="M29:M30"/>
    <mergeCell ref="I29:J29"/>
    <mergeCell ref="C25:D26"/>
    <mergeCell ref="E25:E26"/>
    <mergeCell ref="F25:F26"/>
    <mergeCell ref="I25:J25"/>
    <mergeCell ref="L25:L26"/>
    <mergeCell ref="I26:J26"/>
    <mergeCell ref="M23:M24"/>
    <mergeCell ref="O23:Q24"/>
    <mergeCell ref="B23:B24"/>
    <mergeCell ref="C23:D24"/>
    <mergeCell ref="E23:E24"/>
    <mergeCell ref="F23:F24"/>
    <mergeCell ref="R23:R24"/>
    <mergeCell ref="S23:S24"/>
    <mergeCell ref="W23:X29"/>
    <mergeCell ref="I24:J24"/>
    <mergeCell ref="M25:M26"/>
    <mergeCell ref="O25:Q26"/>
    <mergeCell ref="R25:R26"/>
    <mergeCell ref="S25:S26"/>
    <mergeCell ref="T21:T22"/>
    <mergeCell ref="U21:U22"/>
    <mergeCell ref="V21:V22"/>
    <mergeCell ref="I23:J23"/>
    <mergeCell ref="L23:L24"/>
    <mergeCell ref="M27:M28"/>
    <mergeCell ref="O27:Q28"/>
    <mergeCell ref="R27:R28"/>
    <mergeCell ref="S27:S28"/>
    <mergeCell ref="I28:J28"/>
    <mergeCell ref="L27:L28"/>
    <mergeCell ref="T19:T20"/>
    <mergeCell ref="U19:U20"/>
    <mergeCell ref="V19:V20"/>
    <mergeCell ref="I20:J20"/>
    <mergeCell ref="B21:K22"/>
    <mergeCell ref="L21:L22"/>
    <mergeCell ref="M21:M22"/>
    <mergeCell ref="O21:Q22"/>
    <mergeCell ref="R21:R22"/>
    <mergeCell ref="S21:S22"/>
    <mergeCell ref="L19:L20"/>
    <mergeCell ref="M19:M20"/>
    <mergeCell ref="O19:O20"/>
    <mergeCell ref="P19:Q20"/>
    <mergeCell ref="R19:R20"/>
    <mergeCell ref="S19:S20"/>
    <mergeCell ref="A15:A22"/>
    <mergeCell ref="B15:B16"/>
    <mergeCell ref="C15:D16"/>
    <mergeCell ref="E15:E16"/>
    <mergeCell ref="F15:F16"/>
    <mergeCell ref="I15:J15"/>
    <mergeCell ref="B17:B18"/>
    <mergeCell ref="C17:D18"/>
    <mergeCell ref="E17:E18"/>
    <mergeCell ref="F17:F18"/>
    <mergeCell ref="I18:J18"/>
    <mergeCell ref="B19:B20"/>
    <mergeCell ref="C19:D20"/>
    <mergeCell ref="E19:E20"/>
    <mergeCell ref="F19:F20"/>
    <mergeCell ref="I19:J19"/>
    <mergeCell ref="I17:J17"/>
    <mergeCell ref="U13:V13"/>
    <mergeCell ref="G14:K14"/>
    <mergeCell ref="R14:S14"/>
    <mergeCell ref="U14:V14"/>
    <mergeCell ref="W14:X15"/>
    <mergeCell ref="L15:L16"/>
    <mergeCell ref="M15:M16"/>
    <mergeCell ref="O15:O18"/>
    <mergeCell ref="P15:Q16"/>
    <mergeCell ref="R15:R16"/>
    <mergeCell ref="S15:S16"/>
    <mergeCell ref="T15:T16"/>
    <mergeCell ref="U15:U16"/>
    <mergeCell ref="V15:V16"/>
    <mergeCell ref="I16:J16"/>
    <mergeCell ref="T17:T18"/>
    <mergeCell ref="U17:U18"/>
    <mergeCell ref="V17:V18"/>
    <mergeCell ref="W17:X21"/>
    <mergeCell ref="L17:L18"/>
    <mergeCell ref="M17:M18"/>
    <mergeCell ref="P17:Q18"/>
    <mergeCell ref="R17:R18"/>
    <mergeCell ref="S17:S18"/>
    <mergeCell ref="A13:D14"/>
    <mergeCell ref="E13:F14"/>
    <mergeCell ref="G13:K13"/>
    <mergeCell ref="L13:M14"/>
    <mergeCell ref="O13:Q14"/>
    <mergeCell ref="Q7:Q9"/>
    <mergeCell ref="R7:S9"/>
    <mergeCell ref="F8:G8"/>
    <mergeCell ref="H8:I8"/>
    <mergeCell ref="J8:K8"/>
    <mergeCell ref="L8:M8"/>
    <mergeCell ref="F9:G9"/>
    <mergeCell ref="H9:I9"/>
    <mergeCell ref="J9:K9"/>
    <mergeCell ref="L9:M9"/>
    <mergeCell ref="A5:A9"/>
    <mergeCell ref="R13:S13"/>
    <mergeCell ref="L5:M6"/>
    <mergeCell ref="N5:O6"/>
    <mergeCell ref="R5:S5"/>
    <mergeCell ref="B7:C8"/>
    <mergeCell ref="F7:G7"/>
    <mergeCell ref="H7:I7"/>
    <mergeCell ref="J7:K7"/>
    <mergeCell ref="L7:M7"/>
    <mergeCell ref="N7:O8"/>
    <mergeCell ref="P7:P9"/>
    <mergeCell ref="B5:D6"/>
    <mergeCell ref="E5:E6"/>
    <mergeCell ref="F5:G6"/>
    <mergeCell ref="H5:I6"/>
    <mergeCell ref="J5:K6"/>
    <mergeCell ref="B9:D9"/>
    <mergeCell ref="N9:O9"/>
  </mergeCells>
  <phoneticPr fontId="4"/>
  <conditionalFormatting sqref="N7:P9 R21:R22 U21:U22 E35 L35:L36 U15 U17 U19 U31 U29 R29 R31:R33">
    <cfRule type="cellIs" dxfId="2" priority="1" stopIfTrue="1" operator="equal">
      <formula>0</formula>
    </cfRule>
  </conditionalFormatting>
  <printOptions horizontalCentered="1"/>
  <pageMargins left="0.78740157480314965" right="0.78740157480314965" top="0.86614173228346458" bottom="0.59055118110236227" header="0.51181102362204722" footer="0.31496062992125984"/>
  <pageSetup paperSize="9" scale="88" firstPageNumber="23"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04BC-F10C-40AB-933D-A52264FB7C6D}">
  <sheetPr>
    <tabColor rgb="FF00B0F0"/>
  </sheetPr>
  <dimension ref="A1:X44"/>
  <sheetViews>
    <sheetView view="pageBreakPreview" zoomScaleNormal="100" zoomScaleSheetLayoutView="100" workbookViewId="0">
      <selection activeCell="F11" sqref="F11"/>
    </sheetView>
  </sheetViews>
  <sheetFormatPr defaultColWidth="9" defaultRowHeight="12"/>
  <cols>
    <col min="1" max="1" width="3" style="174" customWidth="1"/>
    <col min="2" max="2" width="2.7265625" style="174" customWidth="1"/>
    <col min="3" max="3" width="15.6328125" style="174" customWidth="1"/>
    <col min="4" max="7" width="8.36328125" style="174" customWidth="1"/>
    <col min="8" max="8" width="20.90625" style="174" customWidth="1"/>
    <col min="9" max="9" width="2" style="174" customWidth="1"/>
    <col min="10" max="10" width="6.90625" style="174" customWidth="1"/>
    <col min="11" max="11" width="4.7265625" style="175" bestFit="1" customWidth="1"/>
    <col min="12" max="12" width="5.6328125" style="174" customWidth="1"/>
    <col min="13" max="13" width="13" style="174" customWidth="1"/>
    <col min="14" max="14" width="5.36328125" style="174" customWidth="1"/>
    <col min="15" max="16" width="2.36328125" style="174" customWidth="1"/>
    <col min="17" max="17" width="5.90625" style="174" customWidth="1"/>
    <col min="18" max="18" width="6.26953125" style="174" customWidth="1"/>
    <col min="19" max="19" width="7" style="174" customWidth="1"/>
    <col min="20" max="20" width="7.36328125" style="174" customWidth="1"/>
    <col min="21" max="21" width="2.26953125" style="174" customWidth="1"/>
    <col min="22" max="233" width="9" style="174"/>
    <col min="234" max="234" width="3" style="174" customWidth="1"/>
    <col min="235" max="235" width="2.7265625" style="174" customWidth="1"/>
    <col min="236" max="236" width="15.6328125" style="174" customWidth="1"/>
    <col min="237" max="240" width="8.36328125" style="174" customWidth="1"/>
    <col min="241" max="241" width="20.90625" style="174" customWidth="1"/>
    <col min="242" max="242" width="2" style="174" customWidth="1"/>
    <col min="243" max="243" width="6.90625" style="174" customWidth="1"/>
    <col min="244" max="244" width="4.7265625" style="174" bestFit="1" customWidth="1"/>
    <col min="245" max="245" width="5.6328125" style="174" customWidth="1"/>
    <col min="246" max="246" width="13" style="174" customWidth="1"/>
    <col min="247" max="247" width="5.36328125" style="174" customWidth="1"/>
    <col min="248" max="249" width="2.36328125" style="174" customWidth="1"/>
    <col min="250" max="250" width="5.90625" style="174" customWidth="1"/>
    <col min="251" max="251" width="6.26953125" style="174" customWidth="1"/>
    <col min="252" max="252" width="7" style="174" customWidth="1"/>
    <col min="253" max="253" width="7.36328125" style="174" customWidth="1"/>
    <col min="254" max="254" width="2.26953125" style="174" customWidth="1"/>
    <col min="255" max="258" width="9" style="174"/>
    <col min="259" max="259" width="8.7265625" style="174" customWidth="1"/>
    <col min="260" max="263" width="0" style="174" hidden="1" customWidth="1"/>
    <col min="264" max="489" width="9" style="174"/>
    <col min="490" max="490" width="3" style="174" customWidth="1"/>
    <col min="491" max="491" width="2.7265625" style="174" customWidth="1"/>
    <col min="492" max="492" width="15.6328125" style="174" customWidth="1"/>
    <col min="493" max="496" width="8.36328125" style="174" customWidth="1"/>
    <col min="497" max="497" width="20.90625" style="174" customWidth="1"/>
    <col min="498" max="498" width="2" style="174" customWidth="1"/>
    <col min="499" max="499" width="6.90625" style="174" customWidth="1"/>
    <col min="500" max="500" width="4.7265625" style="174" bestFit="1" customWidth="1"/>
    <col min="501" max="501" width="5.6328125" style="174" customWidth="1"/>
    <col min="502" max="502" width="13" style="174" customWidth="1"/>
    <col min="503" max="503" width="5.36328125" style="174" customWidth="1"/>
    <col min="504" max="505" width="2.36328125" style="174" customWidth="1"/>
    <col min="506" max="506" width="5.90625" style="174" customWidth="1"/>
    <col min="507" max="507" width="6.26953125" style="174" customWidth="1"/>
    <col min="508" max="508" width="7" style="174" customWidth="1"/>
    <col min="509" max="509" width="7.36328125" style="174" customWidth="1"/>
    <col min="510" max="510" width="2.26953125" style="174" customWidth="1"/>
    <col min="511" max="514" width="9" style="174"/>
    <col min="515" max="515" width="8.7265625" style="174" customWidth="1"/>
    <col min="516" max="519" width="0" style="174" hidden="1" customWidth="1"/>
    <col min="520" max="745" width="9" style="174"/>
    <col min="746" max="746" width="3" style="174" customWidth="1"/>
    <col min="747" max="747" width="2.7265625" style="174" customWidth="1"/>
    <col min="748" max="748" width="15.6328125" style="174" customWidth="1"/>
    <col min="749" max="752" width="8.36328125" style="174" customWidth="1"/>
    <col min="753" max="753" width="20.90625" style="174" customWidth="1"/>
    <col min="754" max="754" width="2" style="174" customWidth="1"/>
    <col min="755" max="755" width="6.90625" style="174" customWidth="1"/>
    <col min="756" max="756" width="4.7265625" style="174" bestFit="1" customWidth="1"/>
    <col min="757" max="757" width="5.6328125" style="174" customWidth="1"/>
    <col min="758" max="758" width="13" style="174" customWidth="1"/>
    <col min="759" max="759" width="5.36328125" style="174" customWidth="1"/>
    <col min="760" max="761" width="2.36328125" style="174" customWidth="1"/>
    <col min="762" max="762" width="5.90625" style="174" customWidth="1"/>
    <col min="763" max="763" width="6.26953125" style="174" customWidth="1"/>
    <col min="764" max="764" width="7" style="174" customWidth="1"/>
    <col min="765" max="765" width="7.36328125" style="174" customWidth="1"/>
    <col min="766" max="766" width="2.26953125" style="174" customWidth="1"/>
    <col min="767" max="770" width="9" style="174"/>
    <col min="771" max="771" width="8.7265625" style="174" customWidth="1"/>
    <col min="772" max="775" width="0" style="174" hidden="1" customWidth="1"/>
    <col min="776" max="1001" width="9" style="174"/>
    <col min="1002" max="1002" width="3" style="174" customWidth="1"/>
    <col min="1003" max="1003" width="2.7265625" style="174" customWidth="1"/>
    <col min="1004" max="1004" width="15.6328125" style="174" customWidth="1"/>
    <col min="1005" max="1008" width="8.36328125" style="174" customWidth="1"/>
    <col min="1009" max="1009" width="20.90625" style="174" customWidth="1"/>
    <col min="1010" max="1010" width="2" style="174" customWidth="1"/>
    <col min="1011" max="1011" width="6.90625" style="174" customWidth="1"/>
    <col min="1012" max="1012" width="4.7265625" style="174" bestFit="1" customWidth="1"/>
    <col min="1013" max="1013" width="5.6328125" style="174" customWidth="1"/>
    <col min="1014" max="1014" width="13" style="174" customWidth="1"/>
    <col min="1015" max="1015" width="5.36328125" style="174" customWidth="1"/>
    <col min="1016" max="1017" width="2.36328125" style="174" customWidth="1"/>
    <col min="1018" max="1018" width="5.90625" style="174" customWidth="1"/>
    <col min="1019" max="1019" width="6.26953125" style="174" customWidth="1"/>
    <col min="1020" max="1020" width="7" style="174" customWidth="1"/>
    <col min="1021" max="1021" width="7.36328125" style="174" customWidth="1"/>
    <col min="1022" max="1022" width="2.26953125" style="174" customWidth="1"/>
    <col min="1023" max="1026" width="9" style="174"/>
    <col min="1027" max="1027" width="8.7265625" style="174" customWidth="1"/>
    <col min="1028" max="1031" width="0" style="174" hidden="1" customWidth="1"/>
    <col min="1032" max="1257" width="9" style="174"/>
    <col min="1258" max="1258" width="3" style="174" customWidth="1"/>
    <col min="1259" max="1259" width="2.7265625" style="174" customWidth="1"/>
    <col min="1260" max="1260" width="15.6328125" style="174" customWidth="1"/>
    <col min="1261" max="1264" width="8.36328125" style="174" customWidth="1"/>
    <col min="1265" max="1265" width="20.90625" style="174" customWidth="1"/>
    <col min="1266" max="1266" width="2" style="174" customWidth="1"/>
    <col min="1267" max="1267" width="6.90625" style="174" customWidth="1"/>
    <col min="1268" max="1268" width="4.7265625" style="174" bestFit="1" customWidth="1"/>
    <col min="1269" max="1269" width="5.6328125" style="174" customWidth="1"/>
    <col min="1270" max="1270" width="13" style="174" customWidth="1"/>
    <col min="1271" max="1271" width="5.36328125" style="174" customWidth="1"/>
    <col min="1272" max="1273" width="2.36328125" style="174" customWidth="1"/>
    <col min="1274" max="1274" width="5.90625" style="174" customWidth="1"/>
    <col min="1275" max="1275" width="6.26953125" style="174" customWidth="1"/>
    <col min="1276" max="1276" width="7" style="174" customWidth="1"/>
    <col min="1277" max="1277" width="7.36328125" style="174" customWidth="1"/>
    <col min="1278" max="1278" width="2.26953125" style="174" customWidth="1"/>
    <col min="1279" max="1282" width="9" style="174"/>
    <col min="1283" max="1283" width="8.7265625" style="174" customWidth="1"/>
    <col min="1284" max="1287" width="0" style="174" hidden="1" customWidth="1"/>
    <col min="1288" max="1513" width="9" style="174"/>
    <col min="1514" max="1514" width="3" style="174" customWidth="1"/>
    <col min="1515" max="1515" width="2.7265625" style="174" customWidth="1"/>
    <col min="1516" max="1516" width="15.6328125" style="174" customWidth="1"/>
    <col min="1517" max="1520" width="8.36328125" style="174" customWidth="1"/>
    <col min="1521" max="1521" width="20.90625" style="174" customWidth="1"/>
    <col min="1522" max="1522" width="2" style="174" customWidth="1"/>
    <col min="1523" max="1523" width="6.90625" style="174" customWidth="1"/>
    <col min="1524" max="1524" width="4.7265625" style="174" bestFit="1" customWidth="1"/>
    <col min="1525" max="1525" width="5.6328125" style="174" customWidth="1"/>
    <col min="1526" max="1526" width="13" style="174" customWidth="1"/>
    <col min="1527" max="1527" width="5.36328125" style="174" customWidth="1"/>
    <col min="1528" max="1529" width="2.36328125" style="174" customWidth="1"/>
    <col min="1530" max="1530" width="5.90625" style="174" customWidth="1"/>
    <col min="1531" max="1531" width="6.26953125" style="174" customWidth="1"/>
    <col min="1532" max="1532" width="7" style="174" customWidth="1"/>
    <col min="1533" max="1533" width="7.36328125" style="174" customWidth="1"/>
    <col min="1534" max="1534" width="2.26953125" style="174" customWidth="1"/>
    <col min="1535" max="1538" width="9" style="174"/>
    <col min="1539" max="1539" width="8.7265625" style="174" customWidth="1"/>
    <col min="1540" max="1543" width="0" style="174" hidden="1" customWidth="1"/>
    <col min="1544" max="1769" width="9" style="174"/>
    <col min="1770" max="1770" width="3" style="174" customWidth="1"/>
    <col min="1771" max="1771" width="2.7265625" style="174" customWidth="1"/>
    <col min="1772" max="1772" width="15.6328125" style="174" customWidth="1"/>
    <col min="1773" max="1776" width="8.36328125" style="174" customWidth="1"/>
    <col min="1777" max="1777" width="20.90625" style="174" customWidth="1"/>
    <col min="1778" max="1778" width="2" style="174" customWidth="1"/>
    <col min="1779" max="1779" width="6.90625" style="174" customWidth="1"/>
    <col min="1780" max="1780" width="4.7265625" style="174" bestFit="1" customWidth="1"/>
    <col min="1781" max="1781" width="5.6328125" style="174" customWidth="1"/>
    <col min="1782" max="1782" width="13" style="174" customWidth="1"/>
    <col min="1783" max="1783" width="5.36328125" style="174" customWidth="1"/>
    <col min="1784" max="1785" width="2.36328125" style="174" customWidth="1"/>
    <col min="1786" max="1786" width="5.90625" style="174" customWidth="1"/>
    <col min="1787" max="1787" width="6.26953125" style="174" customWidth="1"/>
    <col min="1788" max="1788" width="7" style="174" customWidth="1"/>
    <col min="1789" max="1789" width="7.36328125" style="174" customWidth="1"/>
    <col min="1790" max="1790" width="2.26953125" style="174" customWidth="1"/>
    <col min="1791" max="1794" width="9" style="174"/>
    <col min="1795" max="1795" width="8.7265625" style="174" customWidth="1"/>
    <col min="1796" max="1799" width="0" style="174" hidden="1" customWidth="1"/>
    <col min="1800" max="2025" width="9" style="174"/>
    <col min="2026" max="2026" width="3" style="174" customWidth="1"/>
    <col min="2027" max="2027" width="2.7265625" style="174" customWidth="1"/>
    <col min="2028" max="2028" width="15.6328125" style="174" customWidth="1"/>
    <col min="2029" max="2032" width="8.36328125" style="174" customWidth="1"/>
    <col min="2033" max="2033" width="20.90625" style="174" customWidth="1"/>
    <col min="2034" max="2034" width="2" style="174" customWidth="1"/>
    <col min="2035" max="2035" width="6.90625" style="174" customWidth="1"/>
    <col min="2036" max="2036" width="4.7265625" style="174" bestFit="1" customWidth="1"/>
    <col min="2037" max="2037" width="5.6328125" style="174" customWidth="1"/>
    <col min="2038" max="2038" width="13" style="174" customWidth="1"/>
    <col min="2039" max="2039" width="5.36328125" style="174" customWidth="1"/>
    <col min="2040" max="2041" width="2.36328125" style="174" customWidth="1"/>
    <col min="2042" max="2042" width="5.90625" style="174" customWidth="1"/>
    <col min="2043" max="2043" width="6.26953125" style="174" customWidth="1"/>
    <col min="2044" max="2044" width="7" style="174" customWidth="1"/>
    <col min="2045" max="2045" width="7.36328125" style="174" customWidth="1"/>
    <col min="2046" max="2046" width="2.26953125" style="174" customWidth="1"/>
    <col min="2047" max="2050" width="9" style="174"/>
    <col min="2051" max="2051" width="8.7265625" style="174" customWidth="1"/>
    <col min="2052" max="2055" width="0" style="174" hidden="1" customWidth="1"/>
    <col min="2056" max="2281" width="9" style="174"/>
    <col min="2282" max="2282" width="3" style="174" customWidth="1"/>
    <col min="2283" max="2283" width="2.7265625" style="174" customWidth="1"/>
    <col min="2284" max="2284" width="15.6328125" style="174" customWidth="1"/>
    <col min="2285" max="2288" width="8.36328125" style="174" customWidth="1"/>
    <col min="2289" max="2289" width="20.90625" style="174" customWidth="1"/>
    <col min="2290" max="2290" width="2" style="174" customWidth="1"/>
    <col min="2291" max="2291" width="6.90625" style="174" customWidth="1"/>
    <col min="2292" max="2292" width="4.7265625" style="174" bestFit="1" customWidth="1"/>
    <col min="2293" max="2293" width="5.6328125" style="174" customWidth="1"/>
    <col min="2294" max="2294" width="13" style="174" customWidth="1"/>
    <col min="2295" max="2295" width="5.36328125" style="174" customWidth="1"/>
    <col min="2296" max="2297" width="2.36328125" style="174" customWidth="1"/>
    <col min="2298" max="2298" width="5.90625" style="174" customWidth="1"/>
    <col min="2299" max="2299" width="6.26953125" style="174" customWidth="1"/>
    <col min="2300" max="2300" width="7" style="174" customWidth="1"/>
    <col min="2301" max="2301" width="7.36328125" style="174" customWidth="1"/>
    <col min="2302" max="2302" width="2.26953125" style="174" customWidth="1"/>
    <col min="2303" max="2306" width="9" style="174"/>
    <col min="2307" max="2307" width="8.7265625" style="174" customWidth="1"/>
    <col min="2308" max="2311" width="0" style="174" hidden="1" customWidth="1"/>
    <col min="2312" max="2537" width="9" style="174"/>
    <col min="2538" max="2538" width="3" style="174" customWidth="1"/>
    <col min="2539" max="2539" width="2.7265625" style="174" customWidth="1"/>
    <col min="2540" max="2540" width="15.6328125" style="174" customWidth="1"/>
    <col min="2541" max="2544" width="8.36328125" style="174" customWidth="1"/>
    <col min="2545" max="2545" width="20.90625" style="174" customWidth="1"/>
    <col min="2546" max="2546" width="2" style="174" customWidth="1"/>
    <col min="2547" max="2547" width="6.90625" style="174" customWidth="1"/>
    <col min="2548" max="2548" width="4.7265625" style="174" bestFit="1" customWidth="1"/>
    <col min="2549" max="2549" width="5.6328125" style="174" customWidth="1"/>
    <col min="2550" max="2550" width="13" style="174" customWidth="1"/>
    <col min="2551" max="2551" width="5.36328125" style="174" customWidth="1"/>
    <col min="2552" max="2553" width="2.36328125" style="174" customWidth="1"/>
    <col min="2554" max="2554" width="5.90625" style="174" customWidth="1"/>
    <col min="2555" max="2555" width="6.26953125" style="174" customWidth="1"/>
    <col min="2556" max="2556" width="7" style="174" customWidth="1"/>
    <col min="2557" max="2557" width="7.36328125" style="174" customWidth="1"/>
    <col min="2558" max="2558" width="2.26953125" style="174" customWidth="1"/>
    <col min="2559" max="2562" width="9" style="174"/>
    <col min="2563" max="2563" width="8.7265625" style="174" customWidth="1"/>
    <col min="2564" max="2567" width="0" style="174" hidden="1" customWidth="1"/>
    <col min="2568" max="2793" width="9" style="174"/>
    <col min="2794" max="2794" width="3" style="174" customWidth="1"/>
    <col min="2795" max="2795" width="2.7265625" style="174" customWidth="1"/>
    <col min="2796" max="2796" width="15.6328125" style="174" customWidth="1"/>
    <col min="2797" max="2800" width="8.36328125" style="174" customWidth="1"/>
    <col min="2801" max="2801" width="20.90625" style="174" customWidth="1"/>
    <col min="2802" max="2802" width="2" style="174" customWidth="1"/>
    <col min="2803" max="2803" width="6.90625" style="174" customWidth="1"/>
    <col min="2804" max="2804" width="4.7265625" style="174" bestFit="1" customWidth="1"/>
    <col min="2805" max="2805" width="5.6328125" style="174" customWidth="1"/>
    <col min="2806" max="2806" width="13" style="174" customWidth="1"/>
    <col min="2807" max="2807" width="5.36328125" style="174" customWidth="1"/>
    <col min="2808" max="2809" width="2.36328125" style="174" customWidth="1"/>
    <col min="2810" max="2810" width="5.90625" style="174" customWidth="1"/>
    <col min="2811" max="2811" width="6.26953125" style="174" customWidth="1"/>
    <col min="2812" max="2812" width="7" style="174" customWidth="1"/>
    <col min="2813" max="2813" width="7.36328125" style="174" customWidth="1"/>
    <col min="2814" max="2814" width="2.26953125" style="174" customWidth="1"/>
    <col min="2815" max="2818" width="9" style="174"/>
    <col min="2819" max="2819" width="8.7265625" style="174" customWidth="1"/>
    <col min="2820" max="2823" width="0" style="174" hidden="1" customWidth="1"/>
    <col min="2824" max="3049" width="9" style="174"/>
    <col min="3050" max="3050" width="3" style="174" customWidth="1"/>
    <col min="3051" max="3051" width="2.7265625" style="174" customWidth="1"/>
    <col min="3052" max="3052" width="15.6328125" style="174" customWidth="1"/>
    <col min="3053" max="3056" width="8.36328125" style="174" customWidth="1"/>
    <col min="3057" max="3057" width="20.90625" style="174" customWidth="1"/>
    <col min="3058" max="3058" width="2" style="174" customWidth="1"/>
    <col min="3059" max="3059" width="6.90625" style="174" customWidth="1"/>
    <col min="3060" max="3060" width="4.7265625" style="174" bestFit="1" customWidth="1"/>
    <col min="3061" max="3061" width="5.6328125" style="174" customWidth="1"/>
    <col min="3062" max="3062" width="13" style="174" customWidth="1"/>
    <col min="3063" max="3063" width="5.36328125" style="174" customWidth="1"/>
    <col min="3064" max="3065" width="2.36328125" style="174" customWidth="1"/>
    <col min="3066" max="3066" width="5.90625" style="174" customWidth="1"/>
    <col min="3067" max="3067" width="6.26953125" style="174" customWidth="1"/>
    <col min="3068" max="3068" width="7" style="174" customWidth="1"/>
    <col min="3069" max="3069" width="7.36328125" style="174" customWidth="1"/>
    <col min="3070" max="3070" width="2.26953125" style="174" customWidth="1"/>
    <col min="3071" max="3074" width="9" style="174"/>
    <col min="3075" max="3075" width="8.7265625" style="174" customWidth="1"/>
    <col min="3076" max="3079" width="0" style="174" hidden="1" customWidth="1"/>
    <col min="3080" max="3305" width="9" style="174"/>
    <col min="3306" max="3306" width="3" style="174" customWidth="1"/>
    <col min="3307" max="3307" width="2.7265625" style="174" customWidth="1"/>
    <col min="3308" max="3308" width="15.6328125" style="174" customWidth="1"/>
    <col min="3309" max="3312" width="8.36328125" style="174" customWidth="1"/>
    <col min="3313" max="3313" width="20.90625" style="174" customWidth="1"/>
    <col min="3314" max="3314" width="2" style="174" customWidth="1"/>
    <col min="3315" max="3315" width="6.90625" style="174" customWidth="1"/>
    <col min="3316" max="3316" width="4.7265625" style="174" bestFit="1" customWidth="1"/>
    <col min="3317" max="3317" width="5.6328125" style="174" customWidth="1"/>
    <col min="3318" max="3318" width="13" style="174" customWidth="1"/>
    <col min="3319" max="3319" width="5.36328125" style="174" customWidth="1"/>
    <col min="3320" max="3321" width="2.36328125" style="174" customWidth="1"/>
    <col min="3322" max="3322" width="5.90625" style="174" customWidth="1"/>
    <col min="3323" max="3323" width="6.26953125" style="174" customWidth="1"/>
    <col min="3324" max="3324" width="7" style="174" customWidth="1"/>
    <col min="3325" max="3325" width="7.36328125" style="174" customWidth="1"/>
    <col min="3326" max="3326" width="2.26953125" style="174" customWidth="1"/>
    <col min="3327" max="3330" width="9" style="174"/>
    <col min="3331" max="3331" width="8.7265625" style="174" customWidth="1"/>
    <col min="3332" max="3335" width="0" style="174" hidden="1" customWidth="1"/>
    <col min="3336" max="3561" width="9" style="174"/>
    <col min="3562" max="3562" width="3" style="174" customWidth="1"/>
    <col min="3563" max="3563" width="2.7265625" style="174" customWidth="1"/>
    <col min="3564" max="3564" width="15.6328125" style="174" customWidth="1"/>
    <col min="3565" max="3568" width="8.36328125" style="174" customWidth="1"/>
    <col min="3569" max="3569" width="20.90625" style="174" customWidth="1"/>
    <col min="3570" max="3570" width="2" style="174" customWidth="1"/>
    <col min="3571" max="3571" width="6.90625" style="174" customWidth="1"/>
    <col min="3572" max="3572" width="4.7265625" style="174" bestFit="1" customWidth="1"/>
    <col min="3573" max="3573" width="5.6328125" style="174" customWidth="1"/>
    <col min="3574" max="3574" width="13" style="174" customWidth="1"/>
    <col min="3575" max="3575" width="5.36328125" style="174" customWidth="1"/>
    <col min="3576" max="3577" width="2.36328125" style="174" customWidth="1"/>
    <col min="3578" max="3578" width="5.90625" style="174" customWidth="1"/>
    <col min="3579" max="3579" width="6.26953125" style="174" customWidth="1"/>
    <col min="3580" max="3580" width="7" style="174" customWidth="1"/>
    <col min="3581" max="3581" width="7.36328125" style="174" customWidth="1"/>
    <col min="3582" max="3582" width="2.26953125" style="174" customWidth="1"/>
    <col min="3583" max="3586" width="9" style="174"/>
    <col min="3587" max="3587" width="8.7265625" style="174" customWidth="1"/>
    <col min="3588" max="3591" width="0" style="174" hidden="1" customWidth="1"/>
    <col min="3592" max="3817" width="9" style="174"/>
    <col min="3818" max="3818" width="3" style="174" customWidth="1"/>
    <col min="3819" max="3819" width="2.7265625" style="174" customWidth="1"/>
    <col min="3820" max="3820" width="15.6328125" style="174" customWidth="1"/>
    <col min="3821" max="3824" width="8.36328125" style="174" customWidth="1"/>
    <col min="3825" max="3825" width="20.90625" style="174" customWidth="1"/>
    <col min="3826" max="3826" width="2" style="174" customWidth="1"/>
    <col min="3827" max="3827" width="6.90625" style="174" customWidth="1"/>
    <col min="3828" max="3828" width="4.7265625" style="174" bestFit="1" customWidth="1"/>
    <col min="3829" max="3829" width="5.6328125" style="174" customWidth="1"/>
    <col min="3830" max="3830" width="13" style="174" customWidth="1"/>
    <col min="3831" max="3831" width="5.36328125" style="174" customWidth="1"/>
    <col min="3832" max="3833" width="2.36328125" style="174" customWidth="1"/>
    <col min="3834" max="3834" width="5.90625" style="174" customWidth="1"/>
    <col min="3835" max="3835" width="6.26953125" style="174" customWidth="1"/>
    <col min="3836" max="3836" width="7" style="174" customWidth="1"/>
    <col min="3837" max="3837" width="7.36328125" style="174" customWidth="1"/>
    <col min="3838" max="3838" width="2.26953125" style="174" customWidth="1"/>
    <col min="3839" max="3842" width="9" style="174"/>
    <col min="3843" max="3843" width="8.7265625" style="174" customWidth="1"/>
    <col min="3844" max="3847" width="0" style="174" hidden="1" customWidth="1"/>
    <col min="3848" max="4073" width="9" style="174"/>
    <col min="4074" max="4074" width="3" style="174" customWidth="1"/>
    <col min="4075" max="4075" width="2.7265625" style="174" customWidth="1"/>
    <col min="4076" max="4076" width="15.6328125" style="174" customWidth="1"/>
    <col min="4077" max="4080" width="8.36328125" style="174" customWidth="1"/>
    <col min="4081" max="4081" width="20.90625" style="174" customWidth="1"/>
    <col min="4082" max="4082" width="2" style="174" customWidth="1"/>
    <col min="4083" max="4083" width="6.90625" style="174" customWidth="1"/>
    <col min="4084" max="4084" width="4.7265625" style="174" bestFit="1" customWidth="1"/>
    <col min="4085" max="4085" width="5.6328125" style="174" customWidth="1"/>
    <col min="4086" max="4086" width="13" style="174" customWidth="1"/>
    <col min="4087" max="4087" width="5.36328125" style="174" customWidth="1"/>
    <col min="4088" max="4089" width="2.36328125" style="174" customWidth="1"/>
    <col min="4090" max="4090" width="5.90625" style="174" customWidth="1"/>
    <col min="4091" max="4091" width="6.26953125" style="174" customWidth="1"/>
    <col min="4092" max="4092" width="7" style="174" customWidth="1"/>
    <col min="4093" max="4093" width="7.36328125" style="174" customWidth="1"/>
    <col min="4094" max="4094" width="2.26953125" style="174" customWidth="1"/>
    <col min="4095" max="4098" width="9" style="174"/>
    <col min="4099" max="4099" width="8.7265625" style="174" customWidth="1"/>
    <col min="4100" max="4103" width="0" style="174" hidden="1" customWidth="1"/>
    <col min="4104" max="4329" width="9" style="174"/>
    <col min="4330" max="4330" width="3" style="174" customWidth="1"/>
    <col min="4331" max="4331" width="2.7265625" style="174" customWidth="1"/>
    <col min="4332" max="4332" width="15.6328125" style="174" customWidth="1"/>
    <col min="4333" max="4336" width="8.36328125" style="174" customWidth="1"/>
    <col min="4337" max="4337" width="20.90625" style="174" customWidth="1"/>
    <col min="4338" max="4338" width="2" style="174" customWidth="1"/>
    <col min="4339" max="4339" width="6.90625" style="174" customWidth="1"/>
    <col min="4340" max="4340" width="4.7265625" style="174" bestFit="1" customWidth="1"/>
    <col min="4341" max="4341" width="5.6328125" style="174" customWidth="1"/>
    <col min="4342" max="4342" width="13" style="174" customWidth="1"/>
    <col min="4343" max="4343" width="5.36328125" style="174" customWidth="1"/>
    <col min="4344" max="4345" width="2.36328125" style="174" customWidth="1"/>
    <col min="4346" max="4346" width="5.90625" style="174" customWidth="1"/>
    <col min="4347" max="4347" width="6.26953125" style="174" customWidth="1"/>
    <col min="4348" max="4348" width="7" style="174" customWidth="1"/>
    <col min="4349" max="4349" width="7.36328125" style="174" customWidth="1"/>
    <col min="4350" max="4350" width="2.26953125" style="174" customWidth="1"/>
    <col min="4351" max="4354" width="9" style="174"/>
    <col min="4355" max="4355" width="8.7265625" style="174" customWidth="1"/>
    <col min="4356" max="4359" width="0" style="174" hidden="1" customWidth="1"/>
    <col min="4360" max="4585" width="9" style="174"/>
    <col min="4586" max="4586" width="3" style="174" customWidth="1"/>
    <col min="4587" max="4587" width="2.7265625" style="174" customWidth="1"/>
    <col min="4588" max="4588" width="15.6328125" style="174" customWidth="1"/>
    <col min="4589" max="4592" width="8.36328125" style="174" customWidth="1"/>
    <col min="4593" max="4593" width="20.90625" style="174" customWidth="1"/>
    <col min="4594" max="4594" width="2" style="174" customWidth="1"/>
    <col min="4595" max="4595" width="6.90625" style="174" customWidth="1"/>
    <col min="4596" max="4596" width="4.7265625" style="174" bestFit="1" customWidth="1"/>
    <col min="4597" max="4597" width="5.6328125" style="174" customWidth="1"/>
    <col min="4598" max="4598" width="13" style="174" customWidth="1"/>
    <col min="4599" max="4599" width="5.36328125" style="174" customWidth="1"/>
    <col min="4600" max="4601" width="2.36328125" style="174" customWidth="1"/>
    <col min="4602" max="4602" width="5.90625" style="174" customWidth="1"/>
    <col min="4603" max="4603" width="6.26953125" style="174" customWidth="1"/>
    <col min="4604" max="4604" width="7" style="174" customWidth="1"/>
    <col min="4605" max="4605" width="7.36328125" style="174" customWidth="1"/>
    <col min="4606" max="4606" width="2.26953125" style="174" customWidth="1"/>
    <col min="4607" max="4610" width="9" style="174"/>
    <col min="4611" max="4611" width="8.7265625" style="174" customWidth="1"/>
    <col min="4612" max="4615" width="0" style="174" hidden="1" customWidth="1"/>
    <col min="4616" max="4841" width="9" style="174"/>
    <col min="4842" max="4842" width="3" style="174" customWidth="1"/>
    <col min="4843" max="4843" width="2.7265625" style="174" customWidth="1"/>
    <col min="4844" max="4844" width="15.6328125" style="174" customWidth="1"/>
    <col min="4845" max="4848" width="8.36328125" style="174" customWidth="1"/>
    <col min="4849" max="4849" width="20.90625" style="174" customWidth="1"/>
    <col min="4850" max="4850" width="2" style="174" customWidth="1"/>
    <col min="4851" max="4851" width="6.90625" style="174" customWidth="1"/>
    <col min="4852" max="4852" width="4.7265625" style="174" bestFit="1" customWidth="1"/>
    <col min="4853" max="4853" width="5.6328125" style="174" customWidth="1"/>
    <col min="4854" max="4854" width="13" style="174" customWidth="1"/>
    <col min="4855" max="4855" width="5.36328125" style="174" customWidth="1"/>
    <col min="4856" max="4857" width="2.36328125" style="174" customWidth="1"/>
    <col min="4858" max="4858" width="5.90625" style="174" customWidth="1"/>
    <col min="4859" max="4859" width="6.26953125" style="174" customWidth="1"/>
    <col min="4860" max="4860" width="7" style="174" customWidth="1"/>
    <col min="4861" max="4861" width="7.36328125" style="174" customWidth="1"/>
    <col min="4862" max="4862" width="2.26953125" style="174" customWidth="1"/>
    <col min="4863" max="4866" width="9" style="174"/>
    <col min="4867" max="4867" width="8.7265625" style="174" customWidth="1"/>
    <col min="4868" max="4871" width="0" style="174" hidden="1" customWidth="1"/>
    <col min="4872" max="5097" width="9" style="174"/>
    <col min="5098" max="5098" width="3" style="174" customWidth="1"/>
    <col min="5099" max="5099" width="2.7265625" style="174" customWidth="1"/>
    <col min="5100" max="5100" width="15.6328125" style="174" customWidth="1"/>
    <col min="5101" max="5104" width="8.36328125" style="174" customWidth="1"/>
    <col min="5105" max="5105" width="20.90625" style="174" customWidth="1"/>
    <col min="5106" max="5106" width="2" style="174" customWidth="1"/>
    <col min="5107" max="5107" width="6.90625" style="174" customWidth="1"/>
    <col min="5108" max="5108" width="4.7265625" style="174" bestFit="1" customWidth="1"/>
    <col min="5109" max="5109" width="5.6328125" style="174" customWidth="1"/>
    <col min="5110" max="5110" width="13" style="174" customWidth="1"/>
    <col min="5111" max="5111" width="5.36328125" style="174" customWidth="1"/>
    <col min="5112" max="5113" width="2.36328125" style="174" customWidth="1"/>
    <col min="5114" max="5114" width="5.90625" style="174" customWidth="1"/>
    <col min="5115" max="5115" width="6.26953125" style="174" customWidth="1"/>
    <col min="5116" max="5116" width="7" style="174" customWidth="1"/>
    <col min="5117" max="5117" width="7.36328125" style="174" customWidth="1"/>
    <col min="5118" max="5118" width="2.26953125" style="174" customWidth="1"/>
    <col min="5119" max="5122" width="9" style="174"/>
    <col min="5123" max="5123" width="8.7265625" style="174" customWidth="1"/>
    <col min="5124" max="5127" width="0" style="174" hidden="1" customWidth="1"/>
    <col min="5128" max="5353" width="9" style="174"/>
    <col min="5354" max="5354" width="3" style="174" customWidth="1"/>
    <col min="5355" max="5355" width="2.7265625" style="174" customWidth="1"/>
    <col min="5356" max="5356" width="15.6328125" style="174" customWidth="1"/>
    <col min="5357" max="5360" width="8.36328125" style="174" customWidth="1"/>
    <col min="5361" max="5361" width="20.90625" style="174" customWidth="1"/>
    <col min="5362" max="5362" width="2" style="174" customWidth="1"/>
    <col min="5363" max="5363" width="6.90625" style="174" customWidth="1"/>
    <col min="5364" max="5364" width="4.7265625" style="174" bestFit="1" customWidth="1"/>
    <col min="5365" max="5365" width="5.6328125" style="174" customWidth="1"/>
    <col min="5366" max="5366" width="13" style="174" customWidth="1"/>
    <col min="5367" max="5367" width="5.36328125" style="174" customWidth="1"/>
    <col min="5368" max="5369" width="2.36328125" style="174" customWidth="1"/>
    <col min="5370" max="5370" width="5.90625" style="174" customWidth="1"/>
    <col min="5371" max="5371" width="6.26953125" style="174" customWidth="1"/>
    <col min="5372" max="5372" width="7" style="174" customWidth="1"/>
    <col min="5373" max="5373" width="7.36328125" style="174" customWidth="1"/>
    <col min="5374" max="5374" width="2.26953125" style="174" customWidth="1"/>
    <col min="5375" max="5378" width="9" style="174"/>
    <col min="5379" max="5379" width="8.7265625" style="174" customWidth="1"/>
    <col min="5380" max="5383" width="0" style="174" hidden="1" customWidth="1"/>
    <col min="5384" max="5609" width="9" style="174"/>
    <col min="5610" max="5610" width="3" style="174" customWidth="1"/>
    <col min="5611" max="5611" width="2.7265625" style="174" customWidth="1"/>
    <col min="5612" max="5612" width="15.6328125" style="174" customWidth="1"/>
    <col min="5613" max="5616" width="8.36328125" style="174" customWidth="1"/>
    <col min="5617" max="5617" width="20.90625" style="174" customWidth="1"/>
    <col min="5618" max="5618" width="2" style="174" customWidth="1"/>
    <col min="5619" max="5619" width="6.90625" style="174" customWidth="1"/>
    <col min="5620" max="5620" width="4.7265625" style="174" bestFit="1" customWidth="1"/>
    <col min="5621" max="5621" width="5.6328125" style="174" customWidth="1"/>
    <col min="5622" max="5622" width="13" style="174" customWidth="1"/>
    <col min="5623" max="5623" width="5.36328125" style="174" customWidth="1"/>
    <col min="5624" max="5625" width="2.36328125" style="174" customWidth="1"/>
    <col min="5626" max="5626" width="5.90625" style="174" customWidth="1"/>
    <col min="5627" max="5627" width="6.26953125" style="174" customWidth="1"/>
    <col min="5628" max="5628" width="7" style="174" customWidth="1"/>
    <col min="5629" max="5629" width="7.36328125" style="174" customWidth="1"/>
    <col min="5630" max="5630" width="2.26953125" style="174" customWidth="1"/>
    <col min="5631" max="5634" width="9" style="174"/>
    <col min="5635" max="5635" width="8.7265625" style="174" customWidth="1"/>
    <col min="5636" max="5639" width="0" style="174" hidden="1" customWidth="1"/>
    <col min="5640" max="5865" width="9" style="174"/>
    <col min="5866" max="5866" width="3" style="174" customWidth="1"/>
    <col min="5867" max="5867" width="2.7265625" style="174" customWidth="1"/>
    <col min="5868" max="5868" width="15.6328125" style="174" customWidth="1"/>
    <col min="5869" max="5872" width="8.36328125" style="174" customWidth="1"/>
    <col min="5873" max="5873" width="20.90625" style="174" customWidth="1"/>
    <col min="5874" max="5874" width="2" style="174" customWidth="1"/>
    <col min="5875" max="5875" width="6.90625" style="174" customWidth="1"/>
    <col min="5876" max="5876" width="4.7265625" style="174" bestFit="1" customWidth="1"/>
    <col min="5877" max="5877" width="5.6328125" style="174" customWidth="1"/>
    <col min="5878" max="5878" width="13" style="174" customWidth="1"/>
    <col min="5879" max="5879" width="5.36328125" style="174" customWidth="1"/>
    <col min="5880" max="5881" width="2.36328125" style="174" customWidth="1"/>
    <col min="5882" max="5882" width="5.90625" style="174" customWidth="1"/>
    <col min="5883" max="5883" width="6.26953125" style="174" customWidth="1"/>
    <col min="5884" max="5884" width="7" style="174" customWidth="1"/>
    <col min="5885" max="5885" width="7.36328125" style="174" customWidth="1"/>
    <col min="5886" max="5886" width="2.26953125" style="174" customWidth="1"/>
    <col min="5887" max="5890" width="9" style="174"/>
    <col min="5891" max="5891" width="8.7265625" style="174" customWidth="1"/>
    <col min="5892" max="5895" width="0" style="174" hidden="1" customWidth="1"/>
    <col min="5896" max="6121" width="9" style="174"/>
    <col min="6122" max="6122" width="3" style="174" customWidth="1"/>
    <col min="6123" max="6123" width="2.7265625" style="174" customWidth="1"/>
    <col min="6124" max="6124" width="15.6328125" style="174" customWidth="1"/>
    <col min="6125" max="6128" width="8.36328125" style="174" customWidth="1"/>
    <col min="6129" max="6129" width="20.90625" style="174" customWidth="1"/>
    <col min="6130" max="6130" width="2" style="174" customWidth="1"/>
    <col min="6131" max="6131" width="6.90625" style="174" customWidth="1"/>
    <col min="6132" max="6132" width="4.7265625" style="174" bestFit="1" customWidth="1"/>
    <col min="6133" max="6133" width="5.6328125" style="174" customWidth="1"/>
    <col min="6134" max="6134" width="13" style="174" customWidth="1"/>
    <col min="6135" max="6135" width="5.36328125" style="174" customWidth="1"/>
    <col min="6136" max="6137" width="2.36328125" style="174" customWidth="1"/>
    <col min="6138" max="6138" width="5.90625" style="174" customWidth="1"/>
    <col min="6139" max="6139" width="6.26953125" style="174" customWidth="1"/>
    <col min="6140" max="6140" width="7" style="174" customWidth="1"/>
    <col min="6141" max="6141" width="7.36328125" style="174" customWidth="1"/>
    <col min="6142" max="6142" width="2.26953125" style="174" customWidth="1"/>
    <col min="6143" max="6146" width="9" style="174"/>
    <col min="6147" max="6147" width="8.7265625" style="174" customWidth="1"/>
    <col min="6148" max="6151" width="0" style="174" hidden="1" customWidth="1"/>
    <col min="6152" max="6377" width="9" style="174"/>
    <col min="6378" max="6378" width="3" style="174" customWidth="1"/>
    <col min="6379" max="6379" width="2.7265625" style="174" customWidth="1"/>
    <col min="6380" max="6380" width="15.6328125" style="174" customWidth="1"/>
    <col min="6381" max="6384" width="8.36328125" style="174" customWidth="1"/>
    <col min="6385" max="6385" width="20.90625" style="174" customWidth="1"/>
    <col min="6386" max="6386" width="2" style="174" customWidth="1"/>
    <col min="6387" max="6387" width="6.90625" style="174" customWidth="1"/>
    <col min="6388" max="6388" width="4.7265625" style="174" bestFit="1" customWidth="1"/>
    <col min="6389" max="6389" width="5.6328125" style="174" customWidth="1"/>
    <col min="6390" max="6390" width="13" style="174" customWidth="1"/>
    <col min="6391" max="6391" width="5.36328125" style="174" customWidth="1"/>
    <col min="6392" max="6393" width="2.36328125" style="174" customWidth="1"/>
    <col min="6394" max="6394" width="5.90625" style="174" customWidth="1"/>
    <col min="6395" max="6395" width="6.26953125" style="174" customWidth="1"/>
    <col min="6396" max="6396" width="7" style="174" customWidth="1"/>
    <col min="6397" max="6397" width="7.36328125" style="174" customWidth="1"/>
    <col min="6398" max="6398" width="2.26953125" style="174" customWidth="1"/>
    <col min="6399" max="6402" width="9" style="174"/>
    <col min="6403" max="6403" width="8.7265625" style="174" customWidth="1"/>
    <col min="6404" max="6407" width="0" style="174" hidden="1" customWidth="1"/>
    <col min="6408" max="6633" width="9" style="174"/>
    <col min="6634" max="6634" width="3" style="174" customWidth="1"/>
    <col min="6635" max="6635" width="2.7265625" style="174" customWidth="1"/>
    <col min="6636" max="6636" width="15.6328125" style="174" customWidth="1"/>
    <col min="6637" max="6640" width="8.36328125" style="174" customWidth="1"/>
    <col min="6641" max="6641" width="20.90625" style="174" customWidth="1"/>
    <col min="6642" max="6642" width="2" style="174" customWidth="1"/>
    <col min="6643" max="6643" width="6.90625" style="174" customWidth="1"/>
    <col min="6644" max="6644" width="4.7265625" style="174" bestFit="1" customWidth="1"/>
    <col min="6645" max="6645" width="5.6328125" style="174" customWidth="1"/>
    <col min="6646" max="6646" width="13" style="174" customWidth="1"/>
    <col min="6647" max="6647" width="5.36328125" style="174" customWidth="1"/>
    <col min="6648" max="6649" width="2.36328125" style="174" customWidth="1"/>
    <col min="6650" max="6650" width="5.90625" style="174" customWidth="1"/>
    <col min="6651" max="6651" width="6.26953125" style="174" customWidth="1"/>
    <col min="6652" max="6652" width="7" style="174" customWidth="1"/>
    <col min="6653" max="6653" width="7.36328125" style="174" customWidth="1"/>
    <col min="6654" max="6654" width="2.26953125" style="174" customWidth="1"/>
    <col min="6655" max="6658" width="9" style="174"/>
    <col min="6659" max="6659" width="8.7265625" style="174" customWidth="1"/>
    <col min="6660" max="6663" width="0" style="174" hidden="1" customWidth="1"/>
    <col min="6664" max="6889" width="9" style="174"/>
    <col min="6890" max="6890" width="3" style="174" customWidth="1"/>
    <col min="6891" max="6891" width="2.7265625" style="174" customWidth="1"/>
    <col min="6892" max="6892" width="15.6328125" style="174" customWidth="1"/>
    <col min="6893" max="6896" width="8.36328125" style="174" customWidth="1"/>
    <col min="6897" max="6897" width="20.90625" style="174" customWidth="1"/>
    <col min="6898" max="6898" width="2" style="174" customWidth="1"/>
    <col min="6899" max="6899" width="6.90625" style="174" customWidth="1"/>
    <col min="6900" max="6900" width="4.7265625" style="174" bestFit="1" customWidth="1"/>
    <col min="6901" max="6901" width="5.6328125" style="174" customWidth="1"/>
    <col min="6902" max="6902" width="13" style="174" customWidth="1"/>
    <col min="6903" max="6903" width="5.36328125" style="174" customWidth="1"/>
    <col min="6904" max="6905" width="2.36328125" style="174" customWidth="1"/>
    <col min="6906" max="6906" width="5.90625" style="174" customWidth="1"/>
    <col min="6907" max="6907" width="6.26953125" style="174" customWidth="1"/>
    <col min="6908" max="6908" width="7" style="174" customWidth="1"/>
    <col min="6909" max="6909" width="7.36328125" style="174" customWidth="1"/>
    <col min="6910" max="6910" width="2.26953125" style="174" customWidth="1"/>
    <col min="6911" max="6914" width="9" style="174"/>
    <col min="6915" max="6915" width="8.7265625" style="174" customWidth="1"/>
    <col min="6916" max="6919" width="0" style="174" hidden="1" customWidth="1"/>
    <col min="6920" max="7145" width="9" style="174"/>
    <col min="7146" max="7146" width="3" style="174" customWidth="1"/>
    <col min="7147" max="7147" width="2.7265625" style="174" customWidth="1"/>
    <col min="7148" max="7148" width="15.6328125" style="174" customWidth="1"/>
    <col min="7149" max="7152" width="8.36328125" style="174" customWidth="1"/>
    <col min="7153" max="7153" width="20.90625" style="174" customWidth="1"/>
    <col min="7154" max="7154" width="2" style="174" customWidth="1"/>
    <col min="7155" max="7155" width="6.90625" style="174" customWidth="1"/>
    <col min="7156" max="7156" width="4.7265625" style="174" bestFit="1" customWidth="1"/>
    <col min="7157" max="7157" width="5.6328125" style="174" customWidth="1"/>
    <col min="7158" max="7158" width="13" style="174" customWidth="1"/>
    <col min="7159" max="7159" width="5.36328125" style="174" customWidth="1"/>
    <col min="7160" max="7161" width="2.36328125" style="174" customWidth="1"/>
    <col min="7162" max="7162" width="5.90625" style="174" customWidth="1"/>
    <col min="7163" max="7163" width="6.26953125" style="174" customWidth="1"/>
    <col min="7164" max="7164" width="7" style="174" customWidth="1"/>
    <col min="7165" max="7165" width="7.36328125" style="174" customWidth="1"/>
    <col min="7166" max="7166" width="2.26953125" style="174" customWidth="1"/>
    <col min="7167" max="7170" width="9" style="174"/>
    <col min="7171" max="7171" width="8.7265625" style="174" customWidth="1"/>
    <col min="7172" max="7175" width="0" style="174" hidden="1" customWidth="1"/>
    <col min="7176" max="7401" width="9" style="174"/>
    <col min="7402" max="7402" width="3" style="174" customWidth="1"/>
    <col min="7403" max="7403" width="2.7265625" style="174" customWidth="1"/>
    <col min="7404" max="7404" width="15.6328125" style="174" customWidth="1"/>
    <col min="7405" max="7408" width="8.36328125" style="174" customWidth="1"/>
    <col min="7409" max="7409" width="20.90625" style="174" customWidth="1"/>
    <col min="7410" max="7410" width="2" style="174" customWidth="1"/>
    <col min="7411" max="7411" width="6.90625" style="174" customWidth="1"/>
    <col min="7412" max="7412" width="4.7265625" style="174" bestFit="1" customWidth="1"/>
    <col min="7413" max="7413" width="5.6328125" style="174" customWidth="1"/>
    <col min="7414" max="7414" width="13" style="174" customWidth="1"/>
    <col min="7415" max="7415" width="5.36328125" style="174" customWidth="1"/>
    <col min="7416" max="7417" width="2.36328125" style="174" customWidth="1"/>
    <col min="7418" max="7418" width="5.90625" style="174" customWidth="1"/>
    <col min="7419" max="7419" width="6.26953125" style="174" customWidth="1"/>
    <col min="7420" max="7420" width="7" style="174" customWidth="1"/>
    <col min="7421" max="7421" width="7.36328125" style="174" customWidth="1"/>
    <col min="7422" max="7422" width="2.26953125" style="174" customWidth="1"/>
    <col min="7423" max="7426" width="9" style="174"/>
    <col min="7427" max="7427" width="8.7265625" style="174" customWidth="1"/>
    <col min="7428" max="7431" width="0" style="174" hidden="1" customWidth="1"/>
    <col min="7432" max="7657" width="9" style="174"/>
    <col min="7658" max="7658" width="3" style="174" customWidth="1"/>
    <col min="7659" max="7659" width="2.7265625" style="174" customWidth="1"/>
    <col min="7660" max="7660" width="15.6328125" style="174" customWidth="1"/>
    <col min="7661" max="7664" width="8.36328125" style="174" customWidth="1"/>
    <col min="7665" max="7665" width="20.90625" style="174" customWidth="1"/>
    <col min="7666" max="7666" width="2" style="174" customWidth="1"/>
    <col min="7667" max="7667" width="6.90625" style="174" customWidth="1"/>
    <col min="7668" max="7668" width="4.7265625" style="174" bestFit="1" customWidth="1"/>
    <col min="7669" max="7669" width="5.6328125" style="174" customWidth="1"/>
    <col min="7670" max="7670" width="13" style="174" customWidth="1"/>
    <col min="7671" max="7671" width="5.36328125" style="174" customWidth="1"/>
    <col min="7672" max="7673" width="2.36328125" style="174" customWidth="1"/>
    <col min="7674" max="7674" width="5.90625" style="174" customWidth="1"/>
    <col min="7675" max="7675" width="6.26953125" style="174" customWidth="1"/>
    <col min="7676" max="7676" width="7" style="174" customWidth="1"/>
    <col min="7677" max="7677" width="7.36328125" style="174" customWidth="1"/>
    <col min="7678" max="7678" width="2.26953125" style="174" customWidth="1"/>
    <col min="7679" max="7682" width="9" style="174"/>
    <col min="7683" max="7683" width="8.7265625" style="174" customWidth="1"/>
    <col min="7684" max="7687" width="0" style="174" hidden="1" customWidth="1"/>
    <col min="7688" max="7913" width="9" style="174"/>
    <col min="7914" max="7914" width="3" style="174" customWidth="1"/>
    <col min="7915" max="7915" width="2.7265625" style="174" customWidth="1"/>
    <col min="7916" max="7916" width="15.6328125" style="174" customWidth="1"/>
    <col min="7917" max="7920" width="8.36328125" style="174" customWidth="1"/>
    <col min="7921" max="7921" width="20.90625" style="174" customWidth="1"/>
    <col min="7922" max="7922" width="2" style="174" customWidth="1"/>
    <col min="7923" max="7923" width="6.90625" style="174" customWidth="1"/>
    <col min="7924" max="7924" width="4.7265625" style="174" bestFit="1" customWidth="1"/>
    <col min="7925" max="7925" width="5.6328125" style="174" customWidth="1"/>
    <col min="7926" max="7926" width="13" style="174" customWidth="1"/>
    <col min="7927" max="7927" width="5.36328125" style="174" customWidth="1"/>
    <col min="7928" max="7929" width="2.36328125" style="174" customWidth="1"/>
    <col min="7930" max="7930" width="5.90625" style="174" customWidth="1"/>
    <col min="7931" max="7931" width="6.26953125" style="174" customWidth="1"/>
    <col min="7932" max="7932" width="7" style="174" customWidth="1"/>
    <col min="7933" max="7933" width="7.36328125" style="174" customWidth="1"/>
    <col min="7934" max="7934" width="2.26953125" style="174" customWidth="1"/>
    <col min="7935" max="7938" width="9" style="174"/>
    <col min="7939" max="7939" width="8.7265625" style="174" customWidth="1"/>
    <col min="7940" max="7943" width="0" style="174" hidden="1" customWidth="1"/>
    <col min="7944" max="8169" width="9" style="174"/>
    <col min="8170" max="8170" width="3" style="174" customWidth="1"/>
    <col min="8171" max="8171" width="2.7265625" style="174" customWidth="1"/>
    <col min="8172" max="8172" width="15.6328125" style="174" customWidth="1"/>
    <col min="8173" max="8176" width="8.36328125" style="174" customWidth="1"/>
    <col min="8177" max="8177" width="20.90625" style="174" customWidth="1"/>
    <col min="8178" max="8178" width="2" style="174" customWidth="1"/>
    <col min="8179" max="8179" width="6.90625" style="174" customWidth="1"/>
    <col min="8180" max="8180" width="4.7265625" style="174" bestFit="1" customWidth="1"/>
    <col min="8181" max="8181" width="5.6328125" style="174" customWidth="1"/>
    <col min="8182" max="8182" width="13" style="174" customWidth="1"/>
    <col min="8183" max="8183" width="5.36328125" style="174" customWidth="1"/>
    <col min="8184" max="8185" width="2.36328125" style="174" customWidth="1"/>
    <col min="8186" max="8186" width="5.90625" style="174" customWidth="1"/>
    <col min="8187" max="8187" width="6.26953125" style="174" customWidth="1"/>
    <col min="8188" max="8188" width="7" style="174" customWidth="1"/>
    <col min="8189" max="8189" width="7.36328125" style="174" customWidth="1"/>
    <col min="8190" max="8190" width="2.26953125" style="174" customWidth="1"/>
    <col min="8191" max="8194" width="9" style="174"/>
    <col min="8195" max="8195" width="8.7265625" style="174" customWidth="1"/>
    <col min="8196" max="8199" width="0" style="174" hidden="1" customWidth="1"/>
    <col min="8200" max="8425" width="9" style="174"/>
    <col min="8426" max="8426" width="3" style="174" customWidth="1"/>
    <col min="8427" max="8427" width="2.7265625" style="174" customWidth="1"/>
    <col min="8428" max="8428" width="15.6328125" style="174" customWidth="1"/>
    <col min="8429" max="8432" width="8.36328125" style="174" customWidth="1"/>
    <col min="8433" max="8433" width="20.90625" style="174" customWidth="1"/>
    <col min="8434" max="8434" width="2" style="174" customWidth="1"/>
    <col min="8435" max="8435" width="6.90625" style="174" customWidth="1"/>
    <col min="8436" max="8436" width="4.7265625" style="174" bestFit="1" customWidth="1"/>
    <col min="8437" max="8437" width="5.6328125" style="174" customWidth="1"/>
    <col min="8438" max="8438" width="13" style="174" customWidth="1"/>
    <col min="8439" max="8439" width="5.36328125" style="174" customWidth="1"/>
    <col min="8440" max="8441" width="2.36328125" style="174" customWidth="1"/>
    <col min="8442" max="8442" width="5.90625" style="174" customWidth="1"/>
    <col min="8443" max="8443" width="6.26953125" style="174" customWidth="1"/>
    <col min="8444" max="8444" width="7" style="174" customWidth="1"/>
    <col min="8445" max="8445" width="7.36328125" style="174" customWidth="1"/>
    <col min="8446" max="8446" width="2.26953125" style="174" customWidth="1"/>
    <col min="8447" max="8450" width="9" style="174"/>
    <col min="8451" max="8451" width="8.7265625" style="174" customWidth="1"/>
    <col min="8452" max="8455" width="0" style="174" hidden="1" customWidth="1"/>
    <col min="8456" max="8681" width="9" style="174"/>
    <col min="8682" max="8682" width="3" style="174" customWidth="1"/>
    <col min="8683" max="8683" width="2.7265625" style="174" customWidth="1"/>
    <col min="8684" max="8684" width="15.6328125" style="174" customWidth="1"/>
    <col min="8685" max="8688" width="8.36328125" style="174" customWidth="1"/>
    <col min="8689" max="8689" width="20.90625" style="174" customWidth="1"/>
    <col min="8690" max="8690" width="2" style="174" customWidth="1"/>
    <col min="8691" max="8691" width="6.90625" style="174" customWidth="1"/>
    <col min="8692" max="8692" width="4.7265625" style="174" bestFit="1" customWidth="1"/>
    <col min="8693" max="8693" width="5.6328125" style="174" customWidth="1"/>
    <col min="8694" max="8694" width="13" style="174" customWidth="1"/>
    <col min="8695" max="8695" width="5.36328125" style="174" customWidth="1"/>
    <col min="8696" max="8697" width="2.36328125" style="174" customWidth="1"/>
    <col min="8698" max="8698" width="5.90625" style="174" customWidth="1"/>
    <col min="8699" max="8699" width="6.26953125" style="174" customWidth="1"/>
    <col min="8700" max="8700" width="7" style="174" customWidth="1"/>
    <col min="8701" max="8701" width="7.36328125" style="174" customWidth="1"/>
    <col min="8702" max="8702" width="2.26953125" style="174" customWidth="1"/>
    <col min="8703" max="8706" width="9" style="174"/>
    <col min="8707" max="8707" width="8.7265625" style="174" customWidth="1"/>
    <col min="8708" max="8711" width="0" style="174" hidden="1" customWidth="1"/>
    <col min="8712" max="8937" width="9" style="174"/>
    <col min="8938" max="8938" width="3" style="174" customWidth="1"/>
    <col min="8939" max="8939" width="2.7265625" style="174" customWidth="1"/>
    <col min="8940" max="8940" width="15.6328125" style="174" customWidth="1"/>
    <col min="8941" max="8944" width="8.36328125" style="174" customWidth="1"/>
    <col min="8945" max="8945" width="20.90625" style="174" customWidth="1"/>
    <col min="8946" max="8946" width="2" style="174" customWidth="1"/>
    <col min="8947" max="8947" width="6.90625" style="174" customWidth="1"/>
    <col min="8948" max="8948" width="4.7265625" style="174" bestFit="1" customWidth="1"/>
    <col min="8949" max="8949" width="5.6328125" style="174" customWidth="1"/>
    <col min="8950" max="8950" width="13" style="174" customWidth="1"/>
    <col min="8951" max="8951" width="5.36328125" style="174" customWidth="1"/>
    <col min="8952" max="8953" width="2.36328125" style="174" customWidth="1"/>
    <col min="8954" max="8954" width="5.90625" style="174" customWidth="1"/>
    <col min="8955" max="8955" width="6.26953125" style="174" customWidth="1"/>
    <col min="8956" max="8956" width="7" style="174" customWidth="1"/>
    <col min="8957" max="8957" width="7.36328125" style="174" customWidth="1"/>
    <col min="8958" max="8958" width="2.26953125" style="174" customWidth="1"/>
    <col min="8959" max="8962" width="9" style="174"/>
    <col min="8963" max="8963" width="8.7265625" style="174" customWidth="1"/>
    <col min="8964" max="8967" width="0" style="174" hidden="1" customWidth="1"/>
    <col min="8968" max="9193" width="9" style="174"/>
    <col min="9194" max="9194" width="3" style="174" customWidth="1"/>
    <col min="9195" max="9195" width="2.7265625" style="174" customWidth="1"/>
    <col min="9196" max="9196" width="15.6328125" style="174" customWidth="1"/>
    <col min="9197" max="9200" width="8.36328125" style="174" customWidth="1"/>
    <col min="9201" max="9201" width="20.90625" style="174" customWidth="1"/>
    <col min="9202" max="9202" width="2" style="174" customWidth="1"/>
    <col min="9203" max="9203" width="6.90625" style="174" customWidth="1"/>
    <col min="9204" max="9204" width="4.7265625" style="174" bestFit="1" customWidth="1"/>
    <col min="9205" max="9205" width="5.6328125" style="174" customWidth="1"/>
    <col min="9206" max="9206" width="13" style="174" customWidth="1"/>
    <col min="9207" max="9207" width="5.36328125" style="174" customWidth="1"/>
    <col min="9208" max="9209" width="2.36328125" style="174" customWidth="1"/>
    <col min="9210" max="9210" width="5.90625" style="174" customWidth="1"/>
    <col min="9211" max="9211" width="6.26953125" style="174" customWidth="1"/>
    <col min="9212" max="9212" width="7" style="174" customWidth="1"/>
    <col min="9213" max="9213" width="7.36328125" style="174" customWidth="1"/>
    <col min="9214" max="9214" width="2.26953125" style="174" customWidth="1"/>
    <col min="9215" max="9218" width="9" style="174"/>
    <col min="9219" max="9219" width="8.7265625" style="174" customWidth="1"/>
    <col min="9220" max="9223" width="0" style="174" hidden="1" customWidth="1"/>
    <col min="9224" max="9449" width="9" style="174"/>
    <col min="9450" max="9450" width="3" style="174" customWidth="1"/>
    <col min="9451" max="9451" width="2.7265625" style="174" customWidth="1"/>
    <col min="9452" max="9452" width="15.6328125" style="174" customWidth="1"/>
    <col min="9453" max="9456" width="8.36328125" style="174" customWidth="1"/>
    <col min="9457" max="9457" width="20.90625" style="174" customWidth="1"/>
    <col min="9458" max="9458" width="2" style="174" customWidth="1"/>
    <col min="9459" max="9459" width="6.90625" style="174" customWidth="1"/>
    <col min="9460" max="9460" width="4.7265625" style="174" bestFit="1" customWidth="1"/>
    <col min="9461" max="9461" width="5.6328125" style="174" customWidth="1"/>
    <col min="9462" max="9462" width="13" style="174" customWidth="1"/>
    <col min="9463" max="9463" width="5.36328125" style="174" customWidth="1"/>
    <col min="9464" max="9465" width="2.36328125" style="174" customWidth="1"/>
    <col min="9466" max="9466" width="5.90625" style="174" customWidth="1"/>
    <col min="9467" max="9467" width="6.26953125" style="174" customWidth="1"/>
    <col min="9468" max="9468" width="7" style="174" customWidth="1"/>
    <col min="9469" max="9469" width="7.36328125" style="174" customWidth="1"/>
    <col min="9470" max="9470" width="2.26953125" style="174" customWidth="1"/>
    <col min="9471" max="9474" width="9" style="174"/>
    <col min="9475" max="9475" width="8.7265625" style="174" customWidth="1"/>
    <col min="9476" max="9479" width="0" style="174" hidden="1" customWidth="1"/>
    <col min="9480" max="9705" width="9" style="174"/>
    <col min="9706" max="9706" width="3" style="174" customWidth="1"/>
    <col min="9707" max="9707" width="2.7265625" style="174" customWidth="1"/>
    <col min="9708" max="9708" width="15.6328125" style="174" customWidth="1"/>
    <col min="9709" max="9712" width="8.36328125" style="174" customWidth="1"/>
    <col min="9713" max="9713" width="20.90625" style="174" customWidth="1"/>
    <col min="9714" max="9714" width="2" style="174" customWidth="1"/>
    <col min="9715" max="9715" width="6.90625" style="174" customWidth="1"/>
    <col min="9716" max="9716" width="4.7265625" style="174" bestFit="1" customWidth="1"/>
    <col min="9717" max="9717" width="5.6328125" style="174" customWidth="1"/>
    <col min="9718" max="9718" width="13" style="174" customWidth="1"/>
    <col min="9719" max="9719" width="5.36328125" style="174" customWidth="1"/>
    <col min="9720" max="9721" width="2.36328125" style="174" customWidth="1"/>
    <col min="9722" max="9722" width="5.90625" style="174" customWidth="1"/>
    <col min="9723" max="9723" width="6.26953125" style="174" customWidth="1"/>
    <col min="9724" max="9724" width="7" style="174" customWidth="1"/>
    <col min="9725" max="9725" width="7.36328125" style="174" customWidth="1"/>
    <col min="9726" max="9726" width="2.26953125" style="174" customWidth="1"/>
    <col min="9727" max="9730" width="9" style="174"/>
    <col min="9731" max="9731" width="8.7265625" style="174" customWidth="1"/>
    <col min="9732" max="9735" width="0" style="174" hidden="1" customWidth="1"/>
    <col min="9736" max="9961" width="9" style="174"/>
    <col min="9962" max="9962" width="3" style="174" customWidth="1"/>
    <col min="9963" max="9963" width="2.7265625" style="174" customWidth="1"/>
    <col min="9964" max="9964" width="15.6328125" style="174" customWidth="1"/>
    <col min="9965" max="9968" width="8.36328125" style="174" customWidth="1"/>
    <col min="9969" max="9969" width="20.90625" style="174" customWidth="1"/>
    <col min="9970" max="9970" width="2" style="174" customWidth="1"/>
    <col min="9971" max="9971" width="6.90625" style="174" customWidth="1"/>
    <col min="9972" max="9972" width="4.7265625" style="174" bestFit="1" customWidth="1"/>
    <col min="9973" max="9973" width="5.6328125" style="174" customWidth="1"/>
    <col min="9974" max="9974" width="13" style="174" customWidth="1"/>
    <col min="9975" max="9975" width="5.36328125" style="174" customWidth="1"/>
    <col min="9976" max="9977" width="2.36328125" style="174" customWidth="1"/>
    <col min="9978" max="9978" width="5.90625" style="174" customWidth="1"/>
    <col min="9979" max="9979" width="6.26953125" style="174" customWidth="1"/>
    <col min="9980" max="9980" width="7" style="174" customWidth="1"/>
    <col min="9981" max="9981" width="7.36328125" style="174" customWidth="1"/>
    <col min="9982" max="9982" width="2.26953125" style="174" customWidth="1"/>
    <col min="9983" max="9986" width="9" style="174"/>
    <col min="9987" max="9987" width="8.7265625" style="174" customWidth="1"/>
    <col min="9988" max="9991" width="0" style="174" hidden="1" customWidth="1"/>
    <col min="9992" max="10217" width="9" style="174"/>
    <col min="10218" max="10218" width="3" style="174" customWidth="1"/>
    <col min="10219" max="10219" width="2.7265625" style="174" customWidth="1"/>
    <col min="10220" max="10220" width="15.6328125" style="174" customWidth="1"/>
    <col min="10221" max="10224" width="8.36328125" style="174" customWidth="1"/>
    <col min="10225" max="10225" width="20.90625" style="174" customWidth="1"/>
    <col min="10226" max="10226" width="2" style="174" customWidth="1"/>
    <col min="10227" max="10227" width="6.90625" style="174" customWidth="1"/>
    <col min="10228" max="10228" width="4.7265625" style="174" bestFit="1" customWidth="1"/>
    <col min="10229" max="10229" width="5.6328125" style="174" customWidth="1"/>
    <col min="10230" max="10230" width="13" style="174" customWidth="1"/>
    <col min="10231" max="10231" width="5.36328125" style="174" customWidth="1"/>
    <col min="10232" max="10233" width="2.36328125" style="174" customWidth="1"/>
    <col min="10234" max="10234" width="5.90625" style="174" customWidth="1"/>
    <col min="10235" max="10235" width="6.26953125" style="174" customWidth="1"/>
    <col min="10236" max="10236" width="7" style="174" customWidth="1"/>
    <col min="10237" max="10237" width="7.36328125" style="174" customWidth="1"/>
    <col min="10238" max="10238" width="2.26953125" style="174" customWidth="1"/>
    <col min="10239" max="10242" width="9" style="174"/>
    <col min="10243" max="10243" width="8.7265625" style="174" customWidth="1"/>
    <col min="10244" max="10247" width="0" style="174" hidden="1" customWidth="1"/>
    <col min="10248" max="10473" width="9" style="174"/>
    <col min="10474" max="10474" width="3" style="174" customWidth="1"/>
    <col min="10475" max="10475" width="2.7265625" style="174" customWidth="1"/>
    <col min="10476" max="10476" width="15.6328125" style="174" customWidth="1"/>
    <col min="10477" max="10480" width="8.36328125" style="174" customWidth="1"/>
    <col min="10481" max="10481" width="20.90625" style="174" customWidth="1"/>
    <col min="10482" max="10482" width="2" style="174" customWidth="1"/>
    <col min="10483" max="10483" width="6.90625" style="174" customWidth="1"/>
    <col min="10484" max="10484" width="4.7265625" style="174" bestFit="1" customWidth="1"/>
    <col min="10485" max="10485" width="5.6328125" style="174" customWidth="1"/>
    <col min="10486" max="10486" width="13" style="174" customWidth="1"/>
    <col min="10487" max="10487" width="5.36328125" style="174" customWidth="1"/>
    <col min="10488" max="10489" width="2.36328125" style="174" customWidth="1"/>
    <col min="10490" max="10490" width="5.90625" style="174" customWidth="1"/>
    <col min="10491" max="10491" width="6.26953125" style="174" customWidth="1"/>
    <col min="10492" max="10492" width="7" style="174" customWidth="1"/>
    <col min="10493" max="10493" width="7.36328125" style="174" customWidth="1"/>
    <col min="10494" max="10494" width="2.26953125" style="174" customWidth="1"/>
    <col min="10495" max="10498" width="9" style="174"/>
    <col min="10499" max="10499" width="8.7265625" style="174" customWidth="1"/>
    <col min="10500" max="10503" width="0" style="174" hidden="1" customWidth="1"/>
    <col min="10504" max="10729" width="9" style="174"/>
    <col min="10730" max="10730" width="3" style="174" customWidth="1"/>
    <col min="10731" max="10731" width="2.7265625" style="174" customWidth="1"/>
    <col min="10732" max="10732" width="15.6328125" style="174" customWidth="1"/>
    <col min="10733" max="10736" width="8.36328125" style="174" customWidth="1"/>
    <col min="10737" max="10737" width="20.90625" style="174" customWidth="1"/>
    <col min="10738" max="10738" width="2" style="174" customWidth="1"/>
    <col min="10739" max="10739" width="6.90625" style="174" customWidth="1"/>
    <col min="10740" max="10740" width="4.7265625" style="174" bestFit="1" customWidth="1"/>
    <col min="10741" max="10741" width="5.6328125" style="174" customWidth="1"/>
    <col min="10742" max="10742" width="13" style="174" customWidth="1"/>
    <col min="10743" max="10743" width="5.36328125" style="174" customWidth="1"/>
    <col min="10744" max="10745" width="2.36328125" style="174" customWidth="1"/>
    <col min="10746" max="10746" width="5.90625" style="174" customWidth="1"/>
    <col min="10747" max="10747" width="6.26953125" style="174" customWidth="1"/>
    <col min="10748" max="10748" width="7" style="174" customWidth="1"/>
    <col min="10749" max="10749" width="7.36328125" style="174" customWidth="1"/>
    <col min="10750" max="10750" width="2.26953125" style="174" customWidth="1"/>
    <col min="10751" max="10754" width="9" style="174"/>
    <col min="10755" max="10755" width="8.7265625" style="174" customWidth="1"/>
    <col min="10756" max="10759" width="0" style="174" hidden="1" customWidth="1"/>
    <col min="10760" max="10985" width="9" style="174"/>
    <col min="10986" max="10986" width="3" style="174" customWidth="1"/>
    <col min="10987" max="10987" width="2.7265625" style="174" customWidth="1"/>
    <col min="10988" max="10988" width="15.6328125" style="174" customWidth="1"/>
    <col min="10989" max="10992" width="8.36328125" style="174" customWidth="1"/>
    <col min="10993" max="10993" width="20.90625" style="174" customWidth="1"/>
    <col min="10994" max="10994" width="2" style="174" customWidth="1"/>
    <col min="10995" max="10995" width="6.90625" style="174" customWidth="1"/>
    <col min="10996" max="10996" width="4.7265625" style="174" bestFit="1" customWidth="1"/>
    <col min="10997" max="10997" width="5.6328125" style="174" customWidth="1"/>
    <col min="10998" max="10998" width="13" style="174" customWidth="1"/>
    <col min="10999" max="10999" width="5.36328125" style="174" customWidth="1"/>
    <col min="11000" max="11001" width="2.36328125" style="174" customWidth="1"/>
    <col min="11002" max="11002" width="5.90625" style="174" customWidth="1"/>
    <col min="11003" max="11003" width="6.26953125" style="174" customWidth="1"/>
    <col min="11004" max="11004" width="7" style="174" customWidth="1"/>
    <col min="11005" max="11005" width="7.36328125" style="174" customWidth="1"/>
    <col min="11006" max="11006" width="2.26953125" style="174" customWidth="1"/>
    <col min="11007" max="11010" width="9" style="174"/>
    <col min="11011" max="11011" width="8.7265625" style="174" customWidth="1"/>
    <col min="11012" max="11015" width="0" style="174" hidden="1" customWidth="1"/>
    <col min="11016" max="11241" width="9" style="174"/>
    <col min="11242" max="11242" width="3" style="174" customWidth="1"/>
    <col min="11243" max="11243" width="2.7265625" style="174" customWidth="1"/>
    <col min="11244" max="11244" width="15.6328125" style="174" customWidth="1"/>
    <col min="11245" max="11248" width="8.36328125" style="174" customWidth="1"/>
    <col min="11249" max="11249" width="20.90625" style="174" customWidth="1"/>
    <col min="11250" max="11250" width="2" style="174" customWidth="1"/>
    <col min="11251" max="11251" width="6.90625" style="174" customWidth="1"/>
    <col min="11252" max="11252" width="4.7265625" style="174" bestFit="1" customWidth="1"/>
    <col min="11253" max="11253" width="5.6328125" style="174" customWidth="1"/>
    <col min="11254" max="11254" width="13" style="174" customWidth="1"/>
    <col min="11255" max="11255" width="5.36328125" style="174" customWidth="1"/>
    <col min="11256" max="11257" width="2.36328125" style="174" customWidth="1"/>
    <col min="11258" max="11258" width="5.90625" style="174" customWidth="1"/>
    <col min="11259" max="11259" width="6.26953125" style="174" customWidth="1"/>
    <col min="11260" max="11260" width="7" style="174" customWidth="1"/>
    <col min="11261" max="11261" width="7.36328125" style="174" customWidth="1"/>
    <col min="11262" max="11262" width="2.26953125" style="174" customWidth="1"/>
    <col min="11263" max="11266" width="9" style="174"/>
    <col min="11267" max="11267" width="8.7265625" style="174" customWidth="1"/>
    <col min="11268" max="11271" width="0" style="174" hidden="1" customWidth="1"/>
    <col min="11272" max="11497" width="9" style="174"/>
    <col min="11498" max="11498" width="3" style="174" customWidth="1"/>
    <col min="11499" max="11499" width="2.7265625" style="174" customWidth="1"/>
    <col min="11500" max="11500" width="15.6328125" style="174" customWidth="1"/>
    <col min="11501" max="11504" width="8.36328125" style="174" customWidth="1"/>
    <col min="11505" max="11505" width="20.90625" style="174" customWidth="1"/>
    <col min="11506" max="11506" width="2" style="174" customWidth="1"/>
    <col min="11507" max="11507" width="6.90625" style="174" customWidth="1"/>
    <col min="11508" max="11508" width="4.7265625" style="174" bestFit="1" customWidth="1"/>
    <col min="11509" max="11509" width="5.6328125" style="174" customWidth="1"/>
    <col min="11510" max="11510" width="13" style="174" customWidth="1"/>
    <col min="11511" max="11511" width="5.36328125" style="174" customWidth="1"/>
    <col min="11512" max="11513" width="2.36328125" style="174" customWidth="1"/>
    <col min="11514" max="11514" width="5.90625" style="174" customWidth="1"/>
    <col min="11515" max="11515" width="6.26953125" style="174" customWidth="1"/>
    <col min="11516" max="11516" width="7" style="174" customWidth="1"/>
    <col min="11517" max="11517" width="7.36328125" style="174" customWidth="1"/>
    <col min="11518" max="11518" width="2.26953125" style="174" customWidth="1"/>
    <col min="11519" max="11522" width="9" style="174"/>
    <col min="11523" max="11523" width="8.7265625" style="174" customWidth="1"/>
    <col min="11524" max="11527" width="0" style="174" hidden="1" customWidth="1"/>
    <col min="11528" max="11753" width="9" style="174"/>
    <col min="11754" max="11754" width="3" style="174" customWidth="1"/>
    <col min="11755" max="11755" width="2.7265625" style="174" customWidth="1"/>
    <col min="11756" max="11756" width="15.6328125" style="174" customWidth="1"/>
    <col min="11757" max="11760" width="8.36328125" style="174" customWidth="1"/>
    <col min="11761" max="11761" width="20.90625" style="174" customWidth="1"/>
    <col min="11762" max="11762" width="2" style="174" customWidth="1"/>
    <col min="11763" max="11763" width="6.90625" style="174" customWidth="1"/>
    <col min="11764" max="11764" width="4.7265625" style="174" bestFit="1" customWidth="1"/>
    <col min="11765" max="11765" width="5.6328125" style="174" customWidth="1"/>
    <col min="11766" max="11766" width="13" style="174" customWidth="1"/>
    <col min="11767" max="11767" width="5.36328125" style="174" customWidth="1"/>
    <col min="11768" max="11769" width="2.36328125" style="174" customWidth="1"/>
    <col min="11770" max="11770" width="5.90625" style="174" customWidth="1"/>
    <col min="11771" max="11771" width="6.26953125" style="174" customWidth="1"/>
    <col min="11772" max="11772" width="7" style="174" customWidth="1"/>
    <col min="11773" max="11773" width="7.36328125" style="174" customWidth="1"/>
    <col min="11774" max="11774" width="2.26953125" style="174" customWidth="1"/>
    <col min="11775" max="11778" width="9" style="174"/>
    <col min="11779" max="11779" width="8.7265625" style="174" customWidth="1"/>
    <col min="11780" max="11783" width="0" style="174" hidden="1" customWidth="1"/>
    <col min="11784" max="12009" width="9" style="174"/>
    <col min="12010" max="12010" width="3" style="174" customWidth="1"/>
    <col min="12011" max="12011" width="2.7265625" style="174" customWidth="1"/>
    <col min="12012" max="12012" width="15.6328125" style="174" customWidth="1"/>
    <col min="12013" max="12016" width="8.36328125" style="174" customWidth="1"/>
    <col min="12017" max="12017" width="20.90625" style="174" customWidth="1"/>
    <col min="12018" max="12018" width="2" style="174" customWidth="1"/>
    <col min="12019" max="12019" width="6.90625" style="174" customWidth="1"/>
    <col min="12020" max="12020" width="4.7265625" style="174" bestFit="1" customWidth="1"/>
    <col min="12021" max="12021" width="5.6328125" style="174" customWidth="1"/>
    <col min="12022" max="12022" width="13" style="174" customWidth="1"/>
    <col min="12023" max="12023" width="5.36328125" style="174" customWidth="1"/>
    <col min="12024" max="12025" width="2.36328125" style="174" customWidth="1"/>
    <col min="12026" max="12026" width="5.90625" style="174" customWidth="1"/>
    <col min="12027" max="12027" width="6.26953125" style="174" customWidth="1"/>
    <col min="12028" max="12028" width="7" style="174" customWidth="1"/>
    <col min="12029" max="12029" width="7.36328125" style="174" customWidth="1"/>
    <col min="12030" max="12030" width="2.26953125" style="174" customWidth="1"/>
    <col min="12031" max="12034" width="9" style="174"/>
    <col min="12035" max="12035" width="8.7265625" style="174" customWidth="1"/>
    <col min="12036" max="12039" width="0" style="174" hidden="1" customWidth="1"/>
    <col min="12040" max="12265" width="9" style="174"/>
    <col min="12266" max="12266" width="3" style="174" customWidth="1"/>
    <col min="12267" max="12267" width="2.7265625" style="174" customWidth="1"/>
    <col min="12268" max="12268" width="15.6328125" style="174" customWidth="1"/>
    <col min="12269" max="12272" width="8.36328125" style="174" customWidth="1"/>
    <col min="12273" max="12273" width="20.90625" style="174" customWidth="1"/>
    <col min="12274" max="12274" width="2" style="174" customWidth="1"/>
    <col min="12275" max="12275" width="6.90625" style="174" customWidth="1"/>
    <col min="12276" max="12276" width="4.7265625" style="174" bestFit="1" customWidth="1"/>
    <col min="12277" max="12277" width="5.6328125" style="174" customWidth="1"/>
    <col min="12278" max="12278" width="13" style="174" customWidth="1"/>
    <col min="12279" max="12279" width="5.36328125" style="174" customWidth="1"/>
    <col min="12280" max="12281" width="2.36328125" style="174" customWidth="1"/>
    <col min="12282" max="12282" width="5.90625" style="174" customWidth="1"/>
    <col min="12283" max="12283" width="6.26953125" style="174" customWidth="1"/>
    <col min="12284" max="12284" width="7" style="174" customWidth="1"/>
    <col min="12285" max="12285" width="7.36328125" style="174" customWidth="1"/>
    <col min="12286" max="12286" width="2.26953125" style="174" customWidth="1"/>
    <col min="12287" max="12290" width="9" style="174"/>
    <col min="12291" max="12291" width="8.7265625" style="174" customWidth="1"/>
    <col min="12292" max="12295" width="0" style="174" hidden="1" customWidth="1"/>
    <col min="12296" max="12521" width="9" style="174"/>
    <col min="12522" max="12522" width="3" style="174" customWidth="1"/>
    <col min="12523" max="12523" width="2.7265625" style="174" customWidth="1"/>
    <col min="12524" max="12524" width="15.6328125" style="174" customWidth="1"/>
    <col min="12525" max="12528" width="8.36328125" style="174" customWidth="1"/>
    <col min="12529" max="12529" width="20.90625" style="174" customWidth="1"/>
    <col min="12530" max="12530" width="2" style="174" customWidth="1"/>
    <col min="12531" max="12531" width="6.90625" style="174" customWidth="1"/>
    <col min="12532" max="12532" width="4.7265625" style="174" bestFit="1" customWidth="1"/>
    <col min="12533" max="12533" width="5.6328125" style="174" customWidth="1"/>
    <col min="12534" max="12534" width="13" style="174" customWidth="1"/>
    <col min="12535" max="12535" width="5.36328125" style="174" customWidth="1"/>
    <col min="12536" max="12537" width="2.36328125" style="174" customWidth="1"/>
    <col min="12538" max="12538" width="5.90625" style="174" customWidth="1"/>
    <col min="12539" max="12539" width="6.26953125" style="174" customWidth="1"/>
    <col min="12540" max="12540" width="7" style="174" customWidth="1"/>
    <col min="12541" max="12541" width="7.36328125" style="174" customWidth="1"/>
    <col min="12542" max="12542" width="2.26953125" style="174" customWidth="1"/>
    <col min="12543" max="12546" width="9" style="174"/>
    <col min="12547" max="12547" width="8.7265625" style="174" customWidth="1"/>
    <col min="12548" max="12551" width="0" style="174" hidden="1" customWidth="1"/>
    <col min="12552" max="12777" width="9" style="174"/>
    <col min="12778" max="12778" width="3" style="174" customWidth="1"/>
    <col min="12779" max="12779" width="2.7265625" style="174" customWidth="1"/>
    <col min="12780" max="12780" width="15.6328125" style="174" customWidth="1"/>
    <col min="12781" max="12784" width="8.36328125" style="174" customWidth="1"/>
    <col min="12785" max="12785" width="20.90625" style="174" customWidth="1"/>
    <col min="12786" max="12786" width="2" style="174" customWidth="1"/>
    <col min="12787" max="12787" width="6.90625" style="174" customWidth="1"/>
    <col min="12788" max="12788" width="4.7265625" style="174" bestFit="1" customWidth="1"/>
    <col min="12789" max="12789" width="5.6328125" style="174" customWidth="1"/>
    <col min="12790" max="12790" width="13" style="174" customWidth="1"/>
    <col min="12791" max="12791" width="5.36328125" style="174" customWidth="1"/>
    <col min="12792" max="12793" width="2.36328125" style="174" customWidth="1"/>
    <col min="12794" max="12794" width="5.90625" style="174" customWidth="1"/>
    <col min="12795" max="12795" width="6.26953125" style="174" customWidth="1"/>
    <col min="12796" max="12796" width="7" style="174" customWidth="1"/>
    <col min="12797" max="12797" width="7.36328125" style="174" customWidth="1"/>
    <col min="12798" max="12798" width="2.26953125" style="174" customWidth="1"/>
    <col min="12799" max="12802" width="9" style="174"/>
    <col min="12803" max="12803" width="8.7265625" style="174" customWidth="1"/>
    <col min="12804" max="12807" width="0" style="174" hidden="1" customWidth="1"/>
    <col min="12808" max="13033" width="9" style="174"/>
    <col min="13034" max="13034" width="3" style="174" customWidth="1"/>
    <col min="13035" max="13035" width="2.7265625" style="174" customWidth="1"/>
    <col min="13036" max="13036" width="15.6328125" style="174" customWidth="1"/>
    <col min="13037" max="13040" width="8.36328125" style="174" customWidth="1"/>
    <col min="13041" max="13041" width="20.90625" style="174" customWidth="1"/>
    <col min="13042" max="13042" width="2" style="174" customWidth="1"/>
    <col min="13043" max="13043" width="6.90625" style="174" customWidth="1"/>
    <col min="13044" max="13044" width="4.7265625" style="174" bestFit="1" customWidth="1"/>
    <col min="13045" max="13045" width="5.6328125" style="174" customWidth="1"/>
    <col min="13046" max="13046" width="13" style="174" customWidth="1"/>
    <col min="13047" max="13047" width="5.36328125" style="174" customWidth="1"/>
    <col min="13048" max="13049" width="2.36328125" style="174" customWidth="1"/>
    <col min="13050" max="13050" width="5.90625" style="174" customWidth="1"/>
    <col min="13051" max="13051" width="6.26953125" style="174" customWidth="1"/>
    <col min="13052" max="13052" width="7" style="174" customWidth="1"/>
    <col min="13053" max="13053" width="7.36328125" style="174" customWidth="1"/>
    <col min="13054" max="13054" width="2.26953125" style="174" customWidth="1"/>
    <col min="13055" max="13058" width="9" style="174"/>
    <col min="13059" max="13059" width="8.7265625" style="174" customWidth="1"/>
    <col min="13060" max="13063" width="0" style="174" hidden="1" customWidth="1"/>
    <col min="13064" max="13289" width="9" style="174"/>
    <col min="13290" max="13290" width="3" style="174" customWidth="1"/>
    <col min="13291" max="13291" width="2.7265625" style="174" customWidth="1"/>
    <col min="13292" max="13292" width="15.6328125" style="174" customWidth="1"/>
    <col min="13293" max="13296" width="8.36328125" style="174" customWidth="1"/>
    <col min="13297" max="13297" width="20.90625" style="174" customWidth="1"/>
    <col min="13298" max="13298" width="2" style="174" customWidth="1"/>
    <col min="13299" max="13299" width="6.90625" style="174" customWidth="1"/>
    <col min="13300" max="13300" width="4.7265625" style="174" bestFit="1" customWidth="1"/>
    <col min="13301" max="13301" width="5.6328125" style="174" customWidth="1"/>
    <col min="13302" max="13302" width="13" style="174" customWidth="1"/>
    <col min="13303" max="13303" width="5.36328125" style="174" customWidth="1"/>
    <col min="13304" max="13305" width="2.36328125" style="174" customWidth="1"/>
    <col min="13306" max="13306" width="5.90625" style="174" customWidth="1"/>
    <col min="13307" max="13307" width="6.26953125" style="174" customWidth="1"/>
    <col min="13308" max="13308" width="7" style="174" customWidth="1"/>
    <col min="13309" max="13309" width="7.36328125" style="174" customWidth="1"/>
    <col min="13310" max="13310" width="2.26953125" style="174" customWidth="1"/>
    <col min="13311" max="13314" width="9" style="174"/>
    <col min="13315" max="13315" width="8.7265625" style="174" customWidth="1"/>
    <col min="13316" max="13319" width="0" style="174" hidden="1" customWidth="1"/>
    <col min="13320" max="13545" width="9" style="174"/>
    <col min="13546" max="13546" width="3" style="174" customWidth="1"/>
    <col min="13547" max="13547" width="2.7265625" style="174" customWidth="1"/>
    <col min="13548" max="13548" width="15.6328125" style="174" customWidth="1"/>
    <col min="13549" max="13552" width="8.36328125" style="174" customWidth="1"/>
    <col min="13553" max="13553" width="20.90625" style="174" customWidth="1"/>
    <col min="13554" max="13554" width="2" style="174" customWidth="1"/>
    <col min="13555" max="13555" width="6.90625" style="174" customWidth="1"/>
    <col min="13556" max="13556" width="4.7265625" style="174" bestFit="1" customWidth="1"/>
    <col min="13557" max="13557" width="5.6328125" style="174" customWidth="1"/>
    <col min="13558" max="13558" width="13" style="174" customWidth="1"/>
    <col min="13559" max="13559" width="5.36328125" style="174" customWidth="1"/>
    <col min="13560" max="13561" width="2.36328125" style="174" customWidth="1"/>
    <col min="13562" max="13562" width="5.90625" style="174" customWidth="1"/>
    <col min="13563" max="13563" width="6.26953125" style="174" customWidth="1"/>
    <col min="13564" max="13564" width="7" style="174" customWidth="1"/>
    <col min="13565" max="13565" width="7.36328125" style="174" customWidth="1"/>
    <col min="13566" max="13566" width="2.26953125" style="174" customWidth="1"/>
    <col min="13567" max="13570" width="9" style="174"/>
    <col min="13571" max="13571" width="8.7265625" style="174" customWidth="1"/>
    <col min="13572" max="13575" width="0" style="174" hidden="1" customWidth="1"/>
    <col min="13576" max="13801" width="9" style="174"/>
    <col min="13802" max="13802" width="3" style="174" customWidth="1"/>
    <col min="13803" max="13803" width="2.7265625" style="174" customWidth="1"/>
    <col min="13804" max="13804" width="15.6328125" style="174" customWidth="1"/>
    <col min="13805" max="13808" width="8.36328125" style="174" customWidth="1"/>
    <col min="13809" max="13809" width="20.90625" style="174" customWidth="1"/>
    <col min="13810" max="13810" width="2" style="174" customWidth="1"/>
    <col min="13811" max="13811" width="6.90625" style="174" customWidth="1"/>
    <col min="13812" max="13812" width="4.7265625" style="174" bestFit="1" customWidth="1"/>
    <col min="13813" max="13813" width="5.6328125" style="174" customWidth="1"/>
    <col min="13814" max="13814" width="13" style="174" customWidth="1"/>
    <col min="13815" max="13815" width="5.36328125" style="174" customWidth="1"/>
    <col min="13816" max="13817" width="2.36328125" style="174" customWidth="1"/>
    <col min="13818" max="13818" width="5.90625" style="174" customWidth="1"/>
    <col min="13819" max="13819" width="6.26953125" style="174" customWidth="1"/>
    <col min="13820" max="13820" width="7" style="174" customWidth="1"/>
    <col min="13821" max="13821" width="7.36328125" style="174" customWidth="1"/>
    <col min="13822" max="13822" width="2.26953125" style="174" customWidth="1"/>
    <col min="13823" max="13826" width="9" style="174"/>
    <col min="13827" max="13827" width="8.7265625" style="174" customWidth="1"/>
    <col min="13828" max="13831" width="0" style="174" hidden="1" customWidth="1"/>
    <col min="13832" max="14057" width="9" style="174"/>
    <col min="14058" max="14058" width="3" style="174" customWidth="1"/>
    <col min="14059" max="14059" width="2.7265625" style="174" customWidth="1"/>
    <col min="14060" max="14060" width="15.6328125" style="174" customWidth="1"/>
    <col min="14061" max="14064" width="8.36328125" style="174" customWidth="1"/>
    <col min="14065" max="14065" width="20.90625" style="174" customWidth="1"/>
    <col min="14066" max="14066" width="2" style="174" customWidth="1"/>
    <col min="14067" max="14067" width="6.90625" style="174" customWidth="1"/>
    <col min="14068" max="14068" width="4.7265625" style="174" bestFit="1" customWidth="1"/>
    <col min="14069" max="14069" width="5.6328125" style="174" customWidth="1"/>
    <col min="14070" max="14070" width="13" style="174" customWidth="1"/>
    <col min="14071" max="14071" width="5.36328125" style="174" customWidth="1"/>
    <col min="14072" max="14073" width="2.36328125" style="174" customWidth="1"/>
    <col min="14074" max="14074" width="5.90625" style="174" customWidth="1"/>
    <col min="14075" max="14075" width="6.26953125" style="174" customWidth="1"/>
    <col min="14076" max="14076" width="7" style="174" customWidth="1"/>
    <col min="14077" max="14077" width="7.36328125" style="174" customWidth="1"/>
    <col min="14078" max="14078" width="2.26953125" style="174" customWidth="1"/>
    <col min="14079" max="14082" width="9" style="174"/>
    <col min="14083" max="14083" width="8.7265625" style="174" customWidth="1"/>
    <col min="14084" max="14087" width="0" style="174" hidden="1" customWidth="1"/>
    <col min="14088" max="14313" width="9" style="174"/>
    <col min="14314" max="14314" width="3" style="174" customWidth="1"/>
    <col min="14315" max="14315" width="2.7265625" style="174" customWidth="1"/>
    <col min="14316" max="14316" width="15.6328125" style="174" customWidth="1"/>
    <col min="14317" max="14320" width="8.36328125" style="174" customWidth="1"/>
    <col min="14321" max="14321" width="20.90625" style="174" customWidth="1"/>
    <col min="14322" max="14322" width="2" style="174" customWidth="1"/>
    <col min="14323" max="14323" width="6.90625" style="174" customWidth="1"/>
    <col min="14324" max="14324" width="4.7265625" style="174" bestFit="1" customWidth="1"/>
    <col min="14325" max="14325" width="5.6328125" style="174" customWidth="1"/>
    <col min="14326" max="14326" width="13" style="174" customWidth="1"/>
    <col min="14327" max="14327" width="5.36328125" style="174" customWidth="1"/>
    <col min="14328" max="14329" width="2.36328125" style="174" customWidth="1"/>
    <col min="14330" max="14330" width="5.90625" style="174" customWidth="1"/>
    <col min="14331" max="14331" width="6.26953125" style="174" customWidth="1"/>
    <col min="14332" max="14332" width="7" style="174" customWidth="1"/>
    <col min="14333" max="14333" width="7.36328125" style="174" customWidth="1"/>
    <col min="14334" max="14334" width="2.26953125" style="174" customWidth="1"/>
    <col min="14335" max="14338" width="9" style="174"/>
    <col min="14339" max="14339" width="8.7265625" style="174" customWidth="1"/>
    <col min="14340" max="14343" width="0" style="174" hidden="1" customWidth="1"/>
    <col min="14344" max="14569" width="9" style="174"/>
    <col min="14570" max="14570" width="3" style="174" customWidth="1"/>
    <col min="14571" max="14571" width="2.7265625" style="174" customWidth="1"/>
    <col min="14572" max="14572" width="15.6328125" style="174" customWidth="1"/>
    <col min="14573" max="14576" width="8.36328125" style="174" customWidth="1"/>
    <col min="14577" max="14577" width="20.90625" style="174" customWidth="1"/>
    <col min="14578" max="14578" width="2" style="174" customWidth="1"/>
    <col min="14579" max="14579" width="6.90625" style="174" customWidth="1"/>
    <col min="14580" max="14580" width="4.7265625" style="174" bestFit="1" customWidth="1"/>
    <col min="14581" max="14581" width="5.6328125" style="174" customWidth="1"/>
    <col min="14582" max="14582" width="13" style="174" customWidth="1"/>
    <col min="14583" max="14583" width="5.36328125" style="174" customWidth="1"/>
    <col min="14584" max="14585" width="2.36328125" style="174" customWidth="1"/>
    <col min="14586" max="14586" width="5.90625" style="174" customWidth="1"/>
    <col min="14587" max="14587" width="6.26953125" style="174" customWidth="1"/>
    <col min="14588" max="14588" width="7" style="174" customWidth="1"/>
    <col min="14589" max="14589" width="7.36328125" style="174" customWidth="1"/>
    <col min="14590" max="14590" width="2.26953125" style="174" customWidth="1"/>
    <col min="14591" max="14594" width="9" style="174"/>
    <col min="14595" max="14595" width="8.7265625" style="174" customWidth="1"/>
    <col min="14596" max="14599" width="0" style="174" hidden="1" customWidth="1"/>
    <col min="14600" max="14825" width="9" style="174"/>
    <col min="14826" max="14826" width="3" style="174" customWidth="1"/>
    <col min="14827" max="14827" width="2.7265625" style="174" customWidth="1"/>
    <col min="14828" max="14828" width="15.6328125" style="174" customWidth="1"/>
    <col min="14829" max="14832" width="8.36328125" style="174" customWidth="1"/>
    <col min="14833" max="14833" width="20.90625" style="174" customWidth="1"/>
    <col min="14834" max="14834" width="2" style="174" customWidth="1"/>
    <col min="14835" max="14835" width="6.90625" style="174" customWidth="1"/>
    <col min="14836" max="14836" width="4.7265625" style="174" bestFit="1" customWidth="1"/>
    <col min="14837" max="14837" width="5.6328125" style="174" customWidth="1"/>
    <col min="14838" max="14838" width="13" style="174" customWidth="1"/>
    <col min="14839" max="14839" width="5.36328125" style="174" customWidth="1"/>
    <col min="14840" max="14841" width="2.36328125" style="174" customWidth="1"/>
    <col min="14842" max="14842" width="5.90625" style="174" customWidth="1"/>
    <col min="14843" max="14843" width="6.26953125" style="174" customWidth="1"/>
    <col min="14844" max="14844" width="7" style="174" customWidth="1"/>
    <col min="14845" max="14845" width="7.36328125" style="174" customWidth="1"/>
    <col min="14846" max="14846" width="2.26953125" style="174" customWidth="1"/>
    <col min="14847" max="14850" width="9" style="174"/>
    <col min="14851" max="14851" width="8.7265625" style="174" customWidth="1"/>
    <col min="14852" max="14855" width="0" style="174" hidden="1" customWidth="1"/>
    <col min="14856" max="15081" width="9" style="174"/>
    <col min="15082" max="15082" width="3" style="174" customWidth="1"/>
    <col min="15083" max="15083" width="2.7265625" style="174" customWidth="1"/>
    <col min="15084" max="15084" width="15.6328125" style="174" customWidth="1"/>
    <col min="15085" max="15088" width="8.36328125" style="174" customWidth="1"/>
    <col min="15089" max="15089" width="20.90625" style="174" customWidth="1"/>
    <col min="15090" max="15090" width="2" style="174" customWidth="1"/>
    <col min="15091" max="15091" width="6.90625" style="174" customWidth="1"/>
    <col min="15092" max="15092" width="4.7265625" style="174" bestFit="1" customWidth="1"/>
    <col min="15093" max="15093" width="5.6328125" style="174" customWidth="1"/>
    <col min="15094" max="15094" width="13" style="174" customWidth="1"/>
    <col min="15095" max="15095" width="5.36328125" style="174" customWidth="1"/>
    <col min="15096" max="15097" width="2.36328125" style="174" customWidth="1"/>
    <col min="15098" max="15098" width="5.90625" style="174" customWidth="1"/>
    <col min="15099" max="15099" width="6.26953125" style="174" customWidth="1"/>
    <col min="15100" max="15100" width="7" style="174" customWidth="1"/>
    <col min="15101" max="15101" width="7.36328125" style="174" customWidth="1"/>
    <col min="15102" max="15102" width="2.26953125" style="174" customWidth="1"/>
    <col min="15103" max="15106" width="9" style="174"/>
    <col min="15107" max="15107" width="8.7265625" style="174" customWidth="1"/>
    <col min="15108" max="15111" width="0" style="174" hidden="1" customWidth="1"/>
    <col min="15112" max="15337" width="9" style="174"/>
    <col min="15338" max="15338" width="3" style="174" customWidth="1"/>
    <col min="15339" max="15339" width="2.7265625" style="174" customWidth="1"/>
    <col min="15340" max="15340" width="15.6328125" style="174" customWidth="1"/>
    <col min="15341" max="15344" width="8.36328125" style="174" customWidth="1"/>
    <col min="15345" max="15345" width="20.90625" style="174" customWidth="1"/>
    <col min="15346" max="15346" width="2" style="174" customWidth="1"/>
    <col min="15347" max="15347" width="6.90625" style="174" customWidth="1"/>
    <col min="15348" max="15348" width="4.7265625" style="174" bestFit="1" customWidth="1"/>
    <col min="15349" max="15349" width="5.6328125" style="174" customWidth="1"/>
    <col min="15350" max="15350" width="13" style="174" customWidth="1"/>
    <col min="15351" max="15351" width="5.36328125" style="174" customWidth="1"/>
    <col min="15352" max="15353" width="2.36328125" style="174" customWidth="1"/>
    <col min="15354" max="15354" width="5.90625" style="174" customWidth="1"/>
    <col min="15355" max="15355" width="6.26953125" style="174" customWidth="1"/>
    <col min="15356" max="15356" width="7" style="174" customWidth="1"/>
    <col min="15357" max="15357" width="7.36328125" style="174" customWidth="1"/>
    <col min="15358" max="15358" width="2.26953125" style="174" customWidth="1"/>
    <col min="15359" max="15362" width="9" style="174"/>
    <col min="15363" max="15363" width="8.7265625" style="174" customWidth="1"/>
    <col min="15364" max="15367" width="0" style="174" hidden="1" customWidth="1"/>
    <col min="15368" max="15593" width="9" style="174"/>
    <col min="15594" max="15594" width="3" style="174" customWidth="1"/>
    <col min="15595" max="15595" width="2.7265625" style="174" customWidth="1"/>
    <col min="15596" max="15596" width="15.6328125" style="174" customWidth="1"/>
    <col min="15597" max="15600" width="8.36328125" style="174" customWidth="1"/>
    <col min="15601" max="15601" width="20.90625" style="174" customWidth="1"/>
    <col min="15602" max="15602" width="2" style="174" customWidth="1"/>
    <col min="15603" max="15603" width="6.90625" style="174" customWidth="1"/>
    <col min="15604" max="15604" width="4.7265625" style="174" bestFit="1" customWidth="1"/>
    <col min="15605" max="15605" width="5.6328125" style="174" customWidth="1"/>
    <col min="15606" max="15606" width="13" style="174" customWidth="1"/>
    <col min="15607" max="15607" width="5.36328125" style="174" customWidth="1"/>
    <col min="15608" max="15609" width="2.36328125" style="174" customWidth="1"/>
    <col min="15610" max="15610" width="5.90625" style="174" customWidth="1"/>
    <col min="15611" max="15611" width="6.26953125" style="174" customWidth="1"/>
    <col min="15612" max="15612" width="7" style="174" customWidth="1"/>
    <col min="15613" max="15613" width="7.36328125" style="174" customWidth="1"/>
    <col min="15614" max="15614" width="2.26953125" style="174" customWidth="1"/>
    <col min="15615" max="15618" width="9" style="174"/>
    <col min="15619" max="15619" width="8.7265625" style="174" customWidth="1"/>
    <col min="15620" max="15623" width="0" style="174" hidden="1" customWidth="1"/>
    <col min="15624" max="15849" width="9" style="174"/>
    <col min="15850" max="15850" width="3" style="174" customWidth="1"/>
    <col min="15851" max="15851" width="2.7265625" style="174" customWidth="1"/>
    <col min="15852" max="15852" width="15.6328125" style="174" customWidth="1"/>
    <col min="15853" max="15856" width="8.36328125" style="174" customWidth="1"/>
    <col min="15857" max="15857" width="20.90625" style="174" customWidth="1"/>
    <col min="15858" max="15858" width="2" style="174" customWidth="1"/>
    <col min="15859" max="15859" width="6.90625" style="174" customWidth="1"/>
    <col min="15860" max="15860" width="4.7265625" style="174" bestFit="1" customWidth="1"/>
    <col min="15861" max="15861" width="5.6328125" style="174" customWidth="1"/>
    <col min="15862" max="15862" width="13" style="174" customWidth="1"/>
    <col min="15863" max="15863" width="5.36328125" style="174" customWidth="1"/>
    <col min="15864" max="15865" width="2.36328125" style="174" customWidth="1"/>
    <col min="15866" max="15866" width="5.90625" style="174" customWidth="1"/>
    <col min="15867" max="15867" width="6.26953125" style="174" customWidth="1"/>
    <col min="15868" max="15868" width="7" style="174" customWidth="1"/>
    <col min="15869" max="15869" width="7.36328125" style="174" customWidth="1"/>
    <col min="15870" max="15870" width="2.26953125" style="174" customWidth="1"/>
    <col min="15871" max="15874" width="9" style="174"/>
    <col min="15875" max="15875" width="8.7265625" style="174" customWidth="1"/>
    <col min="15876" max="15879" width="0" style="174" hidden="1" customWidth="1"/>
    <col min="15880" max="16105" width="9" style="174"/>
    <col min="16106" max="16106" width="3" style="174" customWidth="1"/>
    <col min="16107" max="16107" width="2.7265625" style="174" customWidth="1"/>
    <col min="16108" max="16108" width="15.6328125" style="174" customWidth="1"/>
    <col min="16109" max="16112" width="8.36328125" style="174" customWidth="1"/>
    <col min="16113" max="16113" width="20.90625" style="174" customWidth="1"/>
    <col min="16114" max="16114" width="2" style="174" customWidth="1"/>
    <col min="16115" max="16115" width="6.90625" style="174" customWidth="1"/>
    <col min="16116" max="16116" width="4.7265625" style="174" bestFit="1" customWidth="1"/>
    <col min="16117" max="16117" width="5.6328125" style="174" customWidth="1"/>
    <col min="16118" max="16118" width="13" style="174" customWidth="1"/>
    <col min="16119" max="16119" width="5.36328125" style="174" customWidth="1"/>
    <col min="16120" max="16121" width="2.36328125" style="174" customWidth="1"/>
    <col min="16122" max="16122" width="5.90625" style="174" customWidth="1"/>
    <col min="16123" max="16123" width="6.26953125" style="174" customWidth="1"/>
    <col min="16124" max="16124" width="7" style="174" customWidth="1"/>
    <col min="16125" max="16125" width="7.36328125" style="174" customWidth="1"/>
    <col min="16126" max="16126" width="2.26953125" style="174" customWidth="1"/>
    <col min="16127" max="16130" width="9" style="174"/>
    <col min="16131" max="16131" width="8.7265625" style="174" customWidth="1"/>
    <col min="16132" max="16135" width="0" style="174" hidden="1" customWidth="1"/>
    <col min="16136" max="16384" width="9" style="174"/>
  </cols>
  <sheetData>
    <row r="1" spans="1:24" ht="20.149999999999999" customHeight="1">
      <c r="A1" s="174" t="s">
        <v>498</v>
      </c>
    </row>
    <row r="2" spans="1:24" ht="7.5" customHeight="1">
      <c r="D2" s="176"/>
    </row>
    <row r="3" spans="1:24" ht="20.149999999999999" customHeight="1">
      <c r="A3" s="881" t="s">
        <v>499</v>
      </c>
      <c r="B3" s="881"/>
      <c r="C3" s="881"/>
      <c r="M3" s="174" t="s">
        <v>500</v>
      </c>
    </row>
    <row r="4" spans="1:24" ht="6.75" customHeight="1"/>
    <row r="5" spans="1:24" ht="20.149999999999999" customHeight="1">
      <c r="A5" s="882" t="s">
        <v>501</v>
      </c>
      <c r="B5" s="177" t="s">
        <v>502</v>
      </c>
      <c r="C5" s="177"/>
      <c r="D5" s="177"/>
      <c r="E5" s="177"/>
      <c r="F5" s="177"/>
      <c r="G5" s="177"/>
      <c r="H5" s="177"/>
      <c r="I5" s="885" t="s">
        <v>503</v>
      </c>
      <c r="J5" s="885"/>
      <c r="K5" s="886"/>
      <c r="M5" s="178" t="s">
        <v>504</v>
      </c>
      <c r="N5" s="889" t="s">
        <v>505</v>
      </c>
      <c r="O5" s="890"/>
      <c r="P5" s="889" t="s">
        <v>506</v>
      </c>
      <c r="Q5" s="891"/>
      <c r="R5" s="891"/>
      <c r="S5" s="891"/>
      <c r="T5" s="891"/>
      <c r="U5" s="890"/>
    </row>
    <row r="6" spans="1:24" ht="20.149999999999999" customHeight="1">
      <c r="A6" s="883"/>
      <c r="B6" s="179"/>
      <c r="C6" s="180" t="s">
        <v>430</v>
      </c>
      <c r="D6" s="181" t="s">
        <v>415</v>
      </c>
      <c r="E6" s="181" t="s">
        <v>416</v>
      </c>
      <c r="F6" s="181" t="s">
        <v>417</v>
      </c>
      <c r="G6" s="181" t="s">
        <v>418</v>
      </c>
      <c r="H6" s="181" t="s">
        <v>419</v>
      </c>
      <c r="I6" s="887"/>
      <c r="J6" s="887"/>
      <c r="K6" s="888"/>
      <c r="M6" s="182" t="s">
        <v>507</v>
      </c>
      <c r="N6" s="342"/>
      <c r="O6" s="184" t="s">
        <v>454</v>
      </c>
      <c r="U6" s="185"/>
    </row>
    <row r="7" spans="1:24" ht="20.149999999999999" customHeight="1">
      <c r="A7" s="883"/>
      <c r="B7" s="186"/>
      <c r="C7" s="180" t="s">
        <v>508</v>
      </c>
      <c r="D7" s="333">
        <f>児童数!E7</f>
        <v>0</v>
      </c>
      <c r="E7" s="333">
        <f>児童数!F7</f>
        <v>0</v>
      </c>
      <c r="F7" s="333">
        <f>児童数!H7</f>
        <v>0</v>
      </c>
      <c r="G7" s="333">
        <f>児童数!J7</f>
        <v>0</v>
      </c>
      <c r="H7" s="333">
        <f>児童数!L7</f>
        <v>0</v>
      </c>
      <c r="I7" s="887"/>
      <c r="J7" s="887"/>
      <c r="K7" s="888"/>
      <c r="M7" s="187" t="s">
        <v>509</v>
      </c>
      <c r="N7" s="892"/>
      <c r="O7" s="894" t="s">
        <v>454</v>
      </c>
      <c r="P7" s="188" t="s">
        <v>510</v>
      </c>
      <c r="Q7" s="188"/>
      <c r="R7" s="188"/>
      <c r="S7" s="348"/>
      <c r="T7" s="188" t="s">
        <v>454</v>
      </c>
      <c r="U7" s="190"/>
    </row>
    <row r="8" spans="1:24" ht="20.149999999999999" customHeight="1">
      <c r="A8" s="883"/>
      <c r="B8" s="186"/>
      <c r="C8" s="180" t="s">
        <v>511</v>
      </c>
      <c r="D8" s="191">
        <f>ROUNDDOWN(D7/3,1)</f>
        <v>0</v>
      </c>
      <c r="E8" s="191">
        <f>ROUNDDOWN(E7/6,1)</f>
        <v>0</v>
      </c>
      <c r="F8" s="191">
        <f>ROUNDDOWN(F7/6,1)</f>
        <v>0</v>
      </c>
      <c r="G8" s="191">
        <f>ROUNDDOWN(G7/20,1)</f>
        <v>0</v>
      </c>
      <c r="H8" s="191">
        <f>ROUNDDOWN(H7/30,1)</f>
        <v>0</v>
      </c>
      <c r="I8" s="192" t="s">
        <v>420</v>
      </c>
      <c r="J8" s="193">
        <f>ROUND(SUM(D8:H8),0)</f>
        <v>0</v>
      </c>
      <c r="K8" s="194" t="s">
        <v>454</v>
      </c>
      <c r="M8" s="195" t="s">
        <v>512</v>
      </c>
      <c r="N8" s="893"/>
      <c r="O8" s="895"/>
      <c r="P8" s="196" t="s">
        <v>513</v>
      </c>
      <c r="Q8" s="196"/>
      <c r="R8" s="196"/>
      <c r="S8" s="349"/>
      <c r="T8" s="196" t="s">
        <v>454</v>
      </c>
      <c r="U8" s="198"/>
    </row>
    <row r="9" spans="1:24" ht="20.149999999999999" customHeight="1">
      <c r="A9" s="883"/>
      <c r="B9" s="199"/>
      <c r="C9" s="180" t="s">
        <v>514</v>
      </c>
      <c r="D9" s="200" t="s">
        <v>515</v>
      </c>
      <c r="E9" s="200" t="s">
        <v>516</v>
      </c>
      <c r="F9" s="200" t="s">
        <v>516</v>
      </c>
      <c r="G9" s="382" t="s">
        <v>517</v>
      </c>
      <c r="H9" s="382" t="s">
        <v>518</v>
      </c>
      <c r="I9" s="896"/>
      <c r="J9" s="897"/>
      <c r="K9" s="898"/>
      <c r="M9" s="201" t="s">
        <v>519</v>
      </c>
      <c r="N9" s="343"/>
      <c r="O9" s="203" t="s">
        <v>454</v>
      </c>
      <c r="P9" s="193"/>
      <c r="Q9" s="193"/>
      <c r="R9" s="193"/>
      <c r="S9" s="193"/>
      <c r="T9" s="193"/>
      <c r="U9" s="203"/>
    </row>
    <row r="10" spans="1:24" ht="20.149999999999999" customHeight="1">
      <c r="A10" s="883"/>
      <c r="B10" s="192" t="s">
        <v>520</v>
      </c>
      <c r="C10" s="193"/>
      <c r="D10" s="193"/>
      <c r="E10" s="193"/>
      <c r="F10" s="193"/>
      <c r="G10" s="382"/>
      <c r="H10" s="204"/>
      <c r="I10" s="192"/>
      <c r="J10" s="338"/>
      <c r="K10" s="194" t="s">
        <v>454</v>
      </c>
      <c r="M10" s="201" t="s">
        <v>521</v>
      </c>
      <c r="N10" s="343"/>
      <c r="O10" s="203" t="s">
        <v>454</v>
      </c>
      <c r="P10" s="193"/>
      <c r="Q10" s="193"/>
      <c r="R10" s="193"/>
      <c r="S10" s="193"/>
      <c r="T10" s="193"/>
      <c r="U10" s="203"/>
    </row>
    <row r="11" spans="1:24" ht="20.149999999999999" customHeight="1">
      <c r="A11" s="883"/>
      <c r="B11" s="192" t="s">
        <v>522</v>
      </c>
      <c r="C11" s="193"/>
      <c r="D11" s="193"/>
      <c r="E11" s="193"/>
      <c r="F11" s="193"/>
      <c r="G11" s="193"/>
      <c r="H11" s="204"/>
      <c r="I11" s="192"/>
      <c r="J11" s="338"/>
      <c r="K11" s="194" t="s">
        <v>454</v>
      </c>
      <c r="M11" s="187" t="s">
        <v>523</v>
      </c>
      <c r="N11" s="344"/>
      <c r="O11" s="207" t="s">
        <v>454</v>
      </c>
      <c r="P11" s="188" t="s">
        <v>524</v>
      </c>
      <c r="Q11" s="188"/>
      <c r="R11" s="348"/>
      <c r="S11" s="188" t="s">
        <v>454</v>
      </c>
      <c r="T11" s="188"/>
      <c r="U11" s="190"/>
    </row>
    <row r="12" spans="1:24" ht="20.149999999999999" customHeight="1">
      <c r="A12" s="884"/>
      <c r="B12" s="208" t="s">
        <v>525</v>
      </c>
      <c r="C12" s="209"/>
      <c r="D12" s="209"/>
      <c r="E12" s="209"/>
      <c r="F12" s="209"/>
      <c r="G12" s="209"/>
      <c r="H12" s="210"/>
      <c r="I12" s="211"/>
      <c r="J12" s="188">
        <f>J8+J10+J11</f>
        <v>0</v>
      </c>
      <c r="K12" s="207" t="s">
        <v>454</v>
      </c>
      <c r="M12" s="182"/>
      <c r="N12" s="345"/>
      <c r="O12" s="213"/>
      <c r="P12" s="174" t="s">
        <v>526</v>
      </c>
      <c r="R12" s="340"/>
      <c r="S12" s="174" t="s">
        <v>454</v>
      </c>
      <c r="U12" s="185"/>
    </row>
    <row r="13" spans="1:24" ht="20.149999999999999" customHeight="1">
      <c r="A13" s="882" t="s">
        <v>527</v>
      </c>
      <c r="B13" s="215" t="s">
        <v>528</v>
      </c>
      <c r="C13" s="216"/>
      <c r="D13" s="217"/>
      <c r="E13" s="217"/>
      <c r="F13" s="217"/>
      <c r="G13" s="217"/>
      <c r="H13" s="218"/>
      <c r="I13" s="216"/>
      <c r="J13" s="339"/>
      <c r="K13" s="220" t="s">
        <v>454</v>
      </c>
      <c r="M13" s="182"/>
      <c r="N13" s="345"/>
      <c r="O13" s="213"/>
      <c r="P13" s="174" t="s">
        <v>529</v>
      </c>
      <c r="R13" s="340"/>
      <c r="S13" s="174" t="s">
        <v>454</v>
      </c>
      <c r="U13" s="185"/>
    </row>
    <row r="14" spans="1:24" ht="20.149999999999999" customHeight="1">
      <c r="A14" s="914"/>
      <c r="B14" s="916" t="s">
        <v>530</v>
      </c>
      <c r="C14" s="917"/>
      <c r="D14" s="917"/>
      <c r="E14" s="917"/>
      <c r="F14" s="917"/>
      <c r="G14" s="917"/>
      <c r="H14" s="918"/>
      <c r="I14" s="221"/>
      <c r="J14" s="340"/>
      <c r="K14" s="222" t="s">
        <v>454</v>
      </c>
      <c r="M14" s="195"/>
      <c r="N14" s="346"/>
      <c r="O14" s="224"/>
      <c r="P14" s="196" t="s">
        <v>531</v>
      </c>
      <c r="Q14" s="196"/>
      <c r="R14" s="919"/>
      <c r="S14" s="919"/>
      <c r="T14" s="919"/>
      <c r="U14" s="225" t="s">
        <v>532</v>
      </c>
    </row>
    <row r="15" spans="1:24" ht="20.149999999999999" customHeight="1">
      <c r="A15" s="883"/>
      <c r="B15" s="186" t="s">
        <v>533</v>
      </c>
      <c r="C15" s="221"/>
      <c r="H15" s="226"/>
      <c r="I15" s="211"/>
      <c r="J15" s="227">
        <f>ROUND(J18+J22+J26,0)</f>
        <v>0</v>
      </c>
      <c r="K15" s="207" t="s">
        <v>454</v>
      </c>
      <c r="M15" s="182" t="s">
        <v>534</v>
      </c>
      <c r="N15" s="344"/>
      <c r="O15" s="207" t="s">
        <v>454</v>
      </c>
      <c r="P15" s="174" t="s">
        <v>535</v>
      </c>
      <c r="T15" s="176"/>
      <c r="U15" s="228"/>
    </row>
    <row r="16" spans="1:24" ht="20.149999999999999" customHeight="1">
      <c r="A16" s="883"/>
      <c r="B16" s="221"/>
      <c r="C16" s="229" t="s">
        <v>536</v>
      </c>
      <c r="D16" s="901" t="s">
        <v>537</v>
      </c>
      <c r="E16" s="901"/>
      <c r="F16" s="901"/>
      <c r="G16" s="901"/>
      <c r="H16" s="906"/>
      <c r="I16" s="221"/>
      <c r="J16" s="340"/>
      <c r="K16" s="213" t="s">
        <v>538</v>
      </c>
      <c r="M16" s="182"/>
      <c r="N16" s="345"/>
      <c r="O16" s="213"/>
      <c r="P16" s="174" t="s">
        <v>539</v>
      </c>
      <c r="Q16" s="900"/>
      <c r="R16" s="900"/>
      <c r="S16" s="900"/>
      <c r="T16" s="900"/>
      <c r="U16" s="228" t="s">
        <v>532</v>
      </c>
      <c r="W16" s="899"/>
      <c r="X16" s="899"/>
    </row>
    <row r="17" spans="1:21" ht="6.65" customHeight="1">
      <c r="A17" s="883"/>
      <c r="B17" s="221"/>
      <c r="D17" s="901"/>
      <c r="E17" s="901"/>
      <c r="F17" s="901"/>
      <c r="G17" s="901"/>
      <c r="H17" s="906"/>
      <c r="I17" s="221"/>
      <c r="K17" s="213"/>
      <c r="M17" s="182"/>
      <c r="N17" s="345"/>
      <c r="O17" s="213"/>
      <c r="R17" s="900"/>
      <c r="S17" s="900"/>
      <c r="T17" s="900"/>
      <c r="U17" s="228"/>
    </row>
    <row r="18" spans="1:21" ht="20.149999999999999" customHeight="1">
      <c r="A18" s="883"/>
      <c r="B18" s="221"/>
      <c r="D18" s="901" t="s">
        <v>540</v>
      </c>
      <c r="E18" s="902"/>
      <c r="F18" s="902"/>
      <c r="G18" s="902"/>
      <c r="H18" s="903"/>
      <c r="I18" s="221"/>
      <c r="J18" s="230">
        <f>ROUNDDOWN(J16/40,1)</f>
        <v>0</v>
      </c>
      <c r="K18" s="213" t="s">
        <v>454</v>
      </c>
      <c r="M18" s="182"/>
      <c r="N18" s="345"/>
      <c r="O18" s="213"/>
      <c r="P18" s="174" t="s">
        <v>541</v>
      </c>
      <c r="R18" s="900"/>
      <c r="S18" s="900"/>
      <c r="T18" s="900"/>
      <c r="U18" s="228" t="s">
        <v>532</v>
      </c>
    </row>
    <row r="19" spans="1:21" ht="14.25" customHeight="1">
      <c r="A19" s="883"/>
      <c r="B19" s="221"/>
      <c r="D19" s="904"/>
      <c r="E19" s="904"/>
      <c r="F19" s="904"/>
      <c r="G19" s="904"/>
      <c r="H19" s="905"/>
      <c r="K19" s="213"/>
      <c r="M19" s="182"/>
      <c r="N19" s="345"/>
      <c r="O19" s="213"/>
      <c r="P19" s="174" t="s">
        <v>542</v>
      </c>
      <c r="R19" s="910"/>
      <c r="S19" s="910"/>
      <c r="T19" s="910"/>
      <c r="U19" s="228" t="s">
        <v>543</v>
      </c>
    </row>
    <row r="20" spans="1:21" ht="20.149999999999999" customHeight="1">
      <c r="A20" s="883"/>
      <c r="B20" s="221"/>
      <c r="D20" s="901" t="s">
        <v>544</v>
      </c>
      <c r="E20" s="901"/>
      <c r="F20" s="901"/>
      <c r="G20" s="901"/>
      <c r="H20" s="906"/>
      <c r="I20" s="221"/>
      <c r="J20" s="340"/>
      <c r="K20" s="213" t="s">
        <v>538</v>
      </c>
      <c r="M20" s="232"/>
      <c r="N20" s="347"/>
      <c r="O20" s="234"/>
      <c r="P20" s="235" t="s">
        <v>545</v>
      </c>
      <c r="Q20" s="235"/>
      <c r="R20" s="909"/>
      <c r="S20" s="909"/>
      <c r="T20" s="909"/>
      <c r="U20" s="236" t="s">
        <v>543</v>
      </c>
    </row>
    <row r="21" spans="1:21" ht="26.5" customHeight="1">
      <c r="A21" s="883"/>
      <c r="B21" s="221"/>
      <c r="D21" s="901"/>
      <c r="E21" s="901"/>
      <c r="F21" s="901"/>
      <c r="G21" s="901"/>
      <c r="H21" s="906"/>
      <c r="I21" s="221"/>
      <c r="K21" s="213"/>
      <c r="M21" s="237"/>
      <c r="N21" s="238"/>
      <c r="O21" s="238"/>
      <c r="P21" s="238"/>
      <c r="Q21" s="238"/>
      <c r="R21" s="238"/>
    </row>
    <row r="22" spans="1:21" ht="19.5" customHeight="1">
      <c r="A22" s="883"/>
      <c r="B22" s="221"/>
      <c r="D22" s="907"/>
      <c r="E22" s="907"/>
      <c r="F22" s="907"/>
      <c r="G22" s="907"/>
      <c r="H22" s="908"/>
      <c r="I22" s="221"/>
      <c r="J22" s="230">
        <f>ROUNDDOWN(J20/40,1)</f>
        <v>0</v>
      </c>
      <c r="K22" s="213" t="s">
        <v>454</v>
      </c>
      <c r="M22" s="237" t="s">
        <v>546</v>
      </c>
      <c r="N22" s="238"/>
      <c r="O22" s="238"/>
      <c r="P22" s="238"/>
      <c r="Q22" s="238"/>
      <c r="R22" s="238"/>
    </row>
    <row r="23" spans="1:21" ht="13.5" customHeight="1">
      <c r="A23" s="883"/>
      <c r="B23" s="221"/>
      <c r="D23" s="239"/>
      <c r="E23" s="143"/>
      <c r="F23" s="143"/>
      <c r="G23" s="143"/>
      <c r="H23" s="240"/>
      <c r="K23" s="213"/>
      <c r="M23" s="302" t="s">
        <v>547</v>
      </c>
    </row>
    <row r="24" spans="1:21" ht="26.25" customHeight="1">
      <c r="A24" s="883"/>
      <c r="B24" s="241"/>
      <c r="C24" s="242"/>
      <c r="D24" s="243" t="s">
        <v>478</v>
      </c>
      <c r="E24" s="143"/>
      <c r="F24" s="143"/>
      <c r="G24" s="143"/>
      <c r="H24" s="240"/>
      <c r="I24" s="244"/>
      <c r="J24" s="245"/>
      <c r="K24" s="213"/>
    </row>
    <row r="25" spans="1:21" ht="10.5" customHeight="1">
      <c r="A25" s="883"/>
      <c r="B25" s="241"/>
      <c r="C25" s="242"/>
      <c r="D25" s="143"/>
      <c r="E25" s="143"/>
      <c r="F25" s="143"/>
      <c r="G25" s="143"/>
      <c r="H25" s="240"/>
      <c r="I25" s="244"/>
      <c r="K25" s="213"/>
    </row>
    <row r="26" spans="1:21" ht="19.5" customHeight="1">
      <c r="A26" s="883"/>
      <c r="B26" s="241"/>
      <c r="C26" s="242"/>
      <c r="D26" s="242"/>
      <c r="E26" s="246"/>
      <c r="F26" s="246"/>
      <c r="G26" s="246"/>
      <c r="H26" s="247"/>
      <c r="I26" s="221"/>
      <c r="J26" s="230"/>
      <c r="K26" s="213"/>
    </row>
    <row r="27" spans="1:21" ht="15" customHeight="1">
      <c r="A27" s="883"/>
      <c r="B27" s="221"/>
      <c r="D27" s="248"/>
      <c r="E27" s="249"/>
      <c r="F27" s="249"/>
      <c r="G27" s="249"/>
      <c r="H27" s="250"/>
      <c r="I27" s="221"/>
      <c r="J27" s="230"/>
      <c r="K27" s="213"/>
    </row>
    <row r="28" spans="1:21" ht="20.25" customHeight="1">
      <c r="A28" s="883"/>
      <c r="B28" s="208" t="s">
        <v>548</v>
      </c>
      <c r="C28" s="209"/>
      <c r="D28" s="209"/>
      <c r="E28" s="209"/>
      <c r="F28" s="209"/>
      <c r="G28" s="209"/>
      <c r="H28" s="210"/>
      <c r="I28" s="208"/>
      <c r="J28" s="251">
        <f>J13+J14+J15</f>
        <v>0</v>
      </c>
      <c r="K28" s="252"/>
      <c r="M28" s="174" t="s">
        <v>549</v>
      </c>
      <c r="N28" s="253"/>
    </row>
    <row r="29" spans="1:21" ht="20.149999999999999" customHeight="1">
      <c r="A29" s="915"/>
      <c r="B29" s="254" t="s">
        <v>550</v>
      </c>
      <c r="C29" s="255"/>
      <c r="D29" s="235"/>
      <c r="E29" s="235"/>
      <c r="F29" s="235"/>
      <c r="G29" s="235"/>
      <c r="H29" s="256"/>
      <c r="I29" s="255"/>
      <c r="J29" s="341"/>
      <c r="K29" s="234" t="s">
        <v>454</v>
      </c>
      <c r="M29" s="174" t="s">
        <v>551</v>
      </c>
    </row>
    <row r="30" spans="1:21" ht="5.15" customHeight="1"/>
    <row r="31" spans="1:21" ht="19.5" customHeight="1">
      <c r="A31" s="911" t="s">
        <v>552</v>
      </c>
      <c r="B31" s="911"/>
      <c r="C31" s="911"/>
      <c r="D31" s="911"/>
      <c r="E31" s="911"/>
      <c r="F31" s="911"/>
      <c r="G31" s="911"/>
      <c r="H31" s="911"/>
      <c r="I31" s="911"/>
      <c r="J31" s="911"/>
      <c r="K31" s="911"/>
      <c r="L31" s="911"/>
      <c r="M31" s="911"/>
      <c r="N31" s="911"/>
      <c r="O31" s="911"/>
      <c r="P31" s="911"/>
      <c r="Q31" s="911"/>
      <c r="R31" s="911"/>
      <c r="S31" s="911"/>
      <c r="T31" s="911"/>
    </row>
    <row r="32" spans="1:21" ht="30" customHeight="1">
      <c r="A32" s="911" t="s">
        <v>553</v>
      </c>
      <c r="B32" s="911"/>
      <c r="C32" s="911"/>
      <c r="D32" s="911"/>
      <c r="E32" s="911"/>
      <c r="F32" s="911"/>
      <c r="G32" s="911"/>
      <c r="H32" s="911"/>
      <c r="I32" s="911"/>
      <c r="J32" s="911"/>
      <c r="K32" s="911"/>
      <c r="L32" s="911"/>
      <c r="M32" s="911"/>
      <c r="N32" s="911"/>
      <c r="O32" s="911"/>
      <c r="P32" s="911"/>
      <c r="Q32" s="911"/>
      <c r="R32" s="911"/>
      <c r="S32" s="911"/>
      <c r="T32" s="911"/>
      <c r="U32" s="911"/>
    </row>
    <row r="33" spans="1:21" ht="19.5" customHeight="1">
      <c r="A33" s="174" t="s">
        <v>554</v>
      </c>
    </row>
    <row r="34" spans="1:21" ht="38.5" customHeight="1">
      <c r="A34" s="912" t="s">
        <v>555</v>
      </c>
      <c r="B34" s="913"/>
      <c r="C34" s="913"/>
      <c r="D34" s="913"/>
      <c r="E34" s="913"/>
      <c r="F34" s="913"/>
      <c r="G34" s="913"/>
      <c r="H34" s="913"/>
      <c r="I34" s="913"/>
      <c r="J34" s="913"/>
      <c r="K34" s="913"/>
      <c r="L34" s="913"/>
      <c r="M34" s="913"/>
      <c r="N34" s="913"/>
      <c r="O34" s="913"/>
      <c r="P34" s="913"/>
      <c r="Q34" s="913"/>
      <c r="R34" s="913"/>
      <c r="S34" s="913"/>
      <c r="T34" s="913"/>
      <c r="U34" s="913"/>
    </row>
    <row r="35" spans="1:21" ht="19.5" customHeight="1"/>
    <row r="36" spans="1:21" ht="15" customHeight="1"/>
    <row r="37" spans="1:21" ht="15" customHeight="1"/>
    <row r="38" spans="1:21" ht="15" customHeight="1"/>
    <row r="39" spans="1:21" ht="15" customHeight="1"/>
    <row r="40" spans="1:21" ht="15" customHeight="1"/>
    <row r="41" spans="1:21" ht="15" customHeight="1"/>
    <row r="42" spans="1:21" ht="15" customHeight="1"/>
    <row r="43" spans="1:21" ht="15" customHeight="1"/>
    <row r="44" spans="1:21" ht="15" customHeight="1"/>
  </sheetData>
  <mergeCells count="23">
    <mergeCell ref="A31:T31"/>
    <mergeCell ref="A32:U32"/>
    <mergeCell ref="A34:U34"/>
    <mergeCell ref="A13:A29"/>
    <mergeCell ref="B14:H14"/>
    <mergeCell ref="R14:T14"/>
    <mergeCell ref="D16:H17"/>
    <mergeCell ref="Q16:T16"/>
    <mergeCell ref="W16:X16"/>
    <mergeCell ref="R17:T17"/>
    <mergeCell ref="D18:H19"/>
    <mergeCell ref="R18:T18"/>
    <mergeCell ref="D20:H22"/>
    <mergeCell ref="R20:T20"/>
    <mergeCell ref="R19:T19"/>
    <mergeCell ref="A3:C3"/>
    <mergeCell ref="A5:A12"/>
    <mergeCell ref="I5:K7"/>
    <mergeCell ref="N5:O5"/>
    <mergeCell ref="P5:U5"/>
    <mergeCell ref="N7:N8"/>
    <mergeCell ref="O7:O8"/>
    <mergeCell ref="I9:K9"/>
  </mergeCells>
  <phoneticPr fontId="4"/>
  <conditionalFormatting sqref="J28 D8:H8 J8 J12 J15">
    <cfRule type="cellIs" dxfId="1" priority="1" stopIfTrue="1" operator="equal">
      <formula>0</formula>
    </cfRule>
  </conditionalFormatting>
  <printOptions horizontalCentered="1"/>
  <pageMargins left="0.51181102362204722" right="0.39370078740157483" top="0.62992125984251968" bottom="0" header="0.51181102362204722" footer="0.11811023622047245"/>
  <pageSetup paperSize="9" scale="84" firstPageNumber="23" orientation="landscape" useFirstPageNumber="1" r:id="rId1"/>
  <headerFooter alignWithMargins="0">
    <oddFooter>&amp;C&amp;P&amp;R保育所</oddFooter>
  </headerFooter>
  <ignoredErrors>
    <ignoredError sqref="D7:F7 G7:H7" unlockedFormula="1"/>
  </ignoredError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C181-E0A5-4A3B-8F1A-BC836CC2112F}">
  <dimension ref="A1:X43"/>
  <sheetViews>
    <sheetView view="pageBreakPreview" topLeftCell="A23" zoomScaleNormal="100" zoomScaleSheetLayoutView="100" workbookViewId="0">
      <selection activeCell="I38" sqref="I38"/>
    </sheetView>
  </sheetViews>
  <sheetFormatPr defaultColWidth="9" defaultRowHeight="12"/>
  <cols>
    <col min="1" max="1" width="3" style="174" customWidth="1"/>
    <col min="2" max="2" width="2.7265625" style="174" customWidth="1"/>
    <col min="3" max="3" width="15.6328125" style="174" customWidth="1"/>
    <col min="4" max="7" width="8.36328125" style="174" customWidth="1"/>
    <col min="8" max="8" width="20.90625" style="174" customWidth="1"/>
    <col min="9" max="9" width="2" style="174" customWidth="1"/>
    <col min="10" max="10" width="6.90625" style="174" customWidth="1"/>
    <col min="11" max="11" width="4.7265625" style="175" bestFit="1" customWidth="1"/>
    <col min="12" max="12" width="5.6328125" style="174" customWidth="1"/>
    <col min="13" max="13" width="13" style="174" customWidth="1"/>
    <col min="14" max="14" width="5.36328125" style="174" customWidth="1"/>
    <col min="15" max="16" width="2.36328125" style="174" customWidth="1"/>
    <col min="17" max="17" width="5.90625" style="174" customWidth="1"/>
    <col min="18" max="18" width="6.26953125" style="174" customWidth="1"/>
    <col min="19" max="19" width="7" style="174" customWidth="1"/>
    <col min="20" max="20" width="7.36328125" style="174" customWidth="1"/>
    <col min="21" max="21" width="2.26953125" style="174" customWidth="1"/>
    <col min="22" max="207" width="9" style="174"/>
    <col min="208" max="208" width="3" style="174" customWidth="1"/>
    <col min="209" max="209" width="2.7265625" style="174" customWidth="1"/>
    <col min="210" max="210" width="15.6328125" style="174" customWidth="1"/>
    <col min="211" max="214" width="8.36328125" style="174" customWidth="1"/>
    <col min="215" max="215" width="20.90625" style="174" customWidth="1"/>
    <col min="216" max="216" width="2" style="174" customWidth="1"/>
    <col min="217" max="217" width="6.90625" style="174" customWidth="1"/>
    <col min="218" max="218" width="4.7265625" style="174" bestFit="1" customWidth="1"/>
    <col min="219" max="219" width="5.6328125" style="174" customWidth="1"/>
    <col min="220" max="220" width="13" style="174" customWidth="1"/>
    <col min="221" max="221" width="5.36328125" style="174" customWidth="1"/>
    <col min="222" max="223" width="2.36328125" style="174" customWidth="1"/>
    <col min="224" max="224" width="5.90625" style="174" customWidth="1"/>
    <col min="225" max="225" width="6.26953125" style="174" customWidth="1"/>
    <col min="226" max="226" width="7" style="174" customWidth="1"/>
    <col min="227" max="227" width="7.36328125" style="174" customWidth="1"/>
    <col min="228" max="228" width="2.26953125" style="174" customWidth="1"/>
    <col min="229" max="232" width="9" style="174"/>
    <col min="233" max="233" width="8.7265625" style="174" customWidth="1"/>
    <col min="234" max="237" width="0" style="174" hidden="1" customWidth="1"/>
    <col min="238" max="463" width="9" style="174"/>
    <col min="464" max="464" width="3" style="174" customWidth="1"/>
    <col min="465" max="465" width="2.7265625" style="174" customWidth="1"/>
    <col min="466" max="466" width="15.6328125" style="174" customWidth="1"/>
    <col min="467" max="470" width="8.36328125" style="174" customWidth="1"/>
    <col min="471" max="471" width="20.90625" style="174" customWidth="1"/>
    <col min="472" max="472" width="2" style="174" customWidth="1"/>
    <col min="473" max="473" width="6.90625" style="174" customWidth="1"/>
    <col min="474" max="474" width="4.7265625" style="174" bestFit="1" customWidth="1"/>
    <col min="475" max="475" width="5.6328125" style="174" customWidth="1"/>
    <col min="476" max="476" width="13" style="174" customWidth="1"/>
    <col min="477" max="477" width="5.36328125" style="174" customWidth="1"/>
    <col min="478" max="479" width="2.36328125" style="174" customWidth="1"/>
    <col min="480" max="480" width="5.90625" style="174" customWidth="1"/>
    <col min="481" max="481" width="6.26953125" style="174" customWidth="1"/>
    <col min="482" max="482" width="7" style="174" customWidth="1"/>
    <col min="483" max="483" width="7.36328125" style="174" customWidth="1"/>
    <col min="484" max="484" width="2.26953125" style="174" customWidth="1"/>
    <col min="485" max="488" width="9" style="174"/>
    <col min="489" max="489" width="8.7265625" style="174" customWidth="1"/>
    <col min="490" max="493" width="0" style="174" hidden="1" customWidth="1"/>
    <col min="494" max="719" width="9" style="174"/>
    <col min="720" max="720" width="3" style="174" customWidth="1"/>
    <col min="721" max="721" width="2.7265625" style="174" customWidth="1"/>
    <col min="722" max="722" width="15.6328125" style="174" customWidth="1"/>
    <col min="723" max="726" width="8.36328125" style="174" customWidth="1"/>
    <col min="727" max="727" width="20.90625" style="174" customWidth="1"/>
    <col min="728" max="728" width="2" style="174" customWidth="1"/>
    <col min="729" max="729" width="6.90625" style="174" customWidth="1"/>
    <col min="730" max="730" width="4.7265625" style="174" bestFit="1" customWidth="1"/>
    <col min="731" max="731" width="5.6328125" style="174" customWidth="1"/>
    <col min="732" max="732" width="13" style="174" customWidth="1"/>
    <col min="733" max="733" width="5.36328125" style="174" customWidth="1"/>
    <col min="734" max="735" width="2.36328125" style="174" customWidth="1"/>
    <col min="736" max="736" width="5.90625" style="174" customWidth="1"/>
    <col min="737" max="737" width="6.26953125" style="174" customWidth="1"/>
    <col min="738" max="738" width="7" style="174" customWidth="1"/>
    <col min="739" max="739" width="7.36328125" style="174" customWidth="1"/>
    <col min="740" max="740" width="2.26953125" style="174" customWidth="1"/>
    <col min="741" max="744" width="9" style="174"/>
    <col min="745" max="745" width="8.7265625" style="174" customWidth="1"/>
    <col min="746" max="749" width="0" style="174" hidden="1" customWidth="1"/>
    <col min="750" max="975" width="9" style="174"/>
    <col min="976" max="976" width="3" style="174" customWidth="1"/>
    <col min="977" max="977" width="2.7265625" style="174" customWidth="1"/>
    <col min="978" max="978" width="15.6328125" style="174" customWidth="1"/>
    <col min="979" max="982" width="8.36328125" style="174" customWidth="1"/>
    <col min="983" max="983" width="20.90625" style="174" customWidth="1"/>
    <col min="984" max="984" width="2" style="174" customWidth="1"/>
    <col min="985" max="985" width="6.90625" style="174" customWidth="1"/>
    <col min="986" max="986" width="4.7265625" style="174" bestFit="1" customWidth="1"/>
    <col min="987" max="987" width="5.6328125" style="174" customWidth="1"/>
    <col min="988" max="988" width="13" style="174" customWidth="1"/>
    <col min="989" max="989" width="5.36328125" style="174" customWidth="1"/>
    <col min="990" max="991" width="2.36328125" style="174" customWidth="1"/>
    <col min="992" max="992" width="5.90625" style="174" customWidth="1"/>
    <col min="993" max="993" width="6.26953125" style="174" customWidth="1"/>
    <col min="994" max="994" width="7" style="174" customWidth="1"/>
    <col min="995" max="995" width="7.36328125" style="174" customWidth="1"/>
    <col min="996" max="996" width="2.26953125" style="174" customWidth="1"/>
    <col min="997" max="1000" width="9" style="174"/>
    <col min="1001" max="1001" width="8.7265625" style="174" customWidth="1"/>
    <col min="1002" max="1005" width="0" style="174" hidden="1" customWidth="1"/>
    <col min="1006" max="1231" width="9" style="174"/>
    <col min="1232" max="1232" width="3" style="174" customWidth="1"/>
    <col min="1233" max="1233" width="2.7265625" style="174" customWidth="1"/>
    <col min="1234" max="1234" width="15.6328125" style="174" customWidth="1"/>
    <col min="1235" max="1238" width="8.36328125" style="174" customWidth="1"/>
    <col min="1239" max="1239" width="20.90625" style="174" customWidth="1"/>
    <col min="1240" max="1240" width="2" style="174" customWidth="1"/>
    <col min="1241" max="1241" width="6.90625" style="174" customWidth="1"/>
    <col min="1242" max="1242" width="4.7265625" style="174" bestFit="1" customWidth="1"/>
    <col min="1243" max="1243" width="5.6328125" style="174" customWidth="1"/>
    <col min="1244" max="1244" width="13" style="174" customWidth="1"/>
    <col min="1245" max="1245" width="5.36328125" style="174" customWidth="1"/>
    <col min="1246" max="1247" width="2.36328125" style="174" customWidth="1"/>
    <col min="1248" max="1248" width="5.90625" style="174" customWidth="1"/>
    <col min="1249" max="1249" width="6.26953125" style="174" customWidth="1"/>
    <col min="1250" max="1250" width="7" style="174" customWidth="1"/>
    <col min="1251" max="1251" width="7.36328125" style="174" customWidth="1"/>
    <col min="1252" max="1252" width="2.26953125" style="174" customWidth="1"/>
    <col min="1253" max="1256" width="9" style="174"/>
    <col min="1257" max="1257" width="8.7265625" style="174" customWidth="1"/>
    <col min="1258" max="1261" width="0" style="174" hidden="1" customWidth="1"/>
    <col min="1262" max="1487" width="9" style="174"/>
    <col min="1488" max="1488" width="3" style="174" customWidth="1"/>
    <col min="1489" max="1489" width="2.7265625" style="174" customWidth="1"/>
    <col min="1490" max="1490" width="15.6328125" style="174" customWidth="1"/>
    <col min="1491" max="1494" width="8.36328125" style="174" customWidth="1"/>
    <col min="1495" max="1495" width="20.90625" style="174" customWidth="1"/>
    <col min="1496" max="1496" width="2" style="174" customWidth="1"/>
    <col min="1497" max="1497" width="6.90625" style="174" customWidth="1"/>
    <col min="1498" max="1498" width="4.7265625" style="174" bestFit="1" customWidth="1"/>
    <col min="1499" max="1499" width="5.6328125" style="174" customWidth="1"/>
    <col min="1500" max="1500" width="13" style="174" customWidth="1"/>
    <col min="1501" max="1501" width="5.36328125" style="174" customWidth="1"/>
    <col min="1502" max="1503" width="2.36328125" style="174" customWidth="1"/>
    <col min="1504" max="1504" width="5.90625" style="174" customWidth="1"/>
    <col min="1505" max="1505" width="6.26953125" style="174" customWidth="1"/>
    <col min="1506" max="1506" width="7" style="174" customWidth="1"/>
    <col min="1507" max="1507" width="7.36328125" style="174" customWidth="1"/>
    <col min="1508" max="1508" width="2.26953125" style="174" customWidth="1"/>
    <col min="1509" max="1512" width="9" style="174"/>
    <col min="1513" max="1513" width="8.7265625" style="174" customWidth="1"/>
    <col min="1514" max="1517" width="0" style="174" hidden="1" customWidth="1"/>
    <col min="1518" max="1743" width="9" style="174"/>
    <col min="1744" max="1744" width="3" style="174" customWidth="1"/>
    <col min="1745" max="1745" width="2.7265625" style="174" customWidth="1"/>
    <col min="1746" max="1746" width="15.6328125" style="174" customWidth="1"/>
    <col min="1747" max="1750" width="8.36328125" style="174" customWidth="1"/>
    <col min="1751" max="1751" width="20.90625" style="174" customWidth="1"/>
    <col min="1752" max="1752" width="2" style="174" customWidth="1"/>
    <col min="1753" max="1753" width="6.90625" style="174" customWidth="1"/>
    <col min="1754" max="1754" width="4.7265625" style="174" bestFit="1" customWidth="1"/>
    <col min="1755" max="1755" width="5.6328125" style="174" customWidth="1"/>
    <col min="1756" max="1756" width="13" style="174" customWidth="1"/>
    <col min="1757" max="1757" width="5.36328125" style="174" customWidth="1"/>
    <col min="1758" max="1759" width="2.36328125" style="174" customWidth="1"/>
    <col min="1760" max="1760" width="5.90625" style="174" customWidth="1"/>
    <col min="1761" max="1761" width="6.26953125" style="174" customWidth="1"/>
    <col min="1762" max="1762" width="7" style="174" customWidth="1"/>
    <col min="1763" max="1763" width="7.36328125" style="174" customWidth="1"/>
    <col min="1764" max="1764" width="2.26953125" style="174" customWidth="1"/>
    <col min="1765" max="1768" width="9" style="174"/>
    <col min="1769" max="1769" width="8.7265625" style="174" customWidth="1"/>
    <col min="1770" max="1773" width="0" style="174" hidden="1" customWidth="1"/>
    <col min="1774" max="1999" width="9" style="174"/>
    <col min="2000" max="2000" width="3" style="174" customWidth="1"/>
    <col min="2001" max="2001" width="2.7265625" style="174" customWidth="1"/>
    <col min="2002" max="2002" width="15.6328125" style="174" customWidth="1"/>
    <col min="2003" max="2006" width="8.36328125" style="174" customWidth="1"/>
    <col min="2007" max="2007" width="20.90625" style="174" customWidth="1"/>
    <col min="2008" max="2008" width="2" style="174" customWidth="1"/>
    <col min="2009" max="2009" width="6.90625" style="174" customWidth="1"/>
    <col min="2010" max="2010" width="4.7265625" style="174" bestFit="1" customWidth="1"/>
    <col min="2011" max="2011" width="5.6328125" style="174" customWidth="1"/>
    <col min="2012" max="2012" width="13" style="174" customWidth="1"/>
    <col min="2013" max="2013" width="5.36328125" style="174" customWidth="1"/>
    <col min="2014" max="2015" width="2.36328125" style="174" customWidth="1"/>
    <col min="2016" max="2016" width="5.90625" style="174" customWidth="1"/>
    <col min="2017" max="2017" width="6.26953125" style="174" customWidth="1"/>
    <col min="2018" max="2018" width="7" style="174" customWidth="1"/>
    <col min="2019" max="2019" width="7.36328125" style="174" customWidth="1"/>
    <col min="2020" max="2020" width="2.26953125" style="174" customWidth="1"/>
    <col min="2021" max="2024" width="9" style="174"/>
    <col min="2025" max="2025" width="8.7265625" style="174" customWidth="1"/>
    <col min="2026" max="2029" width="0" style="174" hidden="1" customWidth="1"/>
    <col min="2030" max="2255" width="9" style="174"/>
    <col min="2256" max="2256" width="3" style="174" customWidth="1"/>
    <col min="2257" max="2257" width="2.7265625" style="174" customWidth="1"/>
    <col min="2258" max="2258" width="15.6328125" style="174" customWidth="1"/>
    <col min="2259" max="2262" width="8.36328125" style="174" customWidth="1"/>
    <col min="2263" max="2263" width="20.90625" style="174" customWidth="1"/>
    <col min="2264" max="2264" width="2" style="174" customWidth="1"/>
    <col min="2265" max="2265" width="6.90625" style="174" customWidth="1"/>
    <col min="2266" max="2266" width="4.7265625" style="174" bestFit="1" customWidth="1"/>
    <col min="2267" max="2267" width="5.6328125" style="174" customWidth="1"/>
    <col min="2268" max="2268" width="13" style="174" customWidth="1"/>
    <col min="2269" max="2269" width="5.36328125" style="174" customWidth="1"/>
    <col min="2270" max="2271" width="2.36328125" style="174" customWidth="1"/>
    <col min="2272" max="2272" width="5.90625" style="174" customWidth="1"/>
    <col min="2273" max="2273" width="6.26953125" style="174" customWidth="1"/>
    <col min="2274" max="2274" width="7" style="174" customWidth="1"/>
    <col min="2275" max="2275" width="7.36328125" style="174" customWidth="1"/>
    <col min="2276" max="2276" width="2.26953125" style="174" customWidth="1"/>
    <col min="2277" max="2280" width="9" style="174"/>
    <col min="2281" max="2281" width="8.7265625" style="174" customWidth="1"/>
    <col min="2282" max="2285" width="0" style="174" hidden="1" customWidth="1"/>
    <col min="2286" max="2511" width="9" style="174"/>
    <col min="2512" max="2512" width="3" style="174" customWidth="1"/>
    <col min="2513" max="2513" width="2.7265625" style="174" customWidth="1"/>
    <col min="2514" max="2514" width="15.6328125" style="174" customWidth="1"/>
    <col min="2515" max="2518" width="8.36328125" style="174" customWidth="1"/>
    <col min="2519" max="2519" width="20.90625" style="174" customWidth="1"/>
    <col min="2520" max="2520" width="2" style="174" customWidth="1"/>
    <col min="2521" max="2521" width="6.90625" style="174" customWidth="1"/>
    <col min="2522" max="2522" width="4.7265625" style="174" bestFit="1" customWidth="1"/>
    <col min="2523" max="2523" width="5.6328125" style="174" customWidth="1"/>
    <col min="2524" max="2524" width="13" style="174" customWidth="1"/>
    <col min="2525" max="2525" width="5.36328125" style="174" customWidth="1"/>
    <col min="2526" max="2527" width="2.36328125" style="174" customWidth="1"/>
    <col min="2528" max="2528" width="5.90625" style="174" customWidth="1"/>
    <col min="2529" max="2529" width="6.26953125" style="174" customWidth="1"/>
    <col min="2530" max="2530" width="7" style="174" customWidth="1"/>
    <col min="2531" max="2531" width="7.36328125" style="174" customWidth="1"/>
    <col min="2532" max="2532" width="2.26953125" style="174" customWidth="1"/>
    <col min="2533" max="2536" width="9" style="174"/>
    <col min="2537" max="2537" width="8.7265625" style="174" customWidth="1"/>
    <col min="2538" max="2541" width="0" style="174" hidden="1" customWidth="1"/>
    <col min="2542" max="2767" width="9" style="174"/>
    <col min="2768" max="2768" width="3" style="174" customWidth="1"/>
    <col min="2769" max="2769" width="2.7265625" style="174" customWidth="1"/>
    <col min="2770" max="2770" width="15.6328125" style="174" customWidth="1"/>
    <col min="2771" max="2774" width="8.36328125" style="174" customWidth="1"/>
    <col min="2775" max="2775" width="20.90625" style="174" customWidth="1"/>
    <col min="2776" max="2776" width="2" style="174" customWidth="1"/>
    <col min="2777" max="2777" width="6.90625" style="174" customWidth="1"/>
    <col min="2778" max="2778" width="4.7265625" style="174" bestFit="1" customWidth="1"/>
    <col min="2779" max="2779" width="5.6328125" style="174" customWidth="1"/>
    <col min="2780" max="2780" width="13" style="174" customWidth="1"/>
    <col min="2781" max="2781" width="5.36328125" style="174" customWidth="1"/>
    <col min="2782" max="2783" width="2.36328125" style="174" customWidth="1"/>
    <col min="2784" max="2784" width="5.90625" style="174" customWidth="1"/>
    <col min="2785" max="2785" width="6.26953125" style="174" customWidth="1"/>
    <col min="2786" max="2786" width="7" style="174" customWidth="1"/>
    <col min="2787" max="2787" width="7.36328125" style="174" customWidth="1"/>
    <col min="2788" max="2788" width="2.26953125" style="174" customWidth="1"/>
    <col min="2789" max="2792" width="9" style="174"/>
    <col min="2793" max="2793" width="8.7265625" style="174" customWidth="1"/>
    <col min="2794" max="2797" width="0" style="174" hidden="1" customWidth="1"/>
    <col min="2798" max="3023" width="9" style="174"/>
    <col min="3024" max="3024" width="3" style="174" customWidth="1"/>
    <col min="3025" max="3025" width="2.7265625" style="174" customWidth="1"/>
    <col min="3026" max="3026" width="15.6328125" style="174" customWidth="1"/>
    <col min="3027" max="3030" width="8.36328125" style="174" customWidth="1"/>
    <col min="3031" max="3031" width="20.90625" style="174" customWidth="1"/>
    <col min="3032" max="3032" width="2" style="174" customWidth="1"/>
    <col min="3033" max="3033" width="6.90625" style="174" customWidth="1"/>
    <col min="3034" max="3034" width="4.7265625" style="174" bestFit="1" customWidth="1"/>
    <col min="3035" max="3035" width="5.6328125" style="174" customWidth="1"/>
    <col min="3036" max="3036" width="13" style="174" customWidth="1"/>
    <col min="3037" max="3037" width="5.36328125" style="174" customWidth="1"/>
    <col min="3038" max="3039" width="2.36328125" style="174" customWidth="1"/>
    <col min="3040" max="3040" width="5.90625" style="174" customWidth="1"/>
    <col min="3041" max="3041" width="6.26953125" style="174" customWidth="1"/>
    <col min="3042" max="3042" width="7" style="174" customWidth="1"/>
    <col min="3043" max="3043" width="7.36328125" style="174" customWidth="1"/>
    <col min="3044" max="3044" width="2.26953125" style="174" customWidth="1"/>
    <col min="3045" max="3048" width="9" style="174"/>
    <col min="3049" max="3049" width="8.7265625" style="174" customWidth="1"/>
    <col min="3050" max="3053" width="0" style="174" hidden="1" customWidth="1"/>
    <col min="3054" max="3279" width="9" style="174"/>
    <col min="3280" max="3280" width="3" style="174" customWidth="1"/>
    <col min="3281" max="3281" width="2.7265625" style="174" customWidth="1"/>
    <col min="3282" max="3282" width="15.6328125" style="174" customWidth="1"/>
    <col min="3283" max="3286" width="8.36328125" style="174" customWidth="1"/>
    <col min="3287" max="3287" width="20.90625" style="174" customWidth="1"/>
    <col min="3288" max="3288" width="2" style="174" customWidth="1"/>
    <col min="3289" max="3289" width="6.90625" style="174" customWidth="1"/>
    <col min="3290" max="3290" width="4.7265625" style="174" bestFit="1" customWidth="1"/>
    <col min="3291" max="3291" width="5.6328125" style="174" customWidth="1"/>
    <col min="3292" max="3292" width="13" style="174" customWidth="1"/>
    <col min="3293" max="3293" width="5.36328125" style="174" customWidth="1"/>
    <col min="3294" max="3295" width="2.36328125" style="174" customWidth="1"/>
    <col min="3296" max="3296" width="5.90625" style="174" customWidth="1"/>
    <col min="3297" max="3297" width="6.26953125" style="174" customWidth="1"/>
    <col min="3298" max="3298" width="7" style="174" customWidth="1"/>
    <col min="3299" max="3299" width="7.36328125" style="174" customWidth="1"/>
    <col min="3300" max="3300" width="2.26953125" style="174" customWidth="1"/>
    <col min="3301" max="3304" width="9" style="174"/>
    <col min="3305" max="3305" width="8.7265625" style="174" customWidth="1"/>
    <col min="3306" max="3309" width="0" style="174" hidden="1" customWidth="1"/>
    <col min="3310" max="3535" width="9" style="174"/>
    <col min="3536" max="3536" width="3" style="174" customWidth="1"/>
    <col min="3537" max="3537" width="2.7265625" style="174" customWidth="1"/>
    <col min="3538" max="3538" width="15.6328125" style="174" customWidth="1"/>
    <col min="3539" max="3542" width="8.36328125" style="174" customWidth="1"/>
    <col min="3543" max="3543" width="20.90625" style="174" customWidth="1"/>
    <col min="3544" max="3544" width="2" style="174" customWidth="1"/>
    <col min="3545" max="3545" width="6.90625" style="174" customWidth="1"/>
    <col min="3546" max="3546" width="4.7265625" style="174" bestFit="1" customWidth="1"/>
    <col min="3547" max="3547" width="5.6328125" style="174" customWidth="1"/>
    <col min="3548" max="3548" width="13" style="174" customWidth="1"/>
    <col min="3549" max="3549" width="5.36328125" style="174" customWidth="1"/>
    <col min="3550" max="3551" width="2.36328125" style="174" customWidth="1"/>
    <col min="3552" max="3552" width="5.90625" style="174" customWidth="1"/>
    <col min="3553" max="3553" width="6.26953125" style="174" customWidth="1"/>
    <col min="3554" max="3554" width="7" style="174" customWidth="1"/>
    <col min="3555" max="3555" width="7.36328125" style="174" customWidth="1"/>
    <col min="3556" max="3556" width="2.26953125" style="174" customWidth="1"/>
    <col min="3557" max="3560" width="9" style="174"/>
    <col min="3561" max="3561" width="8.7265625" style="174" customWidth="1"/>
    <col min="3562" max="3565" width="0" style="174" hidden="1" customWidth="1"/>
    <col min="3566" max="3791" width="9" style="174"/>
    <col min="3792" max="3792" width="3" style="174" customWidth="1"/>
    <col min="3793" max="3793" width="2.7265625" style="174" customWidth="1"/>
    <col min="3794" max="3794" width="15.6328125" style="174" customWidth="1"/>
    <col min="3795" max="3798" width="8.36328125" style="174" customWidth="1"/>
    <col min="3799" max="3799" width="20.90625" style="174" customWidth="1"/>
    <col min="3800" max="3800" width="2" style="174" customWidth="1"/>
    <col min="3801" max="3801" width="6.90625" style="174" customWidth="1"/>
    <col min="3802" max="3802" width="4.7265625" style="174" bestFit="1" customWidth="1"/>
    <col min="3803" max="3803" width="5.6328125" style="174" customWidth="1"/>
    <col min="3804" max="3804" width="13" style="174" customWidth="1"/>
    <col min="3805" max="3805" width="5.36328125" style="174" customWidth="1"/>
    <col min="3806" max="3807" width="2.36328125" style="174" customWidth="1"/>
    <col min="3808" max="3808" width="5.90625" style="174" customWidth="1"/>
    <col min="3809" max="3809" width="6.26953125" style="174" customWidth="1"/>
    <col min="3810" max="3810" width="7" style="174" customWidth="1"/>
    <col min="3811" max="3811" width="7.36328125" style="174" customWidth="1"/>
    <col min="3812" max="3812" width="2.26953125" style="174" customWidth="1"/>
    <col min="3813" max="3816" width="9" style="174"/>
    <col min="3817" max="3817" width="8.7265625" style="174" customWidth="1"/>
    <col min="3818" max="3821" width="0" style="174" hidden="1" customWidth="1"/>
    <col min="3822" max="4047" width="9" style="174"/>
    <col min="4048" max="4048" width="3" style="174" customWidth="1"/>
    <col min="4049" max="4049" width="2.7265625" style="174" customWidth="1"/>
    <col min="4050" max="4050" width="15.6328125" style="174" customWidth="1"/>
    <col min="4051" max="4054" width="8.36328125" style="174" customWidth="1"/>
    <col min="4055" max="4055" width="20.90625" style="174" customWidth="1"/>
    <col min="4056" max="4056" width="2" style="174" customWidth="1"/>
    <col min="4057" max="4057" width="6.90625" style="174" customWidth="1"/>
    <col min="4058" max="4058" width="4.7265625" style="174" bestFit="1" customWidth="1"/>
    <col min="4059" max="4059" width="5.6328125" style="174" customWidth="1"/>
    <col min="4060" max="4060" width="13" style="174" customWidth="1"/>
    <col min="4061" max="4061" width="5.36328125" style="174" customWidth="1"/>
    <col min="4062" max="4063" width="2.36328125" style="174" customWidth="1"/>
    <col min="4064" max="4064" width="5.90625" style="174" customWidth="1"/>
    <col min="4065" max="4065" width="6.26953125" style="174" customWidth="1"/>
    <col min="4066" max="4066" width="7" style="174" customWidth="1"/>
    <col min="4067" max="4067" width="7.36328125" style="174" customWidth="1"/>
    <col min="4068" max="4068" width="2.26953125" style="174" customWidth="1"/>
    <col min="4069" max="4072" width="9" style="174"/>
    <col min="4073" max="4073" width="8.7265625" style="174" customWidth="1"/>
    <col min="4074" max="4077" width="0" style="174" hidden="1" customWidth="1"/>
    <col min="4078" max="4303" width="9" style="174"/>
    <col min="4304" max="4304" width="3" style="174" customWidth="1"/>
    <col min="4305" max="4305" width="2.7265625" style="174" customWidth="1"/>
    <col min="4306" max="4306" width="15.6328125" style="174" customWidth="1"/>
    <col min="4307" max="4310" width="8.36328125" style="174" customWidth="1"/>
    <col min="4311" max="4311" width="20.90625" style="174" customWidth="1"/>
    <col min="4312" max="4312" width="2" style="174" customWidth="1"/>
    <col min="4313" max="4313" width="6.90625" style="174" customWidth="1"/>
    <col min="4314" max="4314" width="4.7265625" style="174" bestFit="1" customWidth="1"/>
    <col min="4315" max="4315" width="5.6328125" style="174" customWidth="1"/>
    <col min="4316" max="4316" width="13" style="174" customWidth="1"/>
    <col min="4317" max="4317" width="5.36328125" style="174" customWidth="1"/>
    <col min="4318" max="4319" width="2.36328125" style="174" customWidth="1"/>
    <col min="4320" max="4320" width="5.90625" style="174" customWidth="1"/>
    <col min="4321" max="4321" width="6.26953125" style="174" customWidth="1"/>
    <col min="4322" max="4322" width="7" style="174" customWidth="1"/>
    <col min="4323" max="4323" width="7.36328125" style="174" customWidth="1"/>
    <col min="4324" max="4324" width="2.26953125" style="174" customWidth="1"/>
    <col min="4325" max="4328" width="9" style="174"/>
    <col min="4329" max="4329" width="8.7265625" style="174" customWidth="1"/>
    <col min="4330" max="4333" width="0" style="174" hidden="1" customWidth="1"/>
    <col min="4334" max="4559" width="9" style="174"/>
    <col min="4560" max="4560" width="3" style="174" customWidth="1"/>
    <col min="4561" max="4561" width="2.7265625" style="174" customWidth="1"/>
    <col min="4562" max="4562" width="15.6328125" style="174" customWidth="1"/>
    <col min="4563" max="4566" width="8.36328125" style="174" customWidth="1"/>
    <col min="4567" max="4567" width="20.90625" style="174" customWidth="1"/>
    <col min="4568" max="4568" width="2" style="174" customWidth="1"/>
    <col min="4569" max="4569" width="6.90625" style="174" customWidth="1"/>
    <col min="4570" max="4570" width="4.7265625" style="174" bestFit="1" customWidth="1"/>
    <col min="4571" max="4571" width="5.6328125" style="174" customWidth="1"/>
    <col min="4572" max="4572" width="13" style="174" customWidth="1"/>
    <col min="4573" max="4573" width="5.36328125" style="174" customWidth="1"/>
    <col min="4574" max="4575" width="2.36328125" style="174" customWidth="1"/>
    <col min="4576" max="4576" width="5.90625" style="174" customWidth="1"/>
    <col min="4577" max="4577" width="6.26953125" style="174" customWidth="1"/>
    <col min="4578" max="4578" width="7" style="174" customWidth="1"/>
    <col min="4579" max="4579" width="7.36328125" style="174" customWidth="1"/>
    <col min="4580" max="4580" width="2.26953125" style="174" customWidth="1"/>
    <col min="4581" max="4584" width="9" style="174"/>
    <col min="4585" max="4585" width="8.7265625" style="174" customWidth="1"/>
    <col min="4586" max="4589" width="0" style="174" hidden="1" customWidth="1"/>
    <col min="4590" max="4815" width="9" style="174"/>
    <col min="4816" max="4816" width="3" style="174" customWidth="1"/>
    <col min="4817" max="4817" width="2.7265625" style="174" customWidth="1"/>
    <col min="4818" max="4818" width="15.6328125" style="174" customWidth="1"/>
    <col min="4819" max="4822" width="8.36328125" style="174" customWidth="1"/>
    <col min="4823" max="4823" width="20.90625" style="174" customWidth="1"/>
    <col min="4824" max="4824" width="2" style="174" customWidth="1"/>
    <col min="4825" max="4825" width="6.90625" style="174" customWidth="1"/>
    <col min="4826" max="4826" width="4.7265625" style="174" bestFit="1" customWidth="1"/>
    <col min="4827" max="4827" width="5.6328125" style="174" customWidth="1"/>
    <col min="4828" max="4828" width="13" style="174" customWidth="1"/>
    <col min="4829" max="4829" width="5.36328125" style="174" customWidth="1"/>
    <col min="4830" max="4831" width="2.36328125" style="174" customWidth="1"/>
    <col min="4832" max="4832" width="5.90625" style="174" customWidth="1"/>
    <col min="4833" max="4833" width="6.26953125" style="174" customWidth="1"/>
    <col min="4834" max="4834" width="7" style="174" customWidth="1"/>
    <col min="4835" max="4835" width="7.36328125" style="174" customWidth="1"/>
    <col min="4836" max="4836" width="2.26953125" style="174" customWidth="1"/>
    <col min="4837" max="4840" width="9" style="174"/>
    <col min="4841" max="4841" width="8.7265625" style="174" customWidth="1"/>
    <col min="4842" max="4845" width="0" style="174" hidden="1" customWidth="1"/>
    <col min="4846" max="5071" width="9" style="174"/>
    <col min="5072" max="5072" width="3" style="174" customWidth="1"/>
    <col min="5073" max="5073" width="2.7265625" style="174" customWidth="1"/>
    <col min="5074" max="5074" width="15.6328125" style="174" customWidth="1"/>
    <col min="5075" max="5078" width="8.36328125" style="174" customWidth="1"/>
    <col min="5079" max="5079" width="20.90625" style="174" customWidth="1"/>
    <col min="5080" max="5080" width="2" style="174" customWidth="1"/>
    <col min="5081" max="5081" width="6.90625" style="174" customWidth="1"/>
    <col min="5082" max="5082" width="4.7265625" style="174" bestFit="1" customWidth="1"/>
    <col min="5083" max="5083" width="5.6328125" style="174" customWidth="1"/>
    <col min="5084" max="5084" width="13" style="174" customWidth="1"/>
    <col min="5085" max="5085" width="5.36328125" style="174" customWidth="1"/>
    <col min="5086" max="5087" width="2.36328125" style="174" customWidth="1"/>
    <col min="5088" max="5088" width="5.90625" style="174" customWidth="1"/>
    <col min="5089" max="5089" width="6.26953125" style="174" customWidth="1"/>
    <col min="5090" max="5090" width="7" style="174" customWidth="1"/>
    <col min="5091" max="5091" width="7.36328125" style="174" customWidth="1"/>
    <col min="5092" max="5092" width="2.26953125" style="174" customWidth="1"/>
    <col min="5093" max="5096" width="9" style="174"/>
    <col min="5097" max="5097" width="8.7265625" style="174" customWidth="1"/>
    <col min="5098" max="5101" width="0" style="174" hidden="1" customWidth="1"/>
    <col min="5102" max="5327" width="9" style="174"/>
    <col min="5328" max="5328" width="3" style="174" customWidth="1"/>
    <col min="5329" max="5329" width="2.7265625" style="174" customWidth="1"/>
    <col min="5330" max="5330" width="15.6328125" style="174" customWidth="1"/>
    <col min="5331" max="5334" width="8.36328125" style="174" customWidth="1"/>
    <col min="5335" max="5335" width="20.90625" style="174" customWidth="1"/>
    <col min="5336" max="5336" width="2" style="174" customWidth="1"/>
    <col min="5337" max="5337" width="6.90625" style="174" customWidth="1"/>
    <col min="5338" max="5338" width="4.7265625" style="174" bestFit="1" customWidth="1"/>
    <col min="5339" max="5339" width="5.6328125" style="174" customWidth="1"/>
    <col min="5340" max="5340" width="13" style="174" customWidth="1"/>
    <col min="5341" max="5341" width="5.36328125" style="174" customWidth="1"/>
    <col min="5342" max="5343" width="2.36328125" style="174" customWidth="1"/>
    <col min="5344" max="5344" width="5.90625" style="174" customWidth="1"/>
    <col min="5345" max="5345" width="6.26953125" style="174" customWidth="1"/>
    <col min="5346" max="5346" width="7" style="174" customWidth="1"/>
    <col min="5347" max="5347" width="7.36328125" style="174" customWidth="1"/>
    <col min="5348" max="5348" width="2.26953125" style="174" customWidth="1"/>
    <col min="5349" max="5352" width="9" style="174"/>
    <col min="5353" max="5353" width="8.7265625" style="174" customWidth="1"/>
    <col min="5354" max="5357" width="0" style="174" hidden="1" customWidth="1"/>
    <col min="5358" max="5583" width="9" style="174"/>
    <col min="5584" max="5584" width="3" style="174" customWidth="1"/>
    <col min="5585" max="5585" width="2.7265625" style="174" customWidth="1"/>
    <col min="5586" max="5586" width="15.6328125" style="174" customWidth="1"/>
    <col min="5587" max="5590" width="8.36328125" style="174" customWidth="1"/>
    <col min="5591" max="5591" width="20.90625" style="174" customWidth="1"/>
    <col min="5592" max="5592" width="2" style="174" customWidth="1"/>
    <col min="5593" max="5593" width="6.90625" style="174" customWidth="1"/>
    <col min="5594" max="5594" width="4.7265625" style="174" bestFit="1" customWidth="1"/>
    <col min="5595" max="5595" width="5.6328125" style="174" customWidth="1"/>
    <col min="5596" max="5596" width="13" style="174" customWidth="1"/>
    <col min="5597" max="5597" width="5.36328125" style="174" customWidth="1"/>
    <col min="5598" max="5599" width="2.36328125" style="174" customWidth="1"/>
    <col min="5600" max="5600" width="5.90625" style="174" customWidth="1"/>
    <col min="5601" max="5601" width="6.26953125" style="174" customWidth="1"/>
    <col min="5602" max="5602" width="7" style="174" customWidth="1"/>
    <col min="5603" max="5603" width="7.36328125" style="174" customWidth="1"/>
    <col min="5604" max="5604" width="2.26953125" style="174" customWidth="1"/>
    <col min="5605" max="5608" width="9" style="174"/>
    <col min="5609" max="5609" width="8.7265625" style="174" customWidth="1"/>
    <col min="5610" max="5613" width="0" style="174" hidden="1" customWidth="1"/>
    <col min="5614" max="5839" width="9" style="174"/>
    <col min="5840" max="5840" width="3" style="174" customWidth="1"/>
    <col min="5841" max="5841" width="2.7265625" style="174" customWidth="1"/>
    <col min="5842" max="5842" width="15.6328125" style="174" customWidth="1"/>
    <col min="5843" max="5846" width="8.36328125" style="174" customWidth="1"/>
    <col min="5847" max="5847" width="20.90625" style="174" customWidth="1"/>
    <col min="5848" max="5848" width="2" style="174" customWidth="1"/>
    <col min="5849" max="5849" width="6.90625" style="174" customWidth="1"/>
    <col min="5850" max="5850" width="4.7265625" style="174" bestFit="1" customWidth="1"/>
    <col min="5851" max="5851" width="5.6328125" style="174" customWidth="1"/>
    <col min="5852" max="5852" width="13" style="174" customWidth="1"/>
    <col min="5853" max="5853" width="5.36328125" style="174" customWidth="1"/>
    <col min="5854" max="5855" width="2.36328125" style="174" customWidth="1"/>
    <col min="5856" max="5856" width="5.90625" style="174" customWidth="1"/>
    <col min="5857" max="5857" width="6.26953125" style="174" customWidth="1"/>
    <col min="5858" max="5858" width="7" style="174" customWidth="1"/>
    <col min="5859" max="5859" width="7.36328125" style="174" customWidth="1"/>
    <col min="5860" max="5860" width="2.26953125" style="174" customWidth="1"/>
    <col min="5861" max="5864" width="9" style="174"/>
    <col min="5865" max="5865" width="8.7265625" style="174" customWidth="1"/>
    <col min="5866" max="5869" width="0" style="174" hidden="1" customWidth="1"/>
    <col min="5870" max="6095" width="9" style="174"/>
    <col min="6096" max="6096" width="3" style="174" customWidth="1"/>
    <col min="6097" max="6097" width="2.7265625" style="174" customWidth="1"/>
    <col min="6098" max="6098" width="15.6328125" style="174" customWidth="1"/>
    <col min="6099" max="6102" width="8.36328125" style="174" customWidth="1"/>
    <col min="6103" max="6103" width="20.90625" style="174" customWidth="1"/>
    <col min="6104" max="6104" width="2" style="174" customWidth="1"/>
    <col min="6105" max="6105" width="6.90625" style="174" customWidth="1"/>
    <col min="6106" max="6106" width="4.7265625" style="174" bestFit="1" customWidth="1"/>
    <col min="6107" max="6107" width="5.6328125" style="174" customWidth="1"/>
    <col min="6108" max="6108" width="13" style="174" customWidth="1"/>
    <col min="6109" max="6109" width="5.36328125" style="174" customWidth="1"/>
    <col min="6110" max="6111" width="2.36328125" style="174" customWidth="1"/>
    <col min="6112" max="6112" width="5.90625" style="174" customWidth="1"/>
    <col min="6113" max="6113" width="6.26953125" style="174" customWidth="1"/>
    <col min="6114" max="6114" width="7" style="174" customWidth="1"/>
    <col min="6115" max="6115" width="7.36328125" style="174" customWidth="1"/>
    <col min="6116" max="6116" width="2.26953125" style="174" customWidth="1"/>
    <col min="6117" max="6120" width="9" style="174"/>
    <col min="6121" max="6121" width="8.7265625" style="174" customWidth="1"/>
    <col min="6122" max="6125" width="0" style="174" hidden="1" customWidth="1"/>
    <col min="6126" max="6351" width="9" style="174"/>
    <col min="6352" max="6352" width="3" style="174" customWidth="1"/>
    <col min="6353" max="6353" width="2.7265625" style="174" customWidth="1"/>
    <col min="6354" max="6354" width="15.6328125" style="174" customWidth="1"/>
    <col min="6355" max="6358" width="8.36328125" style="174" customWidth="1"/>
    <col min="6359" max="6359" width="20.90625" style="174" customWidth="1"/>
    <col min="6360" max="6360" width="2" style="174" customWidth="1"/>
    <col min="6361" max="6361" width="6.90625" style="174" customWidth="1"/>
    <col min="6362" max="6362" width="4.7265625" style="174" bestFit="1" customWidth="1"/>
    <col min="6363" max="6363" width="5.6328125" style="174" customWidth="1"/>
    <col min="6364" max="6364" width="13" style="174" customWidth="1"/>
    <col min="6365" max="6365" width="5.36328125" style="174" customWidth="1"/>
    <col min="6366" max="6367" width="2.36328125" style="174" customWidth="1"/>
    <col min="6368" max="6368" width="5.90625" style="174" customWidth="1"/>
    <col min="6369" max="6369" width="6.26953125" style="174" customWidth="1"/>
    <col min="6370" max="6370" width="7" style="174" customWidth="1"/>
    <col min="6371" max="6371" width="7.36328125" style="174" customWidth="1"/>
    <col min="6372" max="6372" width="2.26953125" style="174" customWidth="1"/>
    <col min="6373" max="6376" width="9" style="174"/>
    <col min="6377" max="6377" width="8.7265625" style="174" customWidth="1"/>
    <col min="6378" max="6381" width="0" style="174" hidden="1" customWidth="1"/>
    <col min="6382" max="6607" width="9" style="174"/>
    <col min="6608" max="6608" width="3" style="174" customWidth="1"/>
    <col min="6609" max="6609" width="2.7265625" style="174" customWidth="1"/>
    <col min="6610" max="6610" width="15.6328125" style="174" customWidth="1"/>
    <col min="6611" max="6614" width="8.36328125" style="174" customWidth="1"/>
    <col min="6615" max="6615" width="20.90625" style="174" customWidth="1"/>
    <col min="6616" max="6616" width="2" style="174" customWidth="1"/>
    <col min="6617" max="6617" width="6.90625" style="174" customWidth="1"/>
    <col min="6618" max="6618" width="4.7265625" style="174" bestFit="1" customWidth="1"/>
    <col min="6619" max="6619" width="5.6328125" style="174" customWidth="1"/>
    <col min="6620" max="6620" width="13" style="174" customWidth="1"/>
    <col min="6621" max="6621" width="5.36328125" style="174" customWidth="1"/>
    <col min="6622" max="6623" width="2.36328125" style="174" customWidth="1"/>
    <col min="6624" max="6624" width="5.90625" style="174" customWidth="1"/>
    <col min="6625" max="6625" width="6.26953125" style="174" customWidth="1"/>
    <col min="6626" max="6626" width="7" style="174" customWidth="1"/>
    <col min="6627" max="6627" width="7.36328125" style="174" customWidth="1"/>
    <col min="6628" max="6628" width="2.26953125" style="174" customWidth="1"/>
    <col min="6629" max="6632" width="9" style="174"/>
    <col min="6633" max="6633" width="8.7265625" style="174" customWidth="1"/>
    <col min="6634" max="6637" width="0" style="174" hidden="1" customWidth="1"/>
    <col min="6638" max="6863" width="9" style="174"/>
    <col min="6864" max="6864" width="3" style="174" customWidth="1"/>
    <col min="6865" max="6865" width="2.7265625" style="174" customWidth="1"/>
    <col min="6866" max="6866" width="15.6328125" style="174" customWidth="1"/>
    <col min="6867" max="6870" width="8.36328125" style="174" customWidth="1"/>
    <col min="6871" max="6871" width="20.90625" style="174" customWidth="1"/>
    <col min="6872" max="6872" width="2" style="174" customWidth="1"/>
    <col min="6873" max="6873" width="6.90625" style="174" customWidth="1"/>
    <col min="6874" max="6874" width="4.7265625" style="174" bestFit="1" customWidth="1"/>
    <col min="6875" max="6875" width="5.6328125" style="174" customWidth="1"/>
    <col min="6876" max="6876" width="13" style="174" customWidth="1"/>
    <col min="6877" max="6877" width="5.36328125" style="174" customWidth="1"/>
    <col min="6878" max="6879" width="2.36328125" style="174" customWidth="1"/>
    <col min="6880" max="6880" width="5.90625" style="174" customWidth="1"/>
    <col min="6881" max="6881" width="6.26953125" style="174" customWidth="1"/>
    <col min="6882" max="6882" width="7" style="174" customWidth="1"/>
    <col min="6883" max="6883" width="7.36328125" style="174" customWidth="1"/>
    <col min="6884" max="6884" width="2.26953125" style="174" customWidth="1"/>
    <col min="6885" max="6888" width="9" style="174"/>
    <col min="6889" max="6889" width="8.7265625" style="174" customWidth="1"/>
    <col min="6890" max="6893" width="0" style="174" hidden="1" customWidth="1"/>
    <col min="6894" max="7119" width="9" style="174"/>
    <col min="7120" max="7120" width="3" style="174" customWidth="1"/>
    <col min="7121" max="7121" width="2.7265625" style="174" customWidth="1"/>
    <col min="7122" max="7122" width="15.6328125" style="174" customWidth="1"/>
    <col min="7123" max="7126" width="8.36328125" style="174" customWidth="1"/>
    <col min="7127" max="7127" width="20.90625" style="174" customWidth="1"/>
    <col min="7128" max="7128" width="2" style="174" customWidth="1"/>
    <col min="7129" max="7129" width="6.90625" style="174" customWidth="1"/>
    <col min="7130" max="7130" width="4.7265625" style="174" bestFit="1" customWidth="1"/>
    <col min="7131" max="7131" width="5.6328125" style="174" customWidth="1"/>
    <col min="7132" max="7132" width="13" style="174" customWidth="1"/>
    <col min="7133" max="7133" width="5.36328125" style="174" customWidth="1"/>
    <col min="7134" max="7135" width="2.36328125" style="174" customWidth="1"/>
    <col min="7136" max="7136" width="5.90625" style="174" customWidth="1"/>
    <col min="7137" max="7137" width="6.26953125" style="174" customWidth="1"/>
    <col min="7138" max="7138" width="7" style="174" customWidth="1"/>
    <col min="7139" max="7139" width="7.36328125" style="174" customWidth="1"/>
    <col min="7140" max="7140" width="2.26953125" style="174" customWidth="1"/>
    <col min="7141" max="7144" width="9" style="174"/>
    <col min="7145" max="7145" width="8.7265625" style="174" customWidth="1"/>
    <col min="7146" max="7149" width="0" style="174" hidden="1" customWidth="1"/>
    <col min="7150" max="7375" width="9" style="174"/>
    <col min="7376" max="7376" width="3" style="174" customWidth="1"/>
    <col min="7377" max="7377" width="2.7265625" style="174" customWidth="1"/>
    <col min="7378" max="7378" width="15.6328125" style="174" customWidth="1"/>
    <col min="7379" max="7382" width="8.36328125" style="174" customWidth="1"/>
    <col min="7383" max="7383" width="20.90625" style="174" customWidth="1"/>
    <col min="7384" max="7384" width="2" style="174" customWidth="1"/>
    <col min="7385" max="7385" width="6.90625" style="174" customWidth="1"/>
    <col min="7386" max="7386" width="4.7265625" style="174" bestFit="1" customWidth="1"/>
    <col min="7387" max="7387" width="5.6328125" style="174" customWidth="1"/>
    <col min="7388" max="7388" width="13" style="174" customWidth="1"/>
    <col min="7389" max="7389" width="5.36328125" style="174" customWidth="1"/>
    <col min="7390" max="7391" width="2.36328125" style="174" customWidth="1"/>
    <col min="7392" max="7392" width="5.90625" style="174" customWidth="1"/>
    <col min="7393" max="7393" width="6.26953125" style="174" customWidth="1"/>
    <col min="7394" max="7394" width="7" style="174" customWidth="1"/>
    <col min="7395" max="7395" width="7.36328125" style="174" customWidth="1"/>
    <col min="7396" max="7396" width="2.26953125" style="174" customWidth="1"/>
    <col min="7397" max="7400" width="9" style="174"/>
    <col min="7401" max="7401" width="8.7265625" style="174" customWidth="1"/>
    <col min="7402" max="7405" width="0" style="174" hidden="1" customWidth="1"/>
    <col min="7406" max="7631" width="9" style="174"/>
    <col min="7632" max="7632" width="3" style="174" customWidth="1"/>
    <col min="7633" max="7633" width="2.7265625" style="174" customWidth="1"/>
    <col min="7634" max="7634" width="15.6328125" style="174" customWidth="1"/>
    <col min="7635" max="7638" width="8.36328125" style="174" customWidth="1"/>
    <col min="7639" max="7639" width="20.90625" style="174" customWidth="1"/>
    <col min="7640" max="7640" width="2" style="174" customWidth="1"/>
    <col min="7641" max="7641" width="6.90625" style="174" customWidth="1"/>
    <col min="7642" max="7642" width="4.7265625" style="174" bestFit="1" customWidth="1"/>
    <col min="7643" max="7643" width="5.6328125" style="174" customWidth="1"/>
    <col min="7644" max="7644" width="13" style="174" customWidth="1"/>
    <col min="7645" max="7645" width="5.36328125" style="174" customWidth="1"/>
    <col min="7646" max="7647" width="2.36328125" style="174" customWidth="1"/>
    <col min="7648" max="7648" width="5.90625" style="174" customWidth="1"/>
    <col min="7649" max="7649" width="6.26953125" style="174" customWidth="1"/>
    <col min="7650" max="7650" width="7" style="174" customWidth="1"/>
    <col min="7651" max="7651" width="7.36328125" style="174" customWidth="1"/>
    <col min="7652" max="7652" width="2.26953125" style="174" customWidth="1"/>
    <col min="7653" max="7656" width="9" style="174"/>
    <col min="7657" max="7657" width="8.7265625" style="174" customWidth="1"/>
    <col min="7658" max="7661" width="0" style="174" hidden="1" customWidth="1"/>
    <col min="7662" max="7887" width="9" style="174"/>
    <col min="7888" max="7888" width="3" style="174" customWidth="1"/>
    <col min="7889" max="7889" width="2.7265625" style="174" customWidth="1"/>
    <col min="7890" max="7890" width="15.6328125" style="174" customWidth="1"/>
    <col min="7891" max="7894" width="8.36328125" style="174" customWidth="1"/>
    <col min="7895" max="7895" width="20.90625" style="174" customWidth="1"/>
    <col min="7896" max="7896" width="2" style="174" customWidth="1"/>
    <col min="7897" max="7897" width="6.90625" style="174" customWidth="1"/>
    <col min="7898" max="7898" width="4.7265625" style="174" bestFit="1" customWidth="1"/>
    <col min="7899" max="7899" width="5.6328125" style="174" customWidth="1"/>
    <col min="7900" max="7900" width="13" style="174" customWidth="1"/>
    <col min="7901" max="7901" width="5.36328125" style="174" customWidth="1"/>
    <col min="7902" max="7903" width="2.36328125" style="174" customWidth="1"/>
    <col min="7904" max="7904" width="5.90625" style="174" customWidth="1"/>
    <col min="7905" max="7905" width="6.26953125" style="174" customWidth="1"/>
    <col min="7906" max="7906" width="7" style="174" customWidth="1"/>
    <col min="7907" max="7907" width="7.36328125" style="174" customWidth="1"/>
    <col min="7908" max="7908" width="2.26953125" style="174" customWidth="1"/>
    <col min="7909" max="7912" width="9" style="174"/>
    <col min="7913" max="7913" width="8.7265625" style="174" customWidth="1"/>
    <col min="7914" max="7917" width="0" style="174" hidden="1" customWidth="1"/>
    <col min="7918" max="8143" width="9" style="174"/>
    <col min="8144" max="8144" width="3" style="174" customWidth="1"/>
    <col min="8145" max="8145" width="2.7265625" style="174" customWidth="1"/>
    <col min="8146" max="8146" width="15.6328125" style="174" customWidth="1"/>
    <col min="8147" max="8150" width="8.36328125" style="174" customWidth="1"/>
    <col min="8151" max="8151" width="20.90625" style="174" customWidth="1"/>
    <col min="8152" max="8152" width="2" style="174" customWidth="1"/>
    <col min="8153" max="8153" width="6.90625" style="174" customWidth="1"/>
    <col min="8154" max="8154" width="4.7265625" style="174" bestFit="1" customWidth="1"/>
    <col min="8155" max="8155" width="5.6328125" style="174" customWidth="1"/>
    <col min="8156" max="8156" width="13" style="174" customWidth="1"/>
    <col min="8157" max="8157" width="5.36328125" style="174" customWidth="1"/>
    <col min="8158" max="8159" width="2.36328125" style="174" customWidth="1"/>
    <col min="8160" max="8160" width="5.90625" style="174" customWidth="1"/>
    <col min="8161" max="8161" width="6.26953125" style="174" customWidth="1"/>
    <col min="8162" max="8162" width="7" style="174" customWidth="1"/>
    <col min="8163" max="8163" width="7.36328125" style="174" customWidth="1"/>
    <col min="8164" max="8164" width="2.26953125" style="174" customWidth="1"/>
    <col min="8165" max="8168" width="9" style="174"/>
    <col min="8169" max="8169" width="8.7265625" style="174" customWidth="1"/>
    <col min="8170" max="8173" width="0" style="174" hidden="1" customWidth="1"/>
    <col min="8174" max="8399" width="9" style="174"/>
    <col min="8400" max="8400" width="3" style="174" customWidth="1"/>
    <col min="8401" max="8401" width="2.7265625" style="174" customWidth="1"/>
    <col min="8402" max="8402" width="15.6328125" style="174" customWidth="1"/>
    <col min="8403" max="8406" width="8.36328125" style="174" customWidth="1"/>
    <col min="8407" max="8407" width="20.90625" style="174" customWidth="1"/>
    <col min="8408" max="8408" width="2" style="174" customWidth="1"/>
    <col min="8409" max="8409" width="6.90625" style="174" customWidth="1"/>
    <col min="8410" max="8410" width="4.7265625" style="174" bestFit="1" customWidth="1"/>
    <col min="8411" max="8411" width="5.6328125" style="174" customWidth="1"/>
    <col min="8412" max="8412" width="13" style="174" customWidth="1"/>
    <col min="8413" max="8413" width="5.36328125" style="174" customWidth="1"/>
    <col min="8414" max="8415" width="2.36328125" style="174" customWidth="1"/>
    <col min="8416" max="8416" width="5.90625" style="174" customWidth="1"/>
    <col min="8417" max="8417" width="6.26953125" style="174" customWidth="1"/>
    <col min="8418" max="8418" width="7" style="174" customWidth="1"/>
    <col min="8419" max="8419" width="7.36328125" style="174" customWidth="1"/>
    <col min="8420" max="8420" width="2.26953125" style="174" customWidth="1"/>
    <col min="8421" max="8424" width="9" style="174"/>
    <col min="8425" max="8425" width="8.7265625" style="174" customWidth="1"/>
    <col min="8426" max="8429" width="0" style="174" hidden="1" customWidth="1"/>
    <col min="8430" max="8655" width="9" style="174"/>
    <col min="8656" max="8656" width="3" style="174" customWidth="1"/>
    <col min="8657" max="8657" width="2.7265625" style="174" customWidth="1"/>
    <col min="8658" max="8658" width="15.6328125" style="174" customWidth="1"/>
    <col min="8659" max="8662" width="8.36328125" style="174" customWidth="1"/>
    <col min="8663" max="8663" width="20.90625" style="174" customWidth="1"/>
    <col min="8664" max="8664" width="2" style="174" customWidth="1"/>
    <col min="8665" max="8665" width="6.90625" style="174" customWidth="1"/>
    <col min="8666" max="8666" width="4.7265625" style="174" bestFit="1" customWidth="1"/>
    <col min="8667" max="8667" width="5.6328125" style="174" customWidth="1"/>
    <col min="8668" max="8668" width="13" style="174" customWidth="1"/>
    <col min="8669" max="8669" width="5.36328125" style="174" customWidth="1"/>
    <col min="8670" max="8671" width="2.36328125" style="174" customWidth="1"/>
    <col min="8672" max="8672" width="5.90625" style="174" customWidth="1"/>
    <col min="8673" max="8673" width="6.26953125" style="174" customWidth="1"/>
    <col min="8674" max="8674" width="7" style="174" customWidth="1"/>
    <col min="8675" max="8675" width="7.36328125" style="174" customWidth="1"/>
    <col min="8676" max="8676" width="2.26953125" style="174" customWidth="1"/>
    <col min="8677" max="8680" width="9" style="174"/>
    <col min="8681" max="8681" width="8.7265625" style="174" customWidth="1"/>
    <col min="8682" max="8685" width="0" style="174" hidden="1" customWidth="1"/>
    <col min="8686" max="8911" width="9" style="174"/>
    <col min="8912" max="8912" width="3" style="174" customWidth="1"/>
    <col min="8913" max="8913" width="2.7265625" style="174" customWidth="1"/>
    <col min="8914" max="8914" width="15.6328125" style="174" customWidth="1"/>
    <col min="8915" max="8918" width="8.36328125" style="174" customWidth="1"/>
    <col min="8919" max="8919" width="20.90625" style="174" customWidth="1"/>
    <col min="8920" max="8920" width="2" style="174" customWidth="1"/>
    <col min="8921" max="8921" width="6.90625" style="174" customWidth="1"/>
    <col min="8922" max="8922" width="4.7265625" style="174" bestFit="1" customWidth="1"/>
    <col min="8923" max="8923" width="5.6328125" style="174" customWidth="1"/>
    <col min="8924" max="8924" width="13" style="174" customWidth="1"/>
    <col min="8925" max="8925" width="5.36328125" style="174" customWidth="1"/>
    <col min="8926" max="8927" width="2.36328125" style="174" customWidth="1"/>
    <col min="8928" max="8928" width="5.90625" style="174" customWidth="1"/>
    <col min="8929" max="8929" width="6.26953125" style="174" customWidth="1"/>
    <col min="8930" max="8930" width="7" style="174" customWidth="1"/>
    <col min="8931" max="8931" width="7.36328125" style="174" customWidth="1"/>
    <col min="8932" max="8932" width="2.26953125" style="174" customWidth="1"/>
    <col min="8933" max="8936" width="9" style="174"/>
    <col min="8937" max="8937" width="8.7265625" style="174" customWidth="1"/>
    <col min="8938" max="8941" width="0" style="174" hidden="1" customWidth="1"/>
    <col min="8942" max="9167" width="9" style="174"/>
    <col min="9168" max="9168" width="3" style="174" customWidth="1"/>
    <col min="9169" max="9169" width="2.7265625" style="174" customWidth="1"/>
    <col min="9170" max="9170" width="15.6328125" style="174" customWidth="1"/>
    <col min="9171" max="9174" width="8.36328125" style="174" customWidth="1"/>
    <col min="9175" max="9175" width="20.90625" style="174" customWidth="1"/>
    <col min="9176" max="9176" width="2" style="174" customWidth="1"/>
    <col min="9177" max="9177" width="6.90625" style="174" customWidth="1"/>
    <col min="9178" max="9178" width="4.7265625" style="174" bestFit="1" customWidth="1"/>
    <col min="9179" max="9179" width="5.6328125" style="174" customWidth="1"/>
    <col min="9180" max="9180" width="13" style="174" customWidth="1"/>
    <col min="9181" max="9181" width="5.36328125" style="174" customWidth="1"/>
    <col min="9182" max="9183" width="2.36328125" style="174" customWidth="1"/>
    <col min="9184" max="9184" width="5.90625" style="174" customWidth="1"/>
    <col min="9185" max="9185" width="6.26953125" style="174" customWidth="1"/>
    <col min="9186" max="9186" width="7" style="174" customWidth="1"/>
    <col min="9187" max="9187" width="7.36328125" style="174" customWidth="1"/>
    <col min="9188" max="9188" width="2.26953125" style="174" customWidth="1"/>
    <col min="9189" max="9192" width="9" style="174"/>
    <col min="9193" max="9193" width="8.7265625" style="174" customWidth="1"/>
    <col min="9194" max="9197" width="0" style="174" hidden="1" customWidth="1"/>
    <col min="9198" max="9423" width="9" style="174"/>
    <col min="9424" max="9424" width="3" style="174" customWidth="1"/>
    <col min="9425" max="9425" width="2.7265625" style="174" customWidth="1"/>
    <col min="9426" max="9426" width="15.6328125" style="174" customWidth="1"/>
    <col min="9427" max="9430" width="8.36328125" style="174" customWidth="1"/>
    <col min="9431" max="9431" width="20.90625" style="174" customWidth="1"/>
    <col min="9432" max="9432" width="2" style="174" customWidth="1"/>
    <col min="9433" max="9433" width="6.90625" style="174" customWidth="1"/>
    <col min="9434" max="9434" width="4.7265625" style="174" bestFit="1" customWidth="1"/>
    <col min="9435" max="9435" width="5.6328125" style="174" customWidth="1"/>
    <col min="9436" max="9436" width="13" style="174" customWidth="1"/>
    <col min="9437" max="9437" width="5.36328125" style="174" customWidth="1"/>
    <col min="9438" max="9439" width="2.36328125" style="174" customWidth="1"/>
    <col min="9440" max="9440" width="5.90625" style="174" customWidth="1"/>
    <col min="9441" max="9441" width="6.26953125" style="174" customWidth="1"/>
    <col min="9442" max="9442" width="7" style="174" customWidth="1"/>
    <col min="9443" max="9443" width="7.36328125" style="174" customWidth="1"/>
    <col min="9444" max="9444" width="2.26953125" style="174" customWidth="1"/>
    <col min="9445" max="9448" width="9" style="174"/>
    <col min="9449" max="9449" width="8.7265625" style="174" customWidth="1"/>
    <col min="9450" max="9453" width="0" style="174" hidden="1" customWidth="1"/>
    <col min="9454" max="9679" width="9" style="174"/>
    <col min="9680" max="9680" width="3" style="174" customWidth="1"/>
    <col min="9681" max="9681" width="2.7265625" style="174" customWidth="1"/>
    <col min="9682" max="9682" width="15.6328125" style="174" customWidth="1"/>
    <col min="9683" max="9686" width="8.36328125" style="174" customWidth="1"/>
    <col min="9687" max="9687" width="20.90625" style="174" customWidth="1"/>
    <col min="9688" max="9688" width="2" style="174" customWidth="1"/>
    <col min="9689" max="9689" width="6.90625" style="174" customWidth="1"/>
    <col min="9690" max="9690" width="4.7265625" style="174" bestFit="1" customWidth="1"/>
    <col min="9691" max="9691" width="5.6328125" style="174" customWidth="1"/>
    <col min="9692" max="9692" width="13" style="174" customWidth="1"/>
    <col min="9693" max="9693" width="5.36328125" style="174" customWidth="1"/>
    <col min="9694" max="9695" width="2.36328125" style="174" customWidth="1"/>
    <col min="9696" max="9696" width="5.90625" style="174" customWidth="1"/>
    <col min="9697" max="9697" width="6.26953125" style="174" customWidth="1"/>
    <col min="9698" max="9698" width="7" style="174" customWidth="1"/>
    <col min="9699" max="9699" width="7.36328125" style="174" customWidth="1"/>
    <col min="9700" max="9700" width="2.26953125" style="174" customWidth="1"/>
    <col min="9701" max="9704" width="9" style="174"/>
    <col min="9705" max="9705" width="8.7265625" style="174" customWidth="1"/>
    <col min="9706" max="9709" width="0" style="174" hidden="1" customWidth="1"/>
    <col min="9710" max="9935" width="9" style="174"/>
    <col min="9936" max="9936" width="3" style="174" customWidth="1"/>
    <col min="9937" max="9937" width="2.7265625" style="174" customWidth="1"/>
    <col min="9938" max="9938" width="15.6328125" style="174" customWidth="1"/>
    <col min="9939" max="9942" width="8.36328125" style="174" customWidth="1"/>
    <col min="9943" max="9943" width="20.90625" style="174" customWidth="1"/>
    <col min="9944" max="9944" width="2" style="174" customWidth="1"/>
    <col min="9945" max="9945" width="6.90625" style="174" customWidth="1"/>
    <col min="9946" max="9946" width="4.7265625" style="174" bestFit="1" customWidth="1"/>
    <col min="9947" max="9947" width="5.6328125" style="174" customWidth="1"/>
    <col min="9948" max="9948" width="13" style="174" customWidth="1"/>
    <col min="9949" max="9949" width="5.36328125" style="174" customWidth="1"/>
    <col min="9950" max="9951" width="2.36328125" style="174" customWidth="1"/>
    <col min="9952" max="9952" width="5.90625" style="174" customWidth="1"/>
    <col min="9953" max="9953" width="6.26953125" style="174" customWidth="1"/>
    <col min="9954" max="9954" width="7" style="174" customWidth="1"/>
    <col min="9955" max="9955" width="7.36328125" style="174" customWidth="1"/>
    <col min="9956" max="9956" width="2.26953125" style="174" customWidth="1"/>
    <col min="9957" max="9960" width="9" style="174"/>
    <col min="9961" max="9961" width="8.7265625" style="174" customWidth="1"/>
    <col min="9962" max="9965" width="0" style="174" hidden="1" customWidth="1"/>
    <col min="9966" max="10191" width="9" style="174"/>
    <col min="10192" max="10192" width="3" style="174" customWidth="1"/>
    <col min="10193" max="10193" width="2.7265625" style="174" customWidth="1"/>
    <col min="10194" max="10194" width="15.6328125" style="174" customWidth="1"/>
    <col min="10195" max="10198" width="8.36328125" style="174" customWidth="1"/>
    <col min="10199" max="10199" width="20.90625" style="174" customWidth="1"/>
    <col min="10200" max="10200" width="2" style="174" customWidth="1"/>
    <col min="10201" max="10201" width="6.90625" style="174" customWidth="1"/>
    <col min="10202" max="10202" width="4.7265625" style="174" bestFit="1" customWidth="1"/>
    <col min="10203" max="10203" width="5.6328125" style="174" customWidth="1"/>
    <col min="10204" max="10204" width="13" style="174" customWidth="1"/>
    <col min="10205" max="10205" width="5.36328125" style="174" customWidth="1"/>
    <col min="10206" max="10207" width="2.36328125" style="174" customWidth="1"/>
    <col min="10208" max="10208" width="5.90625" style="174" customWidth="1"/>
    <col min="10209" max="10209" width="6.26953125" style="174" customWidth="1"/>
    <col min="10210" max="10210" width="7" style="174" customWidth="1"/>
    <col min="10211" max="10211" width="7.36328125" style="174" customWidth="1"/>
    <col min="10212" max="10212" width="2.26953125" style="174" customWidth="1"/>
    <col min="10213" max="10216" width="9" style="174"/>
    <col min="10217" max="10217" width="8.7265625" style="174" customWidth="1"/>
    <col min="10218" max="10221" width="0" style="174" hidden="1" customWidth="1"/>
    <col min="10222" max="10447" width="9" style="174"/>
    <col min="10448" max="10448" width="3" style="174" customWidth="1"/>
    <col min="10449" max="10449" width="2.7265625" style="174" customWidth="1"/>
    <col min="10450" max="10450" width="15.6328125" style="174" customWidth="1"/>
    <col min="10451" max="10454" width="8.36328125" style="174" customWidth="1"/>
    <col min="10455" max="10455" width="20.90625" style="174" customWidth="1"/>
    <col min="10456" max="10456" width="2" style="174" customWidth="1"/>
    <col min="10457" max="10457" width="6.90625" style="174" customWidth="1"/>
    <col min="10458" max="10458" width="4.7265625" style="174" bestFit="1" customWidth="1"/>
    <col min="10459" max="10459" width="5.6328125" style="174" customWidth="1"/>
    <col min="10460" max="10460" width="13" style="174" customWidth="1"/>
    <col min="10461" max="10461" width="5.36328125" style="174" customWidth="1"/>
    <col min="10462" max="10463" width="2.36328125" style="174" customWidth="1"/>
    <col min="10464" max="10464" width="5.90625" style="174" customWidth="1"/>
    <col min="10465" max="10465" width="6.26953125" style="174" customWidth="1"/>
    <col min="10466" max="10466" width="7" style="174" customWidth="1"/>
    <col min="10467" max="10467" width="7.36328125" style="174" customWidth="1"/>
    <col min="10468" max="10468" width="2.26953125" style="174" customWidth="1"/>
    <col min="10469" max="10472" width="9" style="174"/>
    <col min="10473" max="10473" width="8.7265625" style="174" customWidth="1"/>
    <col min="10474" max="10477" width="0" style="174" hidden="1" customWidth="1"/>
    <col min="10478" max="10703" width="9" style="174"/>
    <col min="10704" max="10704" width="3" style="174" customWidth="1"/>
    <col min="10705" max="10705" width="2.7265625" style="174" customWidth="1"/>
    <col min="10706" max="10706" width="15.6328125" style="174" customWidth="1"/>
    <col min="10707" max="10710" width="8.36328125" style="174" customWidth="1"/>
    <col min="10711" max="10711" width="20.90625" style="174" customWidth="1"/>
    <col min="10712" max="10712" width="2" style="174" customWidth="1"/>
    <col min="10713" max="10713" width="6.90625" style="174" customWidth="1"/>
    <col min="10714" max="10714" width="4.7265625" style="174" bestFit="1" customWidth="1"/>
    <col min="10715" max="10715" width="5.6328125" style="174" customWidth="1"/>
    <col min="10716" max="10716" width="13" style="174" customWidth="1"/>
    <col min="10717" max="10717" width="5.36328125" style="174" customWidth="1"/>
    <col min="10718" max="10719" width="2.36328125" style="174" customWidth="1"/>
    <col min="10720" max="10720" width="5.90625" style="174" customWidth="1"/>
    <col min="10721" max="10721" width="6.26953125" style="174" customWidth="1"/>
    <col min="10722" max="10722" width="7" style="174" customWidth="1"/>
    <col min="10723" max="10723" width="7.36328125" style="174" customWidth="1"/>
    <col min="10724" max="10724" width="2.26953125" style="174" customWidth="1"/>
    <col min="10725" max="10728" width="9" style="174"/>
    <col min="10729" max="10729" width="8.7265625" style="174" customWidth="1"/>
    <col min="10730" max="10733" width="0" style="174" hidden="1" customWidth="1"/>
    <col min="10734" max="10959" width="9" style="174"/>
    <col min="10960" max="10960" width="3" style="174" customWidth="1"/>
    <col min="10961" max="10961" width="2.7265625" style="174" customWidth="1"/>
    <col min="10962" max="10962" width="15.6328125" style="174" customWidth="1"/>
    <col min="10963" max="10966" width="8.36328125" style="174" customWidth="1"/>
    <col min="10967" max="10967" width="20.90625" style="174" customWidth="1"/>
    <col min="10968" max="10968" width="2" style="174" customWidth="1"/>
    <col min="10969" max="10969" width="6.90625" style="174" customWidth="1"/>
    <col min="10970" max="10970" width="4.7265625" style="174" bestFit="1" customWidth="1"/>
    <col min="10971" max="10971" width="5.6328125" style="174" customWidth="1"/>
    <col min="10972" max="10972" width="13" style="174" customWidth="1"/>
    <col min="10973" max="10973" width="5.36328125" style="174" customWidth="1"/>
    <col min="10974" max="10975" width="2.36328125" style="174" customWidth="1"/>
    <col min="10976" max="10976" width="5.90625" style="174" customWidth="1"/>
    <col min="10977" max="10977" width="6.26953125" style="174" customWidth="1"/>
    <col min="10978" max="10978" width="7" style="174" customWidth="1"/>
    <col min="10979" max="10979" width="7.36328125" style="174" customWidth="1"/>
    <col min="10980" max="10980" width="2.26953125" style="174" customWidth="1"/>
    <col min="10981" max="10984" width="9" style="174"/>
    <col min="10985" max="10985" width="8.7265625" style="174" customWidth="1"/>
    <col min="10986" max="10989" width="0" style="174" hidden="1" customWidth="1"/>
    <col min="10990" max="11215" width="9" style="174"/>
    <col min="11216" max="11216" width="3" style="174" customWidth="1"/>
    <col min="11217" max="11217" width="2.7265625" style="174" customWidth="1"/>
    <col min="11218" max="11218" width="15.6328125" style="174" customWidth="1"/>
    <col min="11219" max="11222" width="8.36328125" style="174" customWidth="1"/>
    <col min="11223" max="11223" width="20.90625" style="174" customWidth="1"/>
    <col min="11224" max="11224" width="2" style="174" customWidth="1"/>
    <col min="11225" max="11225" width="6.90625" style="174" customWidth="1"/>
    <col min="11226" max="11226" width="4.7265625" style="174" bestFit="1" customWidth="1"/>
    <col min="11227" max="11227" width="5.6328125" style="174" customWidth="1"/>
    <col min="11228" max="11228" width="13" style="174" customWidth="1"/>
    <col min="11229" max="11229" width="5.36328125" style="174" customWidth="1"/>
    <col min="11230" max="11231" width="2.36328125" style="174" customWidth="1"/>
    <col min="11232" max="11232" width="5.90625" style="174" customWidth="1"/>
    <col min="11233" max="11233" width="6.26953125" style="174" customWidth="1"/>
    <col min="11234" max="11234" width="7" style="174" customWidth="1"/>
    <col min="11235" max="11235" width="7.36328125" style="174" customWidth="1"/>
    <col min="11236" max="11236" width="2.26953125" style="174" customWidth="1"/>
    <col min="11237" max="11240" width="9" style="174"/>
    <col min="11241" max="11241" width="8.7265625" style="174" customWidth="1"/>
    <col min="11242" max="11245" width="0" style="174" hidden="1" customWidth="1"/>
    <col min="11246" max="11471" width="9" style="174"/>
    <col min="11472" max="11472" width="3" style="174" customWidth="1"/>
    <col min="11473" max="11473" width="2.7265625" style="174" customWidth="1"/>
    <col min="11474" max="11474" width="15.6328125" style="174" customWidth="1"/>
    <col min="11475" max="11478" width="8.36328125" style="174" customWidth="1"/>
    <col min="11479" max="11479" width="20.90625" style="174" customWidth="1"/>
    <col min="11480" max="11480" width="2" style="174" customWidth="1"/>
    <col min="11481" max="11481" width="6.90625" style="174" customWidth="1"/>
    <col min="11482" max="11482" width="4.7265625" style="174" bestFit="1" customWidth="1"/>
    <col min="11483" max="11483" width="5.6328125" style="174" customWidth="1"/>
    <col min="11484" max="11484" width="13" style="174" customWidth="1"/>
    <col min="11485" max="11485" width="5.36328125" style="174" customWidth="1"/>
    <col min="11486" max="11487" width="2.36328125" style="174" customWidth="1"/>
    <col min="11488" max="11488" width="5.90625" style="174" customWidth="1"/>
    <col min="11489" max="11489" width="6.26953125" style="174" customWidth="1"/>
    <col min="11490" max="11490" width="7" style="174" customWidth="1"/>
    <col min="11491" max="11491" width="7.36328125" style="174" customWidth="1"/>
    <col min="11492" max="11492" width="2.26953125" style="174" customWidth="1"/>
    <col min="11493" max="11496" width="9" style="174"/>
    <col min="11497" max="11497" width="8.7265625" style="174" customWidth="1"/>
    <col min="11498" max="11501" width="0" style="174" hidden="1" customWidth="1"/>
    <col min="11502" max="11727" width="9" style="174"/>
    <col min="11728" max="11728" width="3" style="174" customWidth="1"/>
    <col min="11729" max="11729" width="2.7265625" style="174" customWidth="1"/>
    <col min="11730" max="11730" width="15.6328125" style="174" customWidth="1"/>
    <col min="11731" max="11734" width="8.36328125" style="174" customWidth="1"/>
    <col min="11735" max="11735" width="20.90625" style="174" customWidth="1"/>
    <col min="11736" max="11736" width="2" style="174" customWidth="1"/>
    <col min="11737" max="11737" width="6.90625" style="174" customWidth="1"/>
    <col min="11738" max="11738" width="4.7265625" style="174" bestFit="1" customWidth="1"/>
    <col min="11739" max="11739" width="5.6328125" style="174" customWidth="1"/>
    <col min="11740" max="11740" width="13" style="174" customWidth="1"/>
    <col min="11741" max="11741" width="5.36328125" style="174" customWidth="1"/>
    <col min="11742" max="11743" width="2.36328125" style="174" customWidth="1"/>
    <col min="11744" max="11744" width="5.90625" style="174" customWidth="1"/>
    <col min="11745" max="11745" width="6.26953125" style="174" customWidth="1"/>
    <col min="11746" max="11746" width="7" style="174" customWidth="1"/>
    <col min="11747" max="11747" width="7.36328125" style="174" customWidth="1"/>
    <col min="11748" max="11748" width="2.26953125" style="174" customWidth="1"/>
    <col min="11749" max="11752" width="9" style="174"/>
    <col min="11753" max="11753" width="8.7265625" style="174" customWidth="1"/>
    <col min="11754" max="11757" width="0" style="174" hidden="1" customWidth="1"/>
    <col min="11758" max="11983" width="9" style="174"/>
    <col min="11984" max="11984" width="3" style="174" customWidth="1"/>
    <col min="11985" max="11985" width="2.7265625" style="174" customWidth="1"/>
    <col min="11986" max="11986" width="15.6328125" style="174" customWidth="1"/>
    <col min="11987" max="11990" width="8.36328125" style="174" customWidth="1"/>
    <col min="11991" max="11991" width="20.90625" style="174" customWidth="1"/>
    <col min="11992" max="11992" width="2" style="174" customWidth="1"/>
    <col min="11993" max="11993" width="6.90625" style="174" customWidth="1"/>
    <col min="11994" max="11994" width="4.7265625" style="174" bestFit="1" customWidth="1"/>
    <col min="11995" max="11995" width="5.6328125" style="174" customWidth="1"/>
    <col min="11996" max="11996" width="13" style="174" customWidth="1"/>
    <col min="11997" max="11997" width="5.36328125" style="174" customWidth="1"/>
    <col min="11998" max="11999" width="2.36328125" style="174" customWidth="1"/>
    <col min="12000" max="12000" width="5.90625" style="174" customWidth="1"/>
    <col min="12001" max="12001" width="6.26953125" style="174" customWidth="1"/>
    <col min="12002" max="12002" width="7" style="174" customWidth="1"/>
    <col min="12003" max="12003" width="7.36328125" style="174" customWidth="1"/>
    <col min="12004" max="12004" width="2.26953125" style="174" customWidth="1"/>
    <col min="12005" max="12008" width="9" style="174"/>
    <col min="12009" max="12009" width="8.7265625" style="174" customWidth="1"/>
    <col min="12010" max="12013" width="0" style="174" hidden="1" customWidth="1"/>
    <col min="12014" max="12239" width="9" style="174"/>
    <col min="12240" max="12240" width="3" style="174" customWidth="1"/>
    <col min="12241" max="12241" width="2.7265625" style="174" customWidth="1"/>
    <col min="12242" max="12242" width="15.6328125" style="174" customWidth="1"/>
    <col min="12243" max="12246" width="8.36328125" style="174" customWidth="1"/>
    <col min="12247" max="12247" width="20.90625" style="174" customWidth="1"/>
    <col min="12248" max="12248" width="2" style="174" customWidth="1"/>
    <col min="12249" max="12249" width="6.90625" style="174" customWidth="1"/>
    <col min="12250" max="12250" width="4.7265625" style="174" bestFit="1" customWidth="1"/>
    <col min="12251" max="12251" width="5.6328125" style="174" customWidth="1"/>
    <col min="12252" max="12252" width="13" style="174" customWidth="1"/>
    <col min="12253" max="12253" width="5.36328125" style="174" customWidth="1"/>
    <col min="12254" max="12255" width="2.36328125" style="174" customWidth="1"/>
    <col min="12256" max="12256" width="5.90625" style="174" customWidth="1"/>
    <col min="12257" max="12257" width="6.26953125" style="174" customWidth="1"/>
    <col min="12258" max="12258" width="7" style="174" customWidth="1"/>
    <col min="12259" max="12259" width="7.36328125" style="174" customWidth="1"/>
    <col min="12260" max="12260" width="2.26953125" style="174" customWidth="1"/>
    <col min="12261" max="12264" width="9" style="174"/>
    <col min="12265" max="12265" width="8.7265625" style="174" customWidth="1"/>
    <col min="12266" max="12269" width="0" style="174" hidden="1" customWidth="1"/>
    <col min="12270" max="12495" width="9" style="174"/>
    <col min="12496" max="12496" width="3" style="174" customWidth="1"/>
    <col min="12497" max="12497" width="2.7265625" style="174" customWidth="1"/>
    <col min="12498" max="12498" width="15.6328125" style="174" customWidth="1"/>
    <col min="12499" max="12502" width="8.36328125" style="174" customWidth="1"/>
    <col min="12503" max="12503" width="20.90625" style="174" customWidth="1"/>
    <col min="12504" max="12504" width="2" style="174" customWidth="1"/>
    <col min="12505" max="12505" width="6.90625" style="174" customWidth="1"/>
    <col min="12506" max="12506" width="4.7265625" style="174" bestFit="1" customWidth="1"/>
    <col min="12507" max="12507" width="5.6328125" style="174" customWidth="1"/>
    <col min="12508" max="12508" width="13" style="174" customWidth="1"/>
    <col min="12509" max="12509" width="5.36328125" style="174" customWidth="1"/>
    <col min="12510" max="12511" width="2.36328125" style="174" customWidth="1"/>
    <col min="12512" max="12512" width="5.90625" style="174" customWidth="1"/>
    <col min="12513" max="12513" width="6.26953125" style="174" customWidth="1"/>
    <col min="12514" max="12514" width="7" style="174" customWidth="1"/>
    <col min="12515" max="12515" width="7.36328125" style="174" customWidth="1"/>
    <col min="12516" max="12516" width="2.26953125" style="174" customWidth="1"/>
    <col min="12517" max="12520" width="9" style="174"/>
    <col min="12521" max="12521" width="8.7265625" style="174" customWidth="1"/>
    <col min="12522" max="12525" width="0" style="174" hidden="1" customWidth="1"/>
    <col min="12526" max="12751" width="9" style="174"/>
    <col min="12752" max="12752" width="3" style="174" customWidth="1"/>
    <col min="12753" max="12753" width="2.7265625" style="174" customWidth="1"/>
    <col min="12754" max="12754" width="15.6328125" style="174" customWidth="1"/>
    <col min="12755" max="12758" width="8.36328125" style="174" customWidth="1"/>
    <col min="12759" max="12759" width="20.90625" style="174" customWidth="1"/>
    <col min="12760" max="12760" width="2" style="174" customWidth="1"/>
    <col min="12761" max="12761" width="6.90625" style="174" customWidth="1"/>
    <col min="12762" max="12762" width="4.7265625" style="174" bestFit="1" customWidth="1"/>
    <col min="12763" max="12763" width="5.6328125" style="174" customWidth="1"/>
    <col min="12764" max="12764" width="13" style="174" customWidth="1"/>
    <col min="12765" max="12765" width="5.36328125" style="174" customWidth="1"/>
    <col min="12766" max="12767" width="2.36328125" style="174" customWidth="1"/>
    <col min="12768" max="12768" width="5.90625" style="174" customWidth="1"/>
    <col min="12769" max="12769" width="6.26953125" style="174" customWidth="1"/>
    <col min="12770" max="12770" width="7" style="174" customWidth="1"/>
    <col min="12771" max="12771" width="7.36328125" style="174" customWidth="1"/>
    <col min="12772" max="12772" width="2.26953125" style="174" customWidth="1"/>
    <col min="12773" max="12776" width="9" style="174"/>
    <col min="12777" max="12777" width="8.7265625" style="174" customWidth="1"/>
    <col min="12778" max="12781" width="0" style="174" hidden="1" customWidth="1"/>
    <col min="12782" max="13007" width="9" style="174"/>
    <col min="13008" max="13008" width="3" style="174" customWidth="1"/>
    <col min="13009" max="13009" width="2.7265625" style="174" customWidth="1"/>
    <col min="13010" max="13010" width="15.6328125" style="174" customWidth="1"/>
    <col min="13011" max="13014" width="8.36328125" style="174" customWidth="1"/>
    <col min="13015" max="13015" width="20.90625" style="174" customWidth="1"/>
    <col min="13016" max="13016" width="2" style="174" customWidth="1"/>
    <col min="13017" max="13017" width="6.90625" style="174" customWidth="1"/>
    <col min="13018" max="13018" width="4.7265625" style="174" bestFit="1" customWidth="1"/>
    <col min="13019" max="13019" width="5.6328125" style="174" customWidth="1"/>
    <col min="13020" max="13020" width="13" style="174" customWidth="1"/>
    <col min="13021" max="13021" width="5.36328125" style="174" customWidth="1"/>
    <col min="13022" max="13023" width="2.36328125" style="174" customWidth="1"/>
    <col min="13024" max="13024" width="5.90625" style="174" customWidth="1"/>
    <col min="13025" max="13025" width="6.26953125" style="174" customWidth="1"/>
    <col min="13026" max="13026" width="7" style="174" customWidth="1"/>
    <col min="13027" max="13027" width="7.36328125" style="174" customWidth="1"/>
    <col min="13028" max="13028" width="2.26953125" style="174" customWidth="1"/>
    <col min="13029" max="13032" width="9" style="174"/>
    <col min="13033" max="13033" width="8.7265625" style="174" customWidth="1"/>
    <col min="13034" max="13037" width="0" style="174" hidden="1" customWidth="1"/>
    <col min="13038" max="13263" width="9" style="174"/>
    <col min="13264" max="13264" width="3" style="174" customWidth="1"/>
    <col min="13265" max="13265" width="2.7265625" style="174" customWidth="1"/>
    <col min="13266" max="13266" width="15.6328125" style="174" customWidth="1"/>
    <col min="13267" max="13270" width="8.36328125" style="174" customWidth="1"/>
    <col min="13271" max="13271" width="20.90625" style="174" customWidth="1"/>
    <col min="13272" max="13272" width="2" style="174" customWidth="1"/>
    <col min="13273" max="13273" width="6.90625" style="174" customWidth="1"/>
    <col min="13274" max="13274" width="4.7265625" style="174" bestFit="1" customWidth="1"/>
    <col min="13275" max="13275" width="5.6328125" style="174" customWidth="1"/>
    <col min="13276" max="13276" width="13" style="174" customWidth="1"/>
    <col min="13277" max="13277" width="5.36328125" style="174" customWidth="1"/>
    <col min="13278" max="13279" width="2.36328125" style="174" customWidth="1"/>
    <col min="13280" max="13280" width="5.90625" style="174" customWidth="1"/>
    <col min="13281" max="13281" width="6.26953125" style="174" customWidth="1"/>
    <col min="13282" max="13282" width="7" style="174" customWidth="1"/>
    <col min="13283" max="13283" width="7.36328125" style="174" customWidth="1"/>
    <col min="13284" max="13284" width="2.26953125" style="174" customWidth="1"/>
    <col min="13285" max="13288" width="9" style="174"/>
    <col min="13289" max="13289" width="8.7265625" style="174" customWidth="1"/>
    <col min="13290" max="13293" width="0" style="174" hidden="1" customWidth="1"/>
    <col min="13294" max="13519" width="9" style="174"/>
    <col min="13520" max="13520" width="3" style="174" customWidth="1"/>
    <col min="13521" max="13521" width="2.7265625" style="174" customWidth="1"/>
    <col min="13522" max="13522" width="15.6328125" style="174" customWidth="1"/>
    <col min="13523" max="13526" width="8.36328125" style="174" customWidth="1"/>
    <col min="13527" max="13527" width="20.90625" style="174" customWidth="1"/>
    <col min="13528" max="13528" width="2" style="174" customWidth="1"/>
    <col min="13529" max="13529" width="6.90625" style="174" customWidth="1"/>
    <col min="13530" max="13530" width="4.7265625" style="174" bestFit="1" customWidth="1"/>
    <col min="13531" max="13531" width="5.6328125" style="174" customWidth="1"/>
    <col min="13532" max="13532" width="13" style="174" customWidth="1"/>
    <col min="13533" max="13533" width="5.36328125" style="174" customWidth="1"/>
    <col min="13534" max="13535" width="2.36328125" style="174" customWidth="1"/>
    <col min="13536" max="13536" width="5.90625" style="174" customWidth="1"/>
    <col min="13537" max="13537" width="6.26953125" style="174" customWidth="1"/>
    <col min="13538" max="13538" width="7" style="174" customWidth="1"/>
    <col min="13539" max="13539" width="7.36328125" style="174" customWidth="1"/>
    <col min="13540" max="13540" width="2.26953125" style="174" customWidth="1"/>
    <col min="13541" max="13544" width="9" style="174"/>
    <col min="13545" max="13545" width="8.7265625" style="174" customWidth="1"/>
    <col min="13546" max="13549" width="0" style="174" hidden="1" customWidth="1"/>
    <col min="13550" max="13775" width="9" style="174"/>
    <col min="13776" max="13776" width="3" style="174" customWidth="1"/>
    <col min="13777" max="13777" width="2.7265625" style="174" customWidth="1"/>
    <col min="13778" max="13778" width="15.6328125" style="174" customWidth="1"/>
    <col min="13779" max="13782" width="8.36328125" style="174" customWidth="1"/>
    <col min="13783" max="13783" width="20.90625" style="174" customWidth="1"/>
    <col min="13784" max="13784" width="2" style="174" customWidth="1"/>
    <col min="13785" max="13785" width="6.90625" style="174" customWidth="1"/>
    <col min="13786" max="13786" width="4.7265625" style="174" bestFit="1" customWidth="1"/>
    <col min="13787" max="13787" width="5.6328125" style="174" customWidth="1"/>
    <col min="13788" max="13788" width="13" style="174" customWidth="1"/>
    <col min="13789" max="13789" width="5.36328125" style="174" customWidth="1"/>
    <col min="13790" max="13791" width="2.36328125" style="174" customWidth="1"/>
    <col min="13792" max="13792" width="5.90625" style="174" customWidth="1"/>
    <col min="13793" max="13793" width="6.26953125" style="174" customWidth="1"/>
    <col min="13794" max="13794" width="7" style="174" customWidth="1"/>
    <col min="13795" max="13795" width="7.36328125" style="174" customWidth="1"/>
    <col min="13796" max="13796" width="2.26953125" style="174" customWidth="1"/>
    <col min="13797" max="13800" width="9" style="174"/>
    <col min="13801" max="13801" width="8.7265625" style="174" customWidth="1"/>
    <col min="13802" max="13805" width="0" style="174" hidden="1" customWidth="1"/>
    <col min="13806" max="14031" width="9" style="174"/>
    <col min="14032" max="14032" width="3" style="174" customWidth="1"/>
    <col min="14033" max="14033" width="2.7265625" style="174" customWidth="1"/>
    <col min="14034" max="14034" width="15.6328125" style="174" customWidth="1"/>
    <col min="14035" max="14038" width="8.36328125" style="174" customWidth="1"/>
    <col min="14039" max="14039" width="20.90625" style="174" customWidth="1"/>
    <col min="14040" max="14040" width="2" style="174" customWidth="1"/>
    <col min="14041" max="14041" width="6.90625" style="174" customWidth="1"/>
    <col min="14042" max="14042" width="4.7265625" style="174" bestFit="1" customWidth="1"/>
    <col min="14043" max="14043" width="5.6328125" style="174" customWidth="1"/>
    <col min="14044" max="14044" width="13" style="174" customWidth="1"/>
    <col min="14045" max="14045" width="5.36328125" style="174" customWidth="1"/>
    <col min="14046" max="14047" width="2.36328125" style="174" customWidth="1"/>
    <col min="14048" max="14048" width="5.90625" style="174" customWidth="1"/>
    <col min="14049" max="14049" width="6.26953125" style="174" customWidth="1"/>
    <col min="14050" max="14050" width="7" style="174" customWidth="1"/>
    <col min="14051" max="14051" width="7.36328125" style="174" customWidth="1"/>
    <col min="14052" max="14052" width="2.26953125" style="174" customWidth="1"/>
    <col min="14053" max="14056" width="9" style="174"/>
    <col min="14057" max="14057" width="8.7265625" style="174" customWidth="1"/>
    <col min="14058" max="14061" width="0" style="174" hidden="1" customWidth="1"/>
    <col min="14062" max="14287" width="9" style="174"/>
    <col min="14288" max="14288" width="3" style="174" customWidth="1"/>
    <col min="14289" max="14289" width="2.7265625" style="174" customWidth="1"/>
    <col min="14290" max="14290" width="15.6328125" style="174" customWidth="1"/>
    <col min="14291" max="14294" width="8.36328125" style="174" customWidth="1"/>
    <col min="14295" max="14295" width="20.90625" style="174" customWidth="1"/>
    <col min="14296" max="14296" width="2" style="174" customWidth="1"/>
    <col min="14297" max="14297" width="6.90625" style="174" customWidth="1"/>
    <col min="14298" max="14298" width="4.7265625" style="174" bestFit="1" customWidth="1"/>
    <col min="14299" max="14299" width="5.6328125" style="174" customWidth="1"/>
    <col min="14300" max="14300" width="13" style="174" customWidth="1"/>
    <col min="14301" max="14301" width="5.36328125" style="174" customWidth="1"/>
    <col min="14302" max="14303" width="2.36328125" style="174" customWidth="1"/>
    <col min="14304" max="14304" width="5.90625" style="174" customWidth="1"/>
    <col min="14305" max="14305" width="6.26953125" style="174" customWidth="1"/>
    <col min="14306" max="14306" width="7" style="174" customWidth="1"/>
    <col min="14307" max="14307" width="7.36328125" style="174" customWidth="1"/>
    <col min="14308" max="14308" width="2.26953125" style="174" customWidth="1"/>
    <col min="14309" max="14312" width="9" style="174"/>
    <col min="14313" max="14313" width="8.7265625" style="174" customWidth="1"/>
    <col min="14314" max="14317" width="0" style="174" hidden="1" customWidth="1"/>
    <col min="14318" max="14543" width="9" style="174"/>
    <col min="14544" max="14544" width="3" style="174" customWidth="1"/>
    <col min="14545" max="14545" width="2.7265625" style="174" customWidth="1"/>
    <col min="14546" max="14546" width="15.6328125" style="174" customWidth="1"/>
    <col min="14547" max="14550" width="8.36328125" style="174" customWidth="1"/>
    <col min="14551" max="14551" width="20.90625" style="174" customWidth="1"/>
    <col min="14552" max="14552" width="2" style="174" customWidth="1"/>
    <col min="14553" max="14553" width="6.90625" style="174" customWidth="1"/>
    <col min="14554" max="14554" width="4.7265625" style="174" bestFit="1" customWidth="1"/>
    <col min="14555" max="14555" width="5.6328125" style="174" customWidth="1"/>
    <col min="14556" max="14556" width="13" style="174" customWidth="1"/>
    <col min="14557" max="14557" width="5.36328125" style="174" customWidth="1"/>
    <col min="14558" max="14559" width="2.36328125" style="174" customWidth="1"/>
    <col min="14560" max="14560" width="5.90625" style="174" customWidth="1"/>
    <col min="14561" max="14561" width="6.26953125" style="174" customWidth="1"/>
    <col min="14562" max="14562" width="7" style="174" customWidth="1"/>
    <col min="14563" max="14563" width="7.36328125" style="174" customWidth="1"/>
    <col min="14564" max="14564" width="2.26953125" style="174" customWidth="1"/>
    <col min="14565" max="14568" width="9" style="174"/>
    <col min="14569" max="14569" width="8.7265625" style="174" customWidth="1"/>
    <col min="14570" max="14573" width="0" style="174" hidden="1" customWidth="1"/>
    <col min="14574" max="14799" width="9" style="174"/>
    <col min="14800" max="14800" width="3" style="174" customWidth="1"/>
    <col min="14801" max="14801" width="2.7265625" style="174" customWidth="1"/>
    <col min="14802" max="14802" width="15.6328125" style="174" customWidth="1"/>
    <col min="14803" max="14806" width="8.36328125" style="174" customWidth="1"/>
    <col min="14807" max="14807" width="20.90625" style="174" customWidth="1"/>
    <col min="14808" max="14808" width="2" style="174" customWidth="1"/>
    <col min="14809" max="14809" width="6.90625" style="174" customWidth="1"/>
    <col min="14810" max="14810" width="4.7265625" style="174" bestFit="1" customWidth="1"/>
    <col min="14811" max="14811" width="5.6328125" style="174" customWidth="1"/>
    <col min="14812" max="14812" width="13" style="174" customWidth="1"/>
    <col min="14813" max="14813" width="5.36328125" style="174" customWidth="1"/>
    <col min="14814" max="14815" width="2.36328125" style="174" customWidth="1"/>
    <col min="14816" max="14816" width="5.90625" style="174" customWidth="1"/>
    <col min="14817" max="14817" width="6.26953125" style="174" customWidth="1"/>
    <col min="14818" max="14818" width="7" style="174" customWidth="1"/>
    <col min="14819" max="14819" width="7.36328125" style="174" customWidth="1"/>
    <col min="14820" max="14820" width="2.26953125" style="174" customWidth="1"/>
    <col min="14821" max="14824" width="9" style="174"/>
    <col min="14825" max="14825" width="8.7265625" style="174" customWidth="1"/>
    <col min="14826" max="14829" width="0" style="174" hidden="1" customWidth="1"/>
    <col min="14830" max="15055" width="9" style="174"/>
    <col min="15056" max="15056" width="3" style="174" customWidth="1"/>
    <col min="15057" max="15057" width="2.7265625" style="174" customWidth="1"/>
    <col min="15058" max="15058" width="15.6328125" style="174" customWidth="1"/>
    <col min="15059" max="15062" width="8.36328125" style="174" customWidth="1"/>
    <col min="15063" max="15063" width="20.90625" style="174" customWidth="1"/>
    <col min="15064" max="15064" width="2" style="174" customWidth="1"/>
    <col min="15065" max="15065" width="6.90625" style="174" customWidth="1"/>
    <col min="15066" max="15066" width="4.7265625" style="174" bestFit="1" customWidth="1"/>
    <col min="15067" max="15067" width="5.6328125" style="174" customWidth="1"/>
    <col min="15068" max="15068" width="13" style="174" customWidth="1"/>
    <col min="15069" max="15069" width="5.36328125" style="174" customWidth="1"/>
    <col min="15070" max="15071" width="2.36328125" style="174" customWidth="1"/>
    <col min="15072" max="15072" width="5.90625" style="174" customWidth="1"/>
    <col min="15073" max="15073" width="6.26953125" style="174" customWidth="1"/>
    <col min="15074" max="15074" width="7" style="174" customWidth="1"/>
    <col min="15075" max="15075" width="7.36328125" style="174" customWidth="1"/>
    <col min="15076" max="15076" width="2.26953125" style="174" customWidth="1"/>
    <col min="15077" max="15080" width="9" style="174"/>
    <col min="15081" max="15081" width="8.7265625" style="174" customWidth="1"/>
    <col min="15082" max="15085" width="0" style="174" hidden="1" customWidth="1"/>
    <col min="15086" max="15311" width="9" style="174"/>
    <col min="15312" max="15312" width="3" style="174" customWidth="1"/>
    <col min="15313" max="15313" width="2.7265625" style="174" customWidth="1"/>
    <col min="15314" max="15314" width="15.6328125" style="174" customWidth="1"/>
    <col min="15315" max="15318" width="8.36328125" style="174" customWidth="1"/>
    <col min="15319" max="15319" width="20.90625" style="174" customWidth="1"/>
    <col min="15320" max="15320" width="2" style="174" customWidth="1"/>
    <col min="15321" max="15321" width="6.90625" style="174" customWidth="1"/>
    <col min="15322" max="15322" width="4.7265625" style="174" bestFit="1" customWidth="1"/>
    <col min="15323" max="15323" width="5.6328125" style="174" customWidth="1"/>
    <col min="15324" max="15324" width="13" style="174" customWidth="1"/>
    <col min="15325" max="15325" width="5.36328125" style="174" customWidth="1"/>
    <col min="15326" max="15327" width="2.36328125" style="174" customWidth="1"/>
    <col min="15328" max="15328" width="5.90625" style="174" customWidth="1"/>
    <col min="15329" max="15329" width="6.26953125" style="174" customWidth="1"/>
    <col min="15330" max="15330" width="7" style="174" customWidth="1"/>
    <col min="15331" max="15331" width="7.36328125" style="174" customWidth="1"/>
    <col min="15332" max="15332" width="2.26953125" style="174" customWidth="1"/>
    <col min="15333" max="15336" width="9" style="174"/>
    <col min="15337" max="15337" width="8.7265625" style="174" customWidth="1"/>
    <col min="15338" max="15341" width="0" style="174" hidden="1" customWidth="1"/>
    <col min="15342" max="15567" width="9" style="174"/>
    <col min="15568" max="15568" width="3" style="174" customWidth="1"/>
    <col min="15569" max="15569" width="2.7265625" style="174" customWidth="1"/>
    <col min="15570" max="15570" width="15.6328125" style="174" customWidth="1"/>
    <col min="15571" max="15574" width="8.36328125" style="174" customWidth="1"/>
    <col min="15575" max="15575" width="20.90625" style="174" customWidth="1"/>
    <col min="15576" max="15576" width="2" style="174" customWidth="1"/>
    <col min="15577" max="15577" width="6.90625" style="174" customWidth="1"/>
    <col min="15578" max="15578" width="4.7265625" style="174" bestFit="1" customWidth="1"/>
    <col min="15579" max="15579" width="5.6328125" style="174" customWidth="1"/>
    <col min="15580" max="15580" width="13" style="174" customWidth="1"/>
    <col min="15581" max="15581" width="5.36328125" style="174" customWidth="1"/>
    <col min="15582" max="15583" width="2.36328125" style="174" customWidth="1"/>
    <col min="15584" max="15584" width="5.90625" style="174" customWidth="1"/>
    <col min="15585" max="15585" width="6.26953125" style="174" customWidth="1"/>
    <col min="15586" max="15586" width="7" style="174" customWidth="1"/>
    <col min="15587" max="15587" width="7.36328125" style="174" customWidth="1"/>
    <col min="15588" max="15588" width="2.26953125" style="174" customWidth="1"/>
    <col min="15589" max="15592" width="9" style="174"/>
    <col min="15593" max="15593" width="8.7265625" style="174" customWidth="1"/>
    <col min="15594" max="15597" width="0" style="174" hidden="1" customWidth="1"/>
    <col min="15598" max="15823" width="9" style="174"/>
    <col min="15824" max="15824" width="3" style="174" customWidth="1"/>
    <col min="15825" max="15825" width="2.7265625" style="174" customWidth="1"/>
    <col min="15826" max="15826" width="15.6328125" style="174" customWidth="1"/>
    <col min="15827" max="15830" width="8.36328125" style="174" customWidth="1"/>
    <col min="15831" max="15831" width="20.90625" style="174" customWidth="1"/>
    <col min="15832" max="15832" width="2" style="174" customWidth="1"/>
    <col min="15833" max="15833" width="6.90625" style="174" customWidth="1"/>
    <col min="15834" max="15834" width="4.7265625" style="174" bestFit="1" customWidth="1"/>
    <col min="15835" max="15835" width="5.6328125" style="174" customWidth="1"/>
    <col min="15836" max="15836" width="13" style="174" customWidth="1"/>
    <col min="15837" max="15837" width="5.36328125" style="174" customWidth="1"/>
    <col min="15838" max="15839" width="2.36328125" style="174" customWidth="1"/>
    <col min="15840" max="15840" width="5.90625" style="174" customWidth="1"/>
    <col min="15841" max="15841" width="6.26953125" style="174" customWidth="1"/>
    <col min="15842" max="15842" width="7" style="174" customWidth="1"/>
    <col min="15843" max="15843" width="7.36328125" style="174" customWidth="1"/>
    <col min="15844" max="15844" width="2.26953125" style="174" customWidth="1"/>
    <col min="15845" max="15848" width="9" style="174"/>
    <col min="15849" max="15849" width="8.7265625" style="174" customWidth="1"/>
    <col min="15850" max="15853" width="0" style="174" hidden="1" customWidth="1"/>
    <col min="15854" max="16079" width="9" style="174"/>
    <col min="16080" max="16080" width="3" style="174" customWidth="1"/>
    <col min="16081" max="16081" width="2.7265625" style="174" customWidth="1"/>
    <col min="16082" max="16082" width="15.6328125" style="174" customWidth="1"/>
    <col min="16083" max="16086" width="8.36328125" style="174" customWidth="1"/>
    <col min="16087" max="16087" width="20.90625" style="174" customWidth="1"/>
    <col min="16088" max="16088" width="2" style="174" customWidth="1"/>
    <col min="16089" max="16089" width="6.90625" style="174" customWidth="1"/>
    <col min="16090" max="16090" width="4.7265625" style="174" bestFit="1" customWidth="1"/>
    <col min="16091" max="16091" width="5.6328125" style="174" customWidth="1"/>
    <col min="16092" max="16092" width="13" style="174" customWidth="1"/>
    <col min="16093" max="16093" width="5.36328125" style="174" customWidth="1"/>
    <col min="16094" max="16095" width="2.36328125" style="174" customWidth="1"/>
    <col min="16096" max="16096" width="5.90625" style="174" customWidth="1"/>
    <col min="16097" max="16097" width="6.26953125" style="174" customWidth="1"/>
    <col min="16098" max="16098" width="7" style="174" customWidth="1"/>
    <col min="16099" max="16099" width="7.36328125" style="174" customWidth="1"/>
    <col min="16100" max="16100" width="2.26953125" style="174" customWidth="1"/>
    <col min="16101" max="16104" width="9" style="174"/>
    <col min="16105" max="16105" width="8.7265625" style="174" customWidth="1"/>
    <col min="16106" max="16109" width="0" style="174" hidden="1" customWidth="1"/>
    <col min="16110" max="16384" width="9" style="174"/>
  </cols>
  <sheetData>
    <row r="1" spans="1:24" ht="20.149999999999999" customHeight="1">
      <c r="A1" s="174" t="s">
        <v>498</v>
      </c>
    </row>
    <row r="2" spans="1:24" ht="7.5" customHeight="1">
      <c r="D2" s="176"/>
    </row>
    <row r="3" spans="1:24" ht="20.149999999999999" customHeight="1">
      <c r="A3" s="881" t="s">
        <v>499</v>
      </c>
      <c r="B3" s="881"/>
      <c r="C3" s="881"/>
      <c r="M3" s="174" t="s">
        <v>500</v>
      </c>
    </row>
    <row r="4" spans="1:24" ht="6.75" customHeight="1"/>
    <row r="5" spans="1:24" ht="20.149999999999999" customHeight="1">
      <c r="A5" s="882" t="s">
        <v>501</v>
      </c>
      <c r="B5" s="177" t="s">
        <v>556</v>
      </c>
      <c r="C5" s="177"/>
      <c r="D5" s="177"/>
      <c r="E5" s="177"/>
      <c r="F5" s="177"/>
      <c r="G5" s="177"/>
      <c r="H5" s="177"/>
      <c r="I5" s="885" t="s">
        <v>503</v>
      </c>
      <c r="J5" s="885"/>
      <c r="K5" s="886"/>
      <c r="M5" s="178" t="s">
        <v>504</v>
      </c>
      <c r="N5" s="889" t="s">
        <v>505</v>
      </c>
      <c r="O5" s="890"/>
      <c r="P5" s="889" t="s">
        <v>506</v>
      </c>
      <c r="Q5" s="891"/>
      <c r="R5" s="891"/>
      <c r="S5" s="891"/>
      <c r="T5" s="891"/>
      <c r="U5" s="890"/>
    </row>
    <row r="6" spans="1:24" ht="20.149999999999999" customHeight="1">
      <c r="A6" s="883"/>
      <c r="B6" s="179"/>
      <c r="C6" s="180" t="s">
        <v>430</v>
      </c>
      <c r="D6" s="181" t="s">
        <v>415</v>
      </c>
      <c r="E6" s="181" t="s">
        <v>416</v>
      </c>
      <c r="F6" s="181" t="s">
        <v>417</v>
      </c>
      <c r="G6" s="181" t="s">
        <v>418</v>
      </c>
      <c r="H6" s="181" t="s">
        <v>419</v>
      </c>
      <c r="I6" s="887"/>
      <c r="J6" s="887"/>
      <c r="K6" s="888"/>
      <c r="M6" s="182" t="s">
        <v>507</v>
      </c>
      <c r="N6" s="183">
        <v>1</v>
      </c>
      <c r="O6" s="184" t="s">
        <v>454</v>
      </c>
      <c r="U6" s="185"/>
    </row>
    <row r="7" spans="1:24" ht="20.149999999999999" customHeight="1">
      <c r="A7" s="883"/>
      <c r="B7" s="186"/>
      <c r="C7" s="180" t="s">
        <v>508</v>
      </c>
      <c r="D7" s="333">
        <v>7</v>
      </c>
      <c r="E7" s="333">
        <v>18</v>
      </c>
      <c r="F7" s="333">
        <v>21</v>
      </c>
      <c r="G7" s="333">
        <v>22</v>
      </c>
      <c r="H7" s="333">
        <v>39</v>
      </c>
      <c r="I7" s="887"/>
      <c r="J7" s="887"/>
      <c r="K7" s="888"/>
      <c r="M7" s="187" t="s">
        <v>509</v>
      </c>
      <c r="N7" s="920">
        <v>2</v>
      </c>
      <c r="O7" s="894" t="s">
        <v>454</v>
      </c>
      <c r="P7" s="188" t="s">
        <v>510</v>
      </c>
      <c r="Q7" s="188"/>
      <c r="R7" s="188"/>
      <c r="S7" s="189">
        <v>1</v>
      </c>
      <c r="T7" s="188" t="s">
        <v>454</v>
      </c>
      <c r="U7" s="190"/>
    </row>
    <row r="8" spans="1:24" ht="20.149999999999999" customHeight="1">
      <c r="A8" s="883"/>
      <c r="B8" s="186"/>
      <c r="C8" s="180" t="s">
        <v>511</v>
      </c>
      <c r="D8" s="334">
        <f>ROUNDDOWN(D7/3,1)</f>
        <v>2.2999999999999998</v>
      </c>
      <c r="E8" s="334">
        <f>ROUNDDOWN(E7/6,1)</f>
        <v>3</v>
      </c>
      <c r="F8" s="334">
        <f>ROUNDDOWN(F7/6,1)</f>
        <v>3.5</v>
      </c>
      <c r="G8" s="334">
        <f>ROUNDDOWN(G7/20,1)</f>
        <v>1.1000000000000001</v>
      </c>
      <c r="H8" s="334">
        <f>ROUNDDOWN(H7/30,1)</f>
        <v>1.3</v>
      </c>
      <c r="I8" s="192" t="s">
        <v>420</v>
      </c>
      <c r="J8" s="193">
        <f>ROUND(SUM(D8:H8),0)</f>
        <v>11</v>
      </c>
      <c r="K8" s="194" t="s">
        <v>454</v>
      </c>
      <c r="M8" s="195" t="s">
        <v>512</v>
      </c>
      <c r="N8" s="921"/>
      <c r="O8" s="895"/>
      <c r="P8" s="196" t="s">
        <v>513</v>
      </c>
      <c r="Q8" s="196"/>
      <c r="R8" s="196"/>
      <c r="S8" s="197">
        <v>1</v>
      </c>
      <c r="T8" s="196" t="s">
        <v>454</v>
      </c>
      <c r="U8" s="198"/>
    </row>
    <row r="9" spans="1:24" ht="20.149999999999999" customHeight="1">
      <c r="A9" s="883"/>
      <c r="B9" s="199"/>
      <c r="C9" s="180" t="s">
        <v>514</v>
      </c>
      <c r="D9" s="200" t="s">
        <v>515</v>
      </c>
      <c r="E9" s="200" t="s">
        <v>516</v>
      </c>
      <c r="F9" s="200" t="s">
        <v>516</v>
      </c>
      <c r="G9" s="382" t="s">
        <v>517</v>
      </c>
      <c r="H9" s="382" t="s">
        <v>518</v>
      </c>
      <c r="I9" s="896"/>
      <c r="J9" s="897"/>
      <c r="K9" s="898"/>
      <c r="M9" s="201" t="s">
        <v>519</v>
      </c>
      <c r="N9" s="202">
        <v>3</v>
      </c>
      <c r="O9" s="203" t="s">
        <v>454</v>
      </c>
      <c r="P9" s="193"/>
      <c r="Q9" s="193"/>
      <c r="R9" s="193"/>
      <c r="S9" s="193"/>
      <c r="T9" s="193"/>
      <c r="U9" s="203"/>
    </row>
    <row r="10" spans="1:24" ht="20.149999999999999" customHeight="1">
      <c r="A10" s="883"/>
      <c r="B10" s="192" t="s">
        <v>520</v>
      </c>
      <c r="C10" s="193"/>
      <c r="D10" s="193"/>
      <c r="E10" s="193"/>
      <c r="F10" s="193"/>
      <c r="G10" s="193"/>
      <c r="H10" s="204"/>
      <c r="I10" s="192"/>
      <c r="J10" s="205"/>
      <c r="K10" s="194" t="s">
        <v>454</v>
      </c>
      <c r="M10" s="201" t="s">
        <v>521</v>
      </c>
      <c r="N10" s="202"/>
      <c r="O10" s="203" t="s">
        <v>454</v>
      </c>
      <c r="P10" s="193"/>
      <c r="Q10" s="193"/>
      <c r="R10" s="193"/>
      <c r="S10" s="193"/>
      <c r="T10" s="193"/>
      <c r="U10" s="203"/>
    </row>
    <row r="11" spans="1:24" ht="20.149999999999999" customHeight="1">
      <c r="A11" s="883"/>
      <c r="B11" s="192" t="s">
        <v>522</v>
      </c>
      <c r="C11" s="193"/>
      <c r="D11" s="193"/>
      <c r="E11" s="193"/>
      <c r="F11" s="193"/>
      <c r="G11" s="193"/>
      <c r="H11" s="204"/>
      <c r="I11" s="192"/>
      <c r="J11" s="205">
        <v>1</v>
      </c>
      <c r="K11" s="194" t="s">
        <v>454</v>
      </c>
      <c r="M11" s="187" t="s">
        <v>523</v>
      </c>
      <c r="N11" s="206">
        <v>1</v>
      </c>
      <c r="O11" s="207" t="s">
        <v>454</v>
      </c>
      <c r="P11" s="188" t="s">
        <v>524</v>
      </c>
      <c r="Q11" s="188"/>
      <c r="R11" s="189"/>
      <c r="S11" s="188" t="s">
        <v>454</v>
      </c>
      <c r="T11" s="188"/>
      <c r="U11" s="190"/>
    </row>
    <row r="12" spans="1:24" ht="20.149999999999999" customHeight="1">
      <c r="A12" s="884"/>
      <c r="B12" s="208" t="s">
        <v>525</v>
      </c>
      <c r="C12" s="209"/>
      <c r="D12" s="209"/>
      <c r="E12" s="209"/>
      <c r="F12" s="209"/>
      <c r="G12" s="209"/>
      <c r="H12" s="210"/>
      <c r="I12" s="211"/>
      <c r="J12" s="188">
        <f>J8+J10+J11</f>
        <v>12</v>
      </c>
      <c r="K12" s="207" t="s">
        <v>454</v>
      </c>
      <c r="M12" s="182"/>
      <c r="N12" s="212"/>
      <c r="O12" s="213"/>
      <c r="P12" s="174" t="s">
        <v>526</v>
      </c>
      <c r="R12" s="214">
        <v>1</v>
      </c>
      <c r="S12" s="174" t="s">
        <v>454</v>
      </c>
      <c r="U12" s="185"/>
    </row>
    <row r="13" spans="1:24" ht="20.149999999999999" customHeight="1">
      <c r="A13" s="882" t="s">
        <v>527</v>
      </c>
      <c r="B13" s="215" t="s">
        <v>557</v>
      </c>
      <c r="C13" s="216"/>
      <c r="D13" s="217"/>
      <c r="E13" s="217"/>
      <c r="F13" s="217"/>
      <c r="G13" s="217"/>
      <c r="H13" s="218"/>
      <c r="I13" s="216"/>
      <c r="J13" s="219">
        <v>12</v>
      </c>
      <c r="K13" s="220" t="s">
        <v>454</v>
      </c>
      <c r="M13" s="182"/>
      <c r="N13" s="212"/>
      <c r="O13" s="213"/>
      <c r="P13" s="174" t="s">
        <v>529</v>
      </c>
      <c r="R13" s="214"/>
      <c r="S13" s="174" t="s">
        <v>454</v>
      </c>
      <c r="U13" s="185"/>
    </row>
    <row r="14" spans="1:24" ht="20.149999999999999" customHeight="1">
      <c r="A14" s="914"/>
      <c r="B14" s="916" t="s">
        <v>530</v>
      </c>
      <c r="C14" s="917"/>
      <c r="D14" s="917"/>
      <c r="E14" s="917"/>
      <c r="F14" s="917"/>
      <c r="G14" s="917"/>
      <c r="H14" s="918"/>
      <c r="I14" s="221"/>
      <c r="J14" s="214">
        <v>1</v>
      </c>
      <c r="K14" s="213" t="s">
        <v>454</v>
      </c>
      <c r="M14" s="195"/>
      <c r="N14" s="223"/>
      <c r="O14" s="224"/>
      <c r="P14" s="196" t="s">
        <v>531</v>
      </c>
      <c r="Q14" s="196"/>
      <c r="R14" s="926"/>
      <c r="S14" s="926"/>
      <c r="T14" s="926"/>
      <c r="U14" s="225" t="s">
        <v>532</v>
      </c>
    </row>
    <row r="15" spans="1:24" ht="20.149999999999999" customHeight="1">
      <c r="A15" s="883"/>
      <c r="B15" s="186" t="s">
        <v>533</v>
      </c>
      <c r="C15" s="221"/>
      <c r="H15" s="226"/>
      <c r="I15" s="211"/>
      <c r="J15" s="227">
        <f>ROUND(J18+J22+J26,0)</f>
        <v>2</v>
      </c>
      <c r="K15" s="207" t="s">
        <v>454</v>
      </c>
      <c r="M15" s="182" t="s">
        <v>534</v>
      </c>
      <c r="N15" s="206">
        <v>2</v>
      </c>
      <c r="O15" s="207" t="s">
        <v>454</v>
      </c>
      <c r="P15" s="174" t="s">
        <v>535</v>
      </c>
      <c r="T15" s="176"/>
      <c r="U15" s="228"/>
    </row>
    <row r="16" spans="1:24" ht="20.149999999999999" customHeight="1">
      <c r="A16" s="883"/>
      <c r="B16" s="221"/>
      <c r="C16" s="229" t="s">
        <v>536</v>
      </c>
      <c r="D16" s="901" t="s">
        <v>537</v>
      </c>
      <c r="E16" s="901"/>
      <c r="F16" s="901"/>
      <c r="G16" s="901"/>
      <c r="H16" s="906"/>
      <c r="I16" s="221"/>
      <c r="J16" s="214">
        <v>65</v>
      </c>
      <c r="K16" s="213" t="s">
        <v>538</v>
      </c>
      <c r="M16" s="182"/>
      <c r="N16" s="212"/>
      <c r="O16" s="213"/>
      <c r="P16" s="174" t="s">
        <v>539</v>
      </c>
      <c r="Q16" s="922" t="s">
        <v>558</v>
      </c>
      <c r="R16" s="922"/>
      <c r="S16" s="922"/>
      <c r="T16" s="922"/>
      <c r="U16" s="228" t="s">
        <v>532</v>
      </c>
      <c r="W16" s="899"/>
      <c r="X16" s="899"/>
    </row>
    <row r="17" spans="1:21" ht="6.75" customHeight="1">
      <c r="A17" s="883"/>
      <c r="B17" s="221"/>
      <c r="D17" s="901"/>
      <c r="E17" s="901"/>
      <c r="F17" s="901"/>
      <c r="G17" s="901"/>
      <c r="H17" s="906"/>
      <c r="I17" s="221"/>
      <c r="K17" s="213"/>
      <c r="M17" s="182"/>
      <c r="N17" s="212"/>
      <c r="O17" s="213"/>
      <c r="R17" s="922"/>
      <c r="S17" s="922"/>
      <c r="T17" s="922"/>
      <c r="U17" s="228"/>
    </row>
    <row r="18" spans="1:21" ht="20.149999999999999" customHeight="1">
      <c r="A18" s="883"/>
      <c r="B18" s="221"/>
      <c r="D18" s="899" t="s">
        <v>559</v>
      </c>
      <c r="E18" s="899"/>
      <c r="F18" s="899"/>
      <c r="G18" s="899"/>
      <c r="H18" s="923"/>
      <c r="I18" s="221"/>
      <c r="J18" s="230">
        <f>ROUNDDOWN(J16/40,1)</f>
        <v>1.6</v>
      </c>
      <c r="K18" s="213" t="s">
        <v>454</v>
      </c>
      <c r="M18" s="182"/>
      <c r="N18" s="212"/>
      <c r="O18" s="213"/>
      <c r="P18" s="174" t="s">
        <v>541</v>
      </c>
      <c r="R18" s="922" t="s">
        <v>558</v>
      </c>
      <c r="S18" s="922"/>
      <c r="T18" s="922"/>
      <c r="U18" s="228" t="s">
        <v>532</v>
      </c>
    </row>
    <row r="19" spans="1:21" ht="14.25" customHeight="1">
      <c r="A19" s="883"/>
      <c r="B19" s="221"/>
      <c r="H19" s="226"/>
      <c r="K19" s="213"/>
      <c r="M19" s="182"/>
      <c r="N19" s="212"/>
      <c r="O19" s="213"/>
      <c r="P19" s="174" t="s">
        <v>542</v>
      </c>
      <c r="R19" s="231" t="s">
        <v>560</v>
      </c>
      <c r="S19" s="231"/>
      <c r="T19" s="231"/>
      <c r="U19" s="228" t="s">
        <v>543</v>
      </c>
    </row>
    <row r="20" spans="1:21" ht="20.149999999999999" customHeight="1">
      <c r="A20" s="883"/>
      <c r="B20" s="221"/>
      <c r="D20" s="924" t="s">
        <v>561</v>
      </c>
      <c r="E20" s="904"/>
      <c r="F20" s="904"/>
      <c r="G20" s="904"/>
      <c r="H20" s="905"/>
      <c r="I20" s="221"/>
      <c r="J20" s="214">
        <v>30</v>
      </c>
      <c r="K20" s="213" t="s">
        <v>538</v>
      </c>
      <c r="M20" s="232"/>
      <c r="N20" s="233"/>
      <c r="O20" s="234"/>
      <c r="P20" s="235" t="s">
        <v>545</v>
      </c>
      <c r="Q20" s="235"/>
      <c r="R20" s="925"/>
      <c r="S20" s="925"/>
      <c r="T20" s="925"/>
      <c r="U20" s="236" t="s">
        <v>543</v>
      </c>
    </row>
    <row r="21" spans="1:21" ht="18.649999999999999" customHeight="1">
      <c r="A21" s="883"/>
      <c r="B21" s="221"/>
      <c r="D21" s="904"/>
      <c r="E21" s="904"/>
      <c r="F21" s="904"/>
      <c r="G21" s="904"/>
      <c r="H21" s="905"/>
      <c r="I21" s="221"/>
      <c r="K21" s="213"/>
      <c r="N21" s="258"/>
      <c r="O21" s="258"/>
      <c r="P21" s="258"/>
      <c r="Q21" s="258"/>
      <c r="R21" s="258"/>
    </row>
    <row r="22" spans="1:21" ht="19.5" customHeight="1">
      <c r="A22" s="883"/>
      <c r="B22" s="221"/>
      <c r="D22" s="904"/>
      <c r="E22" s="904"/>
      <c r="F22" s="904"/>
      <c r="G22" s="904"/>
      <c r="H22" s="905"/>
      <c r="I22" s="221"/>
      <c r="J22" s="230">
        <f>ROUNDDOWN(J20/40,1)</f>
        <v>0.7</v>
      </c>
      <c r="K22" s="213" t="s">
        <v>454</v>
      </c>
      <c r="M22" s="174" t="s">
        <v>546</v>
      </c>
      <c r="N22" s="258"/>
      <c r="O22" s="258"/>
      <c r="P22" s="258"/>
      <c r="Q22" s="258"/>
      <c r="R22" s="258"/>
    </row>
    <row r="23" spans="1:21" ht="13.5" customHeight="1">
      <c r="A23" s="883"/>
      <c r="B23" s="221"/>
      <c r="D23" s="924"/>
      <c r="E23" s="904"/>
      <c r="F23" s="904"/>
      <c r="G23" s="904"/>
      <c r="H23" s="905"/>
      <c r="K23" s="213"/>
      <c r="M23" s="302" t="s">
        <v>547</v>
      </c>
    </row>
    <row r="24" spans="1:21" ht="26.25" customHeight="1">
      <c r="A24" s="883"/>
      <c r="B24" s="221"/>
      <c r="D24" s="904"/>
      <c r="E24" s="904"/>
      <c r="F24" s="904"/>
      <c r="G24" s="904"/>
      <c r="H24" s="905"/>
      <c r="I24" s="221"/>
      <c r="J24" s="245"/>
      <c r="K24" s="213"/>
    </row>
    <row r="25" spans="1:21" ht="10.5" customHeight="1">
      <c r="A25" s="883"/>
      <c r="B25" s="221"/>
      <c r="D25" s="904"/>
      <c r="E25" s="904"/>
      <c r="F25" s="904"/>
      <c r="G25" s="904"/>
      <c r="H25" s="905"/>
      <c r="I25" s="221"/>
      <c r="K25" s="213"/>
    </row>
    <row r="26" spans="1:21" ht="19.5" customHeight="1">
      <c r="A26" s="883"/>
      <c r="B26" s="221"/>
      <c r="E26" s="259"/>
      <c r="F26" s="259"/>
      <c r="G26" s="259"/>
      <c r="H26" s="260"/>
      <c r="I26" s="221"/>
      <c r="J26" s="230"/>
      <c r="K26" s="213"/>
    </row>
    <row r="27" spans="1:21" ht="15" customHeight="1">
      <c r="A27" s="883"/>
      <c r="B27" s="221"/>
      <c r="E27" s="259"/>
      <c r="F27" s="259"/>
      <c r="G27" s="259"/>
      <c r="H27" s="260"/>
      <c r="I27" s="221"/>
      <c r="J27" s="230"/>
      <c r="K27" s="213"/>
    </row>
    <row r="28" spans="1:21" ht="20.25" customHeight="1">
      <c r="A28" s="883"/>
      <c r="B28" s="208" t="s">
        <v>548</v>
      </c>
      <c r="C28" s="209"/>
      <c r="D28" s="209"/>
      <c r="E28" s="209"/>
      <c r="F28" s="209"/>
      <c r="G28" s="209"/>
      <c r="H28" s="210"/>
      <c r="I28" s="208"/>
      <c r="J28" s="251">
        <f>J13+J14+J15</f>
        <v>15</v>
      </c>
      <c r="K28" s="252"/>
      <c r="M28" s="174" t="s">
        <v>549</v>
      </c>
      <c r="N28" s="253"/>
    </row>
    <row r="29" spans="1:21" ht="20.149999999999999" customHeight="1">
      <c r="A29" s="915"/>
      <c r="B29" s="254" t="s">
        <v>550</v>
      </c>
      <c r="C29" s="255"/>
      <c r="D29" s="235"/>
      <c r="E29" s="235"/>
      <c r="F29" s="235"/>
      <c r="G29" s="235"/>
      <c r="H29" s="256"/>
      <c r="I29" s="255"/>
      <c r="J29" s="257">
        <v>3</v>
      </c>
      <c r="K29" s="234" t="s">
        <v>454</v>
      </c>
      <c r="M29" s="174" t="s">
        <v>551</v>
      </c>
    </row>
    <row r="30" spans="1:21" ht="5.15" customHeight="1"/>
    <row r="31" spans="1:21" ht="19.5" customHeight="1">
      <c r="A31" s="911" t="s">
        <v>552</v>
      </c>
      <c r="B31" s="911"/>
      <c r="C31" s="911"/>
      <c r="D31" s="911"/>
      <c r="E31" s="911"/>
      <c r="F31" s="911"/>
      <c r="G31" s="911"/>
      <c r="H31" s="911"/>
      <c r="I31" s="911"/>
      <c r="J31" s="911"/>
      <c r="K31" s="911"/>
      <c r="L31" s="911"/>
      <c r="M31" s="911"/>
      <c r="N31" s="911"/>
      <c r="O31" s="911"/>
      <c r="P31" s="911"/>
      <c r="Q31" s="911"/>
      <c r="R31" s="911"/>
      <c r="S31" s="911"/>
      <c r="T31" s="911"/>
    </row>
    <row r="32" spans="1:21" ht="30" customHeight="1">
      <c r="A32" s="911" t="s">
        <v>553</v>
      </c>
      <c r="B32" s="911"/>
      <c r="C32" s="911"/>
      <c r="D32" s="911"/>
      <c r="E32" s="911"/>
      <c r="F32" s="911"/>
      <c r="G32" s="911"/>
      <c r="H32" s="911"/>
      <c r="I32" s="911"/>
      <c r="J32" s="911"/>
      <c r="K32" s="911"/>
      <c r="L32" s="911"/>
      <c r="M32" s="911"/>
      <c r="N32" s="911"/>
      <c r="O32" s="911"/>
      <c r="P32" s="911"/>
      <c r="Q32" s="911"/>
      <c r="R32" s="911"/>
      <c r="S32" s="911"/>
      <c r="T32" s="911"/>
      <c r="U32" s="911"/>
    </row>
    <row r="33" spans="1:21" ht="19.5" customHeight="1">
      <c r="A33" s="174" t="s">
        <v>554</v>
      </c>
    </row>
    <row r="34" spans="1:21" ht="30" customHeight="1">
      <c r="A34" s="912" t="s">
        <v>555</v>
      </c>
      <c r="B34" s="913"/>
      <c r="C34" s="913"/>
      <c r="D34" s="913"/>
      <c r="E34" s="913"/>
      <c r="F34" s="913"/>
      <c r="G34" s="913"/>
      <c r="H34" s="913"/>
      <c r="I34" s="913"/>
      <c r="J34" s="913"/>
      <c r="K34" s="913"/>
      <c r="L34" s="913"/>
      <c r="M34" s="913"/>
      <c r="N34" s="913"/>
      <c r="O34" s="913"/>
      <c r="P34" s="913"/>
      <c r="Q34" s="913"/>
      <c r="R34" s="913"/>
      <c r="S34" s="913"/>
      <c r="T34" s="913"/>
      <c r="U34" s="913"/>
    </row>
    <row r="35" spans="1:21" ht="15" customHeight="1"/>
    <row r="36" spans="1:21" ht="15" customHeight="1"/>
    <row r="37" spans="1:21" ht="15" customHeight="1"/>
    <row r="38" spans="1:21" ht="15" customHeight="1"/>
    <row r="39" spans="1:21" ht="15" customHeight="1"/>
    <row r="40" spans="1:21" ht="15" customHeight="1"/>
    <row r="41" spans="1:21" ht="15" customHeight="1"/>
    <row r="42" spans="1:21" ht="15" customHeight="1"/>
    <row r="43" spans="1:21" ht="15" customHeight="1"/>
  </sheetData>
  <mergeCells count="23">
    <mergeCell ref="D23:H25"/>
    <mergeCell ref="A31:T31"/>
    <mergeCell ref="A32:U32"/>
    <mergeCell ref="A34:U34"/>
    <mergeCell ref="A13:A29"/>
    <mergeCell ref="B14:H14"/>
    <mergeCell ref="R14:T14"/>
    <mergeCell ref="D16:H17"/>
    <mergeCell ref="Q16:T16"/>
    <mergeCell ref="W16:X16"/>
    <mergeCell ref="R17:T17"/>
    <mergeCell ref="D18:H18"/>
    <mergeCell ref="R18:T18"/>
    <mergeCell ref="D20:H22"/>
    <mergeCell ref="R20:T20"/>
    <mergeCell ref="A3:C3"/>
    <mergeCell ref="A5:A12"/>
    <mergeCell ref="I5:K7"/>
    <mergeCell ref="N5:O5"/>
    <mergeCell ref="P5:U5"/>
    <mergeCell ref="N7:N8"/>
    <mergeCell ref="O7:O8"/>
    <mergeCell ref="I9:K9"/>
  </mergeCells>
  <phoneticPr fontId="4"/>
  <conditionalFormatting sqref="J28 D8:H8 J8 J12 J15">
    <cfRule type="cellIs" dxfId="0" priority="1" stopIfTrue="1" operator="equal">
      <formula>0</formula>
    </cfRule>
  </conditionalFormatting>
  <printOptions horizontalCentered="1"/>
  <pageMargins left="0.51181102362204722" right="0.39370078740157483" top="0.62992125984251968" bottom="0" header="0.51181102362204722" footer="0.11811023622047245"/>
  <pageSetup paperSize="9" scale="85" firstPageNumber="24"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6C37-0C5B-4447-92C6-F2E8E92F5B5D}">
  <sheetPr>
    <tabColor rgb="FF00B0F0"/>
  </sheetPr>
  <dimension ref="A1:U26"/>
  <sheetViews>
    <sheetView view="pageBreakPreview" zoomScaleNormal="100" zoomScaleSheetLayoutView="100" workbookViewId="0">
      <selection activeCell="F6" sqref="F6"/>
    </sheetView>
  </sheetViews>
  <sheetFormatPr defaultColWidth="9" defaultRowHeight="12"/>
  <cols>
    <col min="1" max="1" width="4.453125" style="174" customWidth="1"/>
    <col min="2" max="2" width="10.7265625" style="174" customWidth="1"/>
    <col min="3" max="3" width="17.26953125" style="174" customWidth="1"/>
    <col min="4" max="4" width="11.6328125" style="174" bestFit="1" customWidth="1"/>
    <col min="5" max="5" width="10" style="175" customWidth="1"/>
    <col min="6" max="6" width="22.453125" style="175" customWidth="1"/>
    <col min="7" max="7" width="10.6328125" style="175" customWidth="1"/>
    <col min="8" max="8" width="2.6328125" style="174" customWidth="1"/>
    <col min="9" max="9" width="4.453125" style="174" customWidth="1"/>
    <col min="10" max="10" width="9.6328125" style="174" customWidth="1"/>
    <col min="11" max="11" width="17.26953125" style="174" customWidth="1"/>
    <col min="12" max="12" width="11.6328125" style="174" bestFit="1" customWidth="1"/>
    <col min="13" max="13" width="10" style="175" customWidth="1"/>
    <col min="14" max="14" width="22.453125" style="174" customWidth="1"/>
    <col min="15" max="15" width="10.6328125" style="175" customWidth="1"/>
    <col min="16" max="16" width="2.7265625" style="174" customWidth="1"/>
    <col min="17" max="17" width="13" style="174" customWidth="1"/>
    <col min="18" max="18" width="10.08984375" style="174" customWidth="1"/>
    <col min="19" max="19" width="9" style="174" customWidth="1"/>
    <col min="20" max="20" width="11.08984375" style="174" customWidth="1"/>
    <col min="21" max="21" width="12.08984375" style="174" customWidth="1"/>
    <col min="22" max="22" width="6.26953125" style="174" customWidth="1"/>
    <col min="23" max="23" width="7" style="174" customWidth="1"/>
    <col min="24" max="24" width="7.36328125" style="174" customWidth="1"/>
    <col min="25" max="25" width="2.26953125" style="174" customWidth="1"/>
    <col min="26" max="248" width="9" style="174"/>
    <col min="249" max="249" width="4.453125" style="174" customWidth="1"/>
    <col min="250" max="250" width="10.7265625" style="174" customWidth="1"/>
    <col min="251" max="251" width="17.26953125" style="174" customWidth="1"/>
    <col min="252" max="252" width="11.6328125" style="174" bestFit="1" customWidth="1"/>
    <col min="253" max="253" width="10" style="174" customWidth="1"/>
    <col min="254" max="256" width="10.6328125" style="174" customWidth="1"/>
    <col min="257" max="257" width="2.6328125" style="174" customWidth="1"/>
    <col min="258" max="258" width="4.453125" style="174" customWidth="1"/>
    <col min="259" max="259" width="9.6328125" style="174" customWidth="1"/>
    <col min="260" max="260" width="17.26953125" style="174" customWidth="1"/>
    <col min="261" max="261" width="11.6328125" style="174" bestFit="1" customWidth="1"/>
    <col min="262" max="262" width="10" style="174" customWidth="1"/>
    <col min="263" max="265" width="10.6328125" style="174" customWidth="1"/>
    <col min="266" max="266" width="2.7265625" style="174" customWidth="1"/>
    <col min="267" max="267" width="13" style="174" customWidth="1"/>
    <col min="268" max="268" width="5.36328125" style="174" customWidth="1"/>
    <col min="269" max="270" width="2.36328125" style="174" customWidth="1"/>
    <col min="271" max="271" width="5.90625" style="174" customWidth="1"/>
    <col min="272" max="272" width="6.26953125" style="174" customWidth="1"/>
    <col min="273" max="273" width="7" style="174" customWidth="1"/>
    <col min="274" max="274" width="7.36328125" style="174" customWidth="1"/>
    <col min="275" max="275" width="2.26953125" style="174" customWidth="1"/>
    <col min="276" max="279" width="9" style="174"/>
    <col min="280" max="280" width="8.7265625" style="174" customWidth="1"/>
    <col min="281" max="284" width="0" style="174" hidden="1" customWidth="1"/>
    <col min="285" max="504" width="9" style="174"/>
    <col min="505" max="505" width="4.453125" style="174" customWidth="1"/>
    <col min="506" max="506" width="10.7265625" style="174" customWidth="1"/>
    <col min="507" max="507" width="17.26953125" style="174" customWidth="1"/>
    <col min="508" max="508" width="11.6328125" style="174" bestFit="1" customWidth="1"/>
    <col min="509" max="509" width="10" style="174" customWidth="1"/>
    <col min="510" max="512" width="10.6328125" style="174" customWidth="1"/>
    <col min="513" max="513" width="2.6328125" style="174" customWidth="1"/>
    <col min="514" max="514" width="4.453125" style="174" customWidth="1"/>
    <col min="515" max="515" width="9.6328125" style="174" customWidth="1"/>
    <col min="516" max="516" width="17.26953125" style="174" customWidth="1"/>
    <col min="517" max="517" width="11.6328125" style="174" bestFit="1" customWidth="1"/>
    <col min="518" max="518" width="10" style="174" customWidth="1"/>
    <col min="519" max="521" width="10.6328125" style="174" customWidth="1"/>
    <col min="522" max="522" width="2.7265625" style="174" customWidth="1"/>
    <col min="523" max="523" width="13" style="174" customWidth="1"/>
    <col min="524" max="524" width="5.36328125" style="174" customWidth="1"/>
    <col min="525" max="526" width="2.36328125" style="174" customWidth="1"/>
    <col min="527" max="527" width="5.90625" style="174" customWidth="1"/>
    <col min="528" max="528" width="6.26953125" style="174" customWidth="1"/>
    <col min="529" max="529" width="7" style="174" customWidth="1"/>
    <col min="530" max="530" width="7.36328125" style="174" customWidth="1"/>
    <col min="531" max="531" width="2.26953125" style="174" customWidth="1"/>
    <col min="532" max="535" width="9" style="174"/>
    <col min="536" max="536" width="8.7265625" style="174" customWidth="1"/>
    <col min="537" max="540" width="0" style="174" hidden="1" customWidth="1"/>
    <col min="541" max="760" width="9" style="174"/>
    <col min="761" max="761" width="4.453125" style="174" customWidth="1"/>
    <col min="762" max="762" width="10.7265625" style="174" customWidth="1"/>
    <col min="763" max="763" width="17.26953125" style="174" customWidth="1"/>
    <col min="764" max="764" width="11.6328125" style="174" bestFit="1" customWidth="1"/>
    <col min="765" max="765" width="10" style="174" customWidth="1"/>
    <col min="766" max="768" width="10.6328125" style="174" customWidth="1"/>
    <col min="769" max="769" width="2.6328125" style="174" customWidth="1"/>
    <col min="770" max="770" width="4.453125" style="174" customWidth="1"/>
    <col min="771" max="771" width="9.6328125" style="174" customWidth="1"/>
    <col min="772" max="772" width="17.26953125" style="174" customWidth="1"/>
    <col min="773" max="773" width="11.6328125" style="174" bestFit="1" customWidth="1"/>
    <col min="774" max="774" width="10" style="174" customWidth="1"/>
    <col min="775" max="777" width="10.6328125" style="174" customWidth="1"/>
    <col min="778" max="778" width="2.7265625" style="174" customWidth="1"/>
    <col min="779" max="779" width="13" style="174" customWidth="1"/>
    <col min="780" max="780" width="5.36328125" style="174" customWidth="1"/>
    <col min="781" max="782" width="2.36328125" style="174" customWidth="1"/>
    <col min="783" max="783" width="5.90625" style="174" customWidth="1"/>
    <col min="784" max="784" width="6.26953125" style="174" customWidth="1"/>
    <col min="785" max="785" width="7" style="174" customWidth="1"/>
    <col min="786" max="786" width="7.36328125" style="174" customWidth="1"/>
    <col min="787" max="787" width="2.26953125" style="174" customWidth="1"/>
    <col min="788" max="791" width="9" style="174"/>
    <col min="792" max="792" width="8.7265625" style="174" customWidth="1"/>
    <col min="793" max="796" width="0" style="174" hidden="1" customWidth="1"/>
    <col min="797" max="1016" width="9" style="174"/>
    <col min="1017" max="1017" width="4.453125" style="174" customWidth="1"/>
    <col min="1018" max="1018" width="10.7265625" style="174" customWidth="1"/>
    <col min="1019" max="1019" width="17.26953125" style="174" customWidth="1"/>
    <col min="1020" max="1020" width="11.6328125" style="174" bestFit="1" customWidth="1"/>
    <col min="1021" max="1021" width="10" style="174" customWidth="1"/>
    <col min="1022" max="1024" width="10.6328125" style="174" customWidth="1"/>
    <col min="1025" max="1025" width="2.6328125" style="174" customWidth="1"/>
    <col min="1026" max="1026" width="4.453125" style="174" customWidth="1"/>
    <col min="1027" max="1027" width="9.6328125" style="174" customWidth="1"/>
    <col min="1028" max="1028" width="17.26953125" style="174" customWidth="1"/>
    <col min="1029" max="1029" width="11.6328125" style="174" bestFit="1" customWidth="1"/>
    <col min="1030" max="1030" width="10" style="174" customWidth="1"/>
    <col min="1031" max="1033" width="10.6328125" style="174" customWidth="1"/>
    <col min="1034" max="1034" width="2.7265625" style="174" customWidth="1"/>
    <col min="1035" max="1035" width="13" style="174" customWidth="1"/>
    <col min="1036" max="1036" width="5.36328125" style="174" customWidth="1"/>
    <col min="1037" max="1038" width="2.36328125" style="174" customWidth="1"/>
    <col min="1039" max="1039" width="5.90625" style="174" customWidth="1"/>
    <col min="1040" max="1040" width="6.26953125" style="174" customWidth="1"/>
    <col min="1041" max="1041" width="7" style="174" customWidth="1"/>
    <col min="1042" max="1042" width="7.36328125" style="174" customWidth="1"/>
    <col min="1043" max="1043" width="2.26953125" style="174" customWidth="1"/>
    <col min="1044" max="1047" width="9" style="174"/>
    <col min="1048" max="1048" width="8.7265625" style="174" customWidth="1"/>
    <col min="1049" max="1052" width="0" style="174" hidden="1" customWidth="1"/>
    <col min="1053" max="1272" width="9" style="174"/>
    <col min="1273" max="1273" width="4.453125" style="174" customWidth="1"/>
    <col min="1274" max="1274" width="10.7265625" style="174" customWidth="1"/>
    <col min="1275" max="1275" width="17.26953125" style="174" customWidth="1"/>
    <col min="1276" max="1276" width="11.6328125" style="174" bestFit="1" customWidth="1"/>
    <col min="1277" max="1277" width="10" style="174" customWidth="1"/>
    <col min="1278" max="1280" width="10.6328125" style="174" customWidth="1"/>
    <col min="1281" max="1281" width="2.6328125" style="174" customWidth="1"/>
    <col min="1282" max="1282" width="4.453125" style="174" customWidth="1"/>
    <col min="1283" max="1283" width="9.6328125" style="174" customWidth="1"/>
    <col min="1284" max="1284" width="17.26953125" style="174" customWidth="1"/>
    <col min="1285" max="1285" width="11.6328125" style="174" bestFit="1" customWidth="1"/>
    <col min="1286" max="1286" width="10" style="174" customWidth="1"/>
    <col min="1287" max="1289" width="10.6328125" style="174" customWidth="1"/>
    <col min="1290" max="1290" width="2.7265625" style="174" customWidth="1"/>
    <col min="1291" max="1291" width="13" style="174" customWidth="1"/>
    <col min="1292" max="1292" width="5.36328125" style="174" customWidth="1"/>
    <col min="1293" max="1294" width="2.36328125" style="174" customWidth="1"/>
    <col min="1295" max="1295" width="5.90625" style="174" customWidth="1"/>
    <col min="1296" max="1296" width="6.26953125" style="174" customWidth="1"/>
    <col min="1297" max="1297" width="7" style="174" customWidth="1"/>
    <col min="1298" max="1298" width="7.36328125" style="174" customWidth="1"/>
    <col min="1299" max="1299" width="2.26953125" style="174" customWidth="1"/>
    <col min="1300" max="1303" width="9" style="174"/>
    <col min="1304" max="1304" width="8.7265625" style="174" customWidth="1"/>
    <col min="1305" max="1308" width="0" style="174" hidden="1" customWidth="1"/>
    <col min="1309" max="1528" width="9" style="174"/>
    <col min="1529" max="1529" width="4.453125" style="174" customWidth="1"/>
    <col min="1530" max="1530" width="10.7265625" style="174" customWidth="1"/>
    <col min="1531" max="1531" width="17.26953125" style="174" customWidth="1"/>
    <col min="1532" max="1532" width="11.6328125" style="174" bestFit="1" customWidth="1"/>
    <col min="1533" max="1533" width="10" style="174" customWidth="1"/>
    <col min="1534" max="1536" width="10.6328125" style="174" customWidth="1"/>
    <col min="1537" max="1537" width="2.6328125" style="174" customWidth="1"/>
    <col min="1538" max="1538" width="4.453125" style="174" customWidth="1"/>
    <col min="1539" max="1539" width="9.6328125" style="174" customWidth="1"/>
    <col min="1540" max="1540" width="17.26953125" style="174" customWidth="1"/>
    <col min="1541" max="1541" width="11.6328125" style="174" bestFit="1" customWidth="1"/>
    <col min="1542" max="1542" width="10" style="174" customWidth="1"/>
    <col min="1543" max="1545" width="10.6328125" style="174" customWidth="1"/>
    <col min="1546" max="1546" width="2.7265625" style="174" customWidth="1"/>
    <col min="1547" max="1547" width="13" style="174" customWidth="1"/>
    <col min="1548" max="1548" width="5.36328125" style="174" customWidth="1"/>
    <col min="1549" max="1550" width="2.36328125" style="174" customWidth="1"/>
    <col min="1551" max="1551" width="5.90625" style="174" customWidth="1"/>
    <col min="1552" max="1552" width="6.26953125" style="174" customWidth="1"/>
    <col min="1553" max="1553" width="7" style="174" customWidth="1"/>
    <col min="1554" max="1554" width="7.36328125" style="174" customWidth="1"/>
    <col min="1555" max="1555" width="2.26953125" style="174" customWidth="1"/>
    <col min="1556" max="1559" width="9" style="174"/>
    <col min="1560" max="1560" width="8.7265625" style="174" customWidth="1"/>
    <col min="1561" max="1564" width="0" style="174" hidden="1" customWidth="1"/>
    <col min="1565" max="1784" width="9" style="174"/>
    <col min="1785" max="1785" width="4.453125" style="174" customWidth="1"/>
    <col min="1786" max="1786" width="10.7265625" style="174" customWidth="1"/>
    <col min="1787" max="1787" width="17.26953125" style="174" customWidth="1"/>
    <col min="1788" max="1788" width="11.6328125" style="174" bestFit="1" customWidth="1"/>
    <col min="1789" max="1789" width="10" style="174" customWidth="1"/>
    <col min="1790" max="1792" width="10.6328125" style="174" customWidth="1"/>
    <col min="1793" max="1793" width="2.6328125" style="174" customWidth="1"/>
    <col min="1794" max="1794" width="4.453125" style="174" customWidth="1"/>
    <col min="1795" max="1795" width="9.6328125" style="174" customWidth="1"/>
    <col min="1796" max="1796" width="17.26953125" style="174" customWidth="1"/>
    <col min="1797" max="1797" width="11.6328125" style="174" bestFit="1" customWidth="1"/>
    <col min="1798" max="1798" width="10" style="174" customWidth="1"/>
    <col min="1799" max="1801" width="10.6328125" style="174" customWidth="1"/>
    <col min="1802" max="1802" width="2.7265625" style="174" customWidth="1"/>
    <col min="1803" max="1803" width="13" style="174" customWidth="1"/>
    <col min="1804" max="1804" width="5.36328125" style="174" customWidth="1"/>
    <col min="1805" max="1806" width="2.36328125" style="174" customWidth="1"/>
    <col min="1807" max="1807" width="5.90625" style="174" customWidth="1"/>
    <col min="1808" max="1808" width="6.26953125" style="174" customWidth="1"/>
    <col min="1809" max="1809" width="7" style="174" customWidth="1"/>
    <col min="1810" max="1810" width="7.36328125" style="174" customWidth="1"/>
    <col min="1811" max="1811" width="2.26953125" style="174" customWidth="1"/>
    <col min="1812" max="1815" width="9" style="174"/>
    <col min="1816" max="1816" width="8.7265625" style="174" customWidth="1"/>
    <col min="1817" max="1820" width="0" style="174" hidden="1" customWidth="1"/>
    <col min="1821" max="2040" width="9" style="174"/>
    <col min="2041" max="2041" width="4.453125" style="174" customWidth="1"/>
    <col min="2042" max="2042" width="10.7265625" style="174" customWidth="1"/>
    <col min="2043" max="2043" width="17.26953125" style="174" customWidth="1"/>
    <col min="2044" max="2044" width="11.6328125" style="174" bestFit="1" customWidth="1"/>
    <col min="2045" max="2045" width="10" style="174" customWidth="1"/>
    <col min="2046" max="2048" width="10.6328125" style="174" customWidth="1"/>
    <col min="2049" max="2049" width="2.6328125" style="174" customWidth="1"/>
    <col min="2050" max="2050" width="4.453125" style="174" customWidth="1"/>
    <col min="2051" max="2051" width="9.6328125" style="174" customWidth="1"/>
    <col min="2052" max="2052" width="17.26953125" style="174" customWidth="1"/>
    <col min="2053" max="2053" width="11.6328125" style="174" bestFit="1" customWidth="1"/>
    <col min="2054" max="2054" width="10" style="174" customWidth="1"/>
    <col min="2055" max="2057" width="10.6328125" style="174" customWidth="1"/>
    <col min="2058" max="2058" width="2.7265625" style="174" customWidth="1"/>
    <col min="2059" max="2059" width="13" style="174" customWidth="1"/>
    <col min="2060" max="2060" width="5.36328125" style="174" customWidth="1"/>
    <col min="2061" max="2062" width="2.36328125" style="174" customWidth="1"/>
    <col min="2063" max="2063" width="5.90625" style="174" customWidth="1"/>
    <col min="2064" max="2064" width="6.26953125" style="174" customWidth="1"/>
    <col min="2065" max="2065" width="7" style="174" customWidth="1"/>
    <col min="2066" max="2066" width="7.36328125" style="174" customWidth="1"/>
    <col min="2067" max="2067" width="2.26953125" style="174" customWidth="1"/>
    <col min="2068" max="2071" width="9" style="174"/>
    <col min="2072" max="2072" width="8.7265625" style="174" customWidth="1"/>
    <col min="2073" max="2076" width="0" style="174" hidden="1" customWidth="1"/>
    <col min="2077" max="2296" width="9" style="174"/>
    <col min="2297" max="2297" width="4.453125" style="174" customWidth="1"/>
    <col min="2298" max="2298" width="10.7265625" style="174" customWidth="1"/>
    <col min="2299" max="2299" width="17.26953125" style="174" customWidth="1"/>
    <col min="2300" max="2300" width="11.6328125" style="174" bestFit="1" customWidth="1"/>
    <col min="2301" max="2301" width="10" style="174" customWidth="1"/>
    <col min="2302" max="2304" width="10.6328125" style="174" customWidth="1"/>
    <col min="2305" max="2305" width="2.6328125" style="174" customWidth="1"/>
    <col min="2306" max="2306" width="4.453125" style="174" customWidth="1"/>
    <col min="2307" max="2307" width="9.6328125" style="174" customWidth="1"/>
    <col min="2308" max="2308" width="17.26953125" style="174" customWidth="1"/>
    <col min="2309" max="2309" width="11.6328125" style="174" bestFit="1" customWidth="1"/>
    <col min="2310" max="2310" width="10" style="174" customWidth="1"/>
    <col min="2311" max="2313" width="10.6328125" style="174" customWidth="1"/>
    <col min="2314" max="2314" width="2.7265625" style="174" customWidth="1"/>
    <col min="2315" max="2315" width="13" style="174" customWidth="1"/>
    <col min="2316" max="2316" width="5.36328125" style="174" customWidth="1"/>
    <col min="2317" max="2318" width="2.36328125" style="174" customWidth="1"/>
    <col min="2319" max="2319" width="5.90625" style="174" customWidth="1"/>
    <col min="2320" max="2320" width="6.26953125" style="174" customWidth="1"/>
    <col min="2321" max="2321" width="7" style="174" customWidth="1"/>
    <col min="2322" max="2322" width="7.36328125" style="174" customWidth="1"/>
    <col min="2323" max="2323" width="2.26953125" style="174" customWidth="1"/>
    <col min="2324" max="2327" width="9" style="174"/>
    <col min="2328" max="2328" width="8.7265625" style="174" customWidth="1"/>
    <col min="2329" max="2332" width="0" style="174" hidden="1" customWidth="1"/>
    <col min="2333" max="2552" width="9" style="174"/>
    <col min="2553" max="2553" width="4.453125" style="174" customWidth="1"/>
    <col min="2554" max="2554" width="10.7265625" style="174" customWidth="1"/>
    <col min="2555" max="2555" width="17.26953125" style="174" customWidth="1"/>
    <col min="2556" max="2556" width="11.6328125" style="174" bestFit="1" customWidth="1"/>
    <col min="2557" max="2557" width="10" style="174" customWidth="1"/>
    <col min="2558" max="2560" width="10.6328125" style="174" customWidth="1"/>
    <col min="2561" max="2561" width="2.6328125" style="174" customWidth="1"/>
    <col min="2562" max="2562" width="4.453125" style="174" customWidth="1"/>
    <col min="2563" max="2563" width="9.6328125" style="174" customWidth="1"/>
    <col min="2564" max="2564" width="17.26953125" style="174" customWidth="1"/>
    <col min="2565" max="2565" width="11.6328125" style="174" bestFit="1" customWidth="1"/>
    <col min="2566" max="2566" width="10" style="174" customWidth="1"/>
    <col min="2567" max="2569" width="10.6328125" style="174" customWidth="1"/>
    <col min="2570" max="2570" width="2.7265625" style="174" customWidth="1"/>
    <col min="2571" max="2571" width="13" style="174" customWidth="1"/>
    <col min="2572" max="2572" width="5.36328125" style="174" customWidth="1"/>
    <col min="2573" max="2574" width="2.36328125" style="174" customWidth="1"/>
    <col min="2575" max="2575" width="5.90625" style="174" customWidth="1"/>
    <col min="2576" max="2576" width="6.26953125" style="174" customWidth="1"/>
    <col min="2577" max="2577" width="7" style="174" customWidth="1"/>
    <col min="2578" max="2578" width="7.36328125" style="174" customWidth="1"/>
    <col min="2579" max="2579" width="2.26953125" style="174" customWidth="1"/>
    <col min="2580" max="2583" width="9" style="174"/>
    <col min="2584" max="2584" width="8.7265625" style="174" customWidth="1"/>
    <col min="2585" max="2588" width="0" style="174" hidden="1" customWidth="1"/>
    <col min="2589" max="2808" width="9" style="174"/>
    <col min="2809" max="2809" width="4.453125" style="174" customWidth="1"/>
    <col min="2810" max="2810" width="10.7265625" style="174" customWidth="1"/>
    <col min="2811" max="2811" width="17.26953125" style="174" customWidth="1"/>
    <col min="2812" max="2812" width="11.6328125" style="174" bestFit="1" customWidth="1"/>
    <col min="2813" max="2813" width="10" style="174" customWidth="1"/>
    <col min="2814" max="2816" width="10.6328125" style="174" customWidth="1"/>
    <col min="2817" max="2817" width="2.6328125" style="174" customWidth="1"/>
    <col min="2818" max="2818" width="4.453125" style="174" customWidth="1"/>
    <col min="2819" max="2819" width="9.6328125" style="174" customWidth="1"/>
    <col min="2820" max="2820" width="17.26953125" style="174" customWidth="1"/>
    <col min="2821" max="2821" width="11.6328125" style="174" bestFit="1" customWidth="1"/>
    <col min="2822" max="2822" width="10" style="174" customWidth="1"/>
    <col min="2823" max="2825" width="10.6328125" style="174" customWidth="1"/>
    <col min="2826" max="2826" width="2.7265625" style="174" customWidth="1"/>
    <col min="2827" max="2827" width="13" style="174" customWidth="1"/>
    <col min="2828" max="2828" width="5.36328125" style="174" customWidth="1"/>
    <col min="2829" max="2830" width="2.36328125" style="174" customWidth="1"/>
    <col min="2831" max="2831" width="5.90625" style="174" customWidth="1"/>
    <col min="2832" max="2832" width="6.26953125" style="174" customWidth="1"/>
    <col min="2833" max="2833" width="7" style="174" customWidth="1"/>
    <col min="2834" max="2834" width="7.36328125" style="174" customWidth="1"/>
    <col min="2835" max="2835" width="2.26953125" style="174" customWidth="1"/>
    <col min="2836" max="2839" width="9" style="174"/>
    <col min="2840" max="2840" width="8.7265625" style="174" customWidth="1"/>
    <col min="2841" max="2844" width="0" style="174" hidden="1" customWidth="1"/>
    <col min="2845" max="3064" width="9" style="174"/>
    <col min="3065" max="3065" width="4.453125" style="174" customWidth="1"/>
    <col min="3066" max="3066" width="10.7265625" style="174" customWidth="1"/>
    <col min="3067" max="3067" width="17.26953125" style="174" customWidth="1"/>
    <col min="3068" max="3068" width="11.6328125" style="174" bestFit="1" customWidth="1"/>
    <col min="3069" max="3069" width="10" style="174" customWidth="1"/>
    <col min="3070" max="3072" width="10.6328125" style="174" customWidth="1"/>
    <col min="3073" max="3073" width="2.6328125" style="174" customWidth="1"/>
    <col min="3074" max="3074" width="4.453125" style="174" customWidth="1"/>
    <col min="3075" max="3075" width="9.6328125" style="174" customWidth="1"/>
    <col min="3076" max="3076" width="17.26953125" style="174" customWidth="1"/>
    <col min="3077" max="3077" width="11.6328125" style="174" bestFit="1" customWidth="1"/>
    <col min="3078" max="3078" width="10" style="174" customWidth="1"/>
    <col min="3079" max="3081" width="10.6328125" style="174" customWidth="1"/>
    <col min="3082" max="3082" width="2.7265625" style="174" customWidth="1"/>
    <col min="3083" max="3083" width="13" style="174" customWidth="1"/>
    <col min="3084" max="3084" width="5.36328125" style="174" customWidth="1"/>
    <col min="3085" max="3086" width="2.36328125" style="174" customWidth="1"/>
    <col min="3087" max="3087" width="5.90625" style="174" customWidth="1"/>
    <col min="3088" max="3088" width="6.26953125" style="174" customWidth="1"/>
    <col min="3089" max="3089" width="7" style="174" customWidth="1"/>
    <col min="3090" max="3090" width="7.36328125" style="174" customWidth="1"/>
    <col min="3091" max="3091" width="2.26953125" style="174" customWidth="1"/>
    <col min="3092" max="3095" width="9" style="174"/>
    <col min="3096" max="3096" width="8.7265625" style="174" customWidth="1"/>
    <col min="3097" max="3100" width="0" style="174" hidden="1" customWidth="1"/>
    <col min="3101" max="3320" width="9" style="174"/>
    <col min="3321" max="3321" width="4.453125" style="174" customWidth="1"/>
    <col min="3322" max="3322" width="10.7265625" style="174" customWidth="1"/>
    <col min="3323" max="3323" width="17.26953125" style="174" customWidth="1"/>
    <col min="3324" max="3324" width="11.6328125" style="174" bestFit="1" customWidth="1"/>
    <col min="3325" max="3325" width="10" style="174" customWidth="1"/>
    <col min="3326" max="3328" width="10.6328125" style="174" customWidth="1"/>
    <col min="3329" max="3329" width="2.6328125" style="174" customWidth="1"/>
    <col min="3330" max="3330" width="4.453125" style="174" customWidth="1"/>
    <col min="3331" max="3331" width="9.6328125" style="174" customWidth="1"/>
    <col min="3332" max="3332" width="17.26953125" style="174" customWidth="1"/>
    <col min="3333" max="3333" width="11.6328125" style="174" bestFit="1" customWidth="1"/>
    <col min="3334" max="3334" width="10" style="174" customWidth="1"/>
    <col min="3335" max="3337" width="10.6328125" style="174" customWidth="1"/>
    <col min="3338" max="3338" width="2.7265625" style="174" customWidth="1"/>
    <col min="3339" max="3339" width="13" style="174" customWidth="1"/>
    <col min="3340" max="3340" width="5.36328125" style="174" customWidth="1"/>
    <col min="3341" max="3342" width="2.36328125" style="174" customWidth="1"/>
    <col min="3343" max="3343" width="5.90625" style="174" customWidth="1"/>
    <col min="3344" max="3344" width="6.26953125" style="174" customWidth="1"/>
    <col min="3345" max="3345" width="7" style="174" customWidth="1"/>
    <col min="3346" max="3346" width="7.36328125" style="174" customWidth="1"/>
    <col min="3347" max="3347" width="2.26953125" style="174" customWidth="1"/>
    <col min="3348" max="3351" width="9" style="174"/>
    <col min="3352" max="3352" width="8.7265625" style="174" customWidth="1"/>
    <col min="3353" max="3356" width="0" style="174" hidden="1" customWidth="1"/>
    <col min="3357" max="3576" width="9" style="174"/>
    <col min="3577" max="3577" width="4.453125" style="174" customWidth="1"/>
    <col min="3578" max="3578" width="10.7265625" style="174" customWidth="1"/>
    <col min="3579" max="3579" width="17.26953125" style="174" customWidth="1"/>
    <col min="3580" max="3580" width="11.6328125" style="174" bestFit="1" customWidth="1"/>
    <col min="3581" max="3581" width="10" style="174" customWidth="1"/>
    <col min="3582" max="3584" width="10.6328125" style="174" customWidth="1"/>
    <col min="3585" max="3585" width="2.6328125" style="174" customWidth="1"/>
    <col min="3586" max="3586" width="4.453125" style="174" customWidth="1"/>
    <col min="3587" max="3587" width="9.6328125" style="174" customWidth="1"/>
    <col min="3588" max="3588" width="17.26953125" style="174" customWidth="1"/>
    <col min="3589" max="3589" width="11.6328125" style="174" bestFit="1" customWidth="1"/>
    <col min="3590" max="3590" width="10" style="174" customWidth="1"/>
    <col min="3591" max="3593" width="10.6328125" style="174" customWidth="1"/>
    <col min="3594" max="3594" width="2.7265625" style="174" customWidth="1"/>
    <col min="3595" max="3595" width="13" style="174" customWidth="1"/>
    <col min="3596" max="3596" width="5.36328125" style="174" customWidth="1"/>
    <col min="3597" max="3598" width="2.36328125" style="174" customWidth="1"/>
    <col min="3599" max="3599" width="5.90625" style="174" customWidth="1"/>
    <col min="3600" max="3600" width="6.26953125" style="174" customWidth="1"/>
    <col min="3601" max="3601" width="7" style="174" customWidth="1"/>
    <col min="3602" max="3602" width="7.36328125" style="174" customWidth="1"/>
    <col min="3603" max="3603" width="2.26953125" style="174" customWidth="1"/>
    <col min="3604" max="3607" width="9" style="174"/>
    <col min="3608" max="3608" width="8.7265625" style="174" customWidth="1"/>
    <col min="3609" max="3612" width="0" style="174" hidden="1" customWidth="1"/>
    <col min="3613" max="3832" width="9" style="174"/>
    <col min="3833" max="3833" width="4.453125" style="174" customWidth="1"/>
    <col min="3834" max="3834" width="10.7265625" style="174" customWidth="1"/>
    <col min="3835" max="3835" width="17.26953125" style="174" customWidth="1"/>
    <col min="3836" max="3836" width="11.6328125" style="174" bestFit="1" customWidth="1"/>
    <col min="3837" max="3837" width="10" style="174" customWidth="1"/>
    <col min="3838" max="3840" width="10.6328125" style="174" customWidth="1"/>
    <col min="3841" max="3841" width="2.6328125" style="174" customWidth="1"/>
    <col min="3842" max="3842" width="4.453125" style="174" customWidth="1"/>
    <col min="3843" max="3843" width="9.6328125" style="174" customWidth="1"/>
    <col min="3844" max="3844" width="17.26953125" style="174" customWidth="1"/>
    <col min="3845" max="3845" width="11.6328125" style="174" bestFit="1" customWidth="1"/>
    <col min="3846" max="3846" width="10" style="174" customWidth="1"/>
    <col min="3847" max="3849" width="10.6328125" style="174" customWidth="1"/>
    <col min="3850" max="3850" width="2.7265625" style="174" customWidth="1"/>
    <col min="3851" max="3851" width="13" style="174" customWidth="1"/>
    <col min="3852" max="3852" width="5.36328125" style="174" customWidth="1"/>
    <col min="3853" max="3854" width="2.36328125" style="174" customWidth="1"/>
    <col min="3855" max="3855" width="5.90625" style="174" customWidth="1"/>
    <col min="3856" max="3856" width="6.26953125" style="174" customWidth="1"/>
    <col min="3857" max="3857" width="7" style="174" customWidth="1"/>
    <col min="3858" max="3858" width="7.36328125" style="174" customWidth="1"/>
    <col min="3859" max="3859" width="2.26953125" style="174" customWidth="1"/>
    <col min="3860" max="3863" width="9" style="174"/>
    <col min="3864" max="3864" width="8.7265625" style="174" customWidth="1"/>
    <col min="3865" max="3868" width="0" style="174" hidden="1" customWidth="1"/>
    <col min="3869" max="4088" width="9" style="174"/>
    <col min="4089" max="4089" width="4.453125" style="174" customWidth="1"/>
    <col min="4090" max="4090" width="10.7265625" style="174" customWidth="1"/>
    <col min="4091" max="4091" width="17.26953125" style="174" customWidth="1"/>
    <col min="4092" max="4092" width="11.6328125" style="174" bestFit="1" customWidth="1"/>
    <col min="4093" max="4093" width="10" style="174" customWidth="1"/>
    <col min="4094" max="4096" width="10.6328125" style="174" customWidth="1"/>
    <col min="4097" max="4097" width="2.6328125" style="174" customWidth="1"/>
    <col min="4098" max="4098" width="4.453125" style="174" customWidth="1"/>
    <col min="4099" max="4099" width="9.6328125" style="174" customWidth="1"/>
    <col min="4100" max="4100" width="17.26953125" style="174" customWidth="1"/>
    <col min="4101" max="4101" width="11.6328125" style="174" bestFit="1" customWidth="1"/>
    <col min="4102" max="4102" width="10" style="174" customWidth="1"/>
    <col min="4103" max="4105" width="10.6328125" style="174" customWidth="1"/>
    <col min="4106" max="4106" width="2.7265625" style="174" customWidth="1"/>
    <col min="4107" max="4107" width="13" style="174" customWidth="1"/>
    <col min="4108" max="4108" width="5.36328125" style="174" customWidth="1"/>
    <col min="4109" max="4110" width="2.36328125" style="174" customWidth="1"/>
    <col min="4111" max="4111" width="5.90625" style="174" customWidth="1"/>
    <col min="4112" max="4112" width="6.26953125" style="174" customWidth="1"/>
    <col min="4113" max="4113" width="7" style="174" customWidth="1"/>
    <col min="4114" max="4114" width="7.36328125" style="174" customWidth="1"/>
    <col min="4115" max="4115" width="2.26953125" style="174" customWidth="1"/>
    <col min="4116" max="4119" width="9" style="174"/>
    <col min="4120" max="4120" width="8.7265625" style="174" customWidth="1"/>
    <col min="4121" max="4124" width="0" style="174" hidden="1" customWidth="1"/>
    <col min="4125" max="4344" width="9" style="174"/>
    <col min="4345" max="4345" width="4.453125" style="174" customWidth="1"/>
    <col min="4346" max="4346" width="10.7265625" style="174" customWidth="1"/>
    <col min="4347" max="4347" width="17.26953125" style="174" customWidth="1"/>
    <col min="4348" max="4348" width="11.6328125" style="174" bestFit="1" customWidth="1"/>
    <col min="4349" max="4349" width="10" style="174" customWidth="1"/>
    <col min="4350" max="4352" width="10.6328125" style="174" customWidth="1"/>
    <col min="4353" max="4353" width="2.6328125" style="174" customWidth="1"/>
    <col min="4354" max="4354" width="4.453125" style="174" customWidth="1"/>
    <col min="4355" max="4355" width="9.6328125" style="174" customWidth="1"/>
    <col min="4356" max="4356" width="17.26953125" style="174" customWidth="1"/>
    <col min="4357" max="4357" width="11.6328125" style="174" bestFit="1" customWidth="1"/>
    <col min="4358" max="4358" width="10" style="174" customWidth="1"/>
    <col min="4359" max="4361" width="10.6328125" style="174" customWidth="1"/>
    <col min="4362" max="4362" width="2.7265625" style="174" customWidth="1"/>
    <col min="4363" max="4363" width="13" style="174" customWidth="1"/>
    <col min="4364" max="4364" width="5.36328125" style="174" customWidth="1"/>
    <col min="4365" max="4366" width="2.36328125" style="174" customWidth="1"/>
    <col min="4367" max="4367" width="5.90625" style="174" customWidth="1"/>
    <col min="4368" max="4368" width="6.26953125" style="174" customWidth="1"/>
    <col min="4369" max="4369" width="7" style="174" customWidth="1"/>
    <col min="4370" max="4370" width="7.36328125" style="174" customWidth="1"/>
    <col min="4371" max="4371" width="2.26953125" style="174" customWidth="1"/>
    <col min="4372" max="4375" width="9" style="174"/>
    <col min="4376" max="4376" width="8.7265625" style="174" customWidth="1"/>
    <col min="4377" max="4380" width="0" style="174" hidden="1" customWidth="1"/>
    <col min="4381" max="4600" width="9" style="174"/>
    <col min="4601" max="4601" width="4.453125" style="174" customWidth="1"/>
    <col min="4602" max="4602" width="10.7265625" style="174" customWidth="1"/>
    <col min="4603" max="4603" width="17.26953125" style="174" customWidth="1"/>
    <col min="4604" max="4604" width="11.6328125" style="174" bestFit="1" customWidth="1"/>
    <col min="4605" max="4605" width="10" style="174" customWidth="1"/>
    <col min="4606" max="4608" width="10.6328125" style="174" customWidth="1"/>
    <col min="4609" max="4609" width="2.6328125" style="174" customWidth="1"/>
    <col min="4610" max="4610" width="4.453125" style="174" customWidth="1"/>
    <col min="4611" max="4611" width="9.6328125" style="174" customWidth="1"/>
    <col min="4612" max="4612" width="17.26953125" style="174" customWidth="1"/>
    <col min="4613" max="4613" width="11.6328125" style="174" bestFit="1" customWidth="1"/>
    <col min="4614" max="4614" width="10" style="174" customWidth="1"/>
    <col min="4615" max="4617" width="10.6328125" style="174" customWidth="1"/>
    <col min="4618" max="4618" width="2.7265625" style="174" customWidth="1"/>
    <col min="4619" max="4619" width="13" style="174" customWidth="1"/>
    <col min="4620" max="4620" width="5.36328125" style="174" customWidth="1"/>
    <col min="4621" max="4622" width="2.36328125" style="174" customWidth="1"/>
    <col min="4623" max="4623" width="5.90625" style="174" customWidth="1"/>
    <col min="4624" max="4624" width="6.26953125" style="174" customWidth="1"/>
    <col min="4625" max="4625" width="7" style="174" customWidth="1"/>
    <col min="4626" max="4626" width="7.36328125" style="174" customWidth="1"/>
    <col min="4627" max="4627" width="2.26953125" style="174" customWidth="1"/>
    <col min="4628" max="4631" width="9" style="174"/>
    <col min="4632" max="4632" width="8.7265625" style="174" customWidth="1"/>
    <col min="4633" max="4636" width="0" style="174" hidden="1" customWidth="1"/>
    <col min="4637" max="4856" width="9" style="174"/>
    <col min="4857" max="4857" width="4.453125" style="174" customWidth="1"/>
    <col min="4858" max="4858" width="10.7265625" style="174" customWidth="1"/>
    <col min="4859" max="4859" width="17.26953125" style="174" customWidth="1"/>
    <col min="4860" max="4860" width="11.6328125" style="174" bestFit="1" customWidth="1"/>
    <col min="4861" max="4861" width="10" style="174" customWidth="1"/>
    <col min="4862" max="4864" width="10.6328125" style="174" customWidth="1"/>
    <col min="4865" max="4865" width="2.6328125" style="174" customWidth="1"/>
    <col min="4866" max="4866" width="4.453125" style="174" customWidth="1"/>
    <col min="4867" max="4867" width="9.6328125" style="174" customWidth="1"/>
    <col min="4868" max="4868" width="17.26953125" style="174" customWidth="1"/>
    <col min="4869" max="4869" width="11.6328125" style="174" bestFit="1" customWidth="1"/>
    <col min="4870" max="4870" width="10" style="174" customWidth="1"/>
    <col min="4871" max="4873" width="10.6328125" style="174" customWidth="1"/>
    <col min="4874" max="4874" width="2.7265625" style="174" customWidth="1"/>
    <col min="4875" max="4875" width="13" style="174" customWidth="1"/>
    <col min="4876" max="4876" width="5.36328125" style="174" customWidth="1"/>
    <col min="4877" max="4878" width="2.36328125" style="174" customWidth="1"/>
    <col min="4879" max="4879" width="5.90625" style="174" customWidth="1"/>
    <col min="4880" max="4880" width="6.26953125" style="174" customWidth="1"/>
    <col min="4881" max="4881" width="7" style="174" customWidth="1"/>
    <col min="4882" max="4882" width="7.36328125" style="174" customWidth="1"/>
    <col min="4883" max="4883" width="2.26953125" style="174" customWidth="1"/>
    <col min="4884" max="4887" width="9" style="174"/>
    <col min="4888" max="4888" width="8.7265625" style="174" customWidth="1"/>
    <col min="4889" max="4892" width="0" style="174" hidden="1" customWidth="1"/>
    <col min="4893" max="5112" width="9" style="174"/>
    <col min="5113" max="5113" width="4.453125" style="174" customWidth="1"/>
    <col min="5114" max="5114" width="10.7265625" style="174" customWidth="1"/>
    <col min="5115" max="5115" width="17.26953125" style="174" customWidth="1"/>
    <col min="5116" max="5116" width="11.6328125" style="174" bestFit="1" customWidth="1"/>
    <col min="5117" max="5117" width="10" style="174" customWidth="1"/>
    <col min="5118" max="5120" width="10.6328125" style="174" customWidth="1"/>
    <col min="5121" max="5121" width="2.6328125" style="174" customWidth="1"/>
    <col min="5122" max="5122" width="4.453125" style="174" customWidth="1"/>
    <col min="5123" max="5123" width="9.6328125" style="174" customWidth="1"/>
    <col min="5124" max="5124" width="17.26953125" style="174" customWidth="1"/>
    <col min="5125" max="5125" width="11.6328125" style="174" bestFit="1" customWidth="1"/>
    <col min="5126" max="5126" width="10" style="174" customWidth="1"/>
    <col min="5127" max="5129" width="10.6328125" style="174" customWidth="1"/>
    <col min="5130" max="5130" width="2.7265625" style="174" customWidth="1"/>
    <col min="5131" max="5131" width="13" style="174" customWidth="1"/>
    <col min="5132" max="5132" width="5.36328125" style="174" customWidth="1"/>
    <col min="5133" max="5134" width="2.36328125" style="174" customWidth="1"/>
    <col min="5135" max="5135" width="5.90625" style="174" customWidth="1"/>
    <col min="5136" max="5136" width="6.26953125" style="174" customWidth="1"/>
    <col min="5137" max="5137" width="7" style="174" customWidth="1"/>
    <col min="5138" max="5138" width="7.36328125" style="174" customWidth="1"/>
    <col min="5139" max="5139" width="2.26953125" style="174" customWidth="1"/>
    <col min="5140" max="5143" width="9" style="174"/>
    <col min="5144" max="5144" width="8.7265625" style="174" customWidth="1"/>
    <col min="5145" max="5148" width="0" style="174" hidden="1" customWidth="1"/>
    <col min="5149" max="5368" width="9" style="174"/>
    <col min="5369" max="5369" width="4.453125" style="174" customWidth="1"/>
    <col min="5370" max="5370" width="10.7265625" style="174" customWidth="1"/>
    <col min="5371" max="5371" width="17.26953125" style="174" customWidth="1"/>
    <col min="5372" max="5372" width="11.6328125" style="174" bestFit="1" customWidth="1"/>
    <col min="5373" max="5373" width="10" style="174" customWidth="1"/>
    <col min="5374" max="5376" width="10.6328125" style="174" customWidth="1"/>
    <col min="5377" max="5377" width="2.6328125" style="174" customWidth="1"/>
    <col min="5378" max="5378" width="4.453125" style="174" customWidth="1"/>
    <col min="5379" max="5379" width="9.6328125" style="174" customWidth="1"/>
    <col min="5380" max="5380" width="17.26953125" style="174" customWidth="1"/>
    <col min="5381" max="5381" width="11.6328125" style="174" bestFit="1" customWidth="1"/>
    <col min="5382" max="5382" width="10" style="174" customWidth="1"/>
    <col min="5383" max="5385" width="10.6328125" style="174" customWidth="1"/>
    <col min="5386" max="5386" width="2.7265625" style="174" customWidth="1"/>
    <col min="5387" max="5387" width="13" style="174" customWidth="1"/>
    <col min="5388" max="5388" width="5.36328125" style="174" customWidth="1"/>
    <col min="5389" max="5390" width="2.36328125" style="174" customWidth="1"/>
    <col min="5391" max="5391" width="5.90625" style="174" customWidth="1"/>
    <col min="5392" max="5392" width="6.26953125" style="174" customWidth="1"/>
    <col min="5393" max="5393" width="7" style="174" customWidth="1"/>
    <col min="5394" max="5394" width="7.36328125" style="174" customWidth="1"/>
    <col min="5395" max="5395" width="2.26953125" style="174" customWidth="1"/>
    <col min="5396" max="5399" width="9" style="174"/>
    <col min="5400" max="5400" width="8.7265625" style="174" customWidth="1"/>
    <col min="5401" max="5404" width="0" style="174" hidden="1" customWidth="1"/>
    <col min="5405" max="5624" width="9" style="174"/>
    <col min="5625" max="5625" width="4.453125" style="174" customWidth="1"/>
    <col min="5626" max="5626" width="10.7265625" style="174" customWidth="1"/>
    <col min="5627" max="5627" width="17.26953125" style="174" customWidth="1"/>
    <col min="5628" max="5628" width="11.6328125" style="174" bestFit="1" customWidth="1"/>
    <col min="5629" max="5629" width="10" style="174" customWidth="1"/>
    <col min="5630" max="5632" width="10.6328125" style="174" customWidth="1"/>
    <col min="5633" max="5633" width="2.6328125" style="174" customWidth="1"/>
    <col min="5634" max="5634" width="4.453125" style="174" customWidth="1"/>
    <col min="5635" max="5635" width="9.6328125" style="174" customWidth="1"/>
    <col min="5636" max="5636" width="17.26953125" style="174" customWidth="1"/>
    <col min="5637" max="5637" width="11.6328125" style="174" bestFit="1" customWidth="1"/>
    <col min="5638" max="5638" width="10" style="174" customWidth="1"/>
    <col min="5639" max="5641" width="10.6328125" style="174" customWidth="1"/>
    <col min="5642" max="5642" width="2.7265625" style="174" customWidth="1"/>
    <col min="5643" max="5643" width="13" style="174" customWidth="1"/>
    <col min="5644" max="5644" width="5.36328125" style="174" customWidth="1"/>
    <col min="5645" max="5646" width="2.36328125" style="174" customWidth="1"/>
    <col min="5647" max="5647" width="5.90625" style="174" customWidth="1"/>
    <col min="5648" max="5648" width="6.26953125" style="174" customWidth="1"/>
    <col min="5649" max="5649" width="7" style="174" customWidth="1"/>
    <col min="5650" max="5650" width="7.36328125" style="174" customWidth="1"/>
    <col min="5651" max="5651" width="2.26953125" style="174" customWidth="1"/>
    <col min="5652" max="5655" width="9" style="174"/>
    <col min="5656" max="5656" width="8.7265625" style="174" customWidth="1"/>
    <col min="5657" max="5660" width="0" style="174" hidden="1" customWidth="1"/>
    <col min="5661" max="5880" width="9" style="174"/>
    <col min="5881" max="5881" width="4.453125" style="174" customWidth="1"/>
    <col min="5882" max="5882" width="10.7265625" style="174" customWidth="1"/>
    <col min="5883" max="5883" width="17.26953125" style="174" customWidth="1"/>
    <col min="5884" max="5884" width="11.6328125" style="174" bestFit="1" customWidth="1"/>
    <col min="5885" max="5885" width="10" style="174" customWidth="1"/>
    <col min="5886" max="5888" width="10.6328125" style="174" customWidth="1"/>
    <col min="5889" max="5889" width="2.6328125" style="174" customWidth="1"/>
    <col min="5890" max="5890" width="4.453125" style="174" customWidth="1"/>
    <col min="5891" max="5891" width="9.6328125" style="174" customWidth="1"/>
    <col min="5892" max="5892" width="17.26953125" style="174" customWidth="1"/>
    <col min="5893" max="5893" width="11.6328125" style="174" bestFit="1" customWidth="1"/>
    <col min="5894" max="5894" width="10" style="174" customWidth="1"/>
    <col min="5895" max="5897" width="10.6328125" style="174" customWidth="1"/>
    <col min="5898" max="5898" width="2.7265625" style="174" customWidth="1"/>
    <col min="5899" max="5899" width="13" style="174" customWidth="1"/>
    <col min="5900" max="5900" width="5.36328125" style="174" customWidth="1"/>
    <col min="5901" max="5902" width="2.36328125" style="174" customWidth="1"/>
    <col min="5903" max="5903" width="5.90625" style="174" customWidth="1"/>
    <col min="5904" max="5904" width="6.26953125" style="174" customWidth="1"/>
    <col min="5905" max="5905" width="7" style="174" customWidth="1"/>
    <col min="5906" max="5906" width="7.36328125" style="174" customWidth="1"/>
    <col min="5907" max="5907" width="2.26953125" style="174" customWidth="1"/>
    <col min="5908" max="5911" width="9" style="174"/>
    <col min="5912" max="5912" width="8.7265625" style="174" customWidth="1"/>
    <col min="5913" max="5916" width="0" style="174" hidden="1" customWidth="1"/>
    <col min="5917" max="6136" width="9" style="174"/>
    <col min="6137" max="6137" width="4.453125" style="174" customWidth="1"/>
    <col min="6138" max="6138" width="10.7265625" style="174" customWidth="1"/>
    <col min="6139" max="6139" width="17.26953125" style="174" customWidth="1"/>
    <col min="6140" max="6140" width="11.6328125" style="174" bestFit="1" customWidth="1"/>
    <col min="6141" max="6141" width="10" style="174" customWidth="1"/>
    <col min="6142" max="6144" width="10.6328125" style="174" customWidth="1"/>
    <col min="6145" max="6145" width="2.6328125" style="174" customWidth="1"/>
    <col min="6146" max="6146" width="4.453125" style="174" customWidth="1"/>
    <col min="6147" max="6147" width="9.6328125" style="174" customWidth="1"/>
    <col min="6148" max="6148" width="17.26953125" style="174" customWidth="1"/>
    <col min="6149" max="6149" width="11.6328125" style="174" bestFit="1" customWidth="1"/>
    <col min="6150" max="6150" width="10" style="174" customWidth="1"/>
    <col min="6151" max="6153" width="10.6328125" style="174" customWidth="1"/>
    <col min="6154" max="6154" width="2.7265625" style="174" customWidth="1"/>
    <col min="6155" max="6155" width="13" style="174" customWidth="1"/>
    <col min="6156" max="6156" width="5.36328125" style="174" customWidth="1"/>
    <col min="6157" max="6158" width="2.36328125" style="174" customWidth="1"/>
    <col min="6159" max="6159" width="5.90625" style="174" customWidth="1"/>
    <col min="6160" max="6160" width="6.26953125" style="174" customWidth="1"/>
    <col min="6161" max="6161" width="7" style="174" customWidth="1"/>
    <col min="6162" max="6162" width="7.36328125" style="174" customWidth="1"/>
    <col min="6163" max="6163" width="2.26953125" style="174" customWidth="1"/>
    <col min="6164" max="6167" width="9" style="174"/>
    <col min="6168" max="6168" width="8.7265625" style="174" customWidth="1"/>
    <col min="6169" max="6172" width="0" style="174" hidden="1" customWidth="1"/>
    <col min="6173" max="6392" width="9" style="174"/>
    <col min="6393" max="6393" width="4.453125" style="174" customWidth="1"/>
    <col min="6394" max="6394" width="10.7265625" style="174" customWidth="1"/>
    <col min="6395" max="6395" width="17.26953125" style="174" customWidth="1"/>
    <col min="6396" max="6396" width="11.6328125" style="174" bestFit="1" customWidth="1"/>
    <col min="6397" max="6397" width="10" style="174" customWidth="1"/>
    <col min="6398" max="6400" width="10.6328125" style="174" customWidth="1"/>
    <col min="6401" max="6401" width="2.6328125" style="174" customWidth="1"/>
    <col min="6402" max="6402" width="4.453125" style="174" customWidth="1"/>
    <col min="6403" max="6403" width="9.6328125" style="174" customWidth="1"/>
    <col min="6404" max="6404" width="17.26953125" style="174" customWidth="1"/>
    <col min="6405" max="6405" width="11.6328125" style="174" bestFit="1" customWidth="1"/>
    <col min="6406" max="6406" width="10" style="174" customWidth="1"/>
    <col min="6407" max="6409" width="10.6328125" style="174" customWidth="1"/>
    <col min="6410" max="6410" width="2.7265625" style="174" customWidth="1"/>
    <col min="6411" max="6411" width="13" style="174" customWidth="1"/>
    <col min="6412" max="6412" width="5.36328125" style="174" customWidth="1"/>
    <col min="6413" max="6414" width="2.36328125" style="174" customWidth="1"/>
    <col min="6415" max="6415" width="5.90625" style="174" customWidth="1"/>
    <col min="6416" max="6416" width="6.26953125" style="174" customWidth="1"/>
    <col min="6417" max="6417" width="7" style="174" customWidth="1"/>
    <col min="6418" max="6418" width="7.36328125" style="174" customWidth="1"/>
    <col min="6419" max="6419" width="2.26953125" style="174" customWidth="1"/>
    <col min="6420" max="6423" width="9" style="174"/>
    <col min="6424" max="6424" width="8.7265625" style="174" customWidth="1"/>
    <col min="6425" max="6428" width="0" style="174" hidden="1" customWidth="1"/>
    <col min="6429" max="6648" width="9" style="174"/>
    <col min="6649" max="6649" width="4.453125" style="174" customWidth="1"/>
    <col min="6650" max="6650" width="10.7265625" style="174" customWidth="1"/>
    <col min="6651" max="6651" width="17.26953125" style="174" customWidth="1"/>
    <col min="6652" max="6652" width="11.6328125" style="174" bestFit="1" customWidth="1"/>
    <col min="6653" max="6653" width="10" style="174" customWidth="1"/>
    <col min="6654" max="6656" width="10.6328125" style="174" customWidth="1"/>
    <col min="6657" max="6657" width="2.6328125" style="174" customWidth="1"/>
    <col min="6658" max="6658" width="4.453125" style="174" customWidth="1"/>
    <col min="6659" max="6659" width="9.6328125" style="174" customWidth="1"/>
    <col min="6660" max="6660" width="17.26953125" style="174" customWidth="1"/>
    <col min="6661" max="6661" width="11.6328125" style="174" bestFit="1" customWidth="1"/>
    <col min="6662" max="6662" width="10" style="174" customWidth="1"/>
    <col min="6663" max="6665" width="10.6328125" style="174" customWidth="1"/>
    <col min="6666" max="6666" width="2.7265625" style="174" customWidth="1"/>
    <col min="6667" max="6667" width="13" style="174" customWidth="1"/>
    <col min="6668" max="6668" width="5.36328125" style="174" customWidth="1"/>
    <col min="6669" max="6670" width="2.36328125" style="174" customWidth="1"/>
    <col min="6671" max="6671" width="5.90625" style="174" customWidth="1"/>
    <col min="6672" max="6672" width="6.26953125" style="174" customWidth="1"/>
    <col min="6673" max="6673" width="7" style="174" customWidth="1"/>
    <col min="6674" max="6674" width="7.36328125" style="174" customWidth="1"/>
    <col min="6675" max="6675" width="2.26953125" style="174" customWidth="1"/>
    <col min="6676" max="6679" width="9" style="174"/>
    <col min="6680" max="6680" width="8.7265625" style="174" customWidth="1"/>
    <col min="6681" max="6684" width="0" style="174" hidden="1" customWidth="1"/>
    <col min="6685" max="6904" width="9" style="174"/>
    <col min="6905" max="6905" width="4.453125" style="174" customWidth="1"/>
    <col min="6906" max="6906" width="10.7265625" style="174" customWidth="1"/>
    <col min="6907" max="6907" width="17.26953125" style="174" customWidth="1"/>
    <col min="6908" max="6908" width="11.6328125" style="174" bestFit="1" customWidth="1"/>
    <col min="6909" max="6909" width="10" style="174" customWidth="1"/>
    <col min="6910" max="6912" width="10.6328125" style="174" customWidth="1"/>
    <col min="6913" max="6913" width="2.6328125" style="174" customWidth="1"/>
    <col min="6914" max="6914" width="4.453125" style="174" customWidth="1"/>
    <col min="6915" max="6915" width="9.6328125" style="174" customWidth="1"/>
    <col min="6916" max="6916" width="17.26953125" style="174" customWidth="1"/>
    <col min="6917" max="6917" width="11.6328125" style="174" bestFit="1" customWidth="1"/>
    <col min="6918" max="6918" width="10" style="174" customWidth="1"/>
    <col min="6919" max="6921" width="10.6328125" style="174" customWidth="1"/>
    <col min="6922" max="6922" width="2.7265625" style="174" customWidth="1"/>
    <col min="6923" max="6923" width="13" style="174" customWidth="1"/>
    <col min="6924" max="6924" width="5.36328125" style="174" customWidth="1"/>
    <col min="6925" max="6926" width="2.36328125" style="174" customWidth="1"/>
    <col min="6927" max="6927" width="5.90625" style="174" customWidth="1"/>
    <col min="6928" max="6928" width="6.26953125" style="174" customWidth="1"/>
    <col min="6929" max="6929" width="7" style="174" customWidth="1"/>
    <col min="6930" max="6930" width="7.36328125" style="174" customWidth="1"/>
    <col min="6931" max="6931" width="2.26953125" style="174" customWidth="1"/>
    <col min="6932" max="6935" width="9" style="174"/>
    <col min="6936" max="6936" width="8.7265625" style="174" customWidth="1"/>
    <col min="6937" max="6940" width="0" style="174" hidden="1" customWidth="1"/>
    <col min="6941" max="7160" width="9" style="174"/>
    <col min="7161" max="7161" width="4.453125" style="174" customWidth="1"/>
    <col min="7162" max="7162" width="10.7265625" style="174" customWidth="1"/>
    <col min="7163" max="7163" width="17.26953125" style="174" customWidth="1"/>
    <col min="7164" max="7164" width="11.6328125" style="174" bestFit="1" customWidth="1"/>
    <col min="7165" max="7165" width="10" style="174" customWidth="1"/>
    <col min="7166" max="7168" width="10.6328125" style="174" customWidth="1"/>
    <col min="7169" max="7169" width="2.6328125" style="174" customWidth="1"/>
    <col min="7170" max="7170" width="4.453125" style="174" customWidth="1"/>
    <col min="7171" max="7171" width="9.6328125" style="174" customWidth="1"/>
    <col min="7172" max="7172" width="17.26953125" style="174" customWidth="1"/>
    <col min="7173" max="7173" width="11.6328125" style="174" bestFit="1" customWidth="1"/>
    <col min="7174" max="7174" width="10" style="174" customWidth="1"/>
    <col min="7175" max="7177" width="10.6328125" style="174" customWidth="1"/>
    <col min="7178" max="7178" width="2.7265625" style="174" customWidth="1"/>
    <col min="7179" max="7179" width="13" style="174" customWidth="1"/>
    <col min="7180" max="7180" width="5.36328125" style="174" customWidth="1"/>
    <col min="7181" max="7182" width="2.36328125" style="174" customWidth="1"/>
    <col min="7183" max="7183" width="5.90625" style="174" customWidth="1"/>
    <col min="7184" max="7184" width="6.26953125" style="174" customWidth="1"/>
    <col min="7185" max="7185" width="7" style="174" customWidth="1"/>
    <col min="7186" max="7186" width="7.36328125" style="174" customWidth="1"/>
    <col min="7187" max="7187" width="2.26953125" style="174" customWidth="1"/>
    <col min="7188" max="7191" width="9" style="174"/>
    <col min="7192" max="7192" width="8.7265625" style="174" customWidth="1"/>
    <col min="7193" max="7196" width="0" style="174" hidden="1" customWidth="1"/>
    <col min="7197" max="7416" width="9" style="174"/>
    <col min="7417" max="7417" width="4.453125" style="174" customWidth="1"/>
    <col min="7418" max="7418" width="10.7265625" style="174" customWidth="1"/>
    <col min="7419" max="7419" width="17.26953125" style="174" customWidth="1"/>
    <col min="7420" max="7420" width="11.6328125" style="174" bestFit="1" customWidth="1"/>
    <col min="7421" max="7421" width="10" style="174" customWidth="1"/>
    <col min="7422" max="7424" width="10.6328125" style="174" customWidth="1"/>
    <col min="7425" max="7425" width="2.6328125" style="174" customWidth="1"/>
    <col min="7426" max="7426" width="4.453125" style="174" customWidth="1"/>
    <col min="7427" max="7427" width="9.6328125" style="174" customWidth="1"/>
    <col min="7428" max="7428" width="17.26953125" style="174" customWidth="1"/>
    <col min="7429" max="7429" width="11.6328125" style="174" bestFit="1" customWidth="1"/>
    <col min="7430" max="7430" width="10" style="174" customWidth="1"/>
    <col min="7431" max="7433" width="10.6328125" style="174" customWidth="1"/>
    <col min="7434" max="7434" width="2.7265625" style="174" customWidth="1"/>
    <col min="7435" max="7435" width="13" style="174" customWidth="1"/>
    <col min="7436" max="7436" width="5.36328125" style="174" customWidth="1"/>
    <col min="7437" max="7438" width="2.36328125" style="174" customWidth="1"/>
    <col min="7439" max="7439" width="5.90625" style="174" customWidth="1"/>
    <col min="7440" max="7440" width="6.26953125" style="174" customWidth="1"/>
    <col min="7441" max="7441" width="7" style="174" customWidth="1"/>
    <col min="7442" max="7442" width="7.36328125" style="174" customWidth="1"/>
    <col min="7443" max="7443" width="2.26953125" style="174" customWidth="1"/>
    <col min="7444" max="7447" width="9" style="174"/>
    <col min="7448" max="7448" width="8.7265625" style="174" customWidth="1"/>
    <col min="7449" max="7452" width="0" style="174" hidden="1" customWidth="1"/>
    <col min="7453" max="7672" width="9" style="174"/>
    <col min="7673" max="7673" width="4.453125" style="174" customWidth="1"/>
    <col min="7674" max="7674" width="10.7265625" style="174" customWidth="1"/>
    <col min="7675" max="7675" width="17.26953125" style="174" customWidth="1"/>
    <col min="7676" max="7676" width="11.6328125" style="174" bestFit="1" customWidth="1"/>
    <col min="7677" max="7677" width="10" style="174" customWidth="1"/>
    <col min="7678" max="7680" width="10.6328125" style="174" customWidth="1"/>
    <col min="7681" max="7681" width="2.6328125" style="174" customWidth="1"/>
    <col min="7682" max="7682" width="4.453125" style="174" customWidth="1"/>
    <col min="7683" max="7683" width="9.6328125" style="174" customWidth="1"/>
    <col min="7684" max="7684" width="17.26953125" style="174" customWidth="1"/>
    <col min="7685" max="7685" width="11.6328125" style="174" bestFit="1" customWidth="1"/>
    <col min="7686" max="7686" width="10" style="174" customWidth="1"/>
    <col min="7687" max="7689" width="10.6328125" style="174" customWidth="1"/>
    <col min="7690" max="7690" width="2.7265625" style="174" customWidth="1"/>
    <col min="7691" max="7691" width="13" style="174" customWidth="1"/>
    <col min="7692" max="7692" width="5.36328125" style="174" customWidth="1"/>
    <col min="7693" max="7694" width="2.36328125" style="174" customWidth="1"/>
    <col min="7695" max="7695" width="5.90625" style="174" customWidth="1"/>
    <col min="7696" max="7696" width="6.26953125" style="174" customWidth="1"/>
    <col min="7697" max="7697" width="7" style="174" customWidth="1"/>
    <col min="7698" max="7698" width="7.36328125" style="174" customWidth="1"/>
    <col min="7699" max="7699" width="2.26953125" style="174" customWidth="1"/>
    <col min="7700" max="7703" width="9" style="174"/>
    <col min="7704" max="7704" width="8.7265625" style="174" customWidth="1"/>
    <col min="7705" max="7708" width="0" style="174" hidden="1" customWidth="1"/>
    <col min="7709" max="7928" width="9" style="174"/>
    <col min="7929" max="7929" width="4.453125" style="174" customWidth="1"/>
    <col min="7930" max="7930" width="10.7265625" style="174" customWidth="1"/>
    <col min="7931" max="7931" width="17.26953125" style="174" customWidth="1"/>
    <col min="7932" max="7932" width="11.6328125" style="174" bestFit="1" customWidth="1"/>
    <col min="7933" max="7933" width="10" style="174" customWidth="1"/>
    <col min="7934" max="7936" width="10.6328125" style="174" customWidth="1"/>
    <col min="7937" max="7937" width="2.6328125" style="174" customWidth="1"/>
    <col min="7938" max="7938" width="4.453125" style="174" customWidth="1"/>
    <col min="7939" max="7939" width="9.6328125" style="174" customWidth="1"/>
    <col min="7940" max="7940" width="17.26953125" style="174" customWidth="1"/>
    <col min="7941" max="7941" width="11.6328125" style="174" bestFit="1" customWidth="1"/>
    <col min="7942" max="7942" width="10" style="174" customWidth="1"/>
    <col min="7943" max="7945" width="10.6328125" style="174" customWidth="1"/>
    <col min="7946" max="7946" width="2.7265625" style="174" customWidth="1"/>
    <col min="7947" max="7947" width="13" style="174" customWidth="1"/>
    <col min="7948" max="7948" width="5.36328125" style="174" customWidth="1"/>
    <col min="7949" max="7950" width="2.36328125" style="174" customWidth="1"/>
    <col min="7951" max="7951" width="5.90625" style="174" customWidth="1"/>
    <col min="7952" max="7952" width="6.26953125" style="174" customWidth="1"/>
    <col min="7953" max="7953" width="7" style="174" customWidth="1"/>
    <col min="7954" max="7954" width="7.36328125" style="174" customWidth="1"/>
    <col min="7955" max="7955" width="2.26953125" style="174" customWidth="1"/>
    <col min="7956" max="7959" width="9" style="174"/>
    <col min="7960" max="7960" width="8.7265625" style="174" customWidth="1"/>
    <col min="7961" max="7964" width="0" style="174" hidden="1" customWidth="1"/>
    <col min="7965" max="8184" width="9" style="174"/>
    <col min="8185" max="8185" width="4.453125" style="174" customWidth="1"/>
    <col min="8186" max="8186" width="10.7265625" style="174" customWidth="1"/>
    <col min="8187" max="8187" width="17.26953125" style="174" customWidth="1"/>
    <col min="8188" max="8188" width="11.6328125" style="174" bestFit="1" customWidth="1"/>
    <col min="8189" max="8189" width="10" style="174" customWidth="1"/>
    <col min="8190" max="8192" width="10.6328125" style="174" customWidth="1"/>
    <col min="8193" max="8193" width="2.6328125" style="174" customWidth="1"/>
    <col min="8194" max="8194" width="4.453125" style="174" customWidth="1"/>
    <col min="8195" max="8195" width="9.6328125" style="174" customWidth="1"/>
    <col min="8196" max="8196" width="17.26953125" style="174" customWidth="1"/>
    <col min="8197" max="8197" width="11.6328125" style="174" bestFit="1" customWidth="1"/>
    <col min="8198" max="8198" width="10" style="174" customWidth="1"/>
    <col min="8199" max="8201" width="10.6328125" style="174" customWidth="1"/>
    <col min="8202" max="8202" width="2.7265625" style="174" customWidth="1"/>
    <col min="8203" max="8203" width="13" style="174" customWidth="1"/>
    <col min="8204" max="8204" width="5.36328125" style="174" customWidth="1"/>
    <col min="8205" max="8206" width="2.36328125" style="174" customWidth="1"/>
    <col min="8207" max="8207" width="5.90625" style="174" customWidth="1"/>
    <col min="8208" max="8208" width="6.26953125" style="174" customWidth="1"/>
    <col min="8209" max="8209" width="7" style="174" customWidth="1"/>
    <col min="8210" max="8210" width="7.36328125" style="174" customWidth="1"/>
    <col min="8211" max="8211" width="2.26953125" style="174" customWidth="1"/>
    <col min="8212" max="8215" width="9" style="174"/>
    <col min="8216" max="8216" width="8.7265625" style="174" customWidth="1"/>
    <col min="8217" max="8220" width="0" style="174" hidden="1" customWidth="1"/>
    <col min="8221" max="8440" width="9" style="174"/>
    <col min="8441" max="8441" width="4.453125" style="174" customWidth="1"/>
    <col min="8442" max="8442" width="10.7265625" style="174" customWidth="1"/>
    <col min="8443" max="8443" width="17.26953125" style="174" customWidth="1"/>
    <col min="8444" max="8444" width="11.6328125" style="174" bestFit="1" customWidth="1"/>
    <col min="8445" max="8445" width="10" style="174" customWidth="1"/>
    <col min="8446" max="8448" width="10.6328125" style="174" customWidth="1"/>
    <col min="8449" max="8449" width="2.6328125" style="174" customWidth="1"/>
    <col min="8450" max="8450" width="4.453125" style="174" customWidth="1"/>
    <col min="8451" max="8451" width="9.6328125" style="174" customWidth="1"/>
    <col min="8452" max="8452" width="17.26953125" style="174" customWidth="1"/>
    <col min="8453" max="8453" width="11.6328125" style="174" bestFit="1" customWidth="1"/>
    <col min="8454" max="8454" width="10" style="174" customWidth="1"/>
    <col min="8455" max="8457" width="10.6328125" style="174" customWidth="1"/>
    <col min="8458" max="8458" width="2.7265625" style="174" customWidth="1"/>
    <col min="8459" max="8459" width="13" style="174" customWidth="1"/>
    <col min="8460" max="8460" width="5.36328125" style="174" customWidth="1"/>
    <col min="8461" max="8462" width="2.36328125" style="174" customWidth="1"/>
    <col min="8463" max="8463" width="5.90625" style="174" customWidth="1"/>
    <col min="8464" max="8464" width="6.26953125" style="174" customWidth="1"/>
    <col min="8465" max="8465" width="7" style="174" customWidth="1"/>
    <col min="8466" max="8466" width="7.36328125" style="174" customWidth="1"/>
    <col min="8467" max="8467" width="2.26953125" style="174" customWidth="1"/>
    <col min="8468" max="8471" width="9" style="174"/>
    <col min="8472" max="8472" width="8.7265625" style="174" customWidth="1"/>
    <col min="8473" max="8476" width="0" style="174" hidden="1" customWidth="1"/>
    <col min="8477" max="8696" width="9" style="174"/>
    <col min="8697" max="8697" width="4.453125" style="174" customWidth="1"/>
    <col min="8698" max="8698" width="10.7265625" style="174" customWidth="1"/>
    <col min="8699" max="8699" width="17.26953125" style="174" customWidth="1"/>
    <col min="8700" max="8700" width="11.6328125" style="174" bestFit="1" customWidth="1"/>
    <col min="8701" max="8701" width="10" style="174" customWidth="1"/>
    <col min="8702" max="8704" width="10.6328125" style="174" customWidth="1"/>
    <col min="8705" max="8705" width="2.6328125" style="174" customWidth="1"/>
    <col min="8706" max="8706" width="4.453125" style="174" customWidth="1"/>
    <col min="8707" max="8707" width="9.6328125" style="174" customWidth="1"/>
    <col min="8708" max="8708" width="17.26953125" style="174" customWidth="1"/>
    <col min="8709" max="8709" width="11.6328125" style="174" bestFit="1" customWidth="1"/>
    <col min="8710" max="8710" width="10" style="174" customWidth="1"/>
    <col min="8711" max="8713" width="10.6328125" style="174" customWidth="1"/>
    <col min="8714" max="8714" width="2.7265625" style="174" customWidth="1"/>
    <col min="8715" max="8715" width="13" style="174" customWidth="1"/>
    <col min="8716" max="8716" width="5.36328125" style="174" customWidth="1"/>
    <col min="8717" max="8718" width="2.36328125" style="174" customWidth="1"/>
    <col min="8719" max="8719" width="5.90625" style="174" customWidth="1"/>
    <col min="8720" max="8720" width="6.26953125" style="174" customWidth="1"/>
    <col min="8721" max="8721" width="7" style="174" customWidth="1"/>
    <col min="8722" max="8722" width="7.36328125" style="174" customWidth="1"/>
    <col min="8723" max="8723" width="2.26953125" style="174" customWidth="1"/>
    <col min="8724" max="8727" width="9" style="174"/>
    <col min="8728" max="8728" width="8.7265625" style="174" customWidth="1"/>
    <col min="8729" max="8732" width="0" style="174" hidden="1" customWidth="1"/>
    <col min="8733" max="8952" width="9" style="174"/>
    <col min="8953" max="8953" width="4.453125" style="174" customWidth="1"/>
    <col min="8954" max="8954" width="10.7265625" style="174" customWidth="1"/>
    <col min="8955" max="8955" width="17.26953125" style="174" customWidth="1"/>
    <col min="8956" max="8956" width="11.6328125" style="174" bestFit="1" customWidth="1"/>
    <col min="8957" max="8957" width="10" style="174" customWidth="1"/>
    <col min="8958" max="8960" width="10.6328125" style="174" customWidth="1"/>
    <col min="8961" max="8961" width="2.6328125" style="174" customWidth="1"/>
    <col min="8962" max="8962" width="4.453125" style="174" customWidth="1"/>
    <col min="8963" max="8963" width="9.6328125" style="174" customWidth="1"/>
    <col min="8964" max="8964" width="17.26953125" style="174" customWidth="1"/>
    <col min="8965" max="8965" width="11.6328125" style="174" bestFit="1" customWidth="1"/>
    <col min="8966" max="8966" width="10" style="174" customWidth="1"/>
    <col min="8967" max="8969" width="10.6328125" style="174" customWidth="1"/>
    <col min="8970" max="8970" width="2.7265625" style="174" customWidth="1"/>
    <col min="8971" max="8971" width="13" style="174" customWidth="1"/>
    <col min="8972" max="8972" width="5.36328125" style="174" customWidth="1"/>
    <col min="8973" max="8974" width="2.36328125" style="174" customWidth="1"/>
    <col min="8975" max="8975" width="5.90625" style="174" customWidth="1"/>
    <col min="8976" max="8976" width="6.26953125" style="174" customWidth="1"/>
    <col min="8977" max="8977" width="7" style="174" customWidth="1"/>
    <col min="8978" max="8978" width="7.36328125" style="174" customWidth="1"/>
    <col min="8979" max="8979" width="2.26953125" style="174" customWidth="1"/>
    <col min="8980" max="8983" width="9" style="174"/>
    <col min="8984" max="8984" width="8.7265625" style="174" customWidth="1"/>
    <col min="8985" max="8988" width="0" style="174" hidden="1" customWidth="1"/>
    <col min="8989" max="9208" width="9" style="174"/>
    <col min="9209" max="9209" width="4.453125" style="174" customWidth="1"/>
    <col min="9210" max="9210" width="10.7265625" style="174" customWidth="1"/>
    <col min="9211" max="9211" width="17.26953125" style="174" customWidth="1"/>
    <col min="9212" max="9212" width="11.6328125" style="174" bestFit="1" customWidth="1"/>
    <col min="9213" max="9213" width="10" style="174" customWidth="1"/>
    <col min="9214" max="9216" width="10.6328125" style="174" customWidth="1"/>
    <col min="9217" max="9217" width="2.6328125" style="174" customWidth="1"/>
    <col min="9218" max="9218" width="4.453125" style="174" customWidth="1"/>
    <col min="9219" max="9219" width="9.6328125" style="174" customWidth="1"/>
    <col min="9220" max="9220" width="17.26953125" style="174" customWidth="1"/>
    <col min="9221" max="9221" width="11.6328125" style="174" bestFit="1" customWidth="1"/>
    <col min="9222" max="9222" width="10" style="174" customWidth="1"/>
    <col min="9223" max="9225" width="10.6328125" style="174" customWidth="1"/>
    <col min="9226" max="9226" width="2.7265625" style="174" customWidth="1"/>
    <col min="9227" max="9227" width="13" style="174" customWidth="1"/>
    <col min="9228" max="9228" width="5.36328125" style="174" customWidth="1"/>
    <col min="9229" max="9230" width="2.36328125" style="174" customWidth="1"/>
    <col min="9231" max="9231" width="5.90625" style="174" customWidth="1"/>
    <col min="9232" max="9232" width="6.26953125" style="174" customWidth="1"/>
    <col min="9233" max="9233" width="7" style="174" customWidth="1"/>
    <col min="9234" max="9234" width="7.36328125" style="174" customWidth="1"/>
    <col min="9235" max="9235" width="2.26953125" style="174" customWidth="1"/>
    <col min="9236" max="9239" width="9" style="174"/>
    <col min="9240" max="9240" width="8.7265625" style="174" customWidth="1"/>
    <col min="9241" max="9244" width="0" style="174" hidden="1" customWidth="1"/>
    <col min="9245" max="9464" width="9" style="174"/>
    <col min="9465" max="9465" width="4.453125" style="174" customWidth="1"/>
    <col min="9466" max="9466" width="10.7265625" style="174" customWidth="1"/>
    <col min="9467" max="9467" width="17.26953125" style="174" customWidth="1"/>
    <col min="9468" max="9468" width="11.6328125" style="174" bestFit="1" customWidth="1"/>
    <col min="9469" max="9469" width="10" style="174" customWidth="1"/>
    <col min="9470" max="9472" width="10.6328125" style="174" customWidth="1"/>
    <col min="9473" max="9473" width="2.6328125" style="174" customWidth="1"/>
    <col min="9474" max="9474" width="4.453125" style="174" customWidth="1"/>
    <col min="9475" max="9475" width="9.6328125" style="174" customWidth="1"/>
    <col min="9476" max="9476" width="17.26953125" style="174" customWidth="1"/>
    <col min="9477" max="9477" width="11.6328125" style="174" bestFit="1" customWidth="1"/>
    <col min="9478" max="9478" width="10" style="174" customWidth="1"/>
    <col min="9479" max="9481" width="10.6328125" style="174" customWidth="1"/>
    <col min="9482" max="9482" width="2.7265625" style="174" customWidth="1"/>
    <col min="9483" max="9483" width="13" style="174" customWidth="1"/>
    <col min="9484" max="9484" width="5.36328125" style="174" customWidth="1"/>
    <col min="9485" max="9486" width="2.36328125" style="174" customWidth="1"/>
    <col min="9487" max="9487" width="5.90625" style="174" customWidth="1"/>
    <col min="9488" max="9488" width="6.26953125" style="174" customWidth="1"/>
    <col min="9489" max="9489" width="7" style="174" customWidth="1"/>
    <col min="9490" max="9490" width="7.36328125" style="174" customWidth="1"/>
    <col min="9491" max="9491" width="2.26953125" style="174" customWidth="1"/>
    <col min="9492" max="9495" width="9" style="174"/>
    <col min="9496" max="9496" width="8.7265625" style="174" customWidth="1"/>
    <col min="9497" max="9500" width="0" style="174" hidden="1" customWidth="1"/>
    <col min="9501" max="9720" width="9" style="174"/>
    <col min="9721" max="9721" width="4.453125" style="174" customWidth="1"/>
    <col min="9722" max="9722" width="10.7265625" style="174" customWidth="1"/>
    <col min="9723" max="9723" width="17.26953125" style="174" customWidth="1"/>
    <col min="9724" max="9724" width="11.6328125" style="174" bestFit="1" customWidth="1"/>
    <col min="9725" max="9725" width="10" style="174" customWidth="1"/>
    <col min="9726" max="9728" width="10.6328125" style="174" customWidth="1"/>
    <col min="9729" max="9729" width="2.6328125" style="174" customWidth="1"/>
    <col min="9730" max="9730" width="4.453125" style="174" customWidth="1"/>
    <col min="9731" max="9731" width="9.6328125" style="174" customWidth="1"/>
    <col min="9732" max="9732" width="17.26953125" style="174" customWidth="1"/>
    <col min="9733" max="9733" width="11.6328125" style="174" bestFit="1" customWidth="1"/>
    <col min="9734" max="9734" width="10" style="174" customWidth="1"/>
    <col min="9735" max="9737" width="10.6328125" style="174" customWidth="1"/>
    <col min="9738" max="9738" width="2.7265625" style="174" customWidth="1"/>
    <col min="9739" max="9739" width="13" style="174" customWidth="1"/>
    <col min="9740" max="9740" width="5.36328125" style="174" customWidth="1"/>
    <col min="9741" max="9742" width="2.36328125" style="174" customWidth="1"/>
    <col min="9743" max="9743" width="5.90625" style="174" customWidth="1"/>
    <col min="9744" max="9744" width="6.26953125" style="174" customWidth="1"/>
    <col min="9745" max="9745" width="7" style="174" customWidth="1"/>
    <col min="9746" max="9746" width="7.36328125" style="174" customWidth="1"/>
    <col min="9747" max="9747" width="2.26953125" style="174" customWidth="1"/>
    <col min="9748" max="9751" width="9" style="174"/>
    <col min="9752" max="9752" width="8.7265625" style="174" customWidth="1"/>
    <col min="9753" max="9756" width="0" style="174" hidden="1" customWidth="1"/>
    <col min="9757" max="9976" width="9" style="174"/>
    <col min="9977" max="9977" width="4.453125" style="174" customWidth="1"/>
    <col min="9978" max="9978" width="10.7265625" style="174" customWidth="1"/>
    <col min="9979" max="9979" width="17.26953125" style="174" customWidth="1"/>
    <col min="9980" max="9980" width="11.6328125" style="174" bestFit="1" customWidth="1"/>
    <col min="9981" max="9981" width="10" style="174" customWidth="1"/>
    <col min="9982" max="9984" width="10.6328125" style="174" customWidth="1"/>
    <col min="9985" max="9985" width="2.6328125" style="174" customWidth="1"/>
    <col min="9986" max="9986" width="4.453125" style="174" customWidth="1"/>
    <col min="9987" max="9987" width="9.6328125" style="174" customWidth="1"/>
    <col min="9988" max="9988" width="17.26953125" style="174" customWidth="1"/>
    <col min="9989" max="9989" width="11.6328125" style="174" bestFit="1" customWidth="1"/>
    <col min="9990" max="9990" width="10" style="174" customWidth="1"/>
    <col min="9991" max="9993" width="10.6328125" style="174" customWidth="1"/>
    <col min="9994" max="9994" width="2.7265625" style="174" customWidth="1"/>
    <col min="9995" max="9995" width="13" style="174" customWidth="1"/>
    <col min="9996" max="9996" width="5.36328125" style="174" customWidth="1"/>
    <col min="9997" max="9998" width="2.36328125" style="174" customWidth="1"/>
    <col min="9999" max="9999" width="5.90625" style="174" customWidth="1"/>
    <col min="10000" max="10000" width="6.26953125" style="174" customWidth="1"/>
    <col min="10001" max="10001" width="7" style="174" customWidth="1"/>
    <col min="10002" max="10002" width="7.36328125" style="174" customWidth="1"/>
    <col min="10003" max="10003" width="2.26953125" style="174" customWidth="1"/>
    <col min="10004" max="10007" width="9" style="174"/>
    <col min="10008" max="10008" width="8.7265625" style="174" customWidth="1"/>
    <col min="10009" max="10012" width="0" style="174" hidden="1" customWidth="1"/>
    <col min="10013" max="10232" width="9" style="174"/>
    <col min="10233" max="10233" width="4.453125" style="174" customWidth="1"/>
    <col min="10234" max="10234" width="10.7265625" style="174" customWidth="1"/>
    <col min="10235" max="10235" width="17.26953125" style="174" customWidth="1"/>
    <col min="10236" max="10236" width="11.6328125" style="174" bestFit="1" customWidth="1"/>
    <col min="10237" max="10237" width="10" style="174" customWidth="1"/>
    <col min="10238" max="10240" width="10.6328125" style="174" customWidth="1"/>
    <col min="10241" max="10241" width="2.6328125" style="174" customWidth="1"/>
    <col min="10242" max="10242" width="4.453125" style="174" customWidth="1"/>
    <col min="10243" max="10243" width="9.6328125" style="174" customWidth="1"/>
    <col min="10244" max="10244" width="17.26953125" style="174" customWidth="1"/>
    <col min="10245" max="10245" width="11.6328125" style="174" bestFit="1" customWidth="1"/>
    <col min="10246" max="10246" width="10" style="174" customWidth="1"/>
    <col min="10247" max="10249" width="10.6328125" style="174" customWidth="1"/>
    <col min="10250" max="10250" width="2.7265625" style="174" customWidth="1"/>
    <col min="10251" max="10251" width="13" style="174" customWidth="1"/>
    <col min="10252" max="10252" width="5.36328125" style="174" customWidth="1"/>
    <col min="10253" max="10254" width="2.36328125" style="174" customWidth="1"/>
    <col min="10255" max="10255" width="5.90625" style="174" customWidth="1"/>
    <col min="10256" max="10256" width="6.26953125" style="174" customWidth="1"/>
    <col min="10257" max="10257" width="7" style="174" customWidth="1"/>
    <col min="10258" max="10258" width="7.36328125" style="174" customWidth="1"/>
    <col min="10259" max="10259" width="2.26953125" style="174" customWidth="1"/>
    <col min="10260" max="10263" width="9" style="174"/>
    <col min="10264" max="10264" width="8.7265625" style="174" customWidth="1"/>
    <col min="10265" max="10268" width="0" style="174" hidden="1" customWidth="1"/>
    <col min="10269" max="10488" width="9" style="174"/>
    <col min="10489" max="10489" width="4.453125" style="174" customWidth="1"/>
    <col min="10490" max="10490" width="10.7265625" style="174" customWidth="1"/>
    <col min="10491" max="10491" width="17.26953125" style="174" customWidth="1"/>
    <col min="10492" max="10492" width="11.6328125" style="174" bestFit="1" customWidth="1"/>
    <col min="10493" max="10493" width="10" style="174" customWidth="1"/>
    <col min="10494" max="10496" width="10.6328125" style="174" customWidth="1"/>
    <col min="10497" max="10497" width="2.6328125" style="174" customWidth="1"/>
    <col min="10498" max="10498" width="4.453125" style="174" customWidth="1"/>
    <col min="10499" max="10499" width="9.6328125" style="174" customWidth="1"/>
    <col min="10500" max="10500" width="17.26953125" style="174" customWidth="1"/>
    <col min="10501" max="10501" width="11.6328125" style="174" bestFit="1" customWidth="1"/>
    <col min="10502" max="10502" width="10" style="174" customWidth="1"/>
    <col min="10503" max="10505" width="10.6328125" style="174" customWidth="1"/>
    <col min="10506" max="10506" width="2.7265625" style="174" customWidth="1"/>
    <col min="10507" max="10507" width="13" style="174" customWidth="1"/>
    <col min="10508" max="10508" width="5.36328125" style="174" customWidth="1"/>
    <col min="10509" max="10510" width="2.36328125" style="174" customWidth="1"/>
    <col min="10511" max="10511" width="5.90625" style="174" customWidth="1"/>
    <col min="10512" max="10512" width="6.26953125" style="174" customWidth="1"/>
    <col min="10513" max="10513" width="7" style="174" customWidth="1"/>
    <col min="10514" max="10514" width="7.36328125" style="174" customWidth="1"/>
    <col min="10515" max="10515" width="2.26953125" style="174" customWidth="1"/>
    <col min="10516" max="10519" width="9" style="174"/>
    <col min="10520" max="10520" width="8.7265625" style="174" customWidth="1"/>
    <col min="10521" max="10524" width="0" style="174" hidden="1" customWidth="1"/>
    <col min="10525" max="10744" width="9" style="174"/>
    <col min="10745" max="10745" width="4.453125" style="174" customWidth="1"/>
    <col min="10746" max="10746" width="10.7265625" style="174" customWidth="1"/>
    <col min="10747" max="10747" width="17.26953125" style="174" customWidth="1"/>
    <col min="10748" max="10748" width="11.6328125" style="174" bestFit="1" customWidth="1"/>
    <col min="10749" max="10749" width="10" style="174" customWidth="1"/>
    <col min="10750" max="10752" width="10.6328125" style="174" customWidth="1"/>
    <col min="10753" max="10753" width="2.6328125" style="174" customWidth="1"/>
    <col min="10754" max="10754" width="4.453125" style="174" customWidth="1"/>
    <col min="10755" max="10755" width="9.6328125" style="174" customWidth="1"/>
    <col min="10756" max="10756" width="17.26953125" style="174" customWidth="1"/>
    <col min="10757" max="10757" width="11.6328125" style="174" bestFit="1" customWidth="1"/>
    <col min="10758" max="10758" width="10" style="174" customWidth="1"/>
    <col min="10759" max="10761" width="10.6328125" style="174" customWidth="1"/>
    <col min="10762" max="10762" width="2.7265625" style="174" customWidth="1"/>
    <col min="10763" max="10763" width="13" style="174" customWidth="1"/>
    <col min="10764" max="10764" width="5.36328125" style="174" customWidth="1"/>
    <col min="10765" max="10766" width="2.36328125" style="174" customWidth="1"/>
    <col min="10767" max="10767" width="5.90625" style="174" customWidth="1"/>
    <col min="10768" max="10768" width="6.26953125" style="174" customWidth="1"/>
    <col min="10769" max="10769" width="7" style="174" customWidth="1"/>
    <col min="10770" max="10770" width="7.36328125" style="174" customWidth="1"/>
    <col min="10771" max="10771" width="2.26953125" style="174" customWidth="1"/>
    <col min="10772" max="10775" width="9" style="174"/>
    <col min="10776" max="10776" width="8.7265625" style="174" customWidth="1"/>
    <col min="10777" max="10780" width="0" style="174" hidden="1" customWidth="1"/>
    <col min="10781" max="11000" width="9" style="174"/>
    <col min="11001" max="11001" width="4.453125" style="174" customWidth="1"/>
    <col min="11002" max="11002" width="10.7265625" style="174" customWidth="1"/>
    <col min="11003" max="11003" width="17.26953125" style="174" customWidth="1"/>
    <col min="11004" max="11004" width="11.6328125" style="174" bestFit="1" customWidth="1"/>
    <col min="11005" max="11005" width="10" style="174" customWidth="1"/>
    <col min="11006" max="11008" width="10.6328125" style="174" customWidth="1"/>
    <col min="11009" max="11009" width="2.6328125" style="174" customWidth="1"/>
    <col min="11010" max="11010" width="4.453125" style="174" customWidth="1"/>
    <col min="11011" max="11011" width="9.6328125" style="174" customWidth="1"/>
    <col min="11012" max="11012" width="17.26953125" style="174" customWidth="1"/>
    <col min="11013" max="11013" width="11.6328125" style="174" bestFit="1" customWidth="1"/>
    <col min="11014" max="11014" width="10" style="174" customWidth="1"/>
    <col min="11015" max="11017" width="10.6328125" style="174" customWidth="1"/>
    <col min="11018" max="11018" width="2.7265625" style="174" customWidth="1"/>
    <col min="11019" max="11019" width="13" style="174" customWidth="1"/>
    <col min="11020" max="11020" width="5.36328125" style="174" customWidth="1"/>
    <col min="11021" max="11022" width="2.36328125" style="174" customWidth="1"/>
    <col min="11023" max="11023" width="5.90625" style="174" customWidth="1"/>
    <col min="11024" max="11024" width="6.26953125" style="174" customWidth="1"/>
    <col min="11025" max="11025" width="7" style="174" customWidth="1"/>
    <col min="11026" max="11026" width="7.36328125" style="174" customWidth="1"/>
    <col min="11027" max="11027" width="2.26953125" style="174" customWidth="1"/>
    <col min="11028" max="11031" width="9" style="174"/>
    <col min="11032" max="11032" width="8.7265625" style="174" customWidth="1"/>
    <col min="11033" max="11036" width="0" style="174" hidden="1" customWidth="1"/>
    <col min="11037" max="11256" width="9" style="174"/>
    <col min="11257" max="11257" width="4.453125" style="174" customWidth="1"/>
    <col min="11258" max="11258" width="10.7265625" style="174" customWidth="1"/>
    <col min="11259" max="11259" width="17.26953125" style="174" customWidth="1"/>
    <col min="11260" max="11260" width="11.6328125" style="174" bestFit="1" customWidth="1"/>
    <col min="11261" max="11261" width="10" style="174" customWidth="1"/>
    <col min="11262" max="11264" width="10.6328125" style="174" customWidth="1"/>
    <col min="11265" max="11265" width="2.6328125" style="174" customWidth="1"/>
    <col min="11266" max="11266" width="4.453125" style="174" customWidth="1"/>
    <col min="11267" max="11267" width="9.6328125" style="174" customWidth="1"/>
    <col min="11268" max="11268" width="17.26953125" style="174" customWidth="1"/>
    <col min="11269" max="11269" width="11.6328125" style="174" bestFit="1" customWidth="1"/>
    <col min="11270" max="11270" width="10" style="174" customWidth="1"/>
    <col min="11271" max="11273" width="10.6328125" style="174" customWidth="1"/>
    <col min="11274" max="11274" width="2.7265625" style="174" customWidth="1"/>
    <col min="11275" max="11275" width="13" style="174" customWidth="1"/>
    <col min="11276" max="11276" width="5.36328125" style="174" customWidth="1"/>
    <col min="11277" max="11278" width="2.36328125" style="174" customWidth="1"/>
    <col min="11279" max="11279" width="5.90625" style="174" customWidth="1"/>
    <col min="11280" max="11280" width="6.26953125" style="174" customWidth="1"/>
    <col min="11281" max="11281" width="7" style="174" customWidth="1"/>
    <col min="11282" max="11282" width="7.36328125" style="174" customWidth="1"/>
    <col min="11283" max="11283" width="2.26953125" style="174" customWidth="1"/>
    <col min="11284" max="11287" width="9" style="174"/>
    <col min="11288" max="11288" width="8.7265625" style="174" customWidth="1"/>
    <col min="11289" max="11292" width="0" style="174" hidden="1" customWidth="1"/>
    <col min="11293" max="11512" width="9" style="174"/>
    <col min="11513" max="11513" width="4.453125" style="174" customWidth="1"/>
    <col min="11514" max="11514" width="10.7265625" style="174" customWidth="1"/>
    <col min="11515" max="11515" width="17.26953125" style="174" customWidth="1"/>
    <col min="11516" max="11516" width="11.6328125" style="174" bestFit="1" customWidth="1"/>
    <col min="11517" max="11517" width="10" style="174" customWidth="1"/>
    <col min="11518" max="11520" width="10.6328125" style="174" customWidth="1"/>
    <col min="11521" max="11521" width="2.6328125" style="174" customWidth="1"/>
    <col min="11522" max="11522" width="4.453125" style="174" customWidth="1"/>
    <col min="11523" max="11523" width="9.6328125" style="174" customWidth="1"/>
    <col min="11524" max="11524" width="17.26953125" style="174" customWidth="1"/>
    <col min="11525" max="11525" width="11.6328125" style="174" bestFit="1" customWidth="1"/>
    <col min="11526" max="11526" width="10" style="174" customWidth="1"/>
    <col min="11527" max="11529" width="10.6328125" style="174" customWidth="1"/>
    <col min="11530" max="11530" width="2.7265625" style="174" customWidth="1"/>
    <col min="11531" max="11531" width="13" style="174" customWidth="1"/>
    <col min="11532" max="11532" width="5.36328125" style="174" customWidth="1"/>
    <col min="11533" max="11534" width="2.36328125" style="174" customWidth="1"/>
    <col min="11535" max="11535" width="5.90625" style="174" customWidth="1"/>
    <col min="11536" max="11536" width="6.26953125" style="174" customWidth="1"/>
    <col min="11537" max="11537" width="7" style="174" customWidth="1"/>
    <col min="11538" max="11538" width="7.36328125" style="174" customWidth="1"/>
    <col min="11539" max="11539" width="2.26953125" style="174" customWidth="1"/>
    <col min="11540" max="11543" width="9" style="174"/>
    <col min="11544" max="11544" width="8.7265625" style="174" customWidth="1"/>
    <col min="11545" max="11548" width="0" style="174" hidden="1" customWidth="1"/>
    <col min="11549" max="11768" width="9" style="174"/>
    <col min="11769" max="11769" width="4.453125" style="174" customWidth="1"/>
    <col min="11770" max="11770" width="10.7265625" style="174" customWidth="1"/>
    <col min="11771" max="11771" width="17.26953125" style="174" customWidth="1"/>
    <col min="11772" max="11772" width="11.6328125" style="174" bestFit="1" customWidth="1"/>
    <col min="11773" max="11773" width="10" style="174" customWidth="1"/>
    <col min="11774" max="11776" width="10.6328125" style="174" customWidth="1"/>
    <col min="11777" max="11777" width="2.6328125" style="174" customWidth="1"/>
    <col min="11778" max="11778" width="4.453125" style="174" customWidth="1"/>
    <col min="11779" max="11779" width="9.6328125" style="174" customWidth="1"/>
    <col min="11780" max="11780" width="17.26953125" style="174" customWidth="1"/>
    <col min="11781" max="11781" width="11.6328125" style="174" bestFit="1" customWidth="1"/>
    <col min="11782" max="11782" width="10" style="174" customWidth="1"/>
    <col min="11783" max="11785" width="10.6328125" style="174" customWidth="1"/>
    <col min="11786" max="11786" width="2.7265625" style="174" customWidth="1"/>
    <col min="11787" max="11787" width="13" style="174" customWidth="1"/>
    <col min="11788" max="11788" width="5.36328125" style="174" customWidth="1"/>
    <col min="11789" max="11790" width="2.36328125" style="174" customWidth="1"/>
    <col min="11791" max="11791" width="5.90625" style="174" customWidth="1"/>
    <col min="11792" max="11792" width="6.26953125" style="174" customWidth="1"/>
    <col min="11793" max="11793" width="7" style="174" customWidth="1"/>
    <col min="11794" max="11794" width="7.36328125" style="174" customWidth="1"/>
    <col min="11795" max="11795" width="2.26953125" style="174" customWidth="1"/>
    <col min="11796" max="11799" width="9" style="174"/>
    <col min="11800" max="11800" width="8.7265625" style="174" customWidth="1"/>
    <col min="11801" max="11804" width="0" style="174" hidden="1" customWidth="1"/>
    <col min="11805" max="12024" width="9" style="174"/>
    <col min="12025" max="12025" width="4.453125" style="174" customWidth="1"/>
    <col min="12026" max="12026" width="10.7265625" style="174" customWidth="1"/>
    <col min="12027" max="12027" width="17.26953125" style="174" customWidth="1"/>
    <col min="12028" max="12028" width="11.6328125" style="174" bestFit="1" customWidth="1"/>
    <col min="12029" max="12029" width="10" style="174" customWidth="1"/>
    <col min="12030" max="12032" width="10.6328125" style="174" customWidth="1"/>
    <col min="12033" max="12033" width="2.6328125" style="174" customWidth="1"/>
    <col min="12034" max="12034" width="4.453125" style="174" customWidth="1"/>
    <col min="12035" max="12035" width="9.6328125" style="174" customWidth="1"/>
    <col min="12036" max="12036" width="17.26953125" style="174" customWidth="1"/>
    <col min="12037" max="12037" width="11.6328125" style="174" bestFit="1" customWidth="1"/>
    <col min="12038" max="12038" width="10" style="174" customWidth="1"/>
    <col min="12039" max="12041" width="10.6328125" style="174" customWidth="1"/>
    <col min="12042" max="12042" width="2.7265625" style="174" customWidth="1"/>
    <col min="12043" max="12043" width="13" style="174" customWidth="1"/>
    <col min="12044" max="12044" width="5.36328125" style="174" customWidth="1"/>
    <col min="12045" max="12046" width="2.36328125" style="174" customWidth="1"/>
    <col min="12047" max="12047" width="5.90625" style="174" customWidth="1"/>
    <col min="12048" max="12048" width="6.26953125" style="174" customWidth="1"/>
    <col min="12049" max="12049" width="7" style="174" customWidth="1"/>
    <col min="12050" max="12050" width="7.36328125" style="174" customWidth="1"/>
    <col min="12051" max="12051" width="2.26953125" style="174" customWidth="1"/>
    <col min="12052" max="12055" width="9" style="174"/>
    <col min="12056" max="12056" width="8.7265625" style="174" customWidth="1"/>
    <col min="12057" max="12060" width="0" style="174" hidden="1" customWidth="1"/>
    <col min="12061" max="12280" width="9" style="174"/>
    <col min="12281" max="12281" width="4.453125" style="174" customWidth="1"/>
    <col min="12282" max="12282" width="10.7265625" style="174" customWidth="1"/>
    <col min="12283" max="12283" width="17.26953125" style="174" customWidth="1"/>
    <col min="12284" max="12284" width="11.6328125" style="174" bestFit="1" customWidth="1"/>
    <col min="12285" max="12285" width="10" style="174" customWidth="1"/>
    <col min="12286" max="12288" width="10.6328125" style="174" customWidth="1"/>
    <col min="12289" max="12289" width="2.6328125" style="174" customWidth="1"/>
    <col min="12290" max="12290" width="4.453125" style="174" customWidth="1"/>
    <col min="12291" max="12291" width="9.6328125" style="174" customWidth="1"/>
    <col min="12292" max="12292" width="17.26953125" style="174" customWidth="1"/>
    <col min="12293" max="12293" width="11.6328125" style="174" bestFit="1" customWidth="1"/>
    <col min="12294" max="12294" width="10" style="174" customWidth="1"/>
    <col min="12295" max="12297" width="10.6328125" style="174" customWidth="1"/>
    <col min="12298" max="12298" width="2.7265625" style="174" customWidth="1"/>
    <col min="12299" max="12299" width="13" style="174" customWidth="1"/>
    <col min="12300" max="12300" width="5.36328125" style="174" customWidth="1"/>
    <col min="12301" max="12302" width="2.36328125" style="174" customWidth="1"/>
    <col min="12303" max="12303" width="5.90625" style="174" customWidth="1"/>
    <col min="12304" max="12304" width="6.26953125" style="174" customWidth="1"/>
    <col min="12305" max="12305" width="7" style="174" customWidth="1"/>
    <col min="12306" max="12306" width="7.36328125" style="174" customWidth="1"/>
    <col min="12307" max="12307" width="2.26953125" style="174" customWidth="1"/>
    <col min="12308" max="12311" width="9" style="174"/>
    <col min="12312" max="12312" width="8.7265625" style="174" customWidth="1"/>
    <col min="12313" max="12316" width="0" style="174" hidden="1" customWidth="1"/>
    <col min="12317" max="12536" width="9" style="174"/>
    <col min="12537" max="12537" width="4.453125" style="174" customWidth="1"/>
    <col min="12538" max="12538" width="10.7265625" style="174" customWidth="1"/>
    <col min="12539" max="12539" width="17.26953125" style="174" customWidth="1"/>
    <col min="12540" max="12540" width="11.6328125" style="174" bestFit="1" customWidth="1"/>
    <col min="12541" max="12541" width="10" style="174" customWidth="1"/>
    <col min="12542" max="12544" width="10.6328125" style="174" customWidth="1"/>
    <col min="12545" max="12545" width="2.6328125" style="174" customWidth="1"/>
    <col min="12546" max="12546" width="4.453125" style="174" customWidth="1"/>
    <col min="12547" max="12547" width="9.6328125" style="174" customWidth="1"/>
    <col min="12548" max="12548" width="17.26953125" style="174" customWidth="1"/>
    <col min="12549" max="12549" width="11.6328125" style="174" bestFit="1" customWidth="1"/>
    <col min="12550" max="12550" width="10" style="174" customWidth="1"/>
    <col min="12551" max="12553" width="10.6328125" style="174" customWidth="1"/>
    <col min="12554" max="12554" width="2.7265625" style="174" customWidth="1"/>
    <col min="12555" max="12555" width="13" style="174" customWidth="1"/>
    <col min="12556" max="12556" width="5.36328125" style="174" customWidth="1"/>
    <col min="12557" max="12558" width="2.36328125" style="174" customWidth="1"/>
    <col min="12559" max="12559" width="5.90625" style="174" customWidth="1"/>
    <col min="12560" max="12560" width="6.26953125" style="174" customWidth="1"/>
    <col min="12561" max="12561" width="7" style="174" customWidth="1"/>
    <col min="12562" max="12562" width="7.36328125" style="174" customWidth="1"/>
    <col min="12563" max="12563" width="2.26953125" style="174" customWidth="1"/>
    <col min="12564" max="12567" width="9" style="174"/>
    <col min="12568" max="12568" width="8.7265625" style="174" customWidth="1"/>
    <col min="12569" max="12572" width="0" style="174" hidden="1" customWidth="1"/>
    <col min="12573" max="12792" width="9" style="174"/>
    <col min="12793" max="12793" width="4.453125" style="174" customWidth="1"/>
    <col min="12794" max="12794" width="10.7265625" style="174" customWidth="1"/>
    <col min="12795" max="12795" width="17.26953125" style="174" customWidth="1"/>
    <col min="12796" max="12796" width="11.6328125" style="174" bestFit="1" customWidth="1"/>
    <col min="12797" max="12797" width="10" style="174" customWidth="1"/>
    <col min="12798" max="12800" width="10.6328125" style="174" customWidth="1"/>
    <col min="12801" max="12801" width="2.6328125" style="174" customWidth="1"/>
    <col min="12802" max="12802" width="4.453125" style="174" customWidth="1"/>
    <col min="12803" max="12803" width="9.6328125" style="174" customWidth="1"/>
    <col min="12804" max="12804" width="17.26953125" style="174" customWidth="1"/>
    <col min="12805" max="12805" width="11.6328125" style="174" bestFit="1" customWidth="1"/>
    <col min="12806" max="12806" width="10" style="174" customWidth="1"/>
    <col min="12807" max="12809" width="10.6328125" style="174" customWidth="1"/>
    <col min="12810" max="12810" width="2.7265625" style="174" customWidth="1"/>
    <col min="12811" max="12811" width="13" style="174" customWidth="1"/>
    <col min="12812" max="12812" width="5.36328125" style="174" customWidth="1"/>
    <col min="12813" max="12814" width="2.36328125" style="174" customWidth="1"/>
    <col min="12815" max="12815" width="5.90625" style="174" customWidth="1"/>
    <col min="12816" max="12816" width="6.26953125" style="174" customWidth="1"/>
    <col min="12817" max="12817" width="7" style="174" customWidth="1"/>
    <col min="12818" max="12818" width="7.36328125" style="174" customWidth="1"/>
    <col min="12819" max="12819" width="2.26953125" style="174" customWidth="1"/>
    <col min="12820" max="12823" width="9" style="174"/>
    <col min="12824" max="12824" width="8.7265625" style="174" customWidth="1"/>
    <col min="12825" max="12828" width="0" style="174" hidden="1" customWidth="1"/>
    <col min="12829" max="13048" width="9" style="174"/>
    <col min="13049" max="13049" width="4.453125" style="174" customWidth="1"/>
    <col min="13050" max="13050" width="10.7265625" style="174" customWidth="1"/>
    <col min="13051" max="13051" width="17.26953125" style="174" customWidth="1"/>
    <col min="13052" max="13052" width="11.6328125" style="174" bestFit="1" customWidth="1"/>
    <col min="13053" max="13053" width="10" style="174" customWidth="1"/>
    <col min="13054" max="13056" width="10.6328125" style="174" customWidth="1"/>
    <col min="13057" max="13057" width="2.6328125" style="174" customWidth="1"/>
    <col min="13058" max="13058" width="4.453125" style="174" customWidth="1"/>
    <col min="13059" max="13059" width="9.6328125" style="174" customWidth="1"/>
    <col min="13060" max="13060" width="17.26953125" style="174" customWidth="1"/>
    <col min="13061" max="13061" width="11.6328125" style="174" bestFit="1" customWidth="1"/>
    <col min="13062" max="13062" width="10" style="174" customWidth="1"/>
    <col min="13063" max="13065" width="10.6328125" style="174" customWidth="1"/>
    <col min="13066" max="13066" width="2.7265625" style="174" customWidth="1"/>
    <col min="13067" max="13067" width="13" style="174" customWidth="1"/>
    <col min="13068" max="13068" width="5.36328125" style="174" customWidth="1"/>
    <col min="13069" max="13070" width="2.36328125" style="174" customWidth="1"/>
    <col min="13071" max="13071" width="5.90625" style="174" customWidth="1"/>
    <col min="13072" max="13072" width="6.26953125" style="174" customWidth="1"/>
    <col min="13073" max="13073" width="7" style="174" customWidth="1"/>
    <col min="13074" max="13074" width="7.36328125" style="174" customWidth="1"/>
    <col min="13075" max="13075" width="2.26953125" style="174" customWidth="1"/>
    <col min="13076" max="13079" width="9" style="174"/>
    <col min="13080" max="13080" width="8.7265625" style="174" customWidth="1"/>
    <col min="13081" max="13084" width="0" style="174" hidden="1" customWidth="1"/>
    <col min="13085" max="13304" width="9" style="174"/>
    <col min="13305" max="13305" width="4.453125" style="174" customWidth="1"/>
    <col min="13306" max="13306" width="10.7265625" style="174" customWidth="1"/>
    <col min="13307" max="13307" width="17.26953125" style="174" customWidth="1"/>
    <col min="13308" max="13308" width="11.6328125" style="174" bestFit="1" customWidth="1"/>
    <col min="13309" max="13309" width="10" style="174" customWidth="1"/>
    <col min="13310" max="13312" width="10.6328125" style="174" customWidth="1"/>
    <col min="13313" max="13313" width="2.6328125" style="174" customWidth="1"/>
    <col min="13314" max="13314" width="4.453125" style="174" customWidth="1"/>
    <col min="13315" max="13315" width="9.6328125" style="174" customWidth="1"/>
    <col min="13316" max="13316" width="17.26953125" style="174" customWidth="1"/>
    <col min="13317" max="13317" width="11.6328125" style="174" bestFit="1" customWidth="1"/>
    <col min="13318" max="13318" width="10" style="174" customWidth="1"/>
    <col min="13319" max="13321" width="10.6328125" style="174" customWidth="1"/>
    <col min="13322" max="13322" width="2.7265625" style="174" customWidth="1"/>
    <col min="13323" max="13323" width="13" style="174" customWidth="1"/>
    <col min="13324" max="13324" width="5.36328125" style="174" customWidth="1"/>
    <col min="13325" max="13326" width="2.36328125" style="174" customWidth="1"/>
    <col min="13327" max="13327" width="5.90625" style="174" customWidth="1"/>
    <col min="13328" max="13328" width="6.26953125" style="174" customWidth="1"/>
    <col min="13329" max="13329" width="7" style="174" customWidth="1"/>
    <col min="13330" max="13330" width="7.36328125" style="174" customWidth="1"/>
    <col min="13331" max="13331" width="2.26953125" style="174" customWidth="1"/>
    <col min="13332" max="13335" width="9" style="174"/>
    <col min="13336" max="13336" width="8.7265625" style="174" customWidth="1"/>
    <col min="13337" max="13340" width="0" style="174" hidden="1" customWidth="1"/>
    <col min="13341" max="13560" width="9" style="174"/>
    <col min="13561" max="13561" width="4.453125" style="174" customWidth="1"/>
    <col min="13562" max="13562" width="10.7265625" style="174" customWidth="1"/>
    <col min="13563" max="13563" width="17.26953125" style="174" customWidth="1"/>
    <col min="13564" max="13564" width="11.6328125" style="174" bestFit="1" customWidth="1"/>
    <col min="13565" max="13565" width="10" style="174" customWidth="1"/>
    <col min="13566" max="13568" width="10.6328125" style="174" customWidth="1"/>
    <col min="13569" max="13569" width="2.6328125" style="174" customWidth="1"/>
    <col min="13570" max="13570" width="4.453125" style="174" customWidth="1"/>
    <col min="13571" max="13571" width="9.6328125" style="174" customWidth="1"/>
    <col min="13572" max="13572" width="17.26953125" style="174" customWidth="1"/>
    <col min="13573" max="13573" width="11.6328125" style="174" bestFit="1" customWidth="1"/>
    <col min="13574" max="13574" width="10" style="174" customWidth="1"/>
    <col min="13575" max="13577" width="10.6328125" style="174" customWidth="1"/>
    <col min="13578" max="13578" width="2.7265625" style="174" customWidth="1"/>
    <col min="13579" max="13579" width="13" style="174" customWidth="1"/>
    <col min="13580" max="13580" width="5.36328125" style="174" customWidth="1"/>
    <col min="13581" max="13582" width="2.36328125" style="174" customWidth="1"/>
    <col min="13583" max="13583" width="5.90625" style="174" customWidth="1"/>
    <col min="13584" max="13584" width="6.26953125" style="174" customWidth="1"/>
    <col min="13585" max="13585" width="7" style="174" customWidth="1"/>
    <col min="13586" max="13586" width="7.36328125" style="174" customWidth="1"/>
    <col min="13587" max="13587" width="2.26953125" style="174" customWidth="1"/>
    <col min="13588" max="13591" width="9" style="174"/>
    <col min="13592" max="13592" width="8.7265625" style="174" customWidth="1"/>
    <col min="13593" max="13596" width="0" style="174" hidden="1" customWidth="1"/>
    <col min="13597" max="13816" width="9" style="174"/>
    <col min="13817" max="13817" width="4.453125" style="174" customWidth="1"/>
    <col min="13818" max="13818" width="10.7265625" style="174" customWidth="1"/>
    <col min="13819" max="13819" width="17.26953125" style="174" customWidth="1"/>
    <col min="13820" max="13820" width="11.6328125" style="174" bestFit="1" customWidth="1"/>
    <col min="13821" max="13821" width="10" style="174" customWidth="1"/>
    <col min="13822" max="13824" width="10.6328125" style="174" customWidth="1"/>
    <col min="13825" max="13825" width="2.6328125" style="174" customWidth="1"/>
    <col min="13826" max="13826" width="4.453125" style="174" customWidth="1"/>
    <col min="13827" max="13827" width="9.6328125" style="174" customWidth="1"/>
    <col min="13828" max="13828" width="17.26953125" style="174" customWidth="1"/>
    <col min="13829" max="13829" width="11.6328125" style="174" bestFit="1" customWidth="1"/>
    <col min="13830" max="13830" width="10" style="174" customWidth="1"/>
    <col min="13831" max="13833" width="10.6328125" style="174" customWidth="1"/>
    <col min="13834" max="13834" width="2.7265625" style="174" customWidth="1"/>
    <col min="13835" max="13835" width="13" style="174" customWidth="1"/>
    <col min="13836" max="13836" width="5.36328125" style="174" customWidth="1"/>
    <col min="13837" max="13838" width="2.36328125" style="174" customWidth="1"/>
    <col min="13839" max="13839" width="5.90625" style="174" customWidth="1"/>
    <col min="13840" max="13840" width="6.26953125" style="174" customWidth="1"/>
    <col min="13841" max="13841" width="7" style="174" customWidth="1"/>
    <col min="13842" max="13842" width="7.36328125" style="174" customWidth="1"/>
    <col min="13843" max="13843" width="2.26953125" style="174" customWidth="1"/>
    <col min="13844" max="13847" width="9" style="174"/>
    <col min="13848" max="13848" width="8.7265625" style="174" customWidth="1"/>
    <col min="13849" max="13852" width="0" style="174" hidden="1" customWidth="1"/>
    <col min="13853" max="14072" width="9" style="174"/>
    <col min="14073" max="14073" width="4.453125" style="174" customWidth="1"/>
    <col min="14074" max="14074" width="10.7265625" style="174" customWidth="1"/>
    <col min="14075" max="14075" width="17.26953125" style="174" customWidth="1"/>
    <col min="14076" max="14076" width="11.6328125" style="174" bestFit="1" customWidth="1"/>
    <col min="14077" max="14077" width="10" style="174" customWidth="1"/>
    <col min="14078" max="14080" width="10.6328125" style="174" customWidth="1"/>
    <col min="14081" max="14081" width="2.6328125" style="174" customWidth="1"/>
    <col min="14082" max="14082" width="4.453125" style="174" customWidth="1"/>
    <col min="14083" max="14083" width="9.6328125" style="174" customWidth="1"/>
    <col min="14084" max="14084" width="17.26953125" style="174" customWidth="1"/>
    <col min="14085" max="14085" width="11.6328125" style="174" bestFit="1" customWidth="1"/>
    <col min="14086" max="14086" width="10" style="174" customWidth="1"/>
    <col min="14087" max="14089" width="10.6328125" style="174" customWidth="1"/>
    <col min="14090" max="14090" width="2.7265625" style="174" customWidth="1"/>
    <col min="14091" max="14091" width="13" style="174" customWidth="1"/>
    <col min="14092" max="14092" width="5.36328125" style="174" customWidth="1"/>
    <col min="14093" max="14094" width="2.36328125" style="174" customWidth="1"/>
    <col min="14095" max="14095" width="5.90625" style="174" customWidth="1"/>
    <col min="14096" max="14096" width="6.26953125" style="174" customWidth="1"/>
    <col min="14097" max="14097" width="7" style="174" customWidth="1"/>
    <col min="14098" max="14098" width="7.36328125" style="174" customWidth="1"/>
    <col min="14099" max="14099" width="2.26953125" style="174" customWidth="1"/>
    <col min="14100" max="14103" width="9" style="174"/>
    <col min="14104" max="14104" width="8.7265625" style="174" customWidth="1"/>
    <col min="14105" max="14108" width="0" style="174" hidden="1" customWidth="1"/>
    <col min="14109" max="14328" width="9" style="174"/>
    <col min="14329" max="14329" width="4.453125" style="174" customWidth="1"/>
    <col min="14330" max="14330" width="10.7265625" style="174" customWidth="1"/>
    <col min="14331" max="14331" width="17.26953125" style="174" customWidth="1"/>
    <col min="14332" max="14332" width="11.6328125" style="174" bestFit="1" customWidth="1"/>
    <col min="14333" max="14333" width="10" style="174" customWidth="1"/>
    <col min="14334" max="14336" width="10.6328125" style="174" customWidth="1"/>
    <col min="14337" max="14337" width="2.6328125" style="174" customWidth="1"/>
    <col min="14338" max="14338" width="4.453125" style="174" customWidth="1"/>
    <col min="14339" max="14339" width="9.6328125" style="174" customWidth="1"/>
    <col min="14340" max="14340" width="17.26953125" style="174" customWidth="1"/>
    <col min="14341" max="14341" width="11.6328125" style="174" bestFit="1" customWidth="1"/>
    <col min="14342" max="14342" width="10" style="174" customWidth="1"/>
    <col min="14343" max="14345" width="10.6328125" style="174" customWidth="1"/>
    <col min="14346" max="14346" width="2.7265625" style="174" customWidth="1"/>
    <col min="14347" max="14347" width="13" style="174" customWidth="1"/>
    <col min="14348" max="14348" width="5.36328125" style="174" customWidth="1"/>
    <col min="14349" max="14350" width="2.36328125" style="174" customWidth="1"/>
    <col min="14351" max="14351" width="5.90625" style="174" customWidth="1"/>
    <col min="14352" max="14352" width="6.26953125" style="174" customWidth="1"/>
    <col min="14353" max="14353" width="7" style="174" customWidth="1"/>
    <col min="14354" max="14354" width="7.36328125" style="174" customWidth="1"/>
    <col min="14355" max="14355" width="2.26953125" style="174" customWidth="1"/>
    <col min="14356" max="14359" width="9" style="174"/>
    <col min="14360" max="14360" width="8.7265625" style="174" customWidth="1"/>
    <col min="14361" max="14364" width="0" style="174" hidden="1" customWidth="1"/>
    <col min="14365" max="14584" width="9" style="174"/>
    <col min="14585" max="14585" width="4.453125" style="174" customWidth="1"/>
    <col min="14586" max="14586" width="10.7265625" style="174" customWidth="1"/>
    <col min="14587" max="14587" width="17.26953125" style="174" customWidth="1"/>
    <col min="14588" max="14588" width="11.6328125" style="174" bestFit="1" customWidth="1"/>
    <col min="14589" max="14589" width="10" style="174" customWidth="1"/>
    <col min="14590" max="14592" width="10.6328125" style="174" customWidth="1"/>
    <col min="14593" max="14593" width="2.6328125" style="174" customWidth="1"/>
    <col min="14594" max="14594" width="4.453125" style="174" customWidth="1"/>
    <col min="14595" max="14595" width="9.6328125" style="174" customWidth="1"/>
    <col min="14596" max="14596" width="17.26953125" style="174" customWidth="1"/>
    <col min="14597" max="14597" width="11.6328125" style="174" bestFit="1" customWidth="1"/>
    <col min="14598" max="14598" width="10" style="174" customWidth="1"/>
    <col min="14599" max="14601" width="10.6328125" style="174" customWidth="1"/>
    <col min="14602" max="14602" width="2.7265625" style="174" customWidth="1"/>
    <col min="14603" max="14603" width="13" style="174" customWidth="1"/>
    <col min="14604" max="14604" width="5.36328125" style="174" customWidth="1"/>
    <col min="14605" max="14606" width="2.36328125" style="174" customWidth="1"/>
    <col min="14607" max="14607" width="5.90625" style="174" customWidth="1"/>
    <col min="14608" max="14608" width="6.26953125" style="174" customWidth="1"/>
    <col min="14609" max="14609" width="7" style="174" customWidth="1"/>
    <col min="14610" max="14610" width="7.36328125" style="174" customWidth="1"/>
    <col min="14611" max="14611" width="2.26953125" style="174" customWidth="1"/>
    <col min="14612" max="14615" width="9" style="174"/>
    <col min="14616" max="14616" width="8.7265625" style="174" customWidth="1"/>
    <col min="14617" max="14620" width="0" style="174" hidden="1" customWidth="1"/>
    <col min="14621" max="14840" width="9" style="174"/>
    <col min="14841" max="14841" width="4.453125" style="174" customWidth="1"/>
    <col min="14842" max="14842" width="10.7265625" style="174" customWidth="1"/>
    <col min="14843" max="14843" width="17.26953125" style="174" customWidth="1"/>
    <col min="14844" max="14844" width="11.6328125" style="174" bestFit="1" customWidth="1"/>
    <col min="14845" max="14845" width="10" style="174" customWidth="1"/>
    <col min="14846" max="14848" width="10.6328125" style="174" customWidth="1"/>
    <col min="14849" max="14849" width="2.6328125" style="174" customWidth="1"/>
    <col min="14850" max="14850" width="4.453125" style="174" customWidth="1"/>
    <col min="14851" max="14851" width="9.6328125" style="174" customWidth="1"/>
    <col min="14852" max="14852" width="17.26953125" style="174" customWidth="1"/>
    <col min="14853" max="14853" width="11.6328125" style="174" bestFit="1" customWidth="1"/>
    <col min="14854" max="14854" width="10" style="174" customWidth="1"/>
    <col min="14855" max="14857" width="10.6328125" style="174" customWidth="1"/>
    <col min="14858" max="14858" width="2.7265625" style="174" customWidth="1"/>
    <col min="14859" max="14859" width="13" style="174" customWidth="1"/>
    <col min="14860" max="14860" width="5.36328125" style="174" customWidth="1"/>
    <col min="14861" max="14862" width="2.36328125" style="174" customWidth="1"/>
    <col min="14863" max="14863" width="5.90625" style="174" customWidth="1"/>
    <col min="14864" max="14864" width="6.26953125" style="174" customWidth="1"/>
    <col min="14865" max="14865" width="7" style="174" customWidth="1"/>
    <col min="14866" max="14866" width="7.36328125" style="174" customWidth="1"/>
    <col min="14867" max="14867" width="2.26953125" style="174" customWidth="1"/>
    <col min="14868" max="14871" width="9" style="174"/>
    <col min="14872" max="14872" width="8.7265625" style="174" customWidth="1"/>
    <col min="14873" max="14876" width="0" style="174" hidden="1" customWidth="1"/>
    <col min="14877" max="15096" width="9" style="174"/>
    <col min="15097" max="15097" width="4.453125" style="174" customWidth="1"/>
    <col min="15098" max="15098" width="10.7265625" style="174" customWidth="1"/>
    <col min="15099" max="15099" width="17.26953125" style="174" customWidth="1"/>
    <col min="15100" max="15100" width="11.6328125" style="174" bestFit="1" customWidth="1"/>
    <col min="15101" max="15101" width="10" style="174" customWidth="1"/>
    <col min="15102" max="15104" width="10.6328125" style="174" customWidth="1"/>
    <col min="15105" max="15105" width="2.6328125" style="174" customWidth="1"/>
    <col min="15106" max="15106" width="4.453125" style="174" customWidth="1"/>
    <col min="15107" max="15107" width="9.6328125" style="174" customWidth="1"/>
    <col min="15108" max="15108" width="17.26953125" style="174" customWidth="1"/>
    <col min="15109" max="15109" width="11.6328125" style="174" bestFit="1" customWidth="1"/>
    <col min="15110" max="15110" width="10" style="174" customWidth="1"/>
    <col min="15111" max="15113" width="10.6328125" style="174" customWidth="1"/>
    <col min="15114" max="15114" width="2.7265625" style="174" customWidth="1"/>
    <col min="15115" max="15115" width="13" style="174" customWidth="1"/>
    <col min="15116" max="15116" width="5.36328125" style="174" customWidth="1"/>
    <col min="15117" max="15118" width="2.36328125" style="174" customWidth="1"/>
    <col min="15119" max="15119" width="5.90625" style="174" customWidth="1"/>
    <col min="15120" max="15120" width="6.26953125" style="174" customWidth="1"/>
    <col min="15121" max="15121" width="7" style="174" customWidth="1"/>
    <col min="15122" max="15122" width="7.36328125" style="174" customWidth="1"/>
    <col min="15123" max="15123" width="2.26953125" style="174" customWidth="1"/>
    <col min="15124" max="15127" width="9" style="174"/>
    <col min="15128" max="15128" width="8.7265625" style="174" customWidth="1"/>
    <col min="15129" max="15132" width="0" style="174" hidden="1" customWidth="1"/>
    <col min="15133" max="15352" width="9" style="174"/>
    <col min="15353" max="15353" width="4.453125" style="174" customWidth="1"/>
    <col min="15354" max="15354" width="10.7265625" style="174" customWidth="1"/>
    <col min="15355" max="15355" width="17.26953125" style="174" customWidth="1"/>
    <col min="15356" max="15356" width="11.6328125" style="174" bestFit="1" customWidth="1"/>
    <col min="15357" max="15357" width="10" style="174" customWidth="1"/>
    <col min="15358" max="15360" width="10.6328125" style="174" customWidth="1"/>
    <col min="15361" max="15361" width="2.6328125" style="174" customWidth="1"/>
    <col min="15362" max="15362" width="4.453125" style="174" customWidth="1"/>
    <col min="15363" max="15363" width="9.6328125" style="174" customWidth="1"/>
    <col min="15364" max="15364" width="17.26953125" style="174" customWidth="1"/>
    <col min="15365" max="15365" width="11.6328125" style="174" bestFit="1" customWidth="1"/>
    <col min="15366" max="15366" width="10" style="174" customWidth="1"/>
    <col min="15367" max="15369" width="10.6328125" style="174" customWidth="1"/>
    <col min="15370" max="15370" width="2.7265625" style="174" customWidth="1"/>
    <col min="15371" max="15371" width="13" style="174" customWidth="1"/>
    <col min="15372" max="15372" width="5.36328125" style="174" customWidth="1"/>
    <col min="15373" max="15374" width="2.36328125" style="174" customWidth="1"/>
    <col min="15375" max="15375" width="5.90625" style="174" customWidth="1"/>
    <col min="15376" max="15376" width="6.26953125" style="174" customWidth="1"/>
    <col min="15377" max="15377" width="7" style="174" customWidth="1"/>
    <col min="15378" max="15378" width="7.36328125" style="174" customWidth="1"/>
    <col min="15379" max="15379" width="2.26953125" style="174" customWidth="1"/>
    <col min="15380" max="15383" width="9" style="174"/>
    <col min="15384" max="15384" width="8.7265625" style="174" customWidth="1"/>
    <col min="15385" max="15388" width="0" style="174" hidden="1" customWidth="1"/>
    <col min="15389" max="15608" width="9" style="174"/>
    <col min="15609" max="15609" width="4.453125" style="174" customWidth="1"/>
    <col min="15610" max="15610" width="10.7265625" style="174" customWidth="1"/>
    <col min="15611" max="15611" width="17.26953125" style="174" customWidth="1"/>
    <col min="15612" max="15612" width="11.6328125" style="174" bestFit="1" customWidth="1"/>
    <col min="15613" max="15613" width="10" style="174" customWidth="1"/>
    <col min="15614" max="15616" width="10.6328125" style="174" customWidth="1"/>
    <col min="15617" max="15617" width="2.6328125" style="174" customWidth="1"/>
    <col min="15618" max="15618" width="4.453125" style="174" customWidth="1"/>
    <col min="15619" max="15619" width="9.6328125" style="174" customWidth="1"/>
    <col min="15620" max="15620" width="17.26953125" style="174" customWidth="1"/>
    <col min="15621" max="15621" width="11.6328125" style="174" bestFit="1" customWidth="1"/>
    <col min="15622" max="15622" width="10" style="174" customWidth="1"/>
    <col min="15623" max="15625" width="10.6328125" style="174" customWidth="1"/>
    <col min="15626" max="15626" width="2.7265625" style="174" customWidth="1"/>
    <col min="15627" max="15627" width="13" style="174" customWidth="1"/>
    <col min="15628" max="15628" width="5.36328125" style="174" customWidth="1"/>
    <col min="15629" max="15630" width="2.36328125" style="174" customWidth="1"/>
    <col min="15631" max="15631" width="5.90625" style="174" customWidth="1"/>
    <col min="15632" max="15632" width="6.26953125" style="174" customWidth="1"/>
    <col min="15633" max="15633" width="7" style="174" customWidth="1"/>
    <col min="15634" max="15634" width="7.36328125" style="174" customWidth="1"/>
    <col min="15635" max="15635" width="2.26953125" style="174" customWidth="1"/>
    <col min="15636" max="15639" width="9" style="174"/>
    <col min="15640" max="15640" width="8.7265625" style="174" customWidth="1"/>
    <col min="15641" max="15644" width="0" style="174" hidden="1" customWidth="1"/>
    <col min="15645" max="15864" width="9" style="174"/>
    <col min="15865" max="15865" width="4.453125" style="174" customWidth="1"/>
    <col min="15866" max="15866" width="10.7265625" style="174" customWidth="1"/>
    <col min="15867" max="15867" width="17.26953125" style="174" customWidth="1"/>
    <col min="15868" max="15868" width="11.6328125" style="174" bestFit="1" customWidth="1"/>
    <col min="15869" max="15869" width="10" style="174" customWidth="1"/>
    <col min="15870" max="15872" width="10.6328125" style="174" customWidth="1"/>
    <col min="15873" max="15873" width="2.6328125" style="174" customWidth="1"/>
    <col min="15874" max="15874" width="4.453125" style="174" customWidth="1"/>
    <col min="15875" max="15875" width="9.6328125" style="174" customWidth="1"/>
    <col min="15876" max="15876" width="17.26953125" style="174" customWidth="1"/>
    <col min="15877" max="15877" width="11.6328125" style="174" bestFit="1" customWidth="1"/>
    <col min="15878" max="15878" width="10" style="174" customWidth="1"/>
    <col min="15879" max="15881" width="10.6328125" style="174" customWidth="1"/>
    <col min="15882" max="15882" width="2.7265625" style="174" customWidth="1"/>
    <col min="15883" max="15883" width="13" style="174" customWidth="1"/>
    <col min="15884" max="15884" width="5.36328125" style="174" customWidth="1"/>
    <col min="15885" max="15886" width="2.36328125" style="174" customWidth="1"/>
    <col min="15887" max="15887" width="5.90625" style="174" customWidth="1"/>
    <col min="15888" max="15888" width="6.26953125" style="174" customWidth="1"/>
    <col min="15889" max="15889" width="7" style="174" customWidth="1"/>
    <col min="15890" max="15890" width="7.36328125" style="174" customWidth="1"/>
    <col min="15891" max="15891" width="2.26953125" style="174" customWidth="1"/>
    <col min="15892" max="15895" width="9" style="174"/>
    <col min="15896" max="15896" width="8.7265625" style="174" customWidth="1"/>
    <col min="15897" max="15900" width="0" style="174" hidden="1" customWidth="1"/>
    <col min="15901" max="16120" width="9" style="174"/>
    <col min="16121" max="16121" width="4.453125" style="174" customWidth="1"/>
    <col min="16122" max="16122" width="10.7265625" style="174" customWidth="1"/>
    <col min="16123" max="16123" width="17.26953125" style="174" customWidth="1"/>
    <col min="16124" max="16124" width="11.6328125" style="174" bestFit="1" customWidth="1"/>
    <col min="16125" max="16125" width="10" style="174" customWidth="1"/>
    <col min="16126" max="16128" width="10.6328125" style="174" customWidth="1"/>
    <col min="16129" max="16129" width="2.6328125" style="174" customWidth="1"/>
    <col min="16130" max="16130" width="4.453125" style="174" customWidth="1"/>
    <col min="16131" max="16131" width="9.6328125" style="174" customWidth="1"/>
    <col min="16132" max="16132" width="17.26953125" style="174" customWidth="1"/>
    <col min="16133" max="16133" width="11.6328125" style="174" bestFit="1" customWidth="1"/>
    <col min="16134" max="16134" width="10" style="174" customWidth="1"/>
    <col min="16135" max="16137" width="10.6328125" style="174" customWidth="1"/>
    <col min="16138" max="16138" width="2.7265625" style="174" customWidth="1"/>
    <col min="16139" max="16139" width="13" style="174" customWidth="1"/>
    <col min="16140" max="16140" width="5.36328125" style="174" customWidth="1"/>
    <col min="16141" max="16142" width="2.36328125" style="174" customWidth="1"/>
    <col min="16143" max="16143" width="5.90625" style="174" customWidth="1"/>
    <col min="16144" max="16144" width="6.26953125" style="174" customWidth="1"/>
    <col min="16145" max="16145" width="7" style="174" customWidth="1"/>
    <col min="16146" max="16146" width="7.36328125" style="174" customWidth="1"/>
    <col min="16147" max="16147" width="2.26953125" style="174" customWidth="1"/>
    <col min="16148" max="16151" width="9" style="174"/>
    <col min="16152" max="16152" width="8.7265625" style="174" customWidth="1"/>
    <col min="16153" max="16156" width="0" style="174" hidden="1" customWidth="1"/>
    <col min="16157" max="16384" width="9" style="174"/>
  </cols>
  <sheetData>
    <row r="1" spans="1:21" ht="20.149999999999999" customHeight="1">
      <c r="A1" s="174" t="s">
        <v>562</v>
      </c>
      <c r="D1" s="350" t="s">
        <v>563</v>
      </c>
      <c r="E1" s="337"/>
      <c r="F1" s="261"/>
      <c r="O1" s="174"/>
    </row>
    <row r="2" spans="1:21" ht="42.75" customHeight="1">
      <c r="A2" s="262" t="s">
        <v>564</v>
      </c>
      <c r="B2" s="262" t="s">
        <v>565</v>
      </c>
      <c r="C2" s="262" t="s">
        <v>566</v>
      </c>
      <c r="D2" s="263" t="s">
        <v>567</v>
      </c>
      <c r="E2" s="264" t="s">
        <v>568</v>
      </c>
      <c r="F2" s="264" t="s">
        <v>569</v>
      </c>
      <c r="G2" s="264" t="s">
        <v>570</v>
      </c>
      <c r="I2" s="262" t="s">
        <v>564</v>
      </c>
      <c r="J2" s="262" t="s">
        <v>565</v>
      </c>
      <c r="K2" s="262" t="s">
        <v>566</v>
      </c>
      <c r="L2" s="263" t="s">
        <v>567</v>
      </c>
      <c r="M2" s="264" t="s">
        <v>568</v>
      </c>
      <c r="N2" s="264" t="s">
        <v>569</v>
      </c>
      <c r="O2" s="264" t="s">
        <v>570</v>
      </c>
    </row>
    <row r="3" spans="1:21" ht="25" customHeight="1">
      <c r="A3" s="265">
        <v>1</v>
      </c>
      <c r="B3" s="335"/>
      <c r="C3" s="335"/>
      <c r="D3" s="336"/>
      <c r="E3" s="336"/>
      <c r="F3" s="336"/>
      <c r="G3" s="336"/>
      <c r="I3" s="265">
        <v>21</v>
      </c>
      <c r="J3" s="335"/>
      <c r="K3" s="335"/>
      <c r="L3" s="336"/>
      <c r="M3" s="336"/>
      <c r="N3" s="336"/>
      <c r="O3" s="336"/>
      <c r="R3" s="265" t="s">
        <v>571</v>
      </c>
      <c r="S3" s="265" t="s">
        <v>572</v>
      </c>
      <c r="T3" s="265" t="s">
        <v>214</v>
      </c>
      <c r="U3" s="265" t="s">
        <v>215</v>
      </c>
    </row>
    <row r="4" spans="1:21" ht="25" customHeight="1">
      <c r="A4" s="265">
        <v>2</v>
      </c>
      <c r="B4" s="335"/>
      <c r="C4" s="335"/>
      <c r="D4" s="336"/>
      <c r="E4" s="336"/>
      <c r="F4" s="336"/>
      <c r="G4" s="336"/>
      <c r="I4" s="265">
        <v>22</v>
      </c>
      <c r="J4" s="335"/>
      <c r="K4" s="335"/>
      <c r="L4" s="336"/>
      <c r="M4" s="336"/>
      <c r="N4" s="336"/>
      <c r="O4" s="336"/>
    </row>
    <row r="5" spans="1:21" ht="25" customHeight="1">
      <c r="A5" s="265">
        <v>3</v>
      </c>
      <c r="B5" s="335"/>
      <c r="C5" s="335"/>
      <c r="D5" s="336"/>
      <c r="E5" s="336"/>
      <c r="F5" s="336"/>
      <c r="G5" s="336"/>
      <c r="I5" s="265">
        <v>23</v>
      </c>
      <c r="J5" s="335"/>
      <c r="K5" s="335"/>
      <c r="L5" s="336"/>
      <c r="M5" s="336"/>
      <c r="N5" s="336"/>
      <c r="O5" s="336"/>
    </row>
    <row r="6" spans="1:21" ht="25" customHeight="1">
      <c r="A6" s="265">
        <v>4</v>
      </c>
      <c r="B6" s="335"/>
      <c r="C6" s="335"/>
      <c r="D6" s="336"/>
      <c r="E6" s="336"/>
      <c r="F6" s="336"/>
      <c r="G6" s="336"/>
      <c r="I6" s="265">
        <v>24</v>
      </c>
      <c r="J6" s="335"/>
      <c r="K6" s="335"/>
      <c r="L6" s="336"/>
      <c r="M6" s="336"/>
      <c r="N6" s="336"/>
      <c r="O6" s="336"/>
    </row>
    <row r="7" spans="1:21" ht="25" customHeight="1">
      <c r="A7" s="265">
        <v>5</v>
      </c>
      <c r="B7" s="335"/>
      <c r="C7" s="335"/>
      <c r="D7" s="336"/>
      <c r="E7" s="336"/>
      <c r="F7" s="336"/>
      <c r="G7" s="336"/>
      <c r="I7" s="265">
        <v>25</v>
      </c>
      <c r="J7" s="335"/>
      <c r="K7" s="335"/>
      <c r="L7" s="336"/>
      <c r="M7" s="336"/>
      <c r="N7" s="336"/>
      <c r="O7" s="336"/>
    </row>
    <row r="8" spans="1:21" ht="25" customHeight="1">
      <c r="A8" s="265">
        <v>6</v>
      </c>
      <c r="B8" s="335"/>
      <c r="C8" s="335"/>
      <c r="D8" s="336"/>
      <c r="E8" s="336"/>
      <c r="F8" s="336"/>
      <c r="G8" s="336"/>
      <c r="I8" s="265">
        <v>26</v>
      </c>
      <c r="J8" s="335"/>
      <c r="K8" s="335"/>
      <c r="L8" s="336"/>
      <c r="M8" s="336"/>
      <c r="N8" s="336"/>
      <c r="O8" s="336"/>
    </row>
    <row r="9" spans="1:21" ht="25" customHeight="1">
      <c r="A9" s="265">
        <v>7</v>
      </c>
      <c r="B9" s="335"/>
      <c r="C9" s="335"/>
      <c r="D9" s="336"/>
      <c r="E9" s="336"/>
      <c r="F9" s="336"/>
      <c r="G9" s="336"/>
      <c r="I9" s="265">
        <v>27</v>
      </c>
      <c r="J9" s="335"/>
      <c r="K9" s="335"/>
      <c r="L9" s="336"/>
      <c r="M9" s="336"/>
      <c r="N9" s="336"/>
      <c r="O9" s="336"/>
    </row>
    <row r="10" spans="1:21" ht="25" customHeight="1">
      <c r="A10" s="265">
        <v>8</v>
      </c>
      <c r="B10" s="335"/>
      <c r="C10" s="335"/>
      <c r="D10" s="336"/>
      <c r="E10" s="336"/>
      <c r="F10" s="336"/>
      <c r="G10" s="336"/>
      <c r="I10" s="265">
        <v>28</v>
      </c>
      <c r="J10" s="335"/>
      <c r="K10" s="335"/>
      <c r="L10" s="336"/>
      <c r="M10" s="336"/>
      <c r="N10" s="336"/>
      <c r="O10" s="336"/>
    </row>
    <row r="11" spans="1:21" ht="25" customHeight="1">
      <c r="A11" s="265">
        <v>9</v>
      </c>
      <c r="B11" s="335"/>
      <c r="C11" s="335"/>
      <c r="D11" s="336"/>
      <c r="E11" s="336"/>
      <c r="F11" s="336"/>
      <c r="G11" s="336"/>
      <c r="I11" s="265">
        <v>29</v>
      </c>
      <c r="J11" s="335"/>
      <c r="K11" s="335"/>
      <c r="L11" s="336"/>
      <c r="M11" s="336"/>
      <c r="N11" s="336"/>
      <c r="O11" s="336"/>
    </row>
    <row r="12" spans="1:21" ht="25" customHeight="1">
      <c r="A12" s="265">
        <v>10</v>
      </c>
      <c r="B12" s="335"/>
      <c r="C12" s="335"/>
      <c r="D12" s="336"/>
      <c r="E12" s="336"/>
      <c r="F12" s="336"/>
      <c r="G12" s="336"/>
      <c r="I12" s="265">
        <v>30</v>
      </c>
      <c r="J12" s="335"/>
      <c r="K12" s="335"/>
      <c r="L12" s="336"/>
      <c r="M12" s="336"/>
      <c r="N12" s="336"/>
      <c r="O12" s="336"/>
    </row>
    <row r="13" spans="1:21" ht="25" customHeight="1">
      <c r="A13" s="265">
        <v>11</v>
      </c>
      <c r="B13" s="335"/>
      <c r="C13" s="335"/>
      <c r="D13" s="336"/>
      <c r="E13" s="336"/>
      <c r="F13" s="336"/>
      <c r="G13" s="336"/>
      <c r="I13" s="265">
        <v>31</v>
      </c>
      <c r="J13" s="335"/>
      <c r="K13" s="335"/>
      <c r="L13" s="336"/>
      <c r="M13" s="336"/>
      <c r="N13" s="336"/>
      <c r="O13" s="336"/>
    </row>
    <row r="14" spans="1:21" ht="25" customHeight="1">
      <c r="A14" s="265">
        <v>12</v>
      </c>
      <c r="B14" s="335"/>
      <c r="C14" s="335"/>
      <c r="D14" s="336"/>
      <c r="E14" s="336"/>
      <c r="F14" s="336"/>
      <c r="G14" s="336"/>
      <c r="I14" s="265">
        <v>32</v>
      </c>
      <c r="J14" s="335"/>
      <c r="K14" s="335"/>
      <c r="L14" s="336"/>
      <c r="M14" s="336"/>
      <c r="N14" s="336"/>
      <c r="O14" s="336"/>
    </row>
    <row r="15" spans="1:21" ht="25" customHeight="1">
      <c r="A15" s="265">
        <v>13</v>
      </c>
      <c r="B15" s="335"/>
      <c r="C15" s="335"/>
      <c r="D15" s="336"/>
      <c r="E15" s="336"/>
      <c r="F15" s="336"/>
      <c r="G15" s="336"/>
      <c r="I15" s="265">
        <v>33</v>
      </c>
      <c r="J15" s="335"/>
      <c r="K15" s="335"/>
      <c r="L15" s="336"/>
      <c r="M15" s="336"/>
      <c r="N15" s="336"/>
      <c r="O15" s="336"/>
    </row>
    <row r="16" spans="1:21" ht="25" customHeight="1">
      <c r="A16" s="265">
        <v>14</v>
      </c>
      <c r="B16" s="335"/>
      <c r="C16" s="335"/>
      <c r="D16" s="336"/>
      <c r="E16" s="336"/>
      <c r="F16" s="336"/>
      <c r="G16" s="336"/>
      <c r="I16" s="265">
        <v>34</v>
      </c>
      <c r="J16" s="335"/>
      <c r="K16" s="335"/>
      <c r="L16" s="336"/>
      <c r="M16" s="336"/>
      <c r="N16" s="336"/>
      <c r="O16" s="336"/>
    </row>
    <row r="17" spans="1:15" ht="25" customHeight="1">
      <c r="A17" s="265">
        <v>15</v>
      </c>
      <c r="B17" s="335"/>
      <c r="C17" s="335"/>
      <c r="D17" s="336"/>
      <c r="E17" s="336"/>
      <c r="F17" s="336"/>
      <c r="G17" s="336"/>
      <c r="I17" s="265">
        <v>35</v>
      </c>
      <c r="J17" s="335"/>
      <c r="K17" s="335"/>
      <c r="L17" s="336"/>
      <c r="M17" s="336"/>
      <c r="N17" s="336"/>
      <c r="O17" s="336"/>
    </row>
    <row r="18" spans="1:15" ht="25" customHeight="1">
      <c r="A18" s="265">
        <v>16</v>
      </c>
      <c r="B18" s="335"/>
      <c r="C18" s="335"/>
      <c r="D18" s="336"/>
      <c r="E18" s="336"/>
      <c r="F18" s="336"/>
      <c r="G18" s="336"/>
      <c r="I18" s="265">
        <v>36</v>
      </c>
      <c r="J18" s="335"/>
      <c r="K18" s="335"/>
      <c r="L18" s="336"/>
      <c r="M18" s="336"/>
      <c r="N18" s="336"/>
      <c r="O18" s="336"/>
    </row>
    <row r="19" spans="1:15" ht="25" customHeight="1">
      <c r="A19" s="265">
        <v>17</v>
      </c>
      <c r="B19" s="335"/>
      <c r="C19" s="335"/>
      <c r="D19" s="336"/>
      <c r="E19" s="336"/>
      <c r="F19" s="336"/>
      <c r="G19" s="336"/>
      <c r="I19" s="265">
        <v>37</v>
      </c>
      <c r="J19" s="335"/>
      <c r="K19" s="335"/>
      <c r="L19" s="336"/>
      <c r="M19" s="336"/>
      <c r="N19" s="336"/>
      <c r="O19" s="336"/>
    </row>
    <row r="20" spans="1:15" ht="25" customHeight="1">
      <c r="A20" s="265">
        <v>18</v>
      </c>
      <c r="B20" s="335"/>
      <c r="C20" s="335"/>
      <c r="D20" s="336"/>
      <c r="E20" s="336"/>
      <c r="F20" s="336"/>
      <c r="G20" s="336"/>
      <c r="I20" s="265">
        <v>38</v>
      </c>
      <c r="J20" s="335"/>
      <c r="K20" s="335"/>
      <c r="L20" s="336"/>
      <c r="M20" s="336"/>
      <c r="N20" s="336"/>
      <c r="O20" s="336"/>
    </row>
    <row r="21" spans="1:15" ht="25" customHeight="1">
      <c r="A21" s="265">
        <v>19</v>
      </c>
      <c r="B21" s="335"/>
      <c r="C21" s="335"/>
      <c r="D21" s="336"/>
      <c r="E21" s="336"/>
      <c r="F21" s="336"/>
      <c r="G21" s="336"/>
      <c r="I21" s="265">
        <v>39</v>
      </c>
      <c r="J21" s="335"/>
      <c r="K21" s="335"/>
      <c r="L21" s="336"/>
      <c r="M21" s="336"/>
      <c r="N21" s="336"/>
      <c r="O21" s="336"/>
    </row>
    <row r="22" spans="1:15" ht="25" customHeight="1">
      <c r="A22" s="265">
        <v>20</v>
      </c>
      <c r="B22" s="335"/>
      <c r="C22" s="335"/>
      <c r="D22" s="336"/>
      <c r="E22" s="336"/>
      <c r="F22" s="336"/>
      <c r="G22" s="336"/>
      <c r="I22" s="265">
        <v>40</v>
      </c>
      <c r="J22" s="335"/>
      <c r="K22" s="335"/>
      <c r="L22" s="336"/>
      <c r="M22" s="336"/>
      <c r="N22" s="336"/>
      <c r="O22" s="336"/>
    </row>
    <row r="23" spans="1:15" ht="20.149999999999999" customHeight="1">
      <c r="A23" s="174" t="s">
        <v>447</v>
      </c>
      <c r="B23" s="174" t="s">
        <v>573</v>
      </c>
    </row>
    <row r="24" spans="1:15" ht="20.149999999999999" customHeight="1">
      <c r="B24" s="174" t="s">
        <v>574</v>
      </c>
    </row>
    <row r="25" spans="1:15" ht="20.149999999999999" customHeight="1">
      <c r="B25" s="174" t="s">
        <v>575</v>
      </c>
    </row>
    <row r="26" spans="1:15" ht="20.149999999999999" customHeight="1">
      <c r="B26" s="248"/>
    </row>
  </sheetData>
  <phoneticPr fontId="4"/>
  <dataValidations count="2">
    <dataValidation type="list" allowBlank="1" showInputMessage="1" showErrorMessage="1" sqref="D3:D22 L3:L22" xr:uid="{4FFCF9ED-EC78-49B3-9430-912A8BC4C0D2}">
      <formula1>$R$3:$S$3</formula1>
    </dataValidation>
    <dataValidation type="list" allowBlank="1" showInputMessage="1" showErrorMessage="1" sqref="E3:E22 M3:M22" xr:uid="{2C1F2C18-DA34-41E1-AD8A-7690CB6B2E59}">
      <formula1>$T$3:$U$3</formula1>
    </dataValidation>
  </dataValidations>
  <printOptions horizontalCentered="1"/>
  <pageMargins left="0" right="0" top="0.74803149606299213" bottom="0.51181102362204722" header="0.31496062992125984" footer="0.23622047244094491"/>
  <pageSetup paperSize="9" scale="76" firstPageNumber="24" orientation="landscape" cellComments="asDisplayed" useFirstPageNumber="1" r:id="rId1"/>
  <headerFooter>
    <oddFooter>&amp;C&amp;P&amp;R保育所</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BFC8-70FD-4BE3-A272-951F6BBE3636}">
  <dimension ref="A1:O26"/>
  <sheetViews>
    <sheetView view="pageBreakPreview" zoomScale="85" zoomScaleNormal="85" zoomScaleSheetLayoutView="85" workbookViewId="0">
      <selection activeCell="C8" sqref="C8"/>
    </sheetView>
  </sheetViews>
  <sheetFormatPr defaultColWidth="9" defaultRowHeight="12"/>
  <cols>
    <col min="1" max="1" width="4.453125" style="174" customWidth="1"/>
    <col min="2" max="2" width="10.7265625" style="174" customWidth="1"/>
    <col min="3" max="3" width="17.26953125" style="174" customWidth="1"/>
    <col min="4" max="4" width="11.6328125" style="174" bestFit="1" customWidth="1"/>
    <col min="5" max="5" width="10" style="175" customWidth="1"/>
    <col min="6" max="6" width="22.453125" style="175" customWidth="1"/>
    <col min="7" max="7" width="10.6328125" style="175" customWidth="1"/>
    <col min="8" max="8" width="2.6328125" style="174" customWidth="1"/>
    <col min="9" max="9" width="4.453125" style="174" customWidth="1"/>
    <col min="10" max="10" width="9.6328125" style="174" customWidth="1"/>
    <col min="11" max="11" width="17.26953125" style="174" customWidth="1"/>
    <col min="12" max="12" width="11.6328125" style="174" bestFit="1" customWidth="1"/>
    <col min="13" max="13" width="10" style="175" customWidth="1"/>
    <col min="14" max="14" width="22.453125" style="174" customWidth="1"/>
    <col min="15" max="15" width="10.6328125" style="175" customWidth="1"/>
    <col min="16" max="16" width="2.7265625" style="174" customWidth="1"/>
    <col min="17" max="17" width="13" style="174" customWidth="1"/>
    <col min="18" max="18" width="5.36328125" style="174" customWidth="1"/>
    <col min="19" max="20" width="2.36328125" style="174" customWidth="1"/>
    <col min="21" max="21" width="5.90625" style="174" customWidth="1"/>
    <col min="22" max="22" width="6.26953125" style="174" customWidth="1"/>
    <col min="23" max="23" width="7" style="174" customWidth="1"/>
    <col min="24" max="24" width="7.36328125" style="174" customWidth="1"/>
    <col min="25" max="25" width="2.26953125" style="174" customWidth="1"/>
    <col min="26" max="248" width="9" style="174"/>
    <col min="249" max="249" width="4.453125" style="174" customWidth="1"/>
    <col min="250" max="250" width="10.7265625" style="174" customWidth="1"/>
    <col min="251" max="251" width="17.26953125" style="174" customWidth="1"/>
    <col min="252" max="252" width="11.6328125" style="174" bestFit="1" customWidth="1"/>
    <col min="253" max="253" width="10" style="174" customWidth="1"/>
    <col min="254" max="256" width="10.6328125" style="174" customWidth="1"/>
    <col min="257" max="257" width="2.6328125" style="174" customWidth="1"/>
    <col min="258" max="258" width="4.453125" style="174" customWidth="1"/>
    <col min="259" max="259" width="9.6328125" style="174" customWidth="1"/>
    <col min="260" max="260" width="17.26953125" style="174" customWidth="1"/>
    <col min="261" max="261" width="11.6328125" style="174" bestFit="1" customWidth="1"/>
    <col min="262" max="262" width="10" style="174" customWidth="1"/>
    <col min="263" max="265" width="10.6328125" style="174" customWidth="1"/>
    <col min="266" max="266" width="2.7265625" style="174" customWidth="1"/>
    <col min="267" max="267" width="13" style="174" customWidth="1"/>
    <col min="268" max="268" width="5.36328125" style="174" customWidth="1"/>
    <col min="269" max="270" width="2.36328125" style="174" customWidth="1"/>
    <col min="271" max="271" width="5.90625" style="174" customWidth="1"/>
    <col min="272" max="272" width="6.26953125" style="174" customWidth="1"/>
    <col min="273" max="273" width="7" style="174" customWidth="1"/>
    <col min="274" max="274" width="7.36328125" style="174" customWidth="1"/>
    <col min="275" max="275" width="2.26953125" style="174" customWidth="1"/>
    <col min="276" max="279" width="9" style="174"/>
    <col min="280" max="280" width="8.7265625" style="174" customWidth="1"/>
    <col min="281" max="284" width="0" style="174" hidden="1" customWidth="1"/>
    <col min="285" max="504" width="9" style="174"/>
    <col min="505" max="505" width="4.453125" style="174" customWidth="1"/>
    <col min="506" max="506" width="10.7265625" style="174" customWidth="1"/>
    <col min="507" max="507" width="17.26953125" style="174" customWidth="1"/>
    <col min="508" max="508" width="11.6328125" style="174" bestFit="1" customWidth="1"/>
    <col min="509" max="509" width="10" style="174" customWidth="1"/>
    <col min="510" max="512" width="10.6328125" style="174" customWidth="1"/>
    <col min="513" max="513" width="2.6328125" style="174" customWidth="1"/>
    <col min="514" max="514" width="4.453125" style="174" customWidth="1"/>
    <col min="515" max="515" width="9.6328125" style="174" customWidth="1"/>
    <col min="516" max="516" width="17.26953125" style="174" customWidth="1"/>
    <col min="517" max="517" width="11.6328125" style="174" bestFit="1" customWidth="1"/>
    <col min="518" max="518" width="10" style="174" customWidth="1"/>
    <col min="519" max="521" width="10.6328125" style="174" customWidth="1"/>
    <col min="522" max="522" width="2.7265625" style="174" customWidth="1"/>
    <col min="523" max="523" width="13" style="174" customWidth="1"/>
    <col min="524" max="524" width="5.36328125" style="174" customWidth="1"/>
    <col min="525" max="526" width="2.36328125" style="174" customWidth="1"/>
    <col min="527" max="527" width="5.90625" style="174" customWidth="1"/>
    <col min="528" max="528" width="6.26953125" style="174" customWidth="1"/>
    <col min="529" max="529" width="7" style="174" customWidth="1"/>
    <col min="530" max="530" width="7.36328125" style="174" customWidth="1"/>
    <col min="531" max="531" width="2.26953125" style="174" customWidth="1"/>
    <col min="532" max="535" width="9" style="174"/>
    <col min="536" max="536" width="8.7265625" style="174" customWidth="1"/>
    <col min="537" max="540" width="0" style="174" hidden="1" customWidth="1"/>
    <col min="541" max="760" width="9" style="174"/>
    <col min="761" max="761" width="4.453125" style="174" customWidth="1"/>
    <col min="762" max="762" width="10.7265625" style="174" customWidth="1"/>
    <col min="763" max="763" width="17.26953125" style="174" customWidth="1"/>
    <col min="764" max="764" width="11.6328125" style="174" bestFit="1" customWidth="1"/>
    <col min="765" max="765" width="10" style="174" customWidth="1"/>
    <col min="766" max="768" width="10.6328125" style="174" customWidth="1"/>
    <col min="769" max="769" width="2.6328125" style="174" customWidth="1"/>
    <col min="770" max="770" width="4.453125" style="174" customWidth="1"/>
    <col min="771" max="771" width="9.6328125" style="174" customWidth="1"/>
    <col min="772" max="772" width="17.26953125" style="174" customWidth="1"/>
    <col min="773" max="773" width="11.6328125" style="174" bestFit="1" customWidth="1"/>
    <col min="774" max="774" width="10" style="174" customWidth="1"/>
    <col min="775" max="777" width="10.6328125" style="174" customWidth="1"/>
    <col min="778" max="778" width="2.7265625" style="174" customWidth="1"/>
    <col min="779" max="779" width="13" style="174" customWidth="1"/>
    <col min="780" max="780" width="5.36328125" style="174" customWidth="1"/>
    <col min="781" max="782" width="2.36328125" style="174" customWidth="1"/>
    <col min="783" max="783" width="5.90625" style="174" customWidth="1"/>
    <col min="784" max="784" width="6.26953125" style="174" customWidth="1"/>
    <col min="785" max="785" width="7" style="174" customWidth="1"/>
    <col min="786" max="786" width="7.36328125" style="174" customWidth="1"/>
    <col min="787" max="787" width="2.26953125" style="174" customWidth="1"/>
    <col min="788" max="791" width="9" style="174"/>
    <col min="792" max="792" width="8.7265625" style="174" customWidth="1"/>
    <col min="793" max="796" width="0" style="174" hidden="1" customWidth="1"/>
    <col min="797" max="1016" width="9" style="174"/>
    <col min="1017" max="1017" width="4.453125" style="174" customWidth="1"/>
    <col min="1018" max="1018" width="10.7265625" style="174" customWidth="1"/>
    <col min="1019" max="1019" width="17.26953125" style="174" customWidth="1"/>
    <col min="1020" max="1020" width="11.6328125" style="174" bestFit="1" customWidth="1"/>
    <col min="1021" max="1021" width="10" style="174" customWidth="1"/>
    <col min="1022" max="1024" width="10.6328125" style="174" customWidth="1"/>
    <col min="1025" max="1025" width="2.6328125" style="174" customWidth="1"/>
    <col min="1026" max="1026" width="4.453125" style="174" customWidth="1"/>
    <col min="1027" max="1027" width="9.6328125" style="174" customWidth="1"/>
    <col min="1028" max="1028" width="17.26953125" style="174" customWidth="1"/>
    <col min="1029" max="1029" width="11.6328125" style="174" bestFit="1" customWidth="1"/>
    <col min="1030" max="1030" width="10" style="174" customWidth="1"/>
    <col min="1031" max="1033" width="10.6328125" style="174" customWidth="1"/>
    <col min="1034" max="1034" width="2.7265625" style="174" customWidth="1"/>
    <col min="1035" max="1035" width="13" style="174" customWidth="1"/>
    <col min="1036" max="1036" width="5.36328125" style="174" customWidth="1"/>
    <col min="1037" max="1038" width="2.36328125" style="174" customWidth="1"/>
    <col min="1039" max="1039" width="5.90625" style="174" customWidth="1"/>
    <col min="1040" max="1040" width="6.26953125" style="174" customWidth="1"/>
    <col min="1041" max="1041" width="7" style="174" customWidth="1"/>
    <col min="1042" max="1042" width="7.36328125" style="174" customWidth="1"/>
    <col min="1043" max="1043" width="2.26953125" style="174" customWidth="1"/>
    <col min="1044" max="1047" width="9" style="174"/>
    <col min="1048" max="1048" width="8.7265625" style="174" customWidth="1"/>
    <col min="1049" max="1052" width="0" style="174" hidden="1" customWidth="1"/>
    <col min="1053" max="1272" width="9" style="174"/>
    <col min="1273" max="1273" width="4.453125" style="174" customWidth="1"/>
    <col min="1274" max="1274" width="10.7265625" style="174" customWidth="1"/>
    <col min="1275" max="1275" width="17.26953125" style="174" customWidth="1"/>
    <col min="1276" max="1276" width="11.6328125" style="174" bestFit="1" customWidth="1"/>
    <col min="1277" max="1277" width="10" style="174" customWidth="1"/>
    <col min="1278" max="1280" width="10.6328125" style="174" customWidth="1"/>
    <col min="1281" max="1281" width="2.6328125" style="174" customWidth="1"/>
    <col min="1282" max="1282" width="4.453125" style="174" customWidth="1"/>
    <col min="1283" max="1283" width="9.6328125" style="174" customWidth="1"/>
    <col min="1284" max="1284" width="17.26953125" style="174" customWidth="1"/>
    <col min="1285" max="1285" width="11.6328125" style="174" bestFit="1" customWidth="1"/>
    <col min="1286" max="1286" width="10" style="174" customWidth="1"/>
    <col min="1287" max="1289" width="10.6328125" style="174" customWidth="1"/>
    <col min="1290" max="1290" width="2.7265625" style="174" customWidth="1"/>
    <col min="1291" max="1291" width="13" style="174" customWidth="1"/>
    <col min="1292" max="1292" width="5.36328125" style="174" customWidth="1"/>
    <col min="1293" max="1294" width="2.36328125" style="174" customWidth="1"/>
    <col min="1295" max="1295" width="5.90625" style="174" customWidth="1"/>
    <col min="1296" max="1296" width="6.26953125" style="174" customWidth="1"/>
    <col min="1297" max="1297" width="7" style="174" customWidth="1"/>
    <col min="1298" max="1298" width="7.36328125" style="174" customWidth="1"/>
    <col min="1299" max="1299" width="2.26953125" style="174" customWidth="1"/>
    <col min="1300" max="1303" width="9" style="174"/>
    <col min="1304" max="1304" width="8.7265625" style="174" customWidth="1"/>
    <col min="1305" max="1308" width="0" style="174" hidden="1" customWidth="1"/>
    <col min="1309" max="1528" width="9" style="174"/>
    <col min="1529" max="1529" width="4.453125" style="174" customWidth="1"/>
    <col min="1530" max="1530" width="10.7265625" style="174" customWidth="1"/>
    <col min="1531" max="1531" width="17.26953125" style="174" customWidth="1"/>
    <col min="1532" max="1532" width="11.6328125" style="174" bestFit="1" customWidth="1"/>
    <col min="1533" max="1533" width="10" style="174" customWidth="1"/>
    <col min="1534" max="1536" width="10.6328125" style="174" customWidth="1"/>
    <col min="1537" max="1537" width="2.6328125" style="174" customWidth="1"/>
    <col min="1538" max="1538" width="4.453125" style="174" customWidth="1"/>
    <col min="1539" max="1539" width="9.6328125" style="174" customWidth="1"/>
    <col min="1540" max="1540" width="17.26953125" style="174" customWidth="1"/>
    <col min="1541" max="1541" width="11.6328125" style="174" bestFit="1" customWidth="1"/>
    <col min="1542" max="1542" width="10" style="174" customWidth="1"/>
    <col min="1543" max="1545" width="10.6328125" style="174" customWidth="1"/>
    <col min="1546" max="1546" width="2.7265625" style="174" customWidth="1"/>
    <col min="1547" max="1547" width="13" style="174" customWidth="1"/>
    <col min="1548" max="1548" width="5.36328125" style="174" customWidth="1"/>
    <col min="1549" max="1550" width="2.36328125" style="174" customWidth="1"/>
    <col min="1551" max="1551" width="5.90625" style="174" customWidth="1"/>
    <col min="1552" max="1552" width="6.26953125" style="174" customWidth="1"/>
    <col min="1553" max="1553" width="7" style="174" customWidth="1"/>
    <col min="1554" max="1554" width="7.36328125" style="174" customWidth="1"/>
    <col min="1555" max="1555" width="2.26953125" style="174" customWidth="1"/>
    <col min="1556" max="1559" width="9" style="174"/>
    <col min="1560" max="1560" width="8.7265625" style="174" customWidth="1"/>
    <col min="1561" max="1564" width="0" style="174" hidden="1" customWidth="1"/>
    <col min="1565" max="1784" width="9" style="174"/>
    <col min="1785" max="1785" width="4.453125" style="174" customWidth="1"/>
    <col min="1786" max="1786" width="10.7265625" style="174" customWidth="1"/>
    <col min="1787" max="1787" width="17.26953125" style="174" customWidth="1"/>
    <col min="1788" max="1788" width="11.6328125" style="174" bestFit="1" customWidth="1"/>
    <col min="1789" max="1789" width="10" style="174" customWidth="1"/>
    <col min="1790" max="1792" width="10.6328125" style="174" customWidth="1"/>
    <col min="1793" max="1793" width="2.6328125" style="174" customWidth="1"/>
    <col min="1794" max="1794" width="4.453125" style="174" customWidth="1"/>
    <col min="1795" max="1795" width="9.6328125" style="174" customWidth="1"/>
    <col min="1796" max="1796" width="17.26953125" style="174" customWidth="1"/>
    <col min="1797" max="1797" width="11.6328125" style="174" bestFit="1" customWidth="1"/>
    <col min="1798" max="1798" width="10" style="174" customWidth="1"/>
    <col min="1799" max="1801" width="10.6328125" style="174" customWidth="1"/>
    <col min="1802" max="1802" width="2.7265625" style="174" customWidth="1"/>
    <col min="1803" max="1803" width="13" style="174" customWidth="1"/>
    <col min="1804" max="1804" width="5.36328125" style="174" customWidth="1"/>
    <col min="1805" max="1806" width="2.36328125" style="174" customWidth="1"/>
    <col min="1807" max="1807" width="5.90625" style="174" customWidth="1"/>
    <col min="1808" max="1808" width="6.26953125" style="174" customWidth="1"/>
    <col min="1809" max="1809" width="7" style="174" customWidth="1"/>
    <col min="1810" max="1810" width="7.36328125" style="174" customWidth="1"/>
    <col min="1811" max="1811" width="2.26953125" style="174" customWidth="1"/>
    <col min="1812" max="1815" width="9" style="174"/>
    <col min="1816" max="1816" width="8.7265625" style="174" customWidth="1"/>
    <col min="1817" max="1820" width="0" style="174" hidden="1" customWidth="1"/>
    <col min="1821" max="2040" width="9" style="174"/>
    <col min="2041" max="2041" width="4.453125" style="174" customWidth="1"/>
    <col min="2042" max="2042" width="10.7265625" style="174" customWidth="1"/>
    <col min="2043" max="2043" width="17.26953125" style="174" customWidth="1"/>
    <col min="2044" max="2044" width="11.6328125" style="174" bestFit="1" customWidth="1"/>
    <col min="2045" max="2045" width="10" style="174" customWidth="1"/>
    <col min="2046" max="2048" width="10.6328125" style="174" customWidth="1"/>
    <col min="2049" max="2049" width="2.6328125" style="174" customWidth="1"/>
    <col min="2050" max="2050" width="4.453125" style="174" customWidth="1"/>
    <col min="2051" max="2051" width="9.6328125" style="174" customWidth="1"/>
    <col min="2052" max="2052" width="17.26953125" style="174" customWidth="1"/>
    <col min="2053" max="2053" width="11.6328125" style="174" bestFit="1" customWidth="1"/>
    <col min="2054" max="2054" width="10" style="174" customWidth="1"/>
    <col min="2055" max="2057" width="10.6328125" style="174" customWidth="1"/>
    <col min="2058" max="2058" width="2.7265625" style="174" customWidth="1"/>
    <col min="2059" max="2059" width="13" style="174" customWidth="1"/>
    <col min="2060" max="2060" width="5.36328125" style="174" customWidth="1"/>
    <col min="2061" max="2062" width="2.36328125" style="174" customWidth="1"/>
    <col min="2063" max="2063" width="5.90625" style="174" customWidth="1"/>
    <col min="2064" max="2064" width="6.26953125" style="174" customWidth="1"/>
    <col min="2065" max="2065" width="7" style="174" customWidth="1"/>
    <col min="2066" max="2066" width="7.36328125" style="174" customWidth="1"/>
    <col min="2067" max="2067" width="2.26953125" style="174" customWidth="1"/>
    <col min="2068" max="2071" width="9" style="174"/>
    <col min="2072" max="2072" width="8.7265625" style="174" customWidth="1"/>
    <col min="2073" max="2076" width="0" style="174" hidden="1" customWidth="1"/>
    <col min="2077" max="2296" width="9" style="174"/>
    <col min="2297" max="2297" width="4.453125" style="174" customWidth="1"/>
    <col min="2298" max="2298" width="10.7265625" style="174" customWidth="1"/>
    <col min="2299" max="2299" width="17.26953125" style="174" customWidth="1"/>
    <col min="2300" max="2300" width="11.6328125" style="174" bestFit="1" customWidth="1"/>
    <col min="2301" max="2301" width="10" style="174" customWidth="1"/>
    <col min="2302" max="2304" width="10.6328125" style="174" customWidth="1"/>
    <col min="2305" max="2305" width="2.6328125" style="174" customWidth="1"/>
    <col min="2306" max="2306" width="4.453125" style="174" customWidth="1"/>
    <col min="2307" max="2307" width="9.6328125" style="174" customWidth="1"/>
    <col min="2308" max="2308" width="17.26953125" style="174" customWidth="1"/>
    <col min="2309" max="2309" width="11.6328125" style="174" bestFit="1" customWidth="1"/>
    <col min="2310" max="2310" width="10" style="174" customWidth="1"/>
    <col min="2311" max="2313" width="10.6328125" style="174" customWidth="1"/>
    <col min="2314" max="2314" width="2.7265625" style="174" customWidth="1"/>
    <col min="2315" max="2315" width="13" style="174" customWidth="1"/>
    <col min="2316" max="2316" width="5.36328125" style="174" customWidth="1"/>
    <col min="2317" max="2318" width="2.36328125" style="174" customWidth="1"/>
    <col min="2319" max="2319" width="5.90625" style="174" customWidth="1"/>
    <col min="2320" max="2320" width="6.26953125" style="174" customWidth="1"/>
    <col min="2321" max="2321" width="7" style="174" customWidth="1"/>
    <col min="2322" max="2322" width="7.36328125" style="174" customWidth="1"/>
    <col min="2323" max="2323" width="2.26953125" style="174" customWidth="1"/>
    <col min="2324" max="2327" width="9" style="174"/>
    <col min="2328" max="2328" width="8.7265625" style="174" customWidth="1"/>
    <col min="2329" max="2332" width="0" style="174" hidden="1" customWidth="1"/>
    <col min="2333" max="2552" width="9" style="174"/>
    <col min="2553" max="2553" width="4.453125" style="174" customWidth="1"/>
    <col min="2554" max="2554" width="10.7265625" style="174" customWidth="1"/>
    <col min="2555" max="2555" width="17.26953125" style="174" customWidth="1"/>
    <col min="2556" max="2556" width="11.6328125" style="174" bestFit="1" customWidth="1"/>
    <col min="2557" max="2557" width="10" style="174" customWidth="1"/>
    <col min="2558" max="2560" width="10.6328125" style="174" customWidth="1"/>
    <col min="2561" max="2561" width="2.6328125" style="174" customWidth="1"/>
    <col min="2562" max="2562" width="4.453125" style="174" customWidth="1"/>
    <col min="2563" max="2563" width="9.6328125" style="174" customWidth="1"/>
    <col min="2564" max="2564" width="17.26953125" style="174" customWidth="1"/>
    <col min="2565" max="2565" width="11.6328125" style="174" bestFit="1" customWidth="1"/>
    <col min="2566" max="2566" width="10" style="174" customWidth="1"/>
    <col min="2567" max="2569" width="10.6328125" style="174" customWidth="1"/>
    <col min="2570" max="2570" width="2.7265625" style="174" customWidth="1"/>
    <col min="2571" max="2571" width="13" style="174" customWidth="1"/>
    <col min="2572" max="2572" width="5.36328125" style="174" customWidth="1"/>
    <col min="2573" max="2574" width="2.36328125" style="174" customWidth="1"/>
    <col min="2575" max="2575" width="5.90625" style="174" customWidth="1"/>
    <col min="2576" max="2576" width="6.26953125" style="174" customWidth="1"/>
    <col min="2577" max="2577" width="7" style="174" customWidth="1"/>
    <col min="2578" max="2578" width="7.36328125" style="174" customWidth="1"/>
    <col min="2579" max="2579" width="2.26953125" style="174" customWidth="1"/>
    <col min="2580" max="2583" width="9" style="174"/>
    <col min="2584" max="2584" width="8.7265625" style="174" customWidth="1"/>
    <col min="2585" max="2588" width="0" style="174" hidden="1" customWidth="1"/>
    <col min="2589" max="2808" width="9" style="174"/>
    <col min="2809" max="2809" width="4.453125" style="174" customWidth="1"/>
    <col min="2810" max="2810" width="10.7265625" style="174" customWidth="1"/>
    <col min="2811" max="2811" width="17.26953125" style="174" customWidth="1"/>
    <col min="2812" max="2812" width="11.6328125" style="174" bestFit="1" customWidth="1"/>
    <col min="2813" max="2813" width="10" style="174" customWidth="1"/>
    <col min="2814" max="2816" width="10.6328125" style="174" customWidth="1"/>
    <col min="2817" max="2817" width="2.6328125" style="174" customWidth="1"/>
    <col min="2818" max="2818" width="4.453125" style="174" customWidth="1"/>
    <col min="2819" max="2819" width="9.6328125" style="174" customWidth="1"/>
    <col min="2820" max="2820" width="17.26953125" style="174" customWidth="1"/>
    <col min="2821" max="2821" width="11.6328125" style="174" bestFit="1" customWidth="1"/>
    <col min="2822" max="2822" width="10" style="174" customWidth="1"/>
    <col min="2823" max="2825" width="10.6328125" style="174" customWidth="1"/>
    <col min="2826" max="2826" width="2.7265625" style="174" customWidth="1"/>
    <col min="2827" max="2827" width="13" style="174" customWidth="1"/>
    <col min="2828" max="2828" width="5.36328125" style="174" customWidth="1"/>
    <col min="2829" max="2830" width="2.36328125" style="174" customWidth="1"/>
    <col min="2831" max="2831" width="5.90625" style="174" customWidth="1"/>
    <col min="2832" max="2832" width="6.26953125" style="174" customWidth="1"/>
    <col min="2833" max="2833" width="7" style="174" customWidth="1"/>
    <col min="2834" max="2834" width="7.36328125" style="174" customWidth="1"/>
    <col min="2835" max="2835" width="2.26953125" style="174" customWidth="1"/>
    <col min="2836" max="2839" width="9" style="174"/>
    <col min="2840" max="2840" width="8.7265625" style="174" customWidth="1"/>
    <col min="2841" max="2844" width="0" style="174" hidden="1" customWidth="1"/>
    <col min="2845" max="3064" width="9" style="174"/>
    <col min="3065" max="3065" width="4.453125" style="174" customWidth="1"/>
    <col min="3066" max="3066" width="10.7265625" style="174" customWidth="1"/>
    <col min="3067" max="3067" width="17.26953125" style="174" customWidth="1"/>
    <col min="3068" max="3068" width="11.6328125" style="174" bestFit="1" customWidth="1"/>
    <col min="3069" max="3069" width="10" style="174" customWidth="1"/>
    <col min="3070" max="3072" width="10.6328125" style="174" customWidth="1"/>
    <col min="3073" max="3073" width="2.6328125" style="174" customWidth="1"/>
    <col min="3074" max="3074" width="4.453125" style="174" customWidth="1"/>
    <col min="3075" max="3075" width="9.6328125" style="174" customWidth="1"/>
    <col min="3076" max="3076" width="17.26953125" style="174" customWidth="1"/>
    <col min="3077" max="3077" width="11.6328125" style="174" bestFit="1" customWidth="1"/>
    <col min="3078" max="3078" width="10" style="174" customWidth="1"/>
    <col min="3079" max="3081" width="10.6328125" style="174" customWidth="1"/>
    <col min="3082" max="3082" width="2.7265625" style="174" customWidth="1"/>
    <col min="3083" max="3083" width="13" style="174" customWidth="1"/>
    <col min="3084" max="3084" width="5.36328125" style="174" customWidth="1"/>
    <col min="3085" max="3086" width="2.36328125" style="174" customWidth="1"/>
    <col min="3087" max="3087" width="5.90625" style="174" customWidth="1"/>
    <col min="3088" max="3088" width="6.26953125" style="174" customWidth="1"/>
    <col min="3089" max="3089" width="7" style="174" customWidth="1"/>
    <col min="3090" max="3090" width="7.36328125" style="174" customWidth="1"/>
    <col min="3091" max="3091" width="2.26953125" style="174" customWidth="1"/>
    <col min="3092" max="3095" width="9" style="174"/>
    <col min="3096" max="3096" width="8.7265625" style="174" customWidth="1"/>
    <col min="3097" max="3100" width="0" style="174" hidden="1" customWidth="1"/>
    <col min="3101" max="3320" width="9" style="174"/>
    <col min="3321" max="3321" width="4.453125" style="174" customWidth="1"/>
    <col min="3322" max="3322" width="10.7265625" style="174" customWidth="1"/>
    <col min="3323" max="3323" width="17.26953125" style="174" customWidth="1"/>
    <col min="3324" max="3324" width="11.6328125" style="174" bestFit="1" customWidth="1"/>
    <col min="3325" max="3325" width="10" style="174" customWidth="1"/>
    <col min="3326" max="3328" width="10.6328125" style="174" customWidth="1"/>
    <col min="3329" max="3329" width="2.6328125" style="174" customWidth="1"/>
    <col min="3330" max="3330" width="4.453125" style="174" customWidth="1"/>
    <col min="3331" max="3331" width="9.6328125" style="174" customWidth="1"/>
    <col min="3332" max="3332" width="17.26953125" style="174" customWidth="1"/>
    <col min="3333" max="3333" width="11.6328125" style="174" bestFit="1" customWidth="1"/>
    <col min="3334" max="3334" width="10" style="174" customWidth="1"/>
    <col min="3335" max="3337" width="10.6328125" style="174" customWidth="1"/>
    <col min="3338" max="3338" width="2.7265625" style="174" customWidth="1"/>
    <col min="3339" max="3339" width="13" style="174" customWidth="1"/>
    <col min="3340" max="3340" width="5.36328125" style="174" customWidth="1"/>
    <col min="3341" max="3342" width="2.36328125" style="174" customWidth="1"/>
    <col min="3343" max="3343" width="5.90625" style="174" customWidth="1"/>
    <col min="3344" max="3344" width="6.26953125" style="174" customWidth="1"/>
    <col min="3345" max="3345" width="7" style="174" customWidth="1"/>
    <col min="3346" max="3346" width="7.36328125" style="174" customWidth="1"/>
    <col min="3347" max="3347" width="2.26953125" style="174" customWidth="1"/>
    <col min="3348" max="3351" width="9" style="174"/>
    <col min="3352" max="3352" width="8.7265625" style="174" customWidth="1"/>
    <col min="3353" max="3356" width="0" style="174" hidden="1" customWidth="1"/>
    <col min="3357" max="3576" width="9" style="174"/>
    <col min="3577" max="3577" width="4.453125" style="174" customWidth="1"/>
    <col min="3578" max="3578" width="10.7265625" style="174" customWidth="1"/>
    <col min="3579" max="3579" width="17.26953125" style="174" customWidth="1"/>
    <col min="3580" max="3580" width="11.6328125" style="174" bestFit="1" customWidth="1"/>
    <col min="3581" max="3581" width="10" style="174" customWidth="1"/>
    <col min="3582" max="3584" width="10.6328125" style="174" customWidth="1"/>
    <col min="3585" max="3585" width="2.6328125" style="174" customWidth="1"/>
    <col min="3586" max="3586" width="4.453125" style="174" customWidth="1"/>
    <col min="3587" max="3587" width="9.6328125" style="174" customWidth="1"/>
    <col min="3588" max="3588" width="17.26953125" style="174" customWidth="1"/>
    <col min="3589" max="3589" width="11.6328125" style="174" bestFit="1" customWidth="1"/>
    <col min="3590" max="3590" width="10" style="174" customWidth="1"/>
    <col min="3591" max="3593" width="10.6328125" style="174" customWidth="1"/>
    <col min="3594" max="3594" width="2.7265625" style="174" customWidth="1"/>
    <col min="3595" max="3595" width="13" style="174" customWidth="1"/>
    <col min="3596" max="3596" width="5.36328125" style="174" customWidth="1"/>
    <col min="3597" max="3598" width="2.36328125" style="174" customWidth="1"/>
    <col min="3599" max="3599" width="5.90625" style="174" customWidth="1"/>
    <col min="3600" max="3600" width="6.26953125" style="174" customWidth="1"/>
    <col min="3601" max="3601" width="7" style="174" customWidth="1"/>
    <col min="3602" max="3602" width="7.36328125" style="174" customWidth="1"/>
    <col min="3603" max="3603" width="2.26953125" style="174" customWidth="1"/>
    <col min="3604" max="3607" width="9" style="174"/>
    <col min="3608" max="3608" width="8.7265625" style="174" customWidth="1"/>
    <col min="3609" max="3612" width="0" style="174" hidden="1" customWidth="1"/>
    <col min="3613" max="3832" width="9" style="174"/>
    <col min="3833" max="3833" width="4.453125" style="174" customWidth="1"/>
    <col min="3834" max="3834" width="10.7265625" style="174" customWidth="1"/>
    <col min="3835" max="3835" width="17.26953125" style="174" customWidth="1"/>
    <col min="3836" max="3836" width="11.6328125" style="174" bestFit="1" customWidth="1"/>
    <col min="3837" max="3837" width="10" style="174" customWidth="1"/>
    <col min="3838" max="3840" width="10.6328125" style="174" customWidth="1"/>
    <col min="3841" max="3841" width="2.6328125" style="174" customWidth="1"/>
    <col min="3842" max="3842" width="4.453125" style="174" customWidth="1"/>
    <col min="3843" max="3843" width="9.6328125" style="174" customWidth="1"/>
    <col min="3844" max="3844" width="17.26953125" style="174" customWidth="1"/>
    <col min="3845" max="3845" width="11.6328125" style="174" bestFit="1" customWidth="1"/>
    <col min="3846" max="3846" width="10" style="174" customWidth="1"/>
    <col min="3847" max="3849" width="10.6328125" style="174" customWidth="1"/>
    <col min="3850" max="3850" width="2.7265625" style="174" customWidth="1"/>
    <col min="3851" max="3851" width="13" style="174" customWidth="1"/>
    <col min="3852" max="3852" width="5.36328125" style="174" customWidth="1"/>
    <col min="3853" max="3854" width="2.36328125" style="174" customWidth="1"/>
    <col min="3855" max="3855" width="5.90625" style="174" customWidth="1"/>
    <col min="3856" max="3856" width="6.26953125" style="174" customWidth="1"/>
    <col min="3857" max="3857" width="7" style="174" customWidth="1"/>
    <col min="3858" max="3858" width="7.36328125" style="174" customWidth="1"/>
    <col min="3859" max="3859" width="2.26953125" style="174" customWidth="1"/>
    <col min="3860" max="3863" width="9" style="174"/>
    <col min="3864" max="3864" width="8.7265625" style="174" customWidth="1"/>
    <col min="3865" max="3868" width="0" style="174" hidden="1" customWidth="1"/>
    <col min="3869" max="4088" width="9" style="174"/>
    <col min="4089" max="4089" width="4.453125" style="174" customWidth="1"/>
    <col min="4090" max="4090" width="10.7265625" style="174" customWidth="1"/>
    <col min="4091" max="4091" width="17.26953125" style="174" customWidth="1"/>
    <col min="4092" max="4092" width="11.6328125" style="174" bestFit="1" customWidth="1"/>
    <col min="4093" max="4093" width="10" style="174" customWidth="1"/>
    <col min="4094" max="4096" width="10.6328125" style="174" customWidth="1"/>
    <col min="4097" max="4097" width="2.6328125" style="174" customWidth="1"/>
    <col min="4098" max="4098" width="4.453125" style="174" customWidth="1"/>
    <col min="4099" max="4099" width="9.6328125" style="174" customWidth="1"/>
    <col min="4100" max="4100" width="17.26953125" style="174" customWidth="1"/>
    <col min="4101" max="4101" width="11.6328125" style="174" bestFit="1" customWidth="1"/>
    <col min="4102" max="4102" width="10" style="174" customWidth="1"/>
    <col min="4103" max="4105" width="10.6328125" style="174" customWidth="1"/>
    <col min="4106" max="4106" width="2.7265625" style="174" customWidth="1"/>
    <col min="4107" max="4107" width="13" style="174" customWidth="1"/>
    <col min="4108" max="4108" width="5.36328125" style="174" customWidth="1"/>
    <col min="4109" max="4110" width="2.36328125" style="174" customWidth="1"/>
    <col min="4111" max="4111" width="5.90625" style="174" customWidth="1"/>
    <col min="4112" max="4112" width="6.26953125" style="174" customWidth="1"/>
    <col min="4113" max="4113" width="7" style="174" customWidth="1"/>
    <col min="4114" max="4114" width="7.36328125" style="174" customWidth="1"/>
    <col min="4115" max="4115" width="2.26953125" style="174" customWidth="1"/>
    <col min="4116" max="4119" width="9" style="174"/>
    <col min="4120" max="4120" width="8.7265625" style="174" customWidth="1"/>
    <col min="4121" max="4124" width="0" style="174" hidden="1" customWidth="1"/>
    <col min="4125" max="4344" width="9" style="174"/>
    <col min="4345" max="4345" width="4.453125" style="174" customWidth="1"/>
    <col min="4346" max="4346" width="10.7265625" style="174" customWidth="1"/>
    <col min="4347" max="4347" width="17.26953125" style="174" customWidth="1"/>
    <col min="4348" max="4348" width="11.6328125" style="174" bestFit="1" customWidth="1"/>
    <col min="4349" max="4349" width="10" style="174" customWidth="1"/>
    <col min="4350" max="4352" width="10.6328125" style="174" customWidth="1"/>
    <col min="4353" max="4353" width="2.6328125" style="174" customWidth="1"/>
    <col min="4354" max="4354" width="4.453125" style="174" customWidth="1"/>
    <col min="4355" max="4355" width="9.6328125" style="174" customWidth="1"/>
    <col min="4356" max="4356" width="17.26953125" style="174" customWidth="1"/>
    <col min="4357" max="4357" width="11.6328125" style="174" bestFit="1" customWidth="1"/>
    <col min="4358" max="4358" width="10" style="174" customWidth="1"/>
    <col min="4359" max="4361" width="10.6328125" style="174" customWidth="1"/>
    <col min="4362" max="4362" width="2.7265625" style="174" customWidth="1"/>
    <col min="4363" max="4363" width="13" style="174" customWidth="1"/>
    <col min="4364" max="4364" width="5.36328125" style="174" customWidth="1"/>
    <col min="4365" max="4366" width="2.36328125" style="174" customWidth="1"/>
    <col min="4367" max="4367" width="5.90625" style="174" customWidth="1"/>
    <col min="4368" max="4368" width="6.26953125" style="174" customWidth="1"/>
    <col min="4369" max="4369" width="7" style="174" customWidth="1"/>
    <col min="4370" max="4370" width="7.36328125" style="174" customWidth="1"/>
    <col min="4371" max="4371" width="2.26953125" style="174" customWidth="1"/>
    <col min="4372" max="4375" width="9" style="174"/>
    <col min="4376" max="4376" width="8.7265625" style="174" customWidth="1"/>
    <col min="4377" max="4380" width="0" style="174" hidden="1" customWidth="1"/>
    <col min="4381" max="4600" width="9" style="174"/>
    <col min="4601" max="4601" width="4.453125" style="174" customWidth="1"/>
    <col min="4602" max="4602" width="10.7265625" style="174" customWidth="1"/>
    <col min="4603" max="4603" width="17.26953125" style="174" customWidth="1"/>
    <col min="4604" max="4604" width="11.6328125" style="174" bestFit="1" customWidth="1"/>
    <col min="4605" max="4605" width="10" style="174" customWidth="1"/>
    <col min="4606" max="4608" width="10.6328125" style="174" customWidth="1"/>
    <col min="4609" max="4609" width="2.6328125" style="174" customWidth="1"/>
    <col min="4610" max="4610" width="4.453125" style="174" customWidth="1"/>
    <col min="4611" max="4611" width="9.6328125" style="174" customWidth="1"/>
    <col min="4612" max="4612" width="17.26953125" style="174" customWidth="1"/>
    <col min="4613" max="4613" width="11.6328125" style="174" bestFit="1" customWidth="1"/>
    <col min="4614" max="4614" width="10" style="174" customWidth="1"/>
    <col min="4615" max="4617" width="10.6328125" style="174" customWidth="1"/>
    <col min="4618" max="4618" width="2.7265625" style="174" customWidth="1"/>
    <col min="4619" max="4619" width="13" style="174" customWidth="1"/>
    <col min="4620" max="4620" width="5.36328125" style="174" customWidth="1"/>
    <col min="4621" max="4622" width="2.36328125" style="174" customWidth="1"/>
    <col min="4623" max="4623" width="5.90625" style="174" customWidth="1"/>
    <col min="4624" max="4624" width="6.26953125" style="174" customWidth="1"/>
    <col min="4625" max="4625" width="7" style="174" customWidth="1"/>
    <col min="4626" max="4626" width="7.36328125" style="174" customWidth="1"/>
    <col min="4627" max="4627" width="2.26953125" style="174" customWidth="1"/>
    <col min="4628" max="4631" width="9" style="174"/>
    <col min="4632" max="4632" width="8.7265625" style="174" customWidth="1"/>
    <col min="4633" max="4636" width="0" style="174" hidden="1" customWidth="1"/>
    <col min="4637" max="4856" width="9" style="174"/>
    <col min="4857" max="4857" width="4.453125" style="174" customWidth="1"/>
    <col min="4858" max="4858" width="10.7265625" style="174" customWidth="1"/>
    <col min="4859" max="4859" width="17.26953125" style="174" customWidth="1"/>
    <col min="4860" max="4860" width="11.6328125" style="174" bestFit="1" customWidth="1"/>
    <col min="4861" max="4861" width="10" style="174" customWidth="1"/>
    <col min="4862" max="4864" width="10.6328125" style="174" customWidth="1"/>
    <col min="4865" max="4865" width="2.6328125" style="174" customWidth="1"/>
    <col min="4866" max="4866" width="4.453125" style="174" customWidth="1"/>
    <col min="4867" max="4867" width="9.6328125" style="174" customWidth="1"/>
    <col min="4868" max="4868" width="17.26953125" style="174" customWidth="1"/>
    <col min="4869" max="4869" width="11.6328125" style="174" bestFit="1" customWidth="1"/>
    <col min="4870" max="4870" width="10" style="174" customWidth="1"/>
    <col min="4871" max="4873" width="10.6328125" style="174" customWidth="1"/>
    <col min="4874" max="4874" width="2.7265625" style="174" customWidth="1"/>
    <col min="4875" max="4875" width="13" style="174" customWidth="1"/>
    <col min="4876" max="4876" width="5.36328125" style="174" customWidth="1"/>
    <col min="4877" max="4878" width="2.36328125" style="174" customWidth="1"/>
    <col min="4879" max="4879" width="5.90625" style="174" customWidth="1"/>
    <col min="4880" max="4880" width="6.26953125" style="174" customWidth="1"/>
    <col min="4881" max="4881" width="7" style="174" customWidth="1"/>
    <col min="4882" max="4882" width="7.36328125" style="174" customWidth="1"/>
    <col min="4883" max="4883" width="2.26953125" style="174" customWidth="1"/>
    <col min="4884" max="4887" width="9" style="174"/>
    <col min="4888" max="4888" width="8.7265625" style="174" customWidth="1"/>
    <col min="4889" max="4892" width="0" style="174" hidden="1" customWidth="1"/>
    <col min="4893" max="5112" width="9" style="174"/>
    <col min="5113" max="5113" width="4.453125" style="174" customWidth="1"/>
    <col min="5114" max="5114" width="10.7265625" style="174" customWidth="1"/>
    <col min="5115" max="5115" width="17.26953125" style="174" customWidth="1"/>
    <col min="5116" max="5116" width="11.6328125" style="174" bestFit="1" customWidth="1"/>
    <col min="5117" max="5117" width="10" style="174" customWidth="1"/>
    <col min="5118" max="5120" width="10.6328125" style="174" customWidth="1"/>
    <col min="5121" max="5121" width="2.6328125" style="174" customWidth="1"/>
    <col min="5122" max="5122" width="4.453125" style="174" customWidth="1"/>
    <col min="5123" max="5123" width="9.6328125" style="174" customWidth="1"/>
    <col min="5124" max="5124" width="17.26953125" style="174" customWidth="1"/>
    <col min="5125" max="5125" width="11.6328125" style="174" bestFit="1" customWidth="1"/>
    <col min="5126" max="5126" width="10" style="174" customWidth="1"/>
    <col min="5127" max="5129" width="10.6328125" style="174" customWidth="1"/>
    <col min="5130" max="5130" width="2.7265625" style="174" customWidth="1"/>
    <col min="5131" max="5131" width="13" style="174" customWidth="1"/>
    <col min="5132" max="5132" width="5.36328125" style="174" customWidth="1"/>
    <col min="5133" max="5134" width="2.36328125" style="174" customWidth="1"/>
    <col min="5135" max="5135" width="5.90625" style="174" customWidth="1"/>
    <col min="5136" max="5136" width="6.26953125" style="174" customWidth="1"/>
    <col min="5137" max="5137" width="7" style="174" customWidth="1"/>
    <col min="5138" max="5138" width="7.36328125" style="174" customWidth="1"/>
    <col min="5139" max="5139" width="2.26953125" style="174" customWidth="1"/>
    <col min="5140" max="5143" width="9" style="174"/>
    <col min="5144" max="5144" width="8.7265625" style="174" customWidth="1"/>
    <col min="5145" max="5148" width="0" style="174" hidden="1" customWidth="1"/>
    <col min="5149" max="5368" width="9" style="174"/>
    <col min="5369" max="5369" width="4.453125" style="174" customWidth="1"/>
    <col min="5370" max="5370" width="10.7265625" style="174" customWidth="1"/>
    <col min="5371" max="5371" width="17.26953125" style="174" customWidth="1"/>
    <col min="5372" max="5372" width="11.6328125" style="174" bestFit="1" customWidth="1"/>
    <col min="5373" max="5373" width="10" style="174" customWidth="1"/>
    <col min="5374" max="5376" width="10.6328125" style="174" customWidth="1"/>
    <col min="5377" max="5377" width="2.6328125" style="174" customWidth="1"/>
    <col min="5378" max="5378" width="4.453125" style="174" customWidth="1"/>
    <col min="5379" max="5379" width="9.6328125" style="174" customWidth="1"/>
    <col min="5380" max="5380" width="17.26953125" style="174" customWidth="1"/>
    <col min="5381" max="5381" width="11.6328125" style="174" bestFit="1" customWidth="1"/>
    <col min="5382" max="5382" width="10" style="174" customWidth="1"/>
    <col min="5383" max="5385" width="10.6328125" style="174" customWidth="1"/>
    <col min="5386" max="5386" width="2.7265625" style="174" customWidth="1"/>
    <col min="5387" max="5387" width="13" style="174" customWidth="1"/>
    <col min="5388" max="5388" width="5.36328125" style="174" customWidth="1"/>
    <col min="5389" max="5390" width="2.36328125" style="174" customWidth="1"/>
    <col min="5391" max="5391" width="5.90625" style="174" customWidth="1"/>
    <col min="5392" max="5392" width="6.26953125" style="174" customWidth="1"/>
    <col min="5393" max="5393" width="7" style="174" customWidth="1"/>
    <col min="5394" max="5394" width="7.36328125" style="174" customWidth="1"/>
    <col min="5395" max="5395" width="2.26953125" style="174" customWidth="1"/>
    <col min="5396" max="5399" width="9" style="174"/>
    <col min="5400" max="5400" width="8.7265625" style="174" customWidth="1"/>
    <col min="5401" max="5404" width="0" style="174" hidden="1" customWidth="1"/>
    <col min="5405" max="5624" width="9" style="174"/>
    <col min="5625" max="5625" width="4.453125" style="174" customWidth="1"/>
    <col min="5626" max="5626" width="10.7265625" style="174" customWidth="1"/>
    <col min="5627" max="5627" width="17.26953125" style="174" customWidth="1"/>
    <col min="5628" max="5628" width="11.6328125" style="174" bestFit="1" customWidth="1"/>
    <col min="5629" max="5629" width="10" style="174" customWidth="1"/>
    <col min="5630" max="5632" width="10.6328125" style="174" customWidth="1"/>
    <col min="5633" max="5633" width="2.6328125" style="174" customWidth="1"/>
    <col min="5634" max="5634" width="4.453125" style="174" customWidth="1"/>
    <col min="5635" max="5635" width="9.6328125" style="174" customWidth="1"/>
    <col min="5636" max="5636" width="17.26953125" style="174" customWidth="1"/>
    <col min="5637" max="5637" width="11.6328125" style="174" bestFit="1" customWidth="1"/>
    <col min="5638" max="5638" width="10" style="174" customWidth="1"/>
    <col min="5639" max="5641" width="10.6328125" style="174" customWidth="1"/>
    <col min="5642" max="5642" width="2.7265625" style="174" customWidth="1"/>
    <col min="5643" max="5643" width="13" style="174" customWidth="1"/>
    <col min="5644" max="5644" width="5.36328125" style="174" customWidth="1"/>
    <col min="5645" max="5646" width="2.36328125" style="174" customWidth="1"/>
    <col min="5647" max="5647" width="5.90625" style="174" customWidth="1"/>
    <col min="5648" max="5648" width="6.26953125" style="174" customWidth="1"/>
    <col min="5649" max="5649" width="7" style="174" customWidth="1"/>
    <col min="5650" max="5650" width="7.36328125" style="174" customWidth="1"/>
    <col min="5651" max="5651" width="2.26953125" style="174" customWidth="1"/>
    <col min="5652" max="5655" width="9" style="174"/>
    <col min="5656" max="5656" width="8.7265625" style="174" customWidth="1"/>
    <col min="5657" max="5660" width="0" style="174" hidden="1" customWidth="1"/>
    <col min="5661" max="5880" width="9" style="174"/>
    <col min="5881" max="5881" width="4.453125" style="174" customWidth="1"/>
    <col min="5882" max="5882" width="10.7265625" style="174" customWidth="1"/>
    <col min="5883" max="5883" width="17.26953125" style="174" customWidth="1"/>
    <col min="5884" max="5884" width="11.6328125" style="174" bestFit="1" customWidth="1"/>
    <col min="5885" max="5885" width="10" style="174" customWidth="1"/>
    <col min="5886" max="5888" width="10.6328125" style="174" customWidth="1"/>
    <col min="5889" max="5889" width="2.6328125" style="174" customWidth="1"/>
    <col min="5890" max="5890" width="4.453125" style="174" customWidth="1"/>
    <col min="5891" max="5891" width="9.6328125" style="174" customWidth="1"/>
    <col min="5892" max="5892" width="17.26953125" style="174" customWidth="1"/>
    <col min="5893" max="5893" width="11.6328125" style="174" bestFit="1" customWidth="1"/>
    <col min="5894" max="5894" width="10" style="174" customWidth="1"/>
    <col min="5895" max="5897" width="10.6328125" style="174" customWidth="1"/>
    <col min="5898" max="5898" width="2.7265625" style="174" customWidth="1"/>
    <col min="5899" max="5899" width="13" style="174" customWidth="1"/>
    <col min="5900" max="5900" width="5.36328125" style="174" customWidth="1"/>
    <col min="5901" max="5902" width="2.36328125" style="174" customWidth="1"/>
    <col min="5903" max="5903" width="5.90625" style="174" customWidth="1"/>
    <col min="5904" max="5904" width="6.26953125" style="174" customWidth="1"/>
    <col min="5905" max="5905" width="7" style="174" customWidth="1"/>
    <col min="5906" max="5906" width="7.36328125" style="174" customWidth="1"/>
    <col min="5907" max="5907" width="2.26953125" style="174" customWidth="1"/>
    <col min="5908" max="5911" width="9" style="174"/>
    <col min="5912" max="5912" width="8.7265625" style="174" customWidth="1"/>
    <col min="5913" max="5916" width="0" style="174" hidden="1" customWidth="1"/>
    <col min="5917" max="6136" width="9" style="174"/>
    <col min="6137" max="6137" width="4.453125" style="174" customWidth="1"/>
    <col min="6138" max="6138" width="10.7265625" style="174" customWidth="1"/>
    <col min="6139" max="6139" width="17.26953125" style="174" customWidth="1"/>
    <col min="6140" max="6140" width="11.6328125" style="174" bestFit="1" customWidth="1"/>
    <col min="6141" max="6141" width="10" style="174" customWidth="1"/>
    <col min="6142" max="6144" width="10.6328125" style="174" customWidth="1"/>
    <col min="6145" max="6145" width="2.6328125" style="174" customWidth="1"/>
    <col min="6146" max="6146" width="4.453125" style="174" customWidth="1"/>
    <col min="6147" max="6147" width="9.6328125" style="174" customWidth="1"/>
    <col min="6148" max="6148" width="17.26953125" style="174" customWidth="1"/>
    <col min="6149" max="6149" width="11.6328125" style="174" bestFit="1" customWidth="1"/>
    <col min="6150" max="6150" width="10" style="174" customWidth="1"/>
    <col min="6151" max="6153" width="10.6328125" style="174" customWidth="1"/>
    <col min="6154" max="6154" width="2.7265625" style="174" customWidth="1"/>
    <col min="6155" max="6155" width="13" style="174" customWidth="1"/>
    <col min="6156" max="6156" width="5.36328125" style="174" customWidth="1"/>
    <col min="6157" max="6158" width="2.36328125" style="174" customWidth="1"/>
    <col min="6159" max="6159" width="5.90625" style="174" customWidth="1"/>
    <col min="6160" max="6160" width="6.26953125" style="174" customWidth="1"/>
    <col min="6161" max="6161" width="7" style="174" customWidth="1"/>
    <col min="6162" max="6162" width="7.36328125" style="174" customWidth="1"/>
    <col min="6163" max="6163" width="2.26953125" style="174" customWidth="1"/>
    <col min="6164" max="6167" width="9" style="174"/>
    <col min="6168" max="6168" width="8.7265625" style="174" customWidth="1"/>
    <col min="6169" max="6172" width="0" style="174" hidden="1" customWidth="1"/>
    <col min="6173" max="6392" width="9" style="174"/>
    <col min="6393" max="6393" width="4.453125" style="174" customWidth="1"/>
    <col min="6394" max="6394" width="10.7265625" style="174" customWidth="1"/>
    <col min="6395" max="6395" width="17.26953125" style="174" customWidth="1"/>
    <col min="6396" max="6396" width="11.6328125" style="174" bestFit="1" customWidth="1"/>
    <col min="6397" max="6397" width="10" style="174" customWidth="1"/>
    <col min="6398" max="6400" width="10.6328125" style="174" customWidth="1"/>
    <col min="6401" max="6401" width="2.6328125" style="174" customWidth="1"/>
    <col min="6402" max="6402" width="4.453125" style="174" customWidth="1"/>
    <col min="6403" max="6403" width="9.6328125" style="174" customWidth="1"/>
    <col min="6404" max="6404" width="17.26953125" style="174" customWidth="1"/>
    <col min="6405" max="6405" width="11.6328125" style="174" bestFit="1" customWidth="1"/>
    <col min="6406" max="6406" width="10" style="174" customWidth="1"/>
    <col min="6407" max="6409" width="10.6328125" style="174" customWidth="1"/>
    <col min="6410" max="6410" width="2.7265625" style="174" customWidth="1"/>
    <col min="6411" max="6411" width="13" style="174" customWidth="1"/>
    <col min="6412" max="6412" width="5.36328125" style="174" customWidth="1"/>
    <col min="6413" max="6414" width="2.36328125" style="174" customWidth="1"/>
    <col min="6415" max="6415" width="5.90625" style="174" customWidth="1"/>
    <col min="6416" max="6416" width="6.26953125" style="174" customWidth="1"/>
    <col min="6417" max="6417" width="7" style="174" customWidth="1"/>
    <col min="6418" max="6418" width="7.36328125" style="174" customWidth="1"/>
    <col min="6419" max="6419" width="2.26953125" style="174" customWidth="1"/>
    <col min="6420" max="6423" width="9" style="174"/>
    <col min="6424" max="6424" width="8.7265625" style="174" customWidth="1"/>
    <col min="6425" max="6428" width="0" style="174" hidden="1" customWidth="1"/>
    <col min="6429" max="6648" width="9" style="174"/>
    <col min="6649" max="6649" width="4.453125" style="174" customWidth="1"/>
    <col min="6650" max="6650" width="10.7265625" style="174" customWidth="1"/>
    <col min="6651" max="6651" width="17.26953125" style="174" customWidth="1"/>
    <col min="6652" max="6652" width="11.6328125" style="174" bestFit="1" customWidth="1"/>
    <col min="6653" max="6653" width="10" style="174" customWidth="1"/>
    <col min="6654" max="6656" width="10.6328125" style="174" customWidth="1"/>
    <col min="6657" max="6657" width="2.6328125" style="174" customWidth="1"/>
    <col min="6658" max="6658" width="4.453125" style="174" customWidth="1"/>
    <col min="6659" max="6659" width="9.6328125" style="174" customWidth="1"/>
    <col min="6660" max="6660" width="17.26953125" style="174" customWidth="1"/>
    <col min="6661" max="6661" width="11.6328125" style="174" bestFit="1" customWidth="1"/>
    <col min="6662" max="6662" width="10" style="174" customWidth="1"/>
    <col min="6663" max="6665" width="10.6328125" style="174" customWidth="1"/>
    <col min="6666" max="6666" width="2.7265625" style="174" customWidth="1"/>
    <col min="6667" max="6667" width="13" style="174" customWidth="1"/>
    <col min="6668" max="6668" width="5.36328125" style="174" customWidth="1"/>
    <col min="6669" max="6670" width="2.36328125" style="174" customWidth="1"/>
    <col min="6671" max="6671" width="5.90625" style="174" customWidth="1"/>
    <col min="6672" max="6672" width="6.26953125" style="174" customWidth="1"/>
    <col min="6673" max="6673" width="7" style="174" customWidth="1"/>
    <col min="6674" max="6674" width="7.36328125" style="174" customWidth="1"/>
    <col min="6675" max="6675" width="2.26953125" style="174" customWidth="1"/>
    <col min="6676" max="6679" width="9" style="174"/>
    <col min="6680" max="6680" width="8.7265625" style="174" customWidth="1"/>
    <col min="6681" max="6684" width="0" style="174" hidden="1" customWidth="1"/>
    <col min="6685" max="6904" width="9" style="174"/>
    <col min="6905" max="6905" width="4.453125" style="174" customWidth="1"/>
    <col min="6906" max="6906" width="10.7265625" style="174" customWidth="1"/>
    <col min="6907" max="6907" width="17.26953125" style="174" customWidth="1"/>
    <col min="6908" max="6908" width="11.6328125" style="174" bestFit="1" customWidth="1"/>
    <col min="6909" max="6909" width="10" style="174" customWidth="1"/>
    <col min="6910" max="6912" width="10.6328125" style="174" customWidth="1"/>
    <col min="6913" max="6913" width="2.6328125" style="174" customWidth="1"/>
    <col min="6914" max="6914" width="4.453125" style="174" customWidth="1"/>
    <col min="6915" max="6915" width="9.6328125" style="174" customWidth="1"/>
    <col min="6916" max="6916" width="17.26953125" style="174" customWidth="1"/>
    <col min="6917" max="6917" width="11.6328125" style="174" bestFit="1" customWidth="1"/>
    <col min="6918" max="6918" width="10" style="174" customWidth="1"/>
    <col min="6919" max="6921" width="10.6328125" style="174" customWidth="1"/>
    <col min="6922" max="6922" width="2.7265625" style="174" customWidth="1"/>
    <col min="6923" max="6923" width="13" style="174" customWidth="1"/>
    <col min="6924" max="6924" width="5.36328125" style="174" customWidth="1"/>
    <col min="6925" max="6926" width="2.36328125" style="174" customWidth="1"/>
    <col min="6927" max="6927" width="5.90625" style="174" customWidth="1"/>
    <col min="6928" max="6928" width="6.26953125" style="174" customWidth="1"/>
    <col min="6929" max="6929" width="7" style="174" customWidth="1"/>
    <col min="6930" max="6930" width="7.36328125" style="174" customWidth="1"/>
    <col min="6931" max="6931" width="2.26953125" style="174" customWidth="1"/>
    <col min="6932" max="6935" width="9" style="174"/>
    <col min="6936" max="6936" width="8.7265625" style="174" customWidth="1"/>
    <col min="6937" max="6940" width="0" style="174" hidden="1" customWidth="1"/>
    <col min="6941" max="7160" width="9" style="174"/>
    <col min="7161" max="7161" width="4.453125" style="174" customWidth="1"/>
    <col min="7162" max="7162" width="10.7265625" style="174" customWidth="1"/>
    <col min="7163" max="7163" width="17.26953125" style="174" customWidth="1"/>
    <col min="7164" max="7164" width="11.6328125" style="174" bestFit="1" customWidth="1"/>
    <col min="7165" max="7165" width="10" style="174" customWidth="1"/>
    <col min="7166" max="7168" width="10.6328125" style="174" customWidth="1"/>
    <col min="7169" max="7169" width="2.6328125" style="174" customWidth="1"/>
    <col min="7170" max="7170" width="4.453125" style="174" customWidth="1"/>
    <col min="7171" max="7171" width="9.6328125" style="174" customWidth="1"/>
    <col min="7172" max="7172" width="17.26953125" style="174" customWidth="1"/>
    <col min="7173" max="7173" width="11.6328125" style="174" bestFit="1" customWidth="1"/>
    <col min="7174" max="7174" width="10" style="174" customWidth="1"/>
    <col min="7175" max="7177" width="10.6328125" style="174" customWidth="1"/>
    <col min="7178" max="7178" width="2.7265625" style="174" customWidth="1"/>
    <col min="7179" max="7179" width="13" style="174" customWidth="1"/>
    <col min="7180" max="7180" width="5.36328125" style="174" customWidth="1"/>
    <col min="7181" max="7182" width="2.36328125" style="174" customWidth="1"/>
    <col min="7183" max="7183" width="5.90625" style="174" customWidth="1"/>
    <col min="7184" max="7184" width="6.26953125" style="174" customWidth="1"/>
    <col min="7185" max="7185" width="7" style="174" customWidth="1"/>
    <col min="7186" max="7186" width="7.36328125" style="174" customWidth="1"/>
    <col min="7187" max="7187" width="2.26953125" style="174" customWidth="1"/>
    <col min="7188" max="7191" width="9" style="174"/>
    <col min="7192" max="7192" width="8.7265625" style="174" customWidth="1"/>
    <col min="7193" max="7196" width="0" style="174" hidden="1" customWidth="1"/>
    <col min="7197" max="7416" width="9" style="174"/>
    <col min="7417" max="7417" width="4.453125" style="174" customWidth="1"/>
    <col min="7418" max="7418" width="10.7265625" style="174" customWidth="1"/>
    <col min="7419" max="7419" width="17.26953125" style="174" customWidth="1"/>
    <col min="7420" max="7420" width="11.6328125" style="174" bestFit="1" customWidth="1"/>
    <col min="7421" max="7421" width="10" style="174" customWidth="1"/>
    <col min="7422" max="7424" width="10.6328125" style="174" customWidth="1"/>
    <col min="7425" max="7425" width="2.6328125" style="174" customWidth="1"/>
    <col min="7426" max="7426" width="4.453125" style="174" customWidth="1"/>
    <col min="7427" max="7427" width="9.6328125" style="174" customWidth="1"/>
    <col min="7428" max="7428" width="17.26953125" style="174" customWidth="1"/>
    <col min="7429" max="7429" width="11.6328125" style="174" bestFit="1" customWidth="1"/>
    <col min="7430" max="7430" width="10" style="174" customWidth="1"/>
    <col min="7431" max="7433" width="10.6328125" style="174" customWidth="1"/>
    <col min="7434" max="7434" width="2.7265625" style="174" customWidth="1"/>
    <col min="7435" max="7435" width="13" style="174" customWidth="1"/>
    <col min="7436" max="7436" width="5.36328125" style="174" customWidth="1"/>
    <col min="7437" max="7438" width="2.36328125" style="174" customWidth="1"/>
    <col min="7439" max="7439" width="5.90625" style="174" customWidth="1"/>
    <col min="7440" max="7440" width="6.26953125" style="174" customWidth="1"/>
    <col min="7441" max="7441" width="7" style="174" customWidth="1"/>
    <col min="7442" max="7442" width="7.36328125" style="174" customWidth="1"/>
    <col min="7443" max="7443" width="2.26953125" style="174" customWidth="1"/>
    <col min="7444" max="7447" width="9" style="174"/>
    <col min="7448" max="7448" width="8.7265625" style="174" customWidth="1"/>
    <col min="7449" max="7452" width="0" style="174" hidden="1" customWidth="1"/>
    <col min="7453" max="7672" width="9" style="174"/>
    <col min="7673" max="7673" width="4.453125" style="174" customWidth="1"/>
    <col min="7674" max="7674" width="10.7265625" style="174" customWidth="1"/>
    <col min="7675" max="7675" width="17.26953125" style="174" customWidth="1"/>
    <col min="7676" max="7676" width="11.6328125" style="174" bestFit="1" customWidth="1"/>
    <col min="7677" max="7677" width="10" style="174" customWidth="1"/>
    <col min="7678" max="7680" width="10.6328125" style="174" customWidth="1"/>
    <col min="7681" max="7681" width="2.6328125" style="174" customWidth="1"/>
    <col min="7682" max="7682" width="4.453125" style="174" customWidth="1"/>
    <col min="7683" max="7683" width="9.6328125" style="174" customWidth="1"/>
    <col min="7684" max="7684" width="17.26953125" style="174" customWidth="1"/>
    <col min="7685" max="7685" width="11.6328125" style="174" bestFit="1" customWidth="1"/>
    <col min="7686" max="7686" width="10" style="174" customWidth="1"/>
    <col min="7687" max="7689" width="10.6328125" style="174" customWidth="1"/>
    <col min="7690" max="7690" width="2.7265625" style="174" customWidth="1"/>
    <col min="7691" max="7691" width="13" style="174" customWidth="1"/>
    <col min="7692" max="7692" width="5.36328125" style="174" customWidth="1"/>
    <col min="7693" max="7694" width="2.36328125" style="174" customWidth="1"/>
    <col min="7695" max="7695" width="5.90625" style="174" customWidth="1"/>
    <col min="7696" max="7696" width="6.26953125" style="174" customWidth="1"/>
    <col min="7697" max="7697" width="7" style="174" customWidth="1"/>
    <col min="7698" max="7698" width="7.36328125" style="174" customWidth="1"/>
    <col min="7699" max="7699" width="2.26953125" style="174" customWidth="1"/>
    <col min="7700" max="7703" width="9" style="174"/>
    <col min="7704" max="7704" width="8.7265625" style="174" customWidth="1"/>
    <col min="7705" max="7708" width="0" style="174" hidden="1" customWidth="1"/>
    <col min="7709" max="7928" width="9" style="174"/>
    <col min="7929" max="7929" width="4.453125" style="174" customWidth="1"/>
    <col min="7930" max="7930" width="10.7265625" style="174" customWidth="1"/>
    <col min="7931" max="7931" width="17.26953125" style="174" customWidth="1"/>
    <col min="7932" max="7932" width="11.6328125" style="174" bestFit="1" customWidth="1"/>
    <col min="7933" max="7933" width="10" style="174" customWidth="1"/>
    <col min="7934" max="7936" width="10.6328125" style="174" customWidth="1"/>
    <col min="7937" max="7937" width="2.6328125" style="174" customWidth="1"/>
    <col min="7938" max="7938" width="4.453125" style="174" customWidth="1"/>
    <col min="7939" max="7939" width="9.6328125" style="174" customWidth="1"/>
    <col min="7940" max="7940" width="17.26953125" style="174" customWidth="1"/>
    <col min="7941" max="7941" width="11.6328125" style="174" bestFit="1" customWidth="1"/>
    <col min="7942" max="7942" width="10" style="174" customWidth="1"/>
    <col min="7943" max="7945" width="10.6328125" style="174" customWidth="1"/>
    <col min="7946" max="7946" width="2.7265625" style="174" customWidth="1"/>
    <col min="7947" max="7947" width="13" style="174" customWidth="1"/>
    <col min="7948" max="7948" width="5.36328125" style="174" customWidth="1"/>
    <col min="7949" max="7950" width="2.36328125" style="174" customWidth="1"/>
    <col min="7951" max="7951" width="5.90625" style="174" customWidth="1"/>
    <col min="7952" max="7952" width="6.26953125" style="174" customWidth="1"/>
    <col min="7953" max="7953" width="7" style="174" customWidth="1"/>
    <col min="7954" max="7954" width="7.36328125" style="174" customWidth="1"/>
    <col min="7955" max="7955" width="2.26953125" style="174" customWidth="1"/>
    <col min="7956" max="7959" width="9" style="174"/>
    <col min="7960" max="7960" width="8.7265625" style="174" customWidth="1"/>
    <col min="7961" max="7964" width="0" style="174" hidden="1" customWidth="1"/>
    <col min="7965" max="8184" width="9" style="174"/>
    <col min="8185" max="8185" width="4.453125" style="174" customWidth="1"/>
    <col min="8186" max="8186" width="10.7265625" style="174" customWidth="1"/>
    <col min="8187" max="8187" width="17.26953125" style="174" customWidth="1"/>
    <col min="8188" max="8188" width="11.6328125" style="174" bestFit="1" customWidth="1"/>
    <col min="8189" max="8189" width="10" style="174" customWidth="1"/>
    <col min="8190" max="8192" width="10.6328125" style="174" customWidth="1"/>
    <col min="8193" max="8193" width="2.6328125" style="174" customWidth="1"/>
    <col min="8194" max="8194" width="4.453125" style="174" customWidth="1"/>
    <col min="8195" max="8195" width="9.6328125" style="174" customWidth="1"/>
    <col min="8196" max="8196" width="17.26953125" style="174" customWidth="1"/>
    <col min="8197" max="8197" width="11.6328125" style="174" bestFit="1" customWidth="1"/>
    <col min="8198" max="8198" width="10" style="174" customWidth="1"/>
    <col min="8199" max="8201" width="10.6328125" style="174" customWidth="1"/>
    <col min="8202" max="8202" width="2.7265625" style="174" customWidth="1"/>
    <col min="8203" max="8203" width="13" style="174" customWidth="1"/>
    <col min="8204" max="8204" width="5.36328125" style="174" customWidth="1"/>
    <col min="8205" max="8206" width="2.36328125" style="174" customWidth="1"/>
    <col min="8207" max="8207" width="5.90625" style="174" customWidth="1"/>
    <col min="8208" max="8208" width="6.26953125" style="174" customWidth="1"/>
    <col min="8209" max="8209" width="7" style="174" customWidth="1"/>
    <col min="8210" max="8210" width="7.36328125" style="174" customWidth="1"/>
    <col min="8211" max="8211" width="2.26953125" style="174" customWidth="1"/>
    <col min="8212" max="8215" width="9" style="174"/>
    <col min="8216" max="8216" width="8.7265625" style="174" customWidth="1"/>
    <col min="8217" max="8220" width="0" style="174" hidden="1" customWidth="1"/>
    <col min="8221" max="8440" width="9" style="174"/>
    <col min="8441" max="8441" width="4.453125" style="174" customWidth="1"/>
    <col min="8442" max="8442" width="10.7265625" style="174" customWidth="1"/>
    <col min="8443" max="8443" width="17.26953125" style="174" customWidth="1"/>
    <col min="8444" max="8444" width="11.6328125" style="174" bestFit="1" customWidth="1"/>
    <col min="8445" max="8445" width="10" style="174" customWidth="1"/>
    <col min="8446" max="8448" width="10.6328125" style="174" customWidth="1"/>
    <col min="8449" max="8449" width="2.6328125" style="174" customWidth="1"/>
    <col min="8450" max="8450" width="4.453125" style="174" customWidth="1"/>
    <col min="8451" max="8451" width="9.6328125" style="174" customWidth="1"/>
    <col min="8452" max="8452" width="17.26953125" style="174" customWidth="1"/>
    <col min="8453" max="8453" width="11.6328125" style="174" bestFit="1" customWidth="1"/>
    <col min="8454" max="8454" width="10" style="174" customWidth="1"/>
    <col min="8455" max="8457" width="10.6328125" style="174" customWidth="1"/>
    <col min="8458" max="8458" width="2.7265625" style="174" customWidth="1"/>
    <col min="8459" max="8459" width="13" style="174" customWidth="1"/>
    <col min="8460" max="8460" width="5.36328125" style="174" customWidth="1"/>
    <col min="8461" max="8462" width="2.36328125" style="174" customWidth="1"/>
    <col min="8463" max="8463" width="5.90625" style="174" customWidth="1"/>
    <col min="8464" max="8464" width="6.26953125" style="174" customWidth="1"/>
    <col min="8465" max="8465" width="7" style="174" customWidth="1"/>
    <col min="8466" max="8466" width="7.36328125" style="174" customWidth="1"/>
    <col min="8467" max="8467" width="2.26953125" style="174" customWidth="1"/>
    <col min="8468" max="8471" width="9" style="174"/>
    <col min="8472" max="8472" width="8.7265625" style="174" customWidth="1"/>
    <col min="8473" max="8476" width="0" style="174" hidden="1" customWidth="1"/>
    <col min="8477" max="8696" width="9" style="174"/>
    <col min="8697" max="8697" width="4.453125" style="174" customWidth="1"/>
    <col min="8698" max="8698" width="10.7265625" style="174" customWidth="1"/>
    <col min="8699" max="8699" width="17.26953125" style="174" customWidth="1"/>
    <col min="8700" max="8700" width="11.6328125" style="174" bestFit="1" customWidth="1"/>
    <col min="8701" max="8701" width="10" style="174" customWidth="1"/>
    <col min="8702" max="8704" width="10.6328125" style="174" customWidth="1"/>
    <col min="8705" max="8705" width="2.6328125" style="174" customWidth="1"/>
    <col min="8706" max="8706" width="4.453125" style="174" customWidth="1"/>
    <col min="8707" max="8707" width="9.6328125" style="174" customWidth="1"/>
    <col min="8708" max="8708" width="17.26953125" style="174" customWidth="1"/>
    <col min="8709" max="8709" width="11.6328125" style="174" bestFit="1" customWidth="1"/>
    <col min="8710" max="8710" width="10" style="174" customWidth="1"/>
    <col min="8711" max="8713" width="10.6328125" style="174" customWidth="1"/>
    <col min="8714" max="8714" width="2.7265625" style="174" customWidth="1"/>
    <col min="8715" max="8715" width="13" style="174" customWidth="1"/>
    <col min="8716" max="8716" width="5.36328125" style="174" customWidth="1"/>
    <col min="8717" max="8718" width="2.36328125" style="174" customWidth="1"/>
    <col min="8719" max="8719" width="5.90625" style="174" customWidth="1"/>
    <col min="8720" max="8720" width="6.26953125" style="174" customWidth="1"/>
    <col min="8721" max="8721" width="7" style="174" customWidth="1"/>
    <col min="8722" max="8722" width="7.36328125" style="174" customWidth="1"/>
    <col min="8723" max="8723" width="2.26953125" style="174" customWidth="1"/>
    <col min="8724" max="8727" width="9" style="174"/>
    <col min="8728" max="8728" width="8.7265625" style="174" customWidth="1"/>
    <col min="8729" max="8732" width="0" style="174" hidden="1" customWidth="1"/>
    <col min="8733" max="8952" width="9" style="174"/>
    <col min="8953" max="8953" width="4.453125" style="174" customWidth="1"/>
    <col min="8954" max="8954" width="10.7265625" style="174" customWidth="1"/>
    <col min="8955" max="8955" width="17.26953125" style="174" customWidth="1"/>
    <col min="8956" max="8956" width="11.6328125" style="174" bestFit="1" customWidth="1"/>
    <col min="8957" max="8957" width="10" style="174" customWidth="1"/>
    <col min="8958" max="8960" width="10.6328125" style="174" customWidth="1"/>
    <col min="8961" max="8961" width="2.6328125" style="174" customWidth="1"/>
    <col min="8962" max="8962" width="4.453125" style="174" customWidth="1"/>
    <col min="8963" max="8963" width="9.6328125" style="174" customWidth="1"/>
    <col min="8964" max="8964" width="17.26953125" style="174" customWidth="1"/>
    <col min="8965" max="8965" width="11.6328125" style="174" bestFit="1" customWidth="1"/>
    <col min="8966" max="8966" width="10" style="174" customWidth="1"/>
    <col min="8967" max="8969" width="10.6328125" style="174" customWidth="1"/>
    <col min="8970" max="8970" width="2.7265625" style="174" customWidth="1"/>
    <col min="8971" max="8971" width="13" style="174" customWidth="1"/>
    <col min="8972" max="8972" width="5.36328125" style="174" customWidth="1"/>
    <col min="8973" max="8974" width="2.36328125" style="174" customWidth="1"/>
    <col min="8975" max="8975" width="5.90625" style="174" customWidth="1"/>
    <col min="8976" max="8976" width="6.26953125" style="174" customWidth="1"/>
    <col min="8977" max="8977" width="7" style="174" customWidth="1"/>
    <col min="8978" max="8978" width="7.36328125" style="174" customWidth="1"/>
    <col min="8979" max="8979" width="2.26953125" style="174" customWidth="1"/>
    <col min="8980" max="8983" width="9" style="174"/>
    <col min="8984" max="8984" width="8.7265625" style="174" customWidth="1"/>
    <col min="8985" max="8988" width="0" style="174" hidden="1" customWidth="1"/>
    <col min="8989" max="9208" width="9" style="174"/>
    <col min="9209" max="9209" width="4.453125" style="174" customWidth="1"/>
    <col min="9210" max="9210" width="10.7265625" style="174" customWidth="1"/>
    <col min="9211" max="9211" width="17.26953125" style="174" customWidth="1"/>
    <col min="9212" max="9212" width="11.6328125" style="174" bestFit="1" customWidth="1"/>
    <col min="9213" max="9213" width="10" style="174" customWidth="1"/>
    <col min="9214" max="9216" width="10.6328125" style="174" customWidth="1"/>
    <col min="9217" max="9217" width="2.6328125" style="174" customWidth="1"/>
    <col min="9218" max="9218" width="4.453125" style="174" customWidth="1"/>
    <col min="9219" max="9219" width="9.6328125" style="174" customWidth="1"/>
    <col min="9220" max="9220" width="17.26953125" style="174" customWidth="1"/>
    <col min="9221" max="9221" width="11.6328125" style="174" bestFit="1" customWidth="1"/>
    <col min="9222" max="9222" width="10" style="174" customWidth="1"/>
    <col min="9223" max="9225" width="10.6328125" style="174" customWidth="1"/>
    <col min="9226" max="9226" width="2.7265625" style="174" customWidth="1"/>
    <col min="9227" max="9227" width="13" style="174" customWidth="1"/>
    <col min="9228" max="9228" width="5.36328125" style="174" customWidth="1"/>
    <col min="9229" max="9230" width="2.36328125" style="174" customWidth="1"/>
    <col min="9231" max="9231" width="5.90625" style="174" customWidth="1"/>
    <col min="9232" max="9232" width="6.26953125" style="174" customWidth="1"/>
    <col min="9233" max="9233" width="7" style="174" customWidth="1"/>
    <col min="9234" max="9234" width="7.36328125" style="174" customWidth="1"/>
    <col min="9235" max="9235" width="2.26953125" style="174" customWidth="1"/>
    <col min="9236" max="9239" width="9" style="174"/>
    <col min="9240" max="9240" width="8.7265625" style="174" customWidth="1"/>
    <col min="9241" max="9244" width="0" style="174" hidden="1" customWidth="1"/>
    <col min="9245" max="9464" width="9" style="174"/>
    <col min="9465" max="9465" width="4.453125" style="174" customWidth="1"/>
    <col min="9466" max="9466" width="10.7265625" style="174" customWidth="1"/>
    <col min="9467" max="9467" width="17.26953125" style="174" customWidth="1"/>
    <col min="9468" max="9468" width="11.6328125" style="174" bestFit="1" customWidth="1"/>
    <col min="9469" max="9469" width="10" style="174" customWidth="1"/>
    <col min="9470" max="9472" width="10.6328125" style="174" customWidth="1"/>
    <col min="9473" max="9473" width="2.6328125" style="174" customWidth="1"/>
    <col min="9474" max="9474" width="4.453125" style="174" customWidth="1"/>
    <col min="9475" max="9475" width="9.6328125" style="174" customWidth="1"/>
    <col min="9476" max="9476" width="17.26953125" style="174" customWidth="1"/>
    <col min="9477" max="9477" width="11.6328125" style="174" bestFit="1" customWidth="1"/>
    <col min="9478" max="9478" width="10" style="174" customWidth="1"/>
    <col min="9479" max="9481" width="10.6328125" style="174" customWidth="1"/>
    <col min="9482" max="9482" width="2.7265625" style="174" customWidth="1"/>
    <col min="9483" max="9483" width="13" style="174" customWidth="1"/>
    <col min="9484" max="9484" width="5.36328125" style="174" customWidth="1"/>
    <col min="9485" max="9486" width="2.36328125" style="174" customWidth="1"/>
    <col min="9487" max="9487" width="5.90625" style="174" customWidth="1"/>
    <col min="9488" max="9488" width="6.26953125" style="174" customWidth="1"/>
    <col min="9489" max="9489" width="7" style="174" customWidth="1"/>
    <col min="9490" max="9490" width="7.36328125" style="174" customWidth="1"/>
    <col min="9491" max="9491" width="2.26953125" style="174" customWidth="1"/>
    <col min="9492" max="9495" width="9" style="174"/>
    <col min="9496" max="9496" width="8.7265625" style="174" customWidth="1"/>
    <col min="9497" max="9500" width="0" style="174" hidden="1" customWidth="1"/>
    <col min="9501" max="9720" width="9" style="174"/>
    <col min="9721" max="9721" width="4.453125" style="174" customWidth="1"/>
    <col min="9722" max="9722" width="10.7265625" style="174" customWidth="1"/>
    <col min="9723" max="9723" width="17.26953125" style="174" customWidth="1"/>
    <col min="9724" max="9724" width="11.6328125" style="174" bestFit="1" customWidth="1"/>
    <col min="9725" max="9725" width="10" style="174" customWidth="1"/>
    <col min="9726" max="9728" width="10.6328125" style="174" customWidth="1"/>
    <col min="9729" max="9729" width="2.6328125" style="174" customWidth="1"/>
    <col min="9730" max="9730" width="4.453125" style="174" customWidth="1"/>
    <col min="9731" max="9731" width="9.6328125" style="174" customWidth="1"/>
    <col min="9732" max="9732" width="17.26953125" style="174" customWidth="1"/>
    <col min="9733" max="9733" width="11.6328125" style="174" bestFit="1" customWidth="1"/>
    <col min="9734" max="9734" width="10" style="174" customWidth="1"/>
    <col min="9735" max="9737" width="10.6328125" style="174" customWidth="1"/>
    <col min="9738" max="9738" width="2.7265625" style="174" customWidth="1"/>
    <col min="9739" max="9739" width="13" style="174" customWidth="1"/>
    <col min="9740" max="9740" width="5.36328125" style="174" customWidth="1"/>
    <col min="9741" max="9742" width="2.36328125" style="174" customWidth="1"/>
    <col min="9743" max="9743" width="5.90625" style="174" customWidth="1"/>
    <col min="9744" max="9744" width="6.26953125" style="174" customWidth="1"/>
    <col min="9745" max="9745" width="7" style="174" customWidth="1"/>
    <col min="9746" max="9746" width="7.36328125" style="174" customWidth="1"/>
    <col min="9747" max="9747" width="2.26953125" style="174" customWidth="1"/>
    <col min="9748" max="9751" width="9" style="174"/>
    <col min="9752" max="9752" width="8.7265625" style="174" customWidth="1"/>
    <col min="9753" max="9756" width="0" style="174" hidden="1" customWidth="1"/>
    <col min="9757" max="9976" width="9" style="174"/>
    <col min="9977" max="9977" width="4.453125" style="174" customWidth="1"/>
    <col min="9978" max="9978" width="10.7265625" style="174" customWidth="1"/>
    <col min="9979" max="9979" width="17.26953125" style="174" customWidth="1"/>
    <col min="9980" max="9980" width="11.6328125" style="174" bestFit="1" customWidth="1"/>
    <col min="9981" max="9981" width="10" style="174" customWidth="1"/>
    <col min="9982" max="9984" width="10.6328125" style="174" customWidth="1"/>
    <col min="9985" max="9985" width="2.6328125" style="174" customWidth="1"/>
    <col min="9986" max="9986" width="4.453125" style="174" customWidth="1"/>
    <col min="9987" max="9987" width="9.6328125" style="174" customWidth="1"/>
    <col min="9988" max="9988" width="17.26953125" style="174" customWidth="1"/>
    <col min="9989" max="9989" width="11.6328125" style="174" bestFit="1" customWidth="1"/>
    <col min="9990" max="9990" width="10" style="174" customWidth="1"/>
    <col min="9991" max="9993" width="10.6328125" style="174" customWidth="1"/>
    <col min="9994" max="9994" width="2.7265625" style="174" customWidth="1"/>
    <col min="9995" max="9995" width="13" style="174" customWidth="1"/>
    <col min="9996" max="9996" width="5.36328125" style="174" customWidth="1"/>
    <col min="9997" max="9998" width="2.36328125" style="174" customWidth="1"/>
    <col min="9999" max="9999" width="5.90625" style="174" customWidth="1"/>
    <col min="10000" max="10000" width="6.26953125" style="174" customWidth="1"/>
    <col min="10001" max="10001" width="7" style="174" customWidth="1"/>
    <col min="10002" max="10002" width="7.36328125" style="174" customWidth="1"/>
    <col min="10003" max="10003" width="2.26953125" style="174" customWidth="1"/>
    <col min="10004" max="10007" width="9" style="174"/>
    <col min="10008" max="10008" width="8.7265625" style="174" customWidth="1"/>
    <col min="10009" max="10012" width="0" style="174" hidden="1" customWidth="1"/>
    <col min="10013" max="10232" width="9" style="174"/>
    <col min="10233" max="10233" width="4.453125" style="174" customWidth="1"/>
    <col min="10234" max="10234" width="10.7265625" style="174" customWidth="1"/>
    <col min="10235" max="10235" width="17.26953125" style="174" customWidth="1"/>
    <col min="10236" max="10236" width="11.6328125" style="174" bestFit="1" customWidth="1"/>
    <col min="10237" max="10237" width="10" style="174" customWidth="1"/>
    <col min="10238" max="10240" width="10.6328125" style="174" customWidth="1"/>
    <col min="10241" max="10241" width="2.6328125" style="174" customWidth="1"/>
    <col min="10242" max="10242" width="4.453125" style="174" customWidth="1"/>
    <col min="10243" max="10243" width="9.6328125" style="174" customWidth="1"/>
    <col min="10244" max="10244" width="17.26953125" style="174" customWidth="1"/>
    <col min="10245" max="10245" width="11.6328125" style="174" bestFit="1" customWidth="1"/>
    <col min="10246" max="10246" width="10" style="174" customWidth="1"/>
    <col min="10247" max="10249" width="10.6328125" style="174" customWidth="1"/>
    <col min="10250" max="10250" width="2.7265625" style="174" customWidth="1"/>
    <col min="10251" max="10251" width="13" style="174" customWidth="1"/>
    <col min="10252" max="10252" width="5.36328125" style="174" customWidth="1"/>
    <col min="10253" max="10254" width="2.36328125" style="174" customWidth="1"/>
    <col min="10255" max="10255" width="5.90625" style="174" customWidth="1"/>
    <col min="10256" max="10256" width="6.26953125" style="174" customWidth="1"/>
    <col min="10257" max="10257" width="7" style="174" customWidth="1"/>
    <col min="10258" max="10258" width="7.36328125" style="174" customWidth="1"/>
    <col min="10259" max="10259" width="2.26953125" style="174" customWidth="1"/>
    <col min="10260" max="10263" width="9" style="174"/>
    <col min="10264" max="10264" width="8.7265625" style="174" customWidth="1"/>
    <col min="10265" max="10268" width="0" style="174" hidden="1" customWidth="1"/>
    <col min="10269" max="10488" width="9" style="174"/>
    <col min="10489" max="10489" width="4.453125" style="174" customWidth="1"/>
    <col min="10490" max="10490" width="10.7265625" style="174" customWidth="1"/>
    <col min="10491" max="10491" width="17.26953125" style="174" customWidth="1"/>
    <col min="10492" max="10492" width="11.6328125" style="174" bestFit="1" customWidth="1"/>
    <col min="10493" max="10493" width="10" style="174" customWidth="1"/>
    <col min="10494" max="10496" width="10.6328125" style="174" customWidth="1"/>
    <col min="10497" max="10497" width="2.6328125" style="174" customWidth="1"/>
    <col min="10498" max="10498" width="4.453125" style="174" customWidth="1"/>
    <col min="10499" max="10499" width="9.6328125" style="174" customWidth="1"/>
    <col min="10500" max="10500" width="17.26953125" style="174" customWidth="1"/>
    <col min="10501" max="10501" width="11.6328125" style="174" bestFit="1" customWidth="1"/>
    <col min="10502" max="10502" width="10" style="174" customWidth="1"/>
    <col min="10503" max="10505" width="10.6328125" style="174" customWidth="1"/>
    <col min="10506" max="10506" width="2.7265625" style="174" customWidth="1"/>
    <col min="10507" max="10507" width="13" style="174" customWidth="1"/>
    <col min="10508" max="10508" width="5.36328125" style="174" customWidth="1"/>
    <col min="10509" max="10510" width="2.36328125" style="174" customWidth="1"/>
    <col min="10511" max="10511" width="5.90625" style="174" customWidth="1"/>
    <col min="10512" max="10512" width="6.26953125" style="174" customWidth="1"/>
    <col min="10513" max="10513" width="7" style="174" customWidth="1"/>
    <col min="10514" max="10514" width="7.36328125" style="174" customWidth="1"/>
    <col min="10515" max="10515" width="2.26953125" style="174" customWidth="1"/>
    <col min="10516" max="10519" width="9" style="174"/>
    <col min="10520" max="10520" width="8.7265625" style="174" customWidth="1"/>
    <col min="10521" max="10524" width="0" style="174" hidden="1" customWidth="1"/>
    <col min="10525" max="10744" width="9" style="174"/>
    <col min="10745" max="10745" width="4.453125" style="174" customWidth="1"/>
    <col min="10746" max="10746" width="10.7265625" style="174" customWidth="1"/>
    <col min="10747" max="10747" width="17.26953125" style="174" customWidth="1"/>
    <col min="10748" max="10748" width="11.6328125" style="174" bestFit="1" customWidth="1"/>
    <col min="10749" max="10749" width="10" style="174" customWidth="1"/>
    <col min="10750" max="10752" width="10.6328125" style="174" customWidth="1"/>
    <col min="10753" max="10753" width="2.6328125" style="174" customWidth="1"/>
    <col min="10754" max="10754" width="4.453125" style="174" customWidth="1"/>
    <col min="10755" max="10755" width="9.6328125" style="174" customWidth="1"/>
    <col min="10756" max="10756" width="17.26953125" style="174" customWidth="1"/>
    <col min="10757" max="10757" width="11.6328125" style="174" bestFit="1" customWidth="1"/>
    <col min="10758" max="10758" width="10" style="174" customWidth="1"/>
    <col min="10759" max="10761" width="10.6328125" style="174" customWidth="1"/>
    <col min="10762" max="10762" width="2.7265625" style="174" customWidth="1"/>
    <col min="10763" max="10763" width="13" style="174" customWidth="1"/>
    <col min="10764" max="10764" width="5.36328125" style="174" customWidth="1"/>
    <col min="10765" max="10766" width="2.36328125" style="174" customWidth="1"/>
    <col min="10767" max="10767" width="5.90625" style="174" customWidth="1"/>
    <col min="10768" max="10768" width="6.26953125" style="174" customWidth="1"/>
    <col min="10769" max="10769" width="7" style="174" customWidth="1"/>
    <col min="10770" max="10770" width="7.36328125" style="174" customWidth="1"/>
    <col min="10771" max="10771" width="2.26953125" style="174" customWidth="1"/>
    <col min="10772" max="10775" width="9" style="174"/>
    <col min="10776" max="10776" width="8.7265625" style="174" customWidth="1"/>
    <col min="10777" max="10780" width="0" style="174" hidden="1" customWidth="1"/>
    <col min="10781" max="11000" width="9" style="174"/>
    <col min="11001" max="11001" width="4.453125" style="174" customWidth="1"/>
    <col min="11002" max="11002" width="10.7265625" style="174" customWidth="1"/>
    <col min="11003" max="11003" width="17.26953125" style="174" customWidth="1"/>
    <col min="11004" max="11004" width="11.6328125" style="174" bestFit="1" customWidth="1"/>
    <col min="11005" max="11005" width="10" style="174" customWidth="1"/>
    <col min="11006" max="11008" width="10.6328125" style="174" customWidth="1"/>
    <col min="11009" max="11009" width="2.6328125" style="174" customWidth="1"/>
    <col min="11010" max="11010" width="4.453125" style="174" customWidth="1"/>
    <col min="11011" max="11011" width="9.6328125" style="174" customWidth="1"/>
    <col min="11012" max="11012" width="17.26953125" style="174" customWidth="1"/>
    <col min="11013" max="11013" width="11.6328125" style="174" bestFit="1" customWidth="1"/>
    <col min="11014" max="11014" width="10" style="174" customWidth="1"/>
    <col min="11015" max="11017" width="10.6328125" style="174" customWidth="1"/>
    <col min="11018" max="11018" width="2.7265625" style="174" customWidth="1"/>
    <col min="11019" max="11019" width="13" style="174" customWidth="1"/>
    <col min="11020" max="11020" width="5.36328125" style="174" customWidth="1"/>
    <col min="11021" max="11022" width="2.36328125" style="174" customWidth="1"/>
    <col min="11023" max="11023" width="5.90625" style="174" customWidth="1"/>
    <col min="11024" max="11024" width="6.26953125" style="174" customWidth="1"/>
    <col min="11025" max="11025" width="7" style="174" customWidth="1"/>
    <col min="11026" max="11026" width="7.36328125" style="174" customWidth="1"/>
    <col min="11027" max="11027" width="2.26953125" style="174" customWidth="1"/>
    <col min="11028" max="11031" width="9" style="174"/>
    <col min="11032" max="11032" width="8.7265625" style="174" customWidth="1"/>
    <col min="11033" max="11036" width="0" style="174" hidden="1" customWidth="1"/>
    <col min="11037" max="11256" width="9" style="174"/>
    <col min="11257" max="11257" width="4.453125" style="174" customWidth="1"/>
    <col min="11258" max="11258" width="10.7265625" style="174" customWidth="1"/>
    <col min="11259" max="11259" width="17.26953125" style="174" customWidth="1"/>
    <col min="11260" max="11260" width="11.6328125" style="174" bestFit="1" customWidth="1"/>
    <col min="11261" max="11261" width="10" style="174" customWidth="1"/>
    <col min="11262" max="11264" width="10.6328125" style="174" customWidth="1"/>
    <col min="11265" max="11265" width="2.6328125" style="174" customWidth="1"/>
    <col min="11266" max="11266" width="4.453125" style="174" customWidth="1"/>
    <col min="11267" max="11267" width="9.6328125" style="174" customWidth="1"/>
    <col min="11268" max="11268" width="17.26953125" style="174" customWidth="1"/>
    <col min="11269" max="11269" width="11.6328125" style="174" bestFit="1" customWidth="1"/>
    <col min="11270" max="11270" width="10" style="174" customWidth="1"/>
    <col min="11271" max="11273" width="10.6328125" style="174" customWidth="1"/>
    <col min="11274" max="11274" width="2.7265625" style="174" customWidth="1"/>
    <col min="11275" max="11275" width="13" style="174" customWidth="1"/>
    <col min="11276" max="11276" width="5.36328125" style="174" customWidth="1"/>
    <col min="11277" max="11278" width="2.36328125" style="174" customWidth="1"/>
    <col min="11279" max="11279" width="5.90625" style="174" customWidth="1"/>
    <col min="11280" max="11280" width="6.26953125" style="174" customWidth="1"/>
    <col min="11281" max="11281" width="7" style="174" customWidth="1"/>
    <col min="11282" max="11282" width="7.36328125" style="174" customWidth="1"/>
    <col min="11283" max="11283" width="2.26953125" style="174" customWidth="1"/>
    <col min="11284" max="11287" width="9" style="174"/>
    <col min="11288" max="11288" width="8.7265625" style="174" customWidth="1"/>
    <col min="11289" max="11292" width="0" style="174" hidden="1" customWidth="1"/>
    <col min="11293" max="11512" width="9" style="174"/>
    <col min="11513" max="11513" width="4.453125" style="174" customWidth="1"/>
    <col min="11514" max="11514" width="10.7265625" style="174" customWidth="1"/>
    <col min="11515" max="11515" width="17.26953125" style="174" customWidth="1"/>
    <col min="11516" max="11516" width="11.6328125" style="174" bestFit="1" customWidth="1"/>
    <col min="11517" max="11517" width="10" style="174" customWidth="1"/>
    <col min="11518" max="11520" width="10.6328125" style="174" customWidth="1"/>
    <col min="11521" max="11521" width="2.6328125" style="174" customWidth="1"/>
    <col min="11522" max="11522" width="4.453125" style="174" customWidth="1"/>
    <col min="11523" max="11523" width="9.6328125" style="174" customWidth="1"/>
    <col min="11524" max="11524" width="17.26953125" style="174" customWidth="1"/>
    <col min="11525" max="11525" width="11.6328125" style="174" bestFit="1" customWidth="1"/>
    <col min="11526" max="11526" width="10" style="174" customWidth="1"/>
    <col min="11527" max="11529" width="10.6328125" style="174" customWidth="1"/>
    <col min="11530" max="11530" width="2.7265625" style="174" customWidth="1"/>
    <col min="11531" max="11531" width="13" style="174" customWidth="1"/>
    <col min="11532" max="11532" width="5.36328125" style="174" customWidth="1"/>
    <col min="11533" max="11534" width="2.36328125" style="174" customWidth="1"/>
    <col min="11535" max="11535" width="5.90625" style="174" customWidth="1"/>
    <col min="11536" max="11536" width="6.26953125" style="174" customWidth="1"/>
    <col min="11537" max="11537" width="7" style="174" customWidth="1"/>
    <col min="11538" max="11538" width="7.36328125" style="174" customWidth="1"/>
    <col min="11539" max="11539" width="2.26953125" style="174" customWidth="1"/>
    <col min="11540" max="11543" width="9" style="174"/>
    <col min="11544" max="11544" width="8.7265625" style="174" customWidth="1"/>
    <col min="11545" max="11548" width="0" style="174" hidden="1" customWidth="1"/>
    <col min="11549" max="11768" width="9" style="174"/>
    <col min="11769" max="11769" width="4.453125" style="174" customWidth="1"/>
    <col min="11770" max="11770" width="10.7265625" style="174" customWidth="1"/>
    <col min="11771" max="11771" width="17.26953125" style="174" customWidth="1"/>
    <col min="11772" max="11772" width="11.6328125" style="174" bestFit="1" customWidth="1"/>
    <col min="11773" max="11773" width="10" style="174" customWidth="1"/>
    <col min="11774" max="11776" width="10.6328125" style="174" customWidth="1"/>
    <col min="11777" max="11777" width="2.6328125" style="174" customWidth="1"/>
    <col min="11778" max="11778" width="4.453125" style="174" customWidth="1"/>
    <col min="11779" max="11779" width="9.6328125" style="174" customWidth="1"/>
    <col min="11780" max="11780" width="17.26953125" style="174" customWidth="1"/>
    <col min="11781" max="11781" width="11.6328125" style="174" bestFit="1" customWidth="1"/>
    <col min="11782" max="11782" width="10" style="174" customWidth="1"/>
    <col min="11783" max="11785" width="10.6328125" style="174" customWidth="1"/>
    <col min="11786" max="11786" width="2.7265625" style="174" customWidth="1"/>
    <col min="11787" max="11787" width="13" style="174" customWidth="1"/>
    <col min="11788" max="11788" width="5.36328125" style="174" customWidth="1"/>
    <col min="11789" max="11790" width="2.36328125" style="174" customWidth="1"/>
    <col min="11791" max="11791" width="5.90625" style="174" customWidth="1"/>
    <col min="11792" max="11792" width="6.26953125" style="174" customWidth="1"/>
    <col min="11793" max="11793" width="7" style="174" customWidth="1"/>
    <col min="11794" max="11794" width="7.36328125" style="174" customWidth="1"/>
    <col min="11795" max="11795" width="2.26953125" style="174" customWidth="1"/>
    <col min="11796" max="11799" width="9" style="174"/>
    <col min="11800" max="11800" width="8.7265625" style="174" customWidth="1"/>
    <col min="11801" max="11804" width="0" style="174" hidden="1" customWidth="1"/>
    <col min="11805" max="12024" width="9" style="174"/>
    <col min="12025" max="12025" width="4.453125" style="174" customWidth="1"/>
    <col min="12026" max="12026" width="10.7265625" style="174" customWidth="1"/>
    <col min="12027" max="12027" width="17.26953125" style="174" customWidth="1"/>
    <col min="12028" max="12028" width="11.6328125" style="174" bestFit="1" customWidth="1"/>
    <col min="12029" max="12029" width="10" style="174" customWidth="1"/>
    <col min="12030" max="12032" width="10.6328125" style="174" customWidth="1"/>
    <col min="12033" max="12033" width="2.6328125" style="174" customWidth="1"/>
    <col min="12034" max="12034" width="4.453125" style="174" customWidth="1"/>
    <col min="12035" max="12035" width="9.6328125" style="174" customWidth="1"/>
    <col min="12036" max="12036" width="17.26953125" style="174" customWidth="1"/>
    <col min="12037" max="12037" width="11.6328125" style="174" bestFit="1" customWidth="1"/>
    <col min="12038" max="12038" width="10" style="174" customWidth="1"/>
    <col min="12039" max="12041" width="10.6328125" style="174" customWidth="1"/>
    <col min="12042" max="12042" width="2.7265625" style="174" customWidth="1"/>
    <col min="12043" max="12043" width="13" style="174" customWidth="1"/>
    <col min="12044" max="12044" width="5.36328125" style="174" customWidth="1"/>
    <col min="12045" max="12046" width="2.36328125" style="174" customWidth="1"/>
    <col min="12047" max="12047" width="5.90625" style="174" customWidth="1"/>
    <col min="12048" max="12048" width="6.26953125" style="174" customWidth="1"/>
    <col min="12049" max="12049" width="7" style="174" customWidth="1"/>
    <col min="12050" max="12050" width="7.36328125" style="174" customWidth="1"/>
    <col min="12051" max="12051" width="2.26953125" style="174" customWidth="1"/>
    <col min="12052" max="12055" width="9" style="174"/>
    <col min="12056" max="12056" width="8.7265625" style="174" customWidth="1"/>
    <col min="12057" max="12060" width="0" style="174" hidden="1" customWidth="1"/>
    <col min="12061" max="12280" width="9" style="174"/>
    <col min="12281" max="12281" width="4.453125" style="174" customWidth="1"/>
    <col min="12282" max="12282" width="10.7265625" style="174" customWidth="1"/>
    <col min="12283" max="12283" width="17.26953125" style="174" customWidth="1"/>
    <col min="12284" max="12284" width="11.6328125" style="174" bestFit="1" customWidth="1"/>
    <col min="12285" max="12285" width="10" style="174" customWidth="1"/>
    <col min="12286" max="12288" width="10.6328125" style="174" customWidth="1"/>
    <col min="12289" max="12289" width="2.6328125" style="174" customWidth="1"/>
    <col min="12290" max="12290" width="4.453125" style="174" customWidth="1"/>
    <col min="12291" max="12291" width="9.6328125" style="174" customWidth="1"/>
    <col min="12292" max="12292" width="17.26953125" style="174" customWidth="1"/>
    <col min="12293" max="12293" width="11.6328125" style="174" bestFit="1" customWidth="1"/>
    <col min="12294" max="12294" width="10" style="174" customWidth="1"/>
    <col min="12295" max="12297" width="10.6328125" style="174" customWidth="1"/>
    <col min="12298" max="12298" width="2.7265625" style="174" customWidth="1"/>
    <col min="12299" max="12299" width="13" style="174" customWidth="1"/>
    <col min="12300" max="12300" width="5.36328125" style="174" customWidth="1"/>
    <col min="12301" max="12302" width="2.36328125" style="174" customWidth="1"/>
    <col min="12303" max="12303" width="5.90625" style="174" customWidth="1"/>
    <col min="12304" max="12304" width="6.26953125" style="174" customWidth="1"/>
    <col min="12305" max="12305" width="7" style="174" customWidth="1"/>
    <col min="12306" max="12306" width="7.36328125" style="174" customWidth="1"/>
    <col min="12307" max="12307" width="2.26953125" style="174" customWidth="1"/>
    <col min="12308" max="12311" width="9" style="174"/>
    <col min="12312" max="12312" width="8.7265625" style="174" customWidth="1"/>
    <col min="12313" max="12316" width="0" style="174" hidden="1" customWidth="1"/>
    <col min="12317" max="12536" width="9" style="174"/>
    <col min="12537" max="12537" width="4.453125" style="174" customWidth="1"/>
    <col min="12538" max="12538" width="10.7265625" style="174" customWidth="1"/>
    <col min="12539" max="12539" width="17.26953125" style="174" customWidth="1"/>
    <col min="12540" max="12540" width="11.6328125" style="174" bestFit="1" customWidth="1"/>
    <col min="12541" max="12541" width="10" style="174" customWidth="1"/>
    <col min="12542" max="12544" width="10.6328125" style="174" customWidth="1"/>
    <col min="12545" max="12545" width="2.6328125" style="174" customWidth="1"/>
    <col min="12546" max="12546" width="4.453125" style="174" customWidth="1"/>
    <col min="12547" max="12547" width="9.6328125" style="174" customWidth="1"/>
    <col min="12548" max="12548" width="17.26953125" style="174" customWidth="1"/>
    <col min="12549" max="12549" width="11.6328125" style="174" bestFit="1" customWidth="1"/>
    <col min="12550" max="12550" width="10" style="174" customWidth="1"/>
    <col min="12551" max="12553" width="10.6328125" style="174" customWidth="1"/>
    <col min="12554" max="12554" width="2.7265625" style="174" customWidth="1"/>
    <col min="12555" max="12555" width="13" style="174" customWidth="1"/>
    <col min="12556" max="12556" width="5.36328125" style="174" customWidth="1"/>
    <col min="12557" max="12558" width="2.36328125" style="174" customWidth="1"/>
    <col min="12559" max="12559" width="5.90625" style="174" customWidth="1"/>
    <col min="12560" max="12560" width="6.26953125" style="174" customWidth="1"/>
    <col min="12561" max="12561" width="7" style="174" customWidth="1"/>
    <col min="12562" max="12562" width="7.36328125" style="174" customWidth="1"/>
    <col min="12563" max="12563" width="2.26953125" style="174" customWidth="1"/>
    <col min="12564" max="12567" width="9" style="174"/>
    <col min="12568" max="12568" width="8.7265625" style="174" customWidth="1"/>
    <col min="12569" max="12572" width="0" style="174" hidden="1" customWidth="1"/>
    <col min="12573" max="12792" width="9" style="174"/>
    <col min="12793" max="12793" width="4.453125" style="174" customWidth="1"/>
    <col min="12794" max="12794" width="10.7265625" style="174" customWidth="1"/>
    <col min="12795" max="12795" width="17.26953125" style="174" customWidth="1"/>
    <col min="12796" max="12796" width="11.6328125" style="174" bestFit="1" customWidth="1"/>
    <col min="12797" max="12797" width="10" style="174" customWidth="1"/>
    <col min="12798" max="12800" width="10.6328125" style="174" customWidth="1"/>
    <col min="12801" max="12801" width="2.6328125" style="174" customWidth="1"/>
    <col min="12802" max="12802" width="4.453125" style="174" customWidth="1"/>
    <col min="12803" max="12803" width="9.6328125" style="174" customWidth="1"/>
    <col min="12804" max="12804" width="17.26953125" style="174" customWidth="1"/>
    <col min="12805" max="12805" width="11.6328125" style="174" bestFit="1" customWidth="1"/>
    <col min="12806" max="12806" width="10" style="174" customWidth="1"/>
    <col min="12807" max="12809" width="10.6328125" style="174" customWidth="1"/>
    <col min="12810" max="12810" width="2.7265625" style="174" customWidth="1"/>
    <col min="12811" max="12811" width="13" style="174" customWidth="1"/>
    <col min="12812" max="12812" width="5.36328125" style="174" customWidth="1"/>
    <col min="12813" max="12814" width="2.36328125" style="174" customWidth="1"/>
    <col min="12815" max="12815" width="5.90625" style="174" customWidth="1"/>
    <col min="12816" max="12816" width="6.26953125" style="174" customWidth="1"/>
    <col min="12817" max="12817" width="7" style="174" customWidth="1"/>
    <col min="12818" max="12818" width="7.36328125" style="174" customWidth="1"/>
    <col min="12819" max="12819" width="2.26953125" style="174" customWidth="1"/>
    <col min="12820" max="12823" width="9" style="174"/>
    <col min="12824" max="12824" width="8.7265625" style="174" customWidth="1"/>
    <col min="12825" max="12828" width="0" style="174" hidden="1" customWidth="1"/>
    <col min="12829" max="13048" width="9" style="174"/>
    <col min="13049" max="13049" width="4.453125" style="174" customWidth="1"/>
    <col min="13050" max="13050" width="10.7265625" style="174" customWidth="1"/>
    <col min="13051" max="13051" width="17.26953125" style="174" customWidth="1"/>
    <col min="13052" max="13052" width="11.6328125" style="174" bestFit="1" customWidth="1"/>
    <col min="13053" max="13053" width="10" style="174" customWidth="1"/>
    <col min="13054" max="13056" width="10.6328125" style="174" customWidth="1"/>
    <col min="13057" max="13057" width="2.6328125" style="174" customWidth="1"/>
    <col min="13058" max="13058" width="4.453125" style="174" customWidth="1"/>
    <col min="13059" max="13059" width="9.6328125" style="174" customWidth="1"/>
    <col min="13060" max="13060" width="17.26953125" style="174" customWidth="1"/>
    <col min="13061" max="13061" width="11.6328125" style="174" bestFit="1" customWidth="1"/>
    <col min="13062" max="13062" width="10" style="174" customWidth="1"/>
    <col min="13063" max="13065" width="10.6328125" style="174" customWidth="1"/>
    <col min="13066" max="13066" width="2.7265625" style="174" customWidth="1"/>
    <col min="13067" max="13067" width="13" style="174" customWidth="1"/>
    <col min="13068" max="13068" width="5.36328125" style="174" customWidth="1"/>
    <col min="13069" max="13070" width="2.36328125" style="174" customWidth="1"/>
    <col min="13071" max="13071" width="5.90625" style="174" customWidth="1"/>
    <col min="13072" max="13072" width="6.26953125" style="174" customWidth="1"/>
    <col min="13073" max="13073" width="7" style="174" customWidth="1"/>
    <col min="13074" max="13074" width="7.36328125" style="174" customWidth="1"/>
    <col min="13075" max="13075" width="2.26953125" style="174" customWidth="1"/>
    <col min="13076" max="13079" width="9" style="174"/>
    <col min="13080" max="13080" width="8.7265625" style="174" customWidth="1"/>
    <col min="13081" max="13084" width="0" style="174" hidden="1" customWidth="1"/>
    <col min="13085" max="13304" width="9" style="174"/>
    <col min="13305" max="13305" width="4.453125" style="174" customWidth="1"/>
    <col min="13306" max="13306" width="10.7265625" style="174" customWidth="1"/>
    <col min="13307" max="13307" width="17.26953125" style="174" customWidth="1"/>
    <col min="13308" max="13308" width="11.6328125" style="174" bestFit="1" customWidth="1"/>
    <col min="13309" max="13309" width="10" style="174" customWidth="1"/>
    <col min="13310" max="13312" width="10.6328125" style="174" customWidth="1"/>
    <col min="13313" max="13313" width="2.6328125" style="174" customWidth="1"/>
    <col min="13314" max="13314" width="4.453125" style="174" customWidth="1"/>
    <col min="13315" max="13315" width="9.6328125" style="174" customWidth="1"/>
    <col min="13316" max="13316" width="17.26953125" style="174" customWidth="1"/>
    <col min="13317" max="13317" width="11.6328125" style="174" bestFit="1" customWidth="1"/>
    <col min="13318" max="13318" width="10" style="174" customWidth="1"/>
    <col min="13319" max="13321" width="10.6328125" style="174" customWidth="1"/>
    <col min="13322" max="13322" width="2.7265625" style="174" customWidth="1"/>
    <col min="13323" max="13323" width="13" style="174" customWidth="1"/>
    <col min="13324" max="13324" width="5.36328125" style="174" customWidth="1"/>
    <col min="13325" max="13326" width="2.36328125" style="174" customWidth="1"/>
    <col min="13327" max="13327" width="5.90625" style="174" customWidth="1"/>
    <col min="13328" max="13328" width="6.26953125" style="174" customWidth="1"/>
    <col min="13329" max="13329" width="7" style="174" customWidth="1"/>
    <col min="13330" max="13330" width="7.36328125" style="174" customWidth="1"/>
    <col min="13331" max="13331" width="2.26953125" style="174" customWidth="1"/>
    <col min="13332" max="13335" width="9" style="174"/>
    <col min="13336" max="13336" width="8.7265625" style="174" customWidth="1"/>
    <col min="13337" max="13340" width="0" style="174" hidden="1" customWidth="1"/>
    <col min="13341" max="13560" width="9" style="174"/>
    <col min="13561" max="13561" width="4.453125" style="174" customWidth="1"/>
    <col min="13562" max="13562" width="10.7265625" style="174" customWidth="1"/>
    <col min="13563" max="13563" width="17.26953125" style="174" customWidth="1"/>
    <col min="13564" max="13564" width="11.6328125" style="174" bestFit="1" customWidth="1"/>
    <col min="13565" max="13565" width="10" style="174" customWidth="1"/>
    <col min="13566" max="13568" width="10.6328125" style="174" customWidth="1"/>
    <col min="13569" max="13569" width="2.6328125" style="174" customWidth="1"/>
    <col min="13570" max="13570" width="4.453125" style="174" customWidth="1"/>
    <col min="13571" max="13571" width="9.6328125" style="174" customWidth="1"/>
    <col min="13572" max="13572" width="17.26953125" style="174" customWidth="1"/>
    <col min="13573" max="13573" width="11.6328125" style="174" bestFit="1" customWidth="1"/>
    <col min="13574" max="13574" width="10" style="174" customWidth="1"/>
    <col min="13575" max="13577" width="10.6328125" style="174" customWidth="1"/>
    <col min="13578" max="13578" width="2.7265625" style="174" customWidth="1"/>
    <col min="13579" max="13579" width="13" style="174" customWidth="1"/>
    <col min="13580" max="13580" width="5.36328125" style="174" customWidth="1"/>
    <col min="13581" max="13582" width="2.36328125" style="174" customWidth="1"/>
    <col min="13583" max="13583" width="5.90625" style="174" customWidth="1"/>
    <col min="13584" max="13584" width="6.26953125" style="174" customWidth="1"/>
    <col min="13585" max="13585" width="7" style="174" customWidth="1"/>
    <col min="13586" max="13586" width="7.36328125" style="174" customWidth="1"/>
    <col min="13587" max="13587" width="2.26953125" style="174" customWidth="1"/>
    <col min="13588" max="13591" width="9" style="174"/>
    <col min="13592" max="13592" width="8.7265625" style="174" customWidth="1"/>
    <col min="13593" max="13596" width="0" style="174" hidden="1" customWidth="1"/>
    <col min="13597" max="13816" width="9" style="174"/>
    <col min="13817" max="13817" width="4.453125" style="174" customWidth="1"/>
    <col min="13818" max="13818" width="10.7265625" style="174" customWidth="1"/>
    <col min="13819" max="13819" width="17.26953125" style="174" customWidth="1"/>
    <col min="13820" max="13820" width="11.6328125" style="174" bestFit="1" customWidth="1"/>
    <col min="13821" max="13821" width="10" style="174" customWidth="1"/>
    <col min="13822" max="13824" width="10.6328125" style="174" customWidth="1"/>
    <col min="13825" max="13825" width="2.6328125" style="174" customWidth="1"/>
    <col min="13826" max="13826" width="4.453125" style="174" customWidth="1"/>
    <col min="13827" max="13827" width="9.6328125" style="174" customWidth="1"/>
    <col min="13828" max="13828" width="17.26953125" style="174" customWidth="1"/>
    <col min="13829" max="13829" width="11.6328125" style="174" bestFit="1" customWidth="1"/>
    <col min="13830" max="13830" width="10" style="174" customWidth="1"/>
    <col min="13831" max="13833" width="10.6328125" style="174" customWidth="1"/>
    <col min="13834" max="13834" width="2.7265625" style="174" customWidth="1"/>
    <col min="13835" max="13835" width="13" style="174" customWidth="1"/>
    <col min="13836" max="13836" width="5.36328125" style="174" customWidth="1"/>
    <col min="13837" max="13838" width="2.36328125" style="174" customWidth="1"/>
    <col min="13839" max="13839" width="5.90625" style="174" customWidth="1"/>
    <col min="13840" max="13840" width="6.26953125" style="174" customWidth="1"/>
    <col min="13841" max="13841" width="7" style="174" customWidth="1"/>
    <col min="13842" max="13842" width="7.36328125" style="174" customWidth="1"/>
    <col min="13843" max="13843" width="2.26953125" style="174" customWidth="1"/>
    <col min="13844" max="13847" width="9" style="174"/>
    <col min="13848" max="13848" width="8.7265625" style="174" customWidth="1"/>
    <col min="13849" max="13852" width="0" style="174" hidden="1" customWidth="1"/>
    <col min="13853" max="14072" width="9" style="174"/>
    <col min="14073" max="14073" width="4.453125" style="174" customWidth="1"/>
    <col min="14074" max="14074" width="10.7265625" style="174" customWidth="1"/>
    <col min="14075" max="14075" width="17.26953125" style="174" customWidth="1"/>
    <col min="14076" max="14076" width="11.6328125" style="174" bestFit="1" customWidth="1"/>
    <col min="14077" max="14077" width="10" style="174" customWidth="1"/>
    <col min="14078" max="14080" width="10.6328125" style="174" customWidth="1"/>
    <col min="14081" max="14081" width="2.6328125" style="174" customWidth="1"/>
    <col min="14082" max="14082" width="4.453125" style="174" customWidth="1"/>
    <col min="14083" max="14083" width="9.6328125" style="174" customWidth="1"/>
    <col min="14084" max="14084" width="17.26953125" style="174" customWidth="1"/>
    <col min="14085" max="14085" width="11.6328125" style="174" bestFit="1" customWidth="1"/>
    <col min="14086" max="14086" width="10" style="174" customWidth="1"/>
    <col min="14087" max="14089" width="10.6328125" style="174" customWidth="1"/>
    <col min="14090" max="14090" width="2.7265625" style="174" customWidth="1"/>
    <col min="14091" max="14091" width="13" style="174" customWidth="1"/>
    <col min="14092" max="14092" width="5.36328125" style="174" customWidth="1"/>
    <col min="14093" max="14094" width="2.36328125" style="174" customWidth="1"/>
    <col min="14095" max="14095" width="5.90625" style="174" customWidth="1"/>
    <col min="14096" max="14096" width="6.26953125" style="174" customWidth="1"/>
    <col min="14097" max="14097" width="7" style="174" customWidth="1"/>
    <col min="14098" max="14098" width="7.36328125" style="174" customWidth="1"/>
    <col min="14099" max="14099" width="2.26953125" style="174" customWidth="1"/>
    <col min="14100" max="14103" width="9" style="174"/>
    <col min="14104" max="14104" width="8.7265625" style="174" customWidth="1"/>
    <col min="14105" max="14108" width="0" style="174" hidden="1" customWidth="1"/>
    <col min="14109" max="14328" width="9" style="174"/>
    <col min="14329" max="14329" width="4.453125" style="174" customWidth="1"/>
    <col min="14330" max="14330" width="10.7265625" style="174" customWidth="1"/>
    <col min="14331" max="14331" width="17.26953125" style="174" customWidth="1"/>
    <col min="14332" max="14332" width="11.6328125" style="174" bestFit="1" customWidth="1"/>
    <col min="14333" max="14333" width="10" style="174" customWidth="1"/>
    <col min="14334" max="14336" width="10.6328125" style="174" customWidth="1"/>
    <col min="14337" max="14337" width="2.6328125" style="174" customWidth="1"/>
    <col min="14338" max="14338" width="4.453125" style="174" customWidth="1"/>
    <col min="14339" max="14339" width="9.6328125" style="174" customWidth="1"/>
    <col min="14340" max="14340" width="17.26953125" style="174" customWidth="1"/>
    <col min="14341" max="14341" width="11.6328125" style="174" bestFit="1" customWidth="1"/>
    <col min="14342" max="14342" width="10" style="174" customWidth="1"/>
    <col min="14343" max="14345" width="10.6328125" style="174" customWidth="1"/>
    <col min="14346" max="14346" width="2.7265625" style="174" customWidth="1"/>
    <col min="14347" max="14347" width="13" style="174" customWidth="1"/>
    <col min="14348" max="14348" width="5.36328125" style="174" customWidth="1"/>
    <col min="14349" max="14350" width="2.36328125" style="174" customWidth="1"/>
    <col min="14351" max="14351" width="5.90625" style="174" customWidth="1"/>
    <col min="14352" max="14352" width="6.26953125" style="174" customWidth="1"/>
    <col min="14353" max="14353" width="7" style="174" customWidth="1"/>
    <col min="14354" max="14354" width="7.36328125" style="174" customWidth="1"/>
    <col min="14355" max="14355" width="2.26953125" style="174" customWidth="1"/>
    <col min="14356" max="14359" width="9" style="174"/>
    <col min="14360" max="14360" width="8.7265625" style="174" customWidth="1"/>
    <col min="14361" max="14364" width="0" style="174" hidden="1" customWidth="1"/>
    <col min="14365" max="14584" width="9" style="174"/>
    <col min="14585" max="14585" width="4.453125" style="174" customWidth="1"/>
    <col min="14586" max="14586" width="10.7265625" style="174" customWidth="1"/>
    <col min="14587" max="14587" width="17.26953125" style="174" customWidth="1"/>
    <col min="14588" max="14588" width="11.6328125" style="174" bestFit="1" customWidth="1"/>
    <col min="14589" max="14589" width="10" style="174" customWidth="1"/>
    <col min="14590" max="14592" width="10.6328125" style="174" customWidth="1"/>
    <col min="14593" max="14593" width="2.6328125" style="174" customWidth="1"/>
    <col min="14594" max="14594" width="4.453125" style="174" customWidth="1"/>
    <col min="14595" max="14595" width="9.6328125" style="174" customWidth="1"/>
    <col min="14596" max="14596" width="17.26953125" style="174" customWidth="1"/>
    <col min="14597" max="14597" width="11.6328125" style="174" bestFit="1" customWidth="1"/>
    <col min="14598" max="14598" width="10" style="174" customWidth="1"/>
    <col min="14599" max="14601" width="10.6328125" style="174" customWidth="1"/>
    <col min="14602" max="14602" width="2.7265625" style="174" customWidth="1"/>
    <col min="14603" max="14603" width="13" style="174" customWidth="1"/>
    <col min="14604" max="14604" width="5.36328125" style="174" customWidth="1"/>
    <col min="14605" max="14606" width="2.36328125" style="174" customWidth="1"/>
    <col min="14607" max="14607" width="5.90625" style="174" customWidth="1"/>
    <col min="14608" max="14608" width="6.26953125" style="174" customWidth="1"/>
    <col min="14609" max="14609" width="7" style="174" customWidth="1"/>
    <col min="14610" max="14610" width="7.36328125" style="174" customWidth="1"/>
    <col min="14611" max="14611" width="2.26953125" style="174" customWidth="1"/>
    <col min="14612" max="14615" width="9" style="174"/>
    <col min="14616" max="14616" width="8.7265625" style="174" customWidth="1"/>
    <col min="14617" max="14620" width="0" style="174" hidden="1" customWidth="1"/>
    <col min="14621" max="14840" width="9" style="174"/>
    <col min="14841" max="14841" width="4.453125" style="174" customWidth="1"/>
    <col min="14842" max="14842" width="10.7265625" style="174" customWidth="1"/>
    <col min="14843" max="14843" width="17.26953125" style="174" customWidth="1"/>
    <col min="14844" max="14844" width="11.6328125" style="174" bestFit="1" customWidth="1"/>
    <col min="14845" max="14845" width="10" style="174" customWidth="1"/>
    <col min="14846" max="14848" width="10.6328125" style="174" customWidth="1"/>
    <col min="14849" max="14849" width="2.6328125" style="174" customWidth="1"/>
    <col min="14850" max="14850" width="4.453125" style="174" customWidth="1"/>
    <col min="14851" max="14851" width="9.6328125" style="174" customWidth="1"/>
    <col min="14852" max="14852" width="17.26953125" style="174" customWidth="1"/>
    <col min="14853" max="14853" width="11.6328125" style="174" bestFit="1" customWidth="1"/>
    <col min="14854" max="14854" width="10" style="174" customWidth="1"/>
    <col min="14855" max="14857" width="10.6328125" style="174" customWidth="1"/>
    <col min="14858" max="14858" width="2.7265625" style="174" customWidth="1"/>
    <col min="14859" max="14859" width="13" style="174" customWidth="1"/>
    <col min="14860" max="14860" width="5.36328125" style="174" customWidth="1"/>
    <col min="14861" max="14862" width="2.36328125" style="174" customWidth="1"/>
    <col min="14863" max="14863" width="5.90625" style="174" customWidth="1"/>
    <col min="14864" max="14864" width="6.26953125" style="174" customWidth="1"/>
    <col min="14865" max="14865" width="7" style="174" customWidth="1"/>
    <col min="14866" max="14866" width="7.36328125" style="174" customWidth="1"/>
    <col min="14867" max="14867" width="2.26953125" style="174" customWidth="1"/>
    <col min="14868" max="14871" width="9" style="174"/>
    <col min="14872" max="14872" width="8.7265625" style="174" customWidth="1"/>
    <col min="14873" max="14876" width="0" style="174" hidden="1" customWidth="1"/>
    <col min="14877" max="15096" width="9" style="174"/>
    <col min="15097" max="15097" width="4.453125" style="174" customWidth="1"/>
    <col min="15098" max="15098" width="10.7265625" style="174" customWidth="1"/>
    <col min="15099" max="15099" width="17.26953125" style="174" customWidth="1"/>
    <col min="15100" max="15100" width="11.6328125" style="174" bestFit="1" customWidth="1"/>
    <col min="15101" max="15101" width="10" style="174" customWidth="1"/>
    <col min="15102" max="15104" width="10.6328125" style="174" customWidth="1"/>
    <col min="15105" max="15105" width="2.6328125" style="174" customWidth="1"/>
    <col min="15106" max="15106" width="4.453125" style="174" customWidth="1"/>
    <col min="15107" max="15107" width="9.6328125" style="174" customWidth="1"/>
    <col min="15108" max="15108" width="17.26953125" style="174" customWidth="1"/>
    <col min="15109" max="15109" width="11.6328125" style="174" bestFit="1" customWidth="1"/>
    <col min="15110" max="15110" width="10" style="174" customWidth="1"/>
    <col min="15111" max="15113" width="10.6328125" style="174" customWidth="1"/>
    <col min="15114" max="15114" width="2.7265625" style="174" customWidth="1"/>
    <col min="15115" max="15115" width="13" style="174" customWidth="1"/>
    <col min="15116" max="15116" width="5.36328125" style="174" customWidth="1"/>
    <col min="15117" max="15118" width="2.36328125" style="174" customWidth="1"/>
    <col min="15119" max="15119" width="5.90625" style="174" customWidth="1"/>
    <col min="15120" max="15120" width="6.26953125" style="174" customWidth="1"/>
    <col min="15121" max="15121" width="7" style="174" customWidth="1"/>
    <col min="15122" max="15122" width="7.36328125" style="174" customWidth="1"/>
    <col min="15123" max="15123" width="2.26953125" style="174" customWidth="1"/>
    <col min="15124" max="15127" width="9" style="174"/>
    <col min="15128" max="15128" width="8.7265625" style="174" customWidth="1"/>
    <col min="15129" max="15132" width="0" style="174" hidden="1" customWidth="1"/>
    <col min="15133" max="15352" width="9" style="174"/>
    <col min="15353" max="15353" width="4.453125" style="174" customWidth="1"/>
    <col min="15354" max="15354" width="10.7265625" style="174" customWidth="1"/>
    <col min="15355" max="15355" width="17.26953125" style="174" customWidth="1"/>
    <col min="15356" max="15356" width="11.6328125" style="174" bestFit="1" customWidth="1"/>
    <col min="15357" max="15357" width="10" style="174" customWidth="1"/>
    <col min="15358" max="15360" width="10.6328125" style="174" customWidth="1"/>
    <col min="15361" max="15361" width="2.6328125" style="174" customWidth="1"/>
    <col min="15362" max="15362" width="4.453125" style="174" customWidth="1"/>
    <col min="15363" max="15363" width="9.6328125" style="174" customWidth="1"/>
    <col min="15364" max="15364" width="17.26953125" style="174" customWidth="1"/>
    <col min="15365" max="15365" width="11.6328125" style="174" bestFit="1" customWidth="1"/>
    <col min="15366" max="15366" width="10" style="174" customWidth="1"/>
    <col min="15367" max="15369" width="10.6328125" style="174" customWidth="1"/>
    <col min="15370" max="15370" width="2.7265625" style="174" customWidth="1"/>
    <col min="15371" max="15371" width="13" style="174" customWidth="1"/>
    <col min="15372" max="15372" width="5.36328125" style="174" customWidth="1"/>
    <col min="15373" max="15374" width="2.36328125" style="174" customWidth="1"/>
    <col min="15375" max="15375" width="5.90625" style="174" customWidth="1"/>
    <col min="15376" max="15376" width="6.26953125" style="174" customWidth="1"/>
    <col min="15377" max="15377" width="7" style="174" customWidth="1"/>
    <col min="15378" max="15378" width="7.36328125" style="174" customWidth="1"/>
    <col min="15379" max="15379" width="2.26953125" style="174" customWidth="1"/>
    <col min="15380" max="15383" width="9" style="174"/>
    <col min="15384" max="15384" width="8.7265625" style="174" customWidth="1"/>
    <col min="15385" max="15388" width="0" style="174" hidden="1" customWidth="1"/>
    <col min="15389" max="15608" width="9" style="174"/>
    <col min="15609" max="15609" width="4.453125" style="174" customWidth="1"/>
    <col min="15610" max="15610" width="10.7265625" style="174" customWidth="1"/>
    <col min="15611" max="15611" width="17.26953125" style="174" customWidth="1"/>
    <col min="15612" max="15612" width="11.6328125" style="174" bestFit="1" customWidth="1"/>
    <col min="15613" max="15613" width="10" style="174" customWidth="1"/>
    <col min="15614" max="15616" width="10.6328125" style="174" customWidth="1"/>
    <col min="15617" max="15617" width="2.6328125" style="174" customWidth="1"/>
    <col min="15618" max="15618" width="4.453125" style="174" customWidth="1"/>
    <col min="15619" max="15619" width="9.6328125" style="174" customWidth="1"/>
    <col min="15620" max="15620" width="17.26953125" style="174" customWidth="1"/>
    <col min="15621" max="15621" width="11.6328125" style="174" bestFit="1" customWidth="1"/>
    <col min="15622" max="15622" width="10" style="174" customWidth="1"/>
    <col min="15623" max="15625" width="10.6328125" style="174" customWidth="1"/>
    <col min="15626" max="15626" width="2.7265625" style="174" customWidth="1"/>
    <col min="15627" max="15627" width="13" style="174" customWidth="1"/>
    <col min="15628" max="15628" width="5.36328125" style="174" customWidth="1"/>
    <col min="15629" max="15630" width="2.36328125" style="174" customWidth="1"/>
    <col min="15631" max="15631" width="5.90625" style="174" customWidth="1"/>
    <col min="15632" max="15632" width="6.26953125" style="174" customWidth="1"/>
    <col min="15633" max="15633" width="7" style="174" customWidth="1"/>
    <col min="15634" max="15634" width="7.36328125" style="174" customWidth="1"/>
    <col min="15635" max="15635" width="2.26953125" style="174" customWidth="1"/>
    <col min="15636" max="15639" width="9" style="174"/>
    <col min="15640" max="15640" width="8.7265625" style="174" customWidth="1"/>
    <col min="15641" max="15644" width="0" style="174" hidden="1" customWidth="1"/>
    <col min="15645" max="15864" width="9" style="174"/>
    <col min="15865" max="15865" width="4.453125" style="174" customWidth="1"/>
    <col min="15866" max="15866" width="10.7265625" style="174" customWidth="1"/>
    <col min="15867" max="15867" width="17.26953125" style="174" customWidth="1"/>
    <col min="15868" max="15868" width="11.6328125" style="174" bestFit="1" customWidth="1"/>
    <col min="15869" max="15869" width="10" style="174" customWidth="1"/>
    <col min="15870" max="15872" width="10.6328125" style="174" customWidth="1"/>
    <col min="15873" max="15873" width="2.6328125" style="174" customWidth="1"/>
    <col min="15874" max="15874" width="4.453125" style="174" customWidth="1"/>
    <col min="15875" max="15875" width="9.6328125" style="174" customWidth="1"/>
    <col min="15876" max="15876" width="17.26953125" style="174" customWidth="1"/>
    <col min="15877" max="15877" width="11.6328125" style="174" bestFit="1" customWidth="1"/>
    <col min="15878" max="15878" width="10" style="174" customWidth="1"/>
    <col min="15879" max="15881" width="10.6328125" style="174" customWidth="1"/>
    <col min="15882" max="15882" width="2.7265625" style="174" customWidth="1"/>
    <col min="15883" max="15883" width="13" style="174" customWidth="1"/>
    <col min="15884" max="15884" width="5.36328125" style="174" customWidth="1"/>
    <col min="15885" max="15886" width="2.36328125" style="174" customWidth="1"/>
    <col min="15887" max="15887" width="5.90625" style="174" customWidth="1"/>
    <col min="15888" max="15888" width="6.26953125" style="174" customWidth="1"/>
    <col min="15889" max="15889" width="7" style="174" customWidth="1"/>
    <col min="15890" max="15890" width="7.36328125" style="174" customWidth="1"/>
    <col min="15891" max="15891" width="2.26953125" style="174" customWidth="1"/>
    <col min="15892" max="15895" width="9" style="174"/>
    <col min="15896" max="15896" width="8.7265625" style="174" customWidth="1"/>
    <col min="15897" max="15900" width="0" style="174" hidden="1" customWidth="1"/>
    <col min="15901" max="16120" width="9" style="174"/>
    <col min="16121" max="16121" width="4.453125" style="174" customWidth="1"/>
    <col min="16122" max="16122" width="10.7265625" style="174" customWidth="1"/>
    <col min="16123" max="16123" width="17.26953125" style="174" customWidth="1"/>
    <col min="16124" max="16124" width="11.6328125" style="174" bestFit="1" customWidth="1"/>
    <col min="16125" max="16125" width="10" style="174" customWidth="1"/>
    <col min="16126" max="16128" width="10.6328125" style="174" customWidth="1"/>
    <col min="16129" max="16129" width="2.6328125" style="174" customWidth="1"/>
    <col min="16130" max="16130" width="4.453125" style="174" customWidth="1"/>
    <col min="16131" max="16131" width="9.6328125" style="174" customWidth="1"/>
    <col min="16132" max="16132" width="17.26953125" style="174" customWidth="1"/>
    <col min="16133" max="16133" width="11.6328125" style="174" bestFit="1" customWidth="1"/>
    <col min="16134" max="16134" width="10" style="174" customWidth="1"/>
    <col min="16135" max="16137" width="10.6328125" style="174" customWidth="1"/>
    <col min="16138" max="16138" width="2.7265625" style="174" customWidth="1"/>
    <col min="16139" max="16139" width="13" style="174" customWidth="1"/>
    <col min="16140" max="16140" width="5.36328125" style="174" customWidth="1"/>
    <col min="16141" max="16142" width="2.36328125" style="174" customWidth="1"/>
    <col min="16143" max="16143" width="5.90625" style="174" customWidth="1"/>
    <col min="16144" max="16144" width="6.26953125" style="174" customWidth="1"/>
    <col min="16145" max="16145" width="7" style="174" customWidth="1"/>
    <col min="16146" max="16146" width="7.36328125" style="174" customWidth="1"/>
    <col min="16147" max="16147" width="2.26953125" style="174" customWidth="1"/>
    <col min="16148" max="16151" width="9" style="174"/>
    <col min="16152" max="16152" width="8.7265625" style="174" customWidth="1"/>
    <col min="16153" max="16156" width="0" style="174" hidden="1" customWidth="1"/>
    <col min="16157" max="16384" width="9" style="174"/>
  </cols>
  <sheetData>
    <row r="1" spans="1:15" ht="20.149999999999999" customHeight="1">
      <c r="A1" s="174" t="s">
        <v>562</v>
      </c>
      <c r="D1" s="174" t="s">
        <v>576</v>
      </c>
      <c r="O1" s="174"/>
    </row>
    <row r="2" spans="1:15" ht="42.75" customHeight="1">
      <c r="A2" s="262" t="s">
        <v>564</v>
      </c>
      <c r="B2" s="262" t="s">
        <v>565</v>
      </c>
      <c r="C2" s="262" t="s">
        <v>566</v>
      </c>
      <c r="D2" s="263" t="s">
        <v>567</v>
      </c>
      <c r="E2" s="264" t="s">
        <v>568</v>
      </c>
      <c r="F2" s="264" t="s">
        <v>569</v>
      </c>
      <c r="G2" s="264" t="s">
        <v>570</v>
      </c>
      <c r="I2" s="262" t="s">
        <v>564</v>
      </c>
      <c r="J2" s="262" t="s">
        <v>565</v>
      </c>
      <c r="K2" s="262" t="s">
        <v>566</v>
      </c>
      <c r="L2" s="263" t="s">
        <v>567</v>
      </c>
      <c r="M2" s="264" t="s">
        <v>568</v>
      </c>
      <c r="N2" s="264" t="s">
        <v>569</v>
      </c>
      <c r="O2" s="264" t="s">
        <v>570</v>
      </c>
    </row>
    <row r="3" spans="1:15" ht="25" customHeight="1">
      <c r="A3" s="265">
        <v>1</v>
      </c>
      <c r="B3" s="266" t="s">
        <v>577</v>
      </c>
      <c r="C3" s="266" t="s">
        <v>578</v>
      </c>
      <c r="D3" s="265" t="s">
        <v>579</v>
      </c>
      <c r="E3" s="265" t="s">
        <v>580</v>
      </c>
      <c r="F3" s="265" t="s">
        <v>581</v>
      </c>
      <c r="G3" s="265"/>
      <c r="I3" s="265">
        <v>21</v>
      </c>
      <c r="J3" s="267" t="s">
        <v>582</v>
      </c>
      <c r="K3" s="266" t="s">
        <v>578</v>
      </c>
      <c r="L3" s="265" t="s">
        <v>579</v>
      </c>
      <c r="M3" s="265" t="s">
        <v>580</v>
      </c>
      <c r="N3" s="265" t="s">
        <v>583</v>
      </c>
      <c r="O3" s="265"/>
    </row>
    <row r="4" spans="1:15" ht="25" customHeight="1">
      <c r="A4" s="265">
        <v>2</v>
      </c>
      <c r="B4" s="266" t="s">
        <v>584</v>
      </c>
      <c r="C4" s="266" t="s">
        <v>578</v>
      </c>
      <c r="D4" s="265" t="s">
        <v>579</v>
      </c>
      <c r="E4" s="265" t="s">
        <v>580</v>
      </c>
      <c r="F4" s="265" t="s">
        <v>585</v>
      </c>
      <c r="G4" s="265"/>
      <c r="I4" s="265">
        <v>22</v>
      </c>
      <c r="J4" s="266" t="s">
        <v>586</v>
      </c>
      <c r="K4" s="266" t="s">
        <v>578</v>
      </c>
      <c r="L4" s="265" t="s">
        <v>579</v>
      </c>
      <c r="M4" s="265" t="s">
        <v>580</v>
      </c>
      <c r="N4" s="265" t="s">
        <v>585</v>
      </c>
      <c r="O4" s="265"/>
    </row>
    <row r="5" spans="1:15" ht="25" customHeight="1">
      <c r="A5" s="265">
        <v>3</v>
      </c>
      <c r="B5" s="266" t="s">
        <v>584</v>
      </c>
      <c r="C5" s="266" t="s">
        <v>578</v>
      </c>
      <c r="D5" s="265" t="s">
        <v>579</v>
      </c>
      <c r="E5" s="265" t="s">
        <v>580</v>
      </c>
      <c r="F5" s="265" t="s">
        <v>585</v>
      </c>
      <c r="G5" s="265"/>
      <c r="I5" s="265">
        <v>23</v>
      </c>
      <c r="J5" s="266"/>
      <c r="K5" s="266"/>
      <c r="L5" s="265" t="s">
        <v>579</v>
      </c>
      <c r="M5" s="265" t="s">
        <v>580</v>
      </c>
      <c r="N5" s="265"/>
      <c r="O5" s="265"/>
    </row>
    <row r="6" spans="1:15" ht="25" customHeight="1">
      <c r="A6" s="265">
        <v>4</v>
      </c>
      <c r="B6" s="266" t="s">
        <v>584</v>
      </c>
      <c r="C6" s="266" t="s">
        <v>578</v>
      </c>
      <c r="D6" s="265" t="s">
        <v>579</v>
      </c>
      <c r="E6" s="265" t="s">
        <v>580</v>
      </c>
      <c r="F6" s="265" t="s">
        <v>587</v>
      </c>
      <c r="G6" s="265"/>
      <c r="I6" s="265">
        <v>24</v>
      </c>
      <c r="J6" s="266"/>
      <c r="K6" s="266"/>
      <c r="L6" s="265" t="s">
        <v>579</v>
      </c>
      <c r="M6" s="265" t="s">
        <v>580</v>
      </c>
      <c r="N6" s="265"/>
      <c r="O6" s="265"/>
    </row>
    <row r="7" spans="1:15" ht="25" customHeight="1">
      <c r="A7" s="265">
        <v>5</v>
      </c>
      <c r="B7" s="266" t="s">
        <v>584</v>
      </c>
      <c r="C7" s="266" t="s">
        <v>578</v>
      </c>
      <c r="D7" s="265" t="s">
        <v>579</v>
      </c>
      <c r="E7" s="265" t="s">
        <v>580</v>
      </c>
      <c r="F7" s="265" t="s">
        <v>587</v>
      </c>
      <c r="G7" s="265"/>
      <c r="I7" s="265">
        <v>25</v>
      </c>
      <c r="J7" s="266"/>
      <c r="K7" s="266"/>
      <c r="L7" s="265" t="s">
        <v>579</v>
      </c>
      <c r="M7" s="265" t="s">
        <v>580</v>
      </c>
      <c r="N7" s="265"/>
      <c r="O7" s="265"/>
    </row>
    <row r="8" spans="1:15" ht="25" customHeight="1">
      <c r="A8" s="265">
        <v>6</v>
      </c>
      <c r="B8" s="266" t="s">
        <v>584</v>
      </c>
      <c r="C8" s="266" t="s">
        <v>578</v>
      </c>
      <c r="D8" s="265" t="s">
        <v>579</v>
      </c>
      <c r="E8" s="265" t="s">
        <v>580</v>
      </c>
      <c r="F8" s="265" t="s">
        <v>587</v>
      </c>
      <c r="G8" s="265"/>
      <c r="I8" s="265">
        <v>26</v>
      </c>
      <c r="J8" s="266"/>
      <c r="K8" s="266"/>
      <c r="L8" s="265" t="s">
        <v>579</v>
      </c>
      <c r="M8" s="265" t="s">
        <v>580</v>
      </c>
      <c r="N8" s="265"/>
      <c r="O8" s="265"/>
    </row>
    <row r="9" spans="1:15" ht="25" customHeight="1">
      <c r="A9" s="265">
        <v>7</v>
      </c>
      <c r="B9" s="266" t="s">
        <v>584</v>
      </c>
      <c r="C9" s="266" t="s">
        <v>578</v>
      </c>
      <c r="D9" s="265" t="s">
        <v>579</v>
      </c>
      <c r="E9" s="265" t="s">
        <v>580</v>
      </c>
      <c r="F9" s="265" t="s">
        <v>588</v>
      </c>
      <c r="G9" s="265"/>
      <c r="I9" s="265">
        <v>27</v>
      </c>
      <c r="J9" s="266"/>
      <c r="K9" s="266"/>
      <c r="L9" s="265" t="s">
        <v>579</v>
      </c>
      <c r="M9" s="265" t="s">
        <v>580</v>
      </c>
      <c r="N9" s="265"/>
      <c r="O9" s="265"/>
    </row>
    <row r="10" spans="1:15" ht="25" customHeight="1">
      <c r="A10" s="265">
        <v>8</v>
      </c>
      <c r="B10" s="266" t="s">
        <v>584</v>
      </c>
      <c r="C10" s="266" t="s">
        <v>578</v>
      </c>
      <c r="D10" s="265" t="s">
        <v>579</v>
      </c>
      <c r="E10" s="265" t="s">
        <v>580</v>
      </c>
      <c r="F10" s="265" t="s">
        <v>588</v>
      </c>
      <c r="G10" s="265"/>
      <c r="I10" s="265">
        <v>28</v>
      </c>
      <c r="J10" s="266"/>
      <c r="K10" s="266"/>
      <c r="L10" s="265" t="s">
        <v>579</v>
      </c>
      <c r="M10" s="265" t="s">
        <v>580</v>
      </c>
      <c r="N10" s="265"/>
      <c r="O10" s="265"/>
    </row>
    <row r="11" spans="1:15" ht="25" customHeight="1">
      <c r="A11" s="265">
        <v>9</v>
      </c>
      <c r="B11" s="266" t="s">
        <v>584</v>
      </c>
      <c r="C11" s="266" t="s">
        <v>578</v>
      </c>
      <c r="D11" s="265" t="s">
        <v>579</v>
      </c>
      <c r="E11" s="265" t="s">
        <v>580</v>
      </c>
      <c r="F11" s="265" t="s">
        <v>588</v>
      </c>
      <c r="G11" s="268" t="s">
        <v>589</v>
      </c>
      <c r="I11" s="265">
        <v>29</v>
      </c>
      <c r="J11" s="266"/>
      <c r="K11" s="266"/>
      <c r="L11" s="265" t="s">
        <v>579</v>
      </c>
      <c r="M11" s="265" t="s">
        <v>580</v>
      </c>
      <c r="N11" s="265"/>
      <c r="O11" s="265"/>
    </row>
    <row r="12" spans="1:15" ht="25" customHeight="1">
      <c r="A12" s="265">
        <v>10</v>
      </c>
      <c r="B12" s="266" t="s">
        <v>584</v>
      </c>
      <c r="C12" s="266" t="s">
        <v>578</v>
      </c>
      <c r="D12" s="265" t="s">
        <v>579</v>
      </c>
      <c r="E12" s="265" t="s">
        <v>580</v>
      </c>
      <c r="F12" s="265" t="s">
        <v>590</v>
      </c>
      <c r="G12" s="265"/>
      <c r="I12" s="265">
        <v>30</v>
      </c>
      <c r="J12" s="266"/>
      <c r="K12" s="266"/>
      <c r="L12" s="265" t="s">
        <v>579</v>
      </c>
      <c r="M12" s="265" t="s">
        <v>580</v>
      </c>
      <c r="N12" s="265"/>
      <c r="O12" s="265"/>
    </row>
    <row r="13" spans="1:15" ht="25" customHeight="1">
      <c r="A13" s="265">
        <v>11</v>
      </c>
      <c r="B13" s="266" t="s">
        <v>584</v>
      </c>
      <c r="C13" s="266" t="s">
        <v>578</v>
      </c>
      <c r="D13" s="265" t="s">
        <v>579</v>
      </c>
      <c r="E13" s="265" t="s">
        <v>580</v>
      </c>
      <c r="F13" s="265" t="s">
        <v>591</v>
      </c>
      <c r="G13" s="265"/>
      <c r="I13" s="265">
        <v>31</v>
      </c>
      <c r="J13" s="266"/>
      <c r="K13" s="266"/>
      <c r="L13" s="265" t="s">
        <v>579</v>
      </c>
      <c r="M13" s="265" t="s">
        <v>580</v>
      </c>
      <c r="N13" s="265"/>
      <c r="O13" s="265"/>
    </row>
    <row r="14" spans="1:15" ht="25" customHeight="1">
      <c r="A14" s="265">
        <v>12</v>
      </c>
      <c r="B14" s="266" t="s">
        <v>584</v>
      </c>
      <c r="C14" s="266" t="s">
        <v>578</v>
      </c>
      <c r="D14" s="265" t="s">
        <v>579</v>
      </c>
      <c r="E14" s="265" t="s">
        <v>580</v>
      </c>
      <c r="F14" s="265" t="s">
        <v>591</v>
      </c>
      <c r="G14" s="268"/>
      <c r="I14" s="265">
        <v>32</v>
      </c>
      <c r="J14" s="266"/>
      <c r="K14" s="266"/>
      <c r="L14" s="265" t="s">
        <v>579</v>
      </c>
      <c r="M14" s="265" t="s">
        <v>580</v>
      </c>
      <c r="N14" s="265"/>
      <c r="O14" s="265"/>
    </row>
    <row r="15" spans="1:15" ht="25" customHeight="1">
      <c r="A15" s="265">
        <v>13</v>
      </c>
      <c r="B15" s="266" t="s">
        <v>584</v>
      </c>
      <c r="C15" s="266" t="s">
        <v>578</v>
      </c>
      <c r="D15" s="265" t="s">
        <v>579</v>
      </c>
      <c r="E15" s="265" t="s">
        <v>580</v>
      </c>
      <c r="F15" s="265" t="s">
        <v>592</v>
      </c>
      <c r="G15" s="265"/>
      <c r="I15" s="265">
        <v>33</v>
      </c>
      <c r="J15" s="266"/>
      <c r="K15" s="266"/>
      <c r="L15" s="265" t="s">
        <v>579</v>
      </c>
      <c r="M15" s="265" t="s">
        <v>580</v>
      </c>
      <c r="N15" s="265"/>
      <c r="O15" s="265"/>
    </row>
    <row r="16" spans="1:15" ht="25" customHeight="1">
      <c r="A16" s="265">
        <v>14</v>
      </c>
      <c r="B16" s="266" t="s">
        <v>584</v>
      </c>
      <c r="C16" s="266" t="s">
        <v>578</v>
      </c>
      <c r="D16" s="265" t="s">
        <v>579</v>
      </c>
      <c r="E16" s="265" t="s">
        <v>580</v>
      </c>
      <c r="F16" s="265" t="s">
        <v>590</v>
      </c>
      <c r="G16" s="265"/>
      <c r="I16" s="265">
        <v>34</v>
      </c>
      <c r="J16" s="266"/>
      <c r="K16" s="266"/>
      <c r="L16" s="265" t="s">
        <v>579</v>
      </c>
      <c r="M16" s="265" t="s">
        <v>580</v>
      </c>
      <c r="N16" s="265"/>
      <c r="O16" s="265"/>
    </row>
    <row r="17" spans="1:15" ht="25" customHeight="1">
      <c r="A17" s="265">
        <v>15</v>
      </c>
      <c r="B17" s="266" t="s">
        <v>584</v>
      </c>
      <c r="C17" s="266" t="s">
        <v>578</v>
      </c>
      <c r="D17" s="265" t="s">
        <v>579</v>
      </c>
      <c r="E17" s="265" t="s">
        <v>580</v>
      </c>
      <c r="F17" s="265" t="s">
        <v>591</v>
      </c>
      <c r="G17" s="265"/>
      <c r="I17" s="265">
        <v>35</v>
      </c>
      <c r="J17" s="266"/>
      <c r="K17" s="266"/>
      <c r="L17" s="265" t="s">
        <v>579</v>
      </c>
      <c r="M17" s="265" t="s">
        <v>580</v>
      </c>
      <c r="N17" s="265"/>
      <c r="O17" s="265"/>
    </row>
    <row r="18" spans="1:15" ht="25" customHeight="1">
      <c r="A18" s="265">
        <v>16</v>
      </c>
      <c r="B18" s="266" t="s">
        <v>584</v>
      </c>
      <c r="C18" s="266" t="s">
        <v>578</v>
      </c>
      <c r="D18" s="265" t="s">
        <v>579</v>
      </c>
      <c r="E18" s="265" t="s">
        <v>580</v>
      </c>
      <c r="F18" s="265" t="s">
        <v>592</v>
      </c>
      <c r="G18" s="265"/>
      <c r="I18" s="265">
        <v>36</v>
      </c>
      <c r="J18" s="266"/>
      <c r="K18" s="266"/>
      <c r="L18" s="265" t="s">
        <v>579</v>
      </c>
      <c r="M18" s="265" t="s">
        <v>580</v>
      </c>
      <c r="N18" s="265"/>
      <c r="O18" s="265"/>
    </row>
    <row r="19" spans="1:15" ht="25" customHeight="1">
      <c r="A19" s="265">
        <v>17</v>
      </c>
      <c r="B19" s="266" t="s">
        <v>584</v>
      </c>
      <c r="C19" s="266" t="s">
        <v>578</v>
      </c>
      <c r="D19" s="265" t="s">
        <v>579</v>
      </c>
      <c r="E19" s="265" t="s">
        <v>580</v>
      </c>
      <c r="F19" s="265" t="s">
        <v>583</v>
      </c>
      <c r="G19" s="269"/>
      <c r="I19" s="265">
        <v>37</v>
      </c>
      <c r="J19" s="266"/>
      <c r="K19" s="266"/>
      <c r="L19" s="265" t="s">
        <v>579</v>
      </c>
      <c r="M19" s="265" t="s">
        <v>580</v>
      </c>
      <c r="N19" s="265"/>
      <c r="O19" s="265"/>
    </row>
    <row r="20" spans="1:15" ht="25" customHeight="1">
      <c r="A20" s="265">
        <v>18</v>
      </c>
      <c r="B20" s="266" t="s">
        <v>584</v>
      </c>
      <c r="C20" s="266" t="s">
        <v>578</v>
      </c>
      <c r="D20" s="265" t="s">
        <v>579</v>
      </c>
      <c r="E20" s="265" t="s">
        <v>580</v>
      </c>
      <c r="F20" s="265" t="s">
        <v>583</v>
      </c>
      <c r="G20" s="269"/>
      <c r="I20" s="265">
        <v>38</v>
      </c>
      <c r="J20" s="266"/>
      <c r="K20" s="266"/>
      <c r="L20" s="265" t="s">
        <v>579</v>
      </c>
      <c r="M20" s="265" t="s">
        <v>580</v>
      </c>
      <c r="N20" s="265"/>
      <c r="O20" s="265"/>
    </row>
    <row r="21" spans="1:15" ht="25" customHeight="1">
      <c r="A21" s="265">
        <v>19</v>
      </c>
      <c r="B21" s="266" t="s">
        <v>593</v>
      </c>
      <c r="C21" s="266" t="s">
        <v>578</v>
      </c>
      <c r="D21" s="265" t="s">
        <v>579</v>
      </c>
      <c r="E21" s="265" t="s">
        <v>580</v>
      </c>
      <c r="F21" s="265" t="s">
        <v>583</v>
      </c>
      <c r="G21" s="269"/>
      <c r="I21" s="265">
        <v>39</v>
      </c>
      <c r="J21" s="266"/>
      <c r="K21" s="266"/>
      <c r="L21" s="265" t="s">
        <v>579</v>
      </c>
      <c r="M21" s="265" t="s">
        <v>580</v>
      </c>
      <c r="N21" s="265"/>
      <c r="O21" s="265"/>
    </row>
    <row r="22" spans="1:15" ht="25" customHeight="1">
      <c r="A22" s="265">
        <v>20</v>
      </c>
      <c r="B22" s="266" t="s">
        <v>594</v>
      </c>
      <c r="C22" s="266" t="s">
        <v>578</v>
      </c>
      <c r="D22" s="265" t="s">
        <v>579</v>
      </c>
      <c r="E22" s="265" t="s">
        <v>580</v>
      </c>
      <c r="F22" s="265" t="s">
        <v>587</v>
      </c>
      <c r="G22" s="269"/>
      <c r="I22" s="265">
        <v>40</v>
      </c>
      <c r="J22" s="266"/>
      <c r="K22" s="266"/>
      <c r="L22" s="265" t="s">
        <v>579</v>
      </c>
      <c r="M22" s="265" t="s">
        <v>580</v>
      </c>
      <c r="N22" s="265"/>
      <c r="O22" s="265"/>
    </row>
    <row r="23" spans="1:15" ht="20.149999999999999" customHeight="1">
      <c r="A23" s="174" t="s">
        <v>447</v>
      </c>
      <c r="B23" s="174" t="s">
        <v>573</v>
      </c>
    </row>
    <row r="24" spans="1:15" ht="20.149999999999999" customHeight="1">
      <c r="B24" s="174" t="s">
        <v>574</v>
      </c>
    </row>
    <row r="25" spans="1:15" ht="20.149999999999999" customHeight="1">
      <c r="B25" s="174" t="s">
        <v>575</v>
      </c>
    </row>
    <row r="26" spans="1:15" ht="20.149999999999999" customHeight="1">
      <c r="B26" s="248"/>
    </row>
  </sheetData>
  <phoneticPr fontId="4"/>
  <printOptions horizontalCentered="1"/>
  <pageMargins left="0" right="0" top="0.74803149606299213" bottom="0.51181102362204722" header="0.31496062992125984" footer="0.23622047244094491"/>
  <pageSetup paperSize="9" scale="76" orientation="landscape"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7BBB-0237-4008-B7BB-112A8CEF9EFB}">
  <sheetPr>
    <tabColor rgb="FF00B0F0"/>
  </sheetPr>
  <dimension ref="A1:AH96"/>
  <sheetViews>
    <sheetView view="pageBreakPreview" zoomScale="81" zoomScaleNormal="100" zoomScaleSheetLayoutView="81" workbookViewId="0">
      <selection activeCell="AA44" sqref="AA44"/>
    </sheetView>
  </sheetViews>
  <sheetFormatPr defaultColWidth="5.6328125" defaultRowHeight="13"/>
  <cols>
    <col min="1" max="1" width="5.6328125" style="271"/>
    <col min="2" max="2" width="7.7265625" style="271" customWidth="1"/>
    <col min="3" max="3" width="5.6328125" style="271"/>
    <col min="4" max="4" width="7.26953125" style="271" customWidth="1"/>
    <col min="5" max="6" width="10.36328125" style="271" customWidth="1"/>
    <col min="7" max="16384" width="5.6328125" style="271"/>
  </cols>
  <sheetData>
    <row r="1" spans="1:31" ht="29.25" customHeight="1">
      <c r="A1" s="270" t="s">
        <v>595</v>
      </c>
      <c r="C1" s="272"/>
      <c r="J1" s="301"/>
      <c r="K1" s="927"/>
      <c r="L1" s="927"/>
      <c r="M1" s="927"/>
      <c r="N1" s="927"/>
      <c r="O1" s="927"/>
      <c r="P1" s="927"/>
      <c r="Q1" s="927"/>
      <c r="R1" s="927"/>
    </row>
    <row r="3" spans="1:31" ht="20.25" customHeight="1">
      <c r="B3" s="353" t="s">
        <v>596</v>
      </c>
      <c r="C3" s="273"/>
      <c r="E3" s="274" t="s">
        <v>597</v>
      </c>
      <c r="F3" s="273"/>
      <c r="G3" s="273"/>
      <c r="H3" s="273"/>
      <c r="I3" s="273"/>
      <c r="J3" s="273"/>
      <c r="K3" s="273"/>
      <c r="L3" s="273"/>
    </row>
    <row r="4" spans="1:31" ht="20.25" customHeight="1">
      <c r="B4" s="273"/>
      <c r="C4" s="273"/>
      <c r="E4" s="274" t="s">
        <v>598</v>
      </c>
      <c r="F4" s="273"/>
      <c r="G4" s="273"/>
      <c r="H4" s="273"/>
      <c r="I4" s="273"/>
      <c r="J4" s="273"/>
      <c r="K4" s="273"/>
      <c r="L4" s="273"/>
    </row>
    <row r="5" spans="1:31">
      <c r="E5" s="928"/>
      <c r="F5" s="928"/>
      <c r="G5" s="928"/>
      <c r="H5" s="928"/>
      <c r="I5" s="928"/>
      <c r="J5" s="928"/>
      <c r="K5" s="928"/>
      <c r="L5" s="928"/>
      <c r="M5" s="928"/>
      <c r="N5" s="928"/>
      <c r="O5" s="928"/>
      <c r="P5" s="928"/>
      <c r="Q5" s="928"/>
      <c r="R5" s="928"/>
      <c r="S5" s="928"/>
      <c r="T5" s="928"/>
      <c r="U5" s="928"/>
      <c r="V5" s="928"/>
      <c r="W5" s="928"/>
      <c r="X5" s="928"/>
      <c r="Y5" s="928"/>
      <c r="Z5" s="928"/>
      <c r="AA5" s="928"/>
    </row>
    <row r="6" spans="1:31" ht="21" customHeight="1">
      <c r="B6" s="396" t="s">
        <v>599</v>
      </c>
      <c r="C6"/>
      <c r="E6" t="s">
        <v>600</v>
      </c>
      <c r="F6"/>
      <c r="G6" s="397"/>
      <c r="H6" t="s">
        <v>134</v>
      </c>
      <c r="I6" s="397"/>
      <c r="J6" t="s">
        <v>601</v>
      </c>
      <c r="K6" s="397"/>
      <c r="L6" t="s">
        <v>136</v>
      </c>
      <c r="M6" s="399"/>
      <c r="N6" s="396" t="s">
        <v>602</v>
      </c>
      <c r="P6" t="s">
        <v>603</v>
      </c>
      <c r="Q6"/>
      <c r="R6"/>
      <c r="S6" s="397"/>
      <c r="T6" t="s">
        <v>134</v>
      </c>
      <c r="U6" s="398"/>
      <c r="V6" s="396" t="s">
        <v>601</v>
      </c>
      <c r="W6" s="399"/>
      <c r="X6" s="396" t="s">
        <v>136</v>
      </c>
    </row>
    <row r="8" spans="1:31">
      <c r="A8" s="271" t="s">
        <v>604</v>
      </c>
      <c r="E8" s="271" t="s">
        <v>605</v>
      </c>
    </row>
    <row r="9" spans="1:31" s="275" customFormat="1" ht="13.5" thickBot="1">
      <c r="F9" s="276" t="s">
        <v>606</v>
      </c>
      <c r="G9" s="277">
        <v>0.29166666666666669</v>
      </c>
      <c r="H9" s="277">
        <v>0.3125</v>
      </c>
      <c r="I9" s="277">
        <v>0.33333333333333298</v>
      </c>
      <c r="J9" s="277">
        <v>0.35416666666666702</v>
      </c>
      <c r="K9" s="277">
        <v>0.375</v>
      </c>
      <c r="L9" s="277">
        <v>0.39583333333333398</v>
      </c>
      <c r="M9" s="277">
        <v>0.41666666666666702</v>
      </c>
      <c r="N9" s="277">
        <v>0.4375</v>
      </c>
      <c r="O9" s="277">
        <v>0.45833333333333398</v>
      </c>
      <c r="P9" s="277">
        <v>0.47916666666666702</v>
      </c>
      <c r="Q9" s="277">
        <v>0.5</v>
      </c>
      <c r="R9" s="277">
        <v>0.52083333333333304</v>
      </c>
      <c r="S9" s="277">
        <v>0.54166666666666696</v>
      </c>
      <c r="T9" s="277">
        <v>0.5625</v>
      </c>
      <c r="U9" s="277">
        <v>0.58333333333333304</v>
      </c>
      <c r="V9" s="277">
        <v>0.60416666666666696</v>
      </c>
      <c r="W9" s="277">
        <v>0.625</v>
      </c>
      <c r="X9" s="277">
        <v>0.64583333333333304</v>
      </c>
      <c r="Y9" s="277">
        <v>0.66666666666666696</v>
      </c>
      <c r="Z9" s="277">
        <v>0.6875</v>
      </c>
      <c r="AA9" s="277">
        <v>0.70833333333333304</v>
      </c>
      <c r="AB9" s="277">
        <v>0.72916666666666696</v>
      </c>
      <c r="AC9" s="277">
        <v>0.75</v>
      </c>
      <c r="AD9" s="277">
        <v>0.77083333333333304</v>
      </c>
      <c r="AE9" s="277">
        <v>0.79166666666666696</v>
      </c>
    </row>
    <row r="10" spans="1:31" ht="13.5" thickTop="1">
      <c r="F10" s="278" t="s">
        <v>607</v>
      </c>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row>
    <row r="11" spans="1:31">
      <c r="F11" s="279" t="s">
        <v>608</v>
      </c>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row>
    <row r="12" spans="1:31">
      <c r="F12" s="279" t="s">
        <v>609</v>
      </c>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row>
    <row r="13" spans="1:31">
      <c r="F13" s="279" t="s">
        <v>610</v>
      </c>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row>
    <row r="14" spans="1:31">
      <c r="F14" s="279" t="s">
        <v>611</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row>
    <row r="15" spans="1:31">
      <c r="F15" s="279" t="s">
        <v>612</v>
      </c>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row>
    <row r="16" spans="1:31">
      <c r="D16" s="280"/>
    </row>
    <row r="17" spans="1:31">
      <c r="A17" s="271" t="s">
        <v>613</v>
      </c>
      <c r="E17" s="271" t="s">
        <v>605</v>
      </c>
    </row>
    <row r="18" spans="1:31" ht="13.5" thickBot="1">
      <c r="A18" s="275"/>
      <c r="F18" s="276" t="s">
        <v>606</v>
      </c>
      <c r="G18" s="277">
        <v>0.29166666666666669</v>
      </c>
      <c r="H18" s="277">
        <v>0.3125</v>
      </c>
      <c r="I18" s="277">
        <v>0.33333333333333298</v>
      </c>
      <c r="J18" s="277">
        <v>0.35416666666666702</v>
      </c>
      <c r="K18" s="277">
        <v>0.375</v>
      </c>
      <c r="L18" s="277">
        <v>0.39583333333333398</v>
      </c>
      <c r="M18" s="277">
        <v>0.41666666666666702</v>
      </c>
      <c r="N18" s="277">
        <v>0.4375</v>
      </c>
      <c r="O18" s="277">
        <v>0.45833333333333398</v>
      </c>
      <c r="P18" s="277">
        <v>0.47916666666666702</v>
      </c>
      <c r="Q18" s="277">
        <v>0.5</v>
      </c>
      <c r="R18" s="277">
        <v>0.52083333333333304</v>
      </c>
      <c r="S18" s="277">
        <v>0.54166666666666696</v>
      </c>
      <c r="T18" s="277">
        <v>0.5625</v>
      </c>
      <c r="U18" s="277">
        <v>0.58333333333333304</v>
      </c>
      <c r="V18" s="277">
        <v>0.60416666666666696</v>
      </c>
      <c r="W18" s="277">
        <v>0.625</v>
      </c>
      <c r="X18" s="277">
        <v>0.64583333333333304</v>
      </c>
      <c r="Y18" s="277">
        <v>0.66666666666666696</v>
      </c>
      <c r="Z18" s="277">
        <v>0.6875</v>
      </c>
      <c r="AA18" s="277">
        <v>0.70833333333333304</v>
      </c>
      <c r="AB18" s="277">
        <v>0.72916666666666696</v>
      </c>
      <c r="AC18" s="277">
        <v>0.75</v>
      </c>
      <c r="AD18" s="277">
        <v>0.77083333333333304</v>
      </c>
      <c r="AE18" s="277">
        <v>0.79166666666666696</v>
      </c>
    </row>
    <row r="19" spans="1:31" ht="13.5" thickTop="1">
      <c r="F19" s="278" t="s">
        <v>607</v>
      </c>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row>
    <row r="20" spans="1:31">
      <c r="F20" s="279" t="s">
        <v>608</v>
      </c>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row>
    <row r="21" spans="1:31">
      <c r="F21" s="279" t="s">
        <v>609</v>
      </c>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row>
    <row r="22" spans="1:31">
      <c r="F22" s="279" t="s">
        <v>610</v>
      </c>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row>
    <row r="23" spans="1:31">
      <c r="F23" s="279" t="s">
        <v>611</v>
      </c>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row>
    <row r="24" spans="1:31">
      <c r="F24" s="279" t="s">
        <v>612</v>
      </c>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c r="AE24" s="352"/>
    </row>
    <row r="25" spans="1:31">
      <c r="D25" s="280"/>
    </row>
    <row r="26" spans="1:31">
      <c r="A26" s="271" t="s">
        <v>614</v>
      </c>
    </row>
    <row r="27" spans="1:31" ht="13.5" thickBot="1">
      <c r="F27" s="276" t="s">
        <v>606</v>
      </c>
      <c r="G27" s="277">
        <v>0.29166666666666669</v>
      </c>
      <c r="H27" s="277">
        <v>0.3125</v>
      </c>
      <c r="I27" s="277">
        <v>0.33333333333333298</v>
      </c>
      <c r="J27" s="277">
        <v>0.35416666666666702</v>
      </c>
      <c r="K27" s="277">
        <v>0.375</v>
      </c>
      <c r="L27" s="277">
        <v>0.39583333333333398</v>
      </c>
      <c r="M27" s="277">
        <v>0.41666666666666702</v>
      </c>
      <c r="N27" s="277">
        <v>0.4375</v>
      </c>
      <c r="O27" s="277">
        <v>0.45833333333333398</v>
      </c>
      <c r="P27" s="277">
        <v>0.47916666666666702</v>
      </c>
      <c r="Q27" s="277">
        <v>0.5</v>
      </c>
      <c r="R27" s="277">
        <v>0.52083333333333304</v>
      </c>
      <c r="S27" s="277">
        <v>0.54166666666666696</v>
      </c>
      <c r="T27" s="277">
        <v>0.5625</v>
      </c>
      <c r="U27" s="277">
        <v>0.58333333333333304</v>
      </c>
      <c r="V27" s="277">
        <v>0.60416666666666696</v>
      </c>
      <c r="W27" s="277">
        <v>0.625</v>
      </c>
      <c r="X27" s="277">
        <v>0.64583333333333304</v>
      </c>
      <c r="Y27" s="277">
        <v>0.66666666666666696</v>
      </c>
      <c r="Z27" s="277">
        <v>0.6875</v>
      </c>
      <c r="AA27" s="277">
        <v>0.70833333333333304</v>
      </c>
      <c r="AB27" s="277">
        <v>0.72916666666666696</v>
      </c>
      <c r="AC27" s="277">
        <v>0.75</v>
      </c>
      <c r="AD27" s="277">
        <v>0.77083333333333304</v>
      </c>
      <c r="AE27" s="277">
        <v>0.79166666666666696</v>
      </c>
    </row>
    <row r="28" spans="1:31" ht="13.5" thickTop="1">
      <c r="F28" s="281" t="s">
        <v>615</v>
      </c>
      <c r="G28" s="282">
        <f t="shared" ref="G28:AE28" si="0">ROUNDDOWN(G10/3,1)+ROUNDDOWN(G11/6,1)+ROUNDDOWN(G12/6,1)</f>
        <v>0</v>
      </c>
      <c r="H28" s="282">
        <f t="shared" si="0"/>
        <v>0</v>
      </c>
      <c r="I28" s="282">
        <f t="shared" si="0"/>
        <v>0</v>
      </c>
      <c r="J28" s="282">
        <f t="shared" si="0"/>
        <v>0</v>
      </c>
      <c r="K28" s="282">
        <f t="shared" si="0"/>
        <v>0</v>
      </c>
      <c r="L28" s="282">
        <f t="shared" si="0"/>
        <v>0</v>
      </c>
      <c r="M28" s="282">
        <f t="shared" si="0"/>
        <v>0</v>
      </c>
      <c r="N28" s="282">
        <f t="shared" si="0"/>
        <v>0</v>
      </c>
      <c r="O28" s="282">
        <f t="shared" si="0"/>
        <v>0</v>
      </c>
      <c r="P28" s="282">
        <f t="shared" si="0"/>
        <v>0</v>
      </c>
      <c r="Q28" s="282">
        <f t="shared" si="0"/>
        <v>0</v>
      </c>
      <c r="R28" s="282">
        <f t="shared" si="0"/>
        <v>0</v>
      </c>
      <c r="S28" s="282">
        <f t="shared" si="0"/>
        <v>0</v>
      </c>
      <c r="T28" s="282">
        <f t="shared" si="0"/>
        <v>0</v>
      </c>
      <c r="U28" s="282">
        <f t="shared" si="0"/>
        <v>0</v>
      </c>
      <c r="V28" s="282">
        <f t="shared" si="0"/>
        <v>0</v>
      </c>
      <c r="W28" s="282">
        <f t="shared" si="0"/>
        <v>0</v>
      </c>
      <c r="X28" s="282">
        <f t="shared" si="0"/>
        <v>0</v>
      </c>
      <c r="Y28" s="282">
        <f t="shared" si="0"/>
        <v>0</v>
      </c>
      <c r="Z28" s="282">
        <f t="shared" si="0"/>
        <v>0</v>
      </c>
      <c r="AA28" s="282">
        <f t="shared" si="0"/>
        <v>0</v>
      </c>
      <c r="AB28" s="282">
        <f t="shared" si="0"/>
        <v>0</v>
      </c>
      <c r="AC28" s="282">
        <f t="shared" si="0"/>
        <v>0</v>
      </c>
      <c r="AD28" s="282">
        <f t="shared" si="0"/>
        <v>0</v>
      </c>
      <c r="AE28" s="282">
        <f t="shared" si="0"/>
        <v>0</v>
      </c>
    </row>
    <row r="29" spans="1:31">
      <c r="F29" s="283" t="s">
        <v>616</v>
      </c>
      <c r="G29" s="284">
        <f t="shared" ref="G29:AE29" si="1">ROUNDDOWN(G13/20,1)+ROUNDDOWN((G14+G15)/30,1)</f>
        <v>0</v>
      </c>
      <c r="H29" s="284">
        <f t="shared" si="1"/>
        <v>0</v>
      </c>
      <c r="I29" s="284">
        <f t="shared" si="1"/>
        <v>0</v>
      </c>
      <c r="J29" s="284">
        <f t="shared" si="1"/>
        <v>0</v>
      </c>
      <c r="K29" s="284">
        <f t="shared" si="1"/>
        <v>0</v>
      </c>
      <c r="L29" s="284">
        <f t="shared" si="1"/>
        <v>0</v>
      </c>
      <c r="M29" s="284">
        <f t="shared" si="1"/>
        <v>0</v>
      </c>
      <c r="N29" s="284">
        <f t="shared" si="1"/>
        <v>0</v>
      </c>
      <c r="O29" s="284">
        <f t="shared" si="1"/>
        <v>0</v>
      </c>
      <c r="P29" s="284">
        <f t="shared" si="1"/>
        <v>0</v>
      </c>
      <c r="Q29" s="284">
        <f t="shared" si="1"/>
        <v>0</v>
      </c>
      <c r="R29" s="284">
        <f t="shared" si="1"/>
        <v>0</v>
      </c>
      <c r="S29" s="284">
        <f t="shared" si="1"/>
        <v>0</v>
      </c>
      <c r="T29" s="284">
        <f t="shared" si="1"/>
        <v>0</v>
      </c>
      <c r="U29" s="284">
        <f t="shared" si="1"/>
        <v>0</v>
      </c>
      <c r="V29" s="284">
        <f t="shared" si="1"/>
        <v>0</v>
      </c>
      <c r="W29" s="284">
        <f t="shared" si="1"/>
        <v>0</v>
      </c>
      <c r="X29" s="284">
        <f t="shared" si="1"/>
        <v>0</v>
      </c>
      <c r="Y29" s="284">
        <f t="shared" si="1"/>
        <v>0</v>
      </c>
      <c r="Z29" s="284">
        <f t="shared" si="1"/>
        <v>0</v>
      </c>
      <c r="AA29" s="284">
        <f t="shared" si="1"/>
        <v>0</v>
      </c>
      <c r="AB29" s="284">
        <f t="shared" si="1"/>
        <v>0</v>
      </c>
      <c r="AC29" s="284">
        <f t="shared" si="1"/>
        <v>0</v>
      </c>
      <c r="AD29" s="284">
        <f t="shared" si="1"/>
        <v>0</v>
      </c>
      <c r="AE29" s="284">
        <f t="shared" si="1"/>
        <v>0</v>
      </c>
    </row>
    <row r="30" spans="1:31" ht="13.5" thickBot="1">
      <c r="F30" s="285" t="s">
        <v>617</v>
      </c>
      <c r="G30" s="286">
        <f>ROUND(G28+G29,0)</f>
        <v>0</v>
      </c>
      <c r="H30" s="286">
        <f t="shared" ref="H30:AE30" si="2">ROUND(H28+H29,0)</f>
        <v>0</v>
      </c>
      <c r="I30" s="286">
        <f t="shared" si="2"/>
        <v>0</v>
      </c>
      <c r="J30" s="286">
        <f t="shared" si="2"/>
        <v>0</v>
      </c>
      <c r="K30" s="286">
        <f t="shared" si="2"/>
        <v>0</v>
      </c>
      <c r="L30" s="286">
        <f t="shared" si="2"/>
        <v>0</v>
      </c>
      <c r="M30" s="286">
        <f t="shared" si="2"/>
        <v>0</v>
      </c>
      <c r="N30" s="286">
        <f t="shared" si="2"/>
        <v>0</v>
      </c>
      <c r="O30" s="286">
        <f t="shared" si="2"/>
        <v>0</v>
      </c>
      <c r="P30" s="286">
        <f t="shared" si="2"/>
        <v>0</v>
      </c>
      <c r="Q30" s="286">
        <f t="shared" si="2"/>
        <v>0</v>
      </c>
      <c r="R30" s="286">
        <f t="shared" si="2"/>
        <v>0</v>
      </c>
      <c r="S30" s="286">
        <f t="shared" si="2"/>
        <v>0</v>
      </c>
      <c r="T30" s="286">
        <f t="shared" si="2"/>
        <v>0</v>
      </c>
      <c r="U30" s="286">
        <f t="shared" si="2"/>
        <v>0</v>
      </c>
      <c r="V30" s="286">
        <f t="shared" si="2"/>
        <v>0</v>
      </c>
      <c r="W30" s="286">
        <f t="shared" si="2"/>
        <v>0</v>
      </c>
      <c r="X30" s="286">
        <f t="shared" si="2"/>
        <v>0</v>
      </c>
      <c r="Y30" s="286">
        <f t="shared" si="2"/>
        <v>0</v>
      </c>
      <c r="Z30" s="286">
        <f t="shared" si="2"/>
        <v>0</v>
      </c>
      <c r="AA30" s="286">
        <f t="shared" si="2"/>
        <v>0</v>
      </c>
      <c r="AB30" s="286">
        <f t="shared" si="2"/>
        <v>0</v>
      </c>
      <c r="AC30" s="286">
        <f t="shared" si="2"/>
        <v>0</v>
      </c>
      <c r="AD30" s="286">
        <f t="shared" si="2"/>
        <v>0</v>
      </c>
      <c r="AE30" s="286">
        <f t="shared" si="2"/>
        <v>0</v>
      </c>
    </row>
    <row r="31" spans="1:31" ht="13.5" thickBot="1">
      <c r="F31" s="287" t="s">
        <v>618</v>
      </c>
      <c r="G31" s="288" cm="1">
        <f t="array" ref="G31">_xlfn.IFS(SUM(G10:G15)=0,0,AND(SUM(G10:G15)&gt;=0,G30&gt;=2),G30,AND(SUM(G10:G15)&gt;=0,2&gt;G30&gt;=0),2)</f>
        <v>0</v>
      </c>
      <c r="H31" s="288" cm="1">
        <f t="array" ref="H31">_xlfn.IFS(SUM(H10:H15)=0,0,AND(SUM(H10:H15)&gt;=0,H30&gt;=2),H30,AND(SUM(H10:H15)&gt;=0,2&gt;H30&gt;=0),2)</f>
        <v>0</v>
      </c>
      <c r="I31" s="288" cm="1">
        <f t="array" ref="I31">_xlfn.IFS(SUM(I10:I15)=0,0,AND(SUM(I10:I15)&gt;=0,I30&gt;=2),I30,AND(SUM(I10:I15)&gt;=0,2&gt;I30&gt;=0),2)</f>
        <v>0</v>
      </c>
      <c r="J31" s="288" cm="1">
        <f t="array" ref="J31">_xlfn.IFS(SUM(J10:J15)=0,0,AND(SUM(J10:J15)&gt;=0,J30&gt;=2),J30,AND(SUM(J10:J15)&gt;=0,2&gt;J30&gt;=0),2)</f>
        <v>0</v>
      </c>
      <c r="K31" s="288" cm="1">
        <f t="array" ref="K31">_xlfn.IFS(SUM(K10:K15)=0,0,AND(SUM(K10:K15)&gt;=0,K30&gt;=2),K30,AND(SUM(K10:K15)&gt;=0,2&gt;K30&gt;=0),2)</f>
        <v>0</v>
      </c>
      <c r="L31" s="288" cm="1">
        <f t="array" ref="L31">_xlfn.IFS(SUM(L10:L15)=0,0,AND(SUM(L10:L15)&gt;=0,L30&gt;=2),L30,AND(SUM(L10:L15)&gt;=0,2&gt;L30&gt;=0),2)</f>
        <v>0</v>
      </c>
      <c r="M31" s="288" cm="1">
        <f t="array" ref="M31">_xlfn.IFS(SUM(M10:M15)=0,0,AND(SUM(M10:M15)&gt;=0,M30&gt;=2),M30,AND(SUM(M10:M15)&gt;=0,2&gt;M30&gt;=0),2)</f>
        <v>0</v>
      </c>
      <c r="N31" s="288" cm="1">
        <f t="array" ref="N31">_xlfn.IFS(SUM(N10:N15)=0,0,AND(SUM(N10:N15)&gt;=0,N30&gt;=2),N30,AND(SUM(N10:N15)&gt;=0,2&gt;N30&gt;=0),2)</f>
        <v>0</v>
      </c>
      <c r="O31" s="288" cm="1">
        <f t="array" ref="O31">_xlfn.IFS(SUM(O10:O15)=0,0,AND(SUM(O10:O15)&gt;=0,O30&gt;=2),O30,AND(SUM(O10:O15)&gt;=0,2&gt;O30&gt;=0),2)</f>
        <v>0</v>
      </c>
      <c r="P31" s="288" cm="1">
        <f t="array" ref="P31">_xlfn.IFS(SUM(P10:P15)=0,0,AND(SUM(P10:P15)&gt;=0,P30&gt;=2),P30,AND(SUM(P10:P15)&gt;=0,2&gt;P30&gt;=0),2)</f>
        <v>0</v>
      </c>
      <c r="Q31" s="288" cm="1">
        <f t="array" ref="Q31">_xlfn.IFS(SUM(Q10:Q15)=0,0,AND(SUM(Q10:Q15)&gt;=0,Q30&gt;=2),Q30,AND(SUM(Q10:Q15)&gt;=0,2&gt;Q30&gt;=0),2)</f>
        <v>0</v>
      </c>
      <c r="R31" s="288" cm="1">
        <f t="array" ref="R31">_xlfn.IFS(SUM(R10:R15)=0,0,AND(SUM(R10:R15)&gt;=0,R30&gt;=2),R30,AND(SUM(R10:R15)&gt;=0,2&gt;R30&gt;=0),2)</f>
        <v>0</v>
      </c>
      <c r="S31" s="288" cm="1">
        <f t="array" ref="S31">_xlfn.IFS(SUM(S10:S15)=0,0,AND(SUM(S10:S15)&gt;=0,S30&gt;=2),S30,AND(SUM(S10:S15)&gt;=0,2&gt;S30&gt;=0),2)</f>
        <v>0</v>
      </c>
      <c r="T31" s="288" cm="1">
        <f t="array" ref="T31">_xlfn.IFS(SUM(T10:T15)=0,0,AND(SUM(T10:T15)&gt;=0,T30&gt;=2),T30,AND(SUM(T10:T15)&gt;=0,2&gt;T30&gt;=0),2)</f>
        <v>0</v>
      </c>
      <c r="U31" s="288" cm="1">
        <f t="array" ref="U31">_xlfn.IFS(SUM(U10:U15)=0,0,AND(SUM(U10:U15)&gt;=0,U30&gt;=2),U30,AND(SUM(U10:U15)&gt;=0,2&gt;U30&gt;=0),2)</f>
        <v>0</v>
      </c>
      <c r="V31" s="288" cm="1">
        <f t="array" ref="V31">_xlfn.IFS(SUM(V10:V15)=0,0,AND(SUM(V10:V15)&gt;=0,V30&gt;=2),V30,AND(SUM(V10:V15)&gt;=0,2&gt;V30&gt;=0),2)</f>
        <v>0</v>
      </c>
      <c r="W31" s="288" cm="1">
        <f t="array" ref="W31">_xlfn.IFS(SUM(W10:W15)=0,0,AND(SUM(W10:W15)&gt;=0,W30&gt;=2),W30,AND(SUM(W10:W15)&gt;=0,2&gt;W30&gt;=0),2)</f>
        <v>0</v>
      </c>
      <c r="X31" s="288" cm="1">
        <f t="array" ref="X31">_xlfn.IFS(SUM(X10:X15)=0,0,AND(SUM(X10:X15)&gt;=0,X30&gt;=2),X30,AND(SUM(X10:X15)&gt;=0,2&gt;X30&gt;=0),2)</f>
        <v>0</v>
      </c>
      <c r="Y31" s="288" cm="1">
        <f t="array" ref="Y31">_xlfn.IFS(SUM(Y10:Y15)=0,0,AND(SUM(Y10:Y15)&gt;=0,Y30&gt;=2),Y30,AND(SUM(Y10:Y15)&gt;=0,2&gt;Y30&gt;=0),2)</f>
        <v>0</v>
      </c>
      <c r="Z31" s="288" cm="1">
        <f t="array" ref="Z31">_xlfn.IFS(SUM(Z10:Z15)=0,0,AND(SUM(Z10:Z15)&gt;=0,Z30&gt;=2),Z30,AND(SUM(Z10:Z15)&gt;=0,2&gt;Z30&gt;=0),2)</f>
        <v>0</v>
      </c>
      <c r="AA31" s="288" cm="1">
        <f t="array" ref="AA31">_xlfn.IFS(SUM(AA10:AA15)=0,0,AND(SUM(AA10:AA15)&gt;=0,AA30&gt;=2),AA30,AND(SUM(AA10:AA15)&gt;=0,2&gt;AA30&gt;=0),2)</f>
        <v>0</v>
      </c>
      <c r="AB31" s="288" cm="1">
        <f t="array" ref="AB31">_xlfn.IFS(SUM(AB10:AB15)=0,0,AND(SUM(AB10:AB15)&gt;=0,AB30&gt;=2),AB30,AND(SUM(AB10:AB15)&gt;=0,2&gt;AB30&gt;=0),2)</f>
        <v>0</v>
      </c>
      <c r="AC31" s="288" cm="1">
        <f t="array" ref="AC31">_xlfn.IFS(SUM(AC10:AC15)=0,0,AND(SUM(AC10:AC15)&gt;=0,AC30&gt;=2),AC30,AND(SUM(AC10:AC15)&gt;=0,2&gt;AC30&gt;=0),2)</f>
        <v>0</v>
      </c>
      <c r="AD31" s="288" cm="1">
        <f t="array" ref="AD31">_xlfn.IFS(SUM(AD10:AD15)=0,0,AND(SUM(AD10:AD15)&gt;=0,AD30&gt;=2),AD30,AND(SUM(AD10:AD15)&gt;=0,2&gt;AD30&gt;=0),2)</f>
        <v>0</v>
      </c>
      <c r="AE31" s="288" cm="1">
        <f t="array" ref="AE31">_xlfn.IFS(SUM(AE10:AE15)=0,0,AND(SUM(AE10:AE15)&gt;=0,AE30&gt;=2),AE30,AND(SUM(AE10:AE15)&gt;=0,2&gt;AE30&gt;=0),2)</f>
        <v>0</v>
      </c>
    </row>
    <row r="33" spans="1:34">
      <c r="A33" s="271" t="s">
        <v>619</v>
      </c>
    </row>
    <row r="34" spans="1:34" ht="13.5" thickBot="1">
      <c r="F34" s="276" t="s">
        <v>606</v>
      </c>
      <c r="G34" s="277">
        <v>0.29166666666666669</v>
      </c>
      <c r="H34" s="277">
        <v>0.3125</v>
      </c>
      <c r="I34" s="277">
        <v>0.33333333333333298</v>
      </c>
      <c r="J34" s="277">
        <v>0.35416666666666702</v>
      </c>
      <c r="K34" s="277">
        <v>0.375</v>
      </c>
      <c r="L34" s="277">
        <v>0.39583333333333398</v>
      </c>
      <c r="M34" s="277">
        <v>0.41666666666666702</v>
      </c>
      <c r="N34" s="277">
        <v>0.4375</v>
      </c>
      <c r="O34" s="277">
        <v>0.45833333333333398</v>
      </c>
      <c r="P34" s="277">
        <v>0.47916666666666702</v>
      </c>
      <c r="Q34" s="277">
        <v>0.5</v>
      </c>
      <c r="R34" s="277">
        <v>0.52083333333333304</v>
      </c>
      <c r="S34" s="277">
        <v>0.54166666666666696</v>
      </c>
      <c r="T34" s="277">
        <v>0.5625</v>
      </c>
      <c r="U34" s="277">
        <v>0.58333333333333304</v>
      </c>
      <c r="V34" s="277">
        <v>0.60416666666666696</v>
      </c>
      <c r="W34" s="277">
        <v>0.625</v>
      </c>
      <c r="X34" s="277">
        <v>0.64583333333333304</v>
      </c>
      <c r="Y34" s="277">
        <v>0.66666666666666696</v>
      </c>
      <c r="Z34" s="277">
        <v>0.6875</v>
      </c>
      <c r="AA34" s="277">
        <v>0.70833333333333304</v>
      </c>
      <c r="AB34" s="277">
        <v>0.72916666666666696</v>
      </c>
      <c r="AC34" s="277">
        <v>0.75</v>
      </c>
      <c r="AD34" s="277">
        <v>0.77083333333333304</v>
      </c>
      <c r="AE34" s="277">
        <v>0.79166666666666696</v>
      </c>
    </row>
    <row r="35" spans="1:34" ht="13.5" thickTop="1">
      <c r="F35" s="281" t="s">
        <v>615</v>
      </c>
      <c r="G35" s="282">
        <f t="shared" ref="G35:AE35" si="3">ROUNDDOWN(G19/3,1)+ROUNDDOWN(G20/6,1)+ROUNDDOWN(G21/6,1)</f>
        <v>0</v>
      </c>
      <c r="H35" s="282">
        <f t="shared" si="3"/>
        <v>0</v>
      </c>
      <c r="I35" s="282">
        <f t="shared" si="3"/>
        <v>0</v>
      </c>
      <c r="J35" s="282">
        <f t="shared" si="3"/>
        <v>0</v>
      </c>
      <c r="K35" s="282">
        <f t="shared" si="3"/>
        <v>0</v>
      </c>
      <c r="L35" s="282">
        <f t="shared" si="3"/>
        <v>0</v>
      </c>
      <c r="M35" s="282">
        <f t="shared" si="3"/>
        <v>0</v>
      </c>
      <c r="N35" s="282">
        <f t="shared" si="3"/>
        <v>0</v>
      </c>
      <c r="O35" s="282">
        <f t="shared" si="3"/>
        <v>0</v>
      </c>
      <c r="P35" s="282">
        <f t="shared" si="3"/>
        <v>0</v>
      </c>
      <c r="Q35" s="282">
        <f t="shared" si="3"/>
        <v>0</v>
      </c>
      <c r="R35" s="282">
        <f t="shared" si="3"/>
        <v>0</v>
      </c>
      <c r="S35" s="282">
        <f t="shared" si="3"/>
        <v>0</v>
      </c>
      <c r="T35" s="282">
        <f t="shared" si="3"/>
        <v>0</v>
      </c>
      <c r="U35" s="282">
        <f t="shared" si="3"/>
        <v>0</v>
      </c>
      <c r="V35" s="282">
        <f t="shared" si="3"/>
        <v>0</v>
      </c>
      <c r="W35" s="282">
        <f t="shared" si="3"/>
        <v>0</v>
      </c>
      <c r="X35" s="282">
        <f t="shared" si="3"/>
        <v>0</v>
      </c>
      <c r="Y35" s="282">
        <f t="shared" si="3"/>
        <v>0</v>
      </c>
      <c r="Z35" s="282">
        <f t="shared" si="3"/>
        <v>0</v>
      </c>
      <c r="AA35" s="282">
        <f t="shared" si="3"/>
        <v>0</v>
      </c>
      <c r="AB35" s="282">
        <f t="shared" si="3"/>
        <v>0</v>
      </c>
      <c r="AC35" s="282">
        <f t="shared" si="3"/>
        <v>0</v>
      </c>
      <c r="AD35" s="282">
        <f t="shared" si="3"/>
        <v>0</v>
      </c>
      <c r="AE35" s="282">
        <f t="shared" si="3"/>
        <v>0</v>
      </c>
    </row>
    <row r="36" spans="1:34">
      <c r="F36" s="283" t="s">
        <v>616</v>
      </c>
      <c r="G36" s="284">
        <f t="shared" ref="G36:AE36" si="4">ROUNDDOWN(G22/20,1)+ROUNDDOWN((G23+G24)/30,1)</f>
        <v>0</v>
      </c>
      <c r="H36" s="284">
        <f t="shared" si="4"/>
        <v>0</v>
      </c>
      <c r="I36" s="284">
        <f t="shared" si="4"/>
        <v>0</v>
      </c>
      <c r="J36" s="284">
        <f t="shared" si="4"/>
        <v>0</v>
      </c>
      <c r="K36" s="284">
        <f t="shared" si="4"/>
        <v>0</v>
      </c>
      <c r="L36" s="284">
        <f t="shared" si="4"/>
        <v>0</v>
      </c>
      <c r="M36" s="284">
        <f t="shared" si="4"/>
        <v>0</v>
      </c>
      <c r="N36" s="284">
        <f t="shared" si="4"/>
        <v>0</v>
      </c>
      <c r="O36" s="284">
        <f t="shared" si="4"/>
        <v>0</v>
      </c>
      <c r="P36" s="284">
        <f t="shared" si="4"/>
        <v>0</v>
      </c>
      <c r="Q36" s="284">
        <f t="shared" si="4"/>
        <v>0</v>
      </c>
      <c r="R36" s="284">
        <f t="shared" si="4"/>
        <v>0</v>
      </c>
      <c r="S36" s="284">
        <f t="shared" si="4"/>
        <v>0</v>
      </c>
      <c r="T36" s="284">
        <f t="shared" si="4"/>
        <v>0</v>
      </c>
      <c r="U36" s="284">
        <f t="shared" si="4"/>
        <v>0</v>
      </c>
      <c r="V36" s="284">
        <f t="shared" si="4"/>
        <v>0</v>
      </c>
      <c r="W36" s="284">
        <f t="shared" si="4"/>
        <v>0</v>
      </c>
      <c r="X36" s="284">
        <f t="shared" si="4"/>
        <v>0</v>
      </c>
      <c r="Y36" s="284">
        <f t="shared" si="4"/>
        <v>0</v>
      </c>
      <c r="Z36" s="284">
        <f t="shared" si="4"/>
        <v>0</v>
      </c>
      <c r="AA36" s="284">
        <f t="shared" si="4"/>
        <v>0</v>
      </c>
      <c r="AB36" s="284">
        <f t="shared" si="4"/>
        <v>0</v>
      </c>
      <c r="AC36" s="284">
        <f t="shared" si="4"/>
        <v>0</v>
      </c>
      <c r="AD36" s="284">
        <f t="shared" si="4"/>
        <v>0</v>
      </c>
      <c r="AE36" s="284">
        <f t="shared" si="4"/>
        <v>0</v>
      </c>
    </row>
    <row r="37" spans="1:34" ht="13.5" thickBot="1">
      <c r="F37" s="285" t="s">
        <v>617</v>
      </c>
      <c r="G37" s="286">
        <f>ROUND(G35+G36,0)</f>
        <v>0</v>
      </c>
      <c r="H37" s="286">
        <f t="shared" ref="H37:AE37" si="5">ROUND(H35+H36,0)</f>
        <v>0</v>
      </c>
      <c r="I37" s="286">
        <f t="shared" si="5"/>
        <v>0</v>
      </c>
      <c r="J37" s="286">
        <f t="shared" si="5"/>
        <v>0</v>
      </c>
      <c r="K37" s="286">
        <f t="shared" si="5"/>
        <v>0</v>
      </c>
      <c r="L37" s="286">
        <f t="shared" si="5"/>
        <v>0</v>
      </c>
      <c r="M37" s="286">
        <f t="shared" si="5"/>
        <v>0</v>
      </c>
      <c r="N37" s="286">
        <f t="shared" si="5"/>
        <v>0</v>
      </c>
      <c r="O37" s="286">
        <f t="shared" si="5"/>
        <v>0</v>
      </c>
      <c r="P37" s="286">
        <f t="shared" si="5"/>
        <v>0</v>
      </c>
      <c r="Q37" s="286">
        <f t="shared" si="5"/>
        <v>0</v>
      </c>
      <c r="R37" s="286">
        <f t="shared" si="5"/>
        <v>0</v>
      </c>
      <c r="S37" s="286">
        <f t="shared" si="5"/>
        <v>0</v>
      </c>
      <c r="T37" s="286">
        <f t="shared" si="5"/>
        <v>0</v>
      </c>
      <c r="U37" s="286">
        <f t="shared" si="5"/>
        <v>0</v>
      </c>
      <c r="V37" s="286">
        <f t="shared" si="5"/>
        <v>0</v>
      </c>
      <c r="W37" s="286">
        <f t="shared" si="5"/>
        <v>0</v>
      </c>
      <c r="X37" s="286">
        <f t="shared" si="5"/>
        <v>0</v>
      </c>
      <c r="Y37" s="286">
        <f t="shared" si="5"/>
        <v>0</v>
      </c>
      <c r="Z37" s="286">
        <f t="shared" si="5"/>
        <v>0</v>
      </c>
      <c r="AA37" s="286">
        <f t="shared" si="5"/>
        <v>0</v>
      </c>
      <c r="AB37" s="286">
        <f t="shared" si="5"/>
        <v>0</v>
      </c>
      <c r="AC37" s="286">
        <f t="shared" si="5"/>
        <v>0</v>
      </c>
      <c r="AD37" s="286">
        <f t="shared" si="5"/>
        <v>0</v>
      </c>
      <c r="AE37" s="286">
        <f t="shared" si="5"/>
        <v>0</v>
      </c>
    </row>
    <row r="38" spans="1:34" ht="13.5" thickBot="1">
      <c r="F38" s="287" t="s">
        <v>618</v>
      </c>
      <c r="G38" s="288" cm="1">
        <f t="array" ref="G38">_xlfn.IFS(SUM(G19:G24)=0,0,AND(SUM(G19:G24)&gt;=0,G37&gt;=2),G37,AND(SUM(G19:G24)&gt;=0,2&gt;G37&gt;=0),2)</f>
        <v>0</v>
      </c>
      <c r="H38" s="288" cm="1">
        <f t="array" ref="H38">_xlfn.IFS(SUM(H19:H24)=0,0,AND(SUM(H19:H24)&gt;=0,H37&gt;=2),H37,AND(SUM(H19:H24)&gt;=0,2&gt;H37&gt;=0),2)</f>
        <v>0</v>
      </c>
      <c r="I38" s="288" cm="1">
        <f t="array" ref="I38">_xlfn.IFS(SUM(I19:I24)=0,0,AND(SUM(I19:I24)&gt;=0,I37&gt;=2),I37,AND(SUM(I19:I24)&gt;=0,2&gt;I37&gt;=0),2)</f>
        <v>0</v>
      </c>
      <c r="J38" s="288" cm="1">
        <f t="array" ref="J38">_xlfn.IFS(SUM(J19:J24)=0,0,AND(SUM(J19:J24)&gt;=0,J37&gt;=2),J37,AND(SUM(J19:J24)&gt;=0,2&gt;J37&gt;=0),2)</f>
        <v>0</v>
      </c>
      <c r="K38" s="288" cm="1">
        <f t="array" ref="K38">_xlfn.IFS(SUM(K19:K24)=0,0,AND(SUM(K19:K24)&gt;=0,K37&gt;=2),K37,AND(SUM(K19:K24)&gt;=0,2&gt;K37&gt;=0),2)</f>
        <v>0</v>
      </c>
      <c r="L38" s="288" cm="1">
        <f t="array" ref="L38">_xlfn.IFS(SUM(L19:L24)=0,0,AND(SUM(L19:L24)&gt;=0,L37&gt;=2),L37,AND(SUM(L19:L24)&gt;=0,2&gt;L37&gt;=0),2)</f>
        <v>0</v>
      </c>
      <c r="M38" s="288" cm="1">
        <f t="array" ref="M38">_xlfn.IFS(SUM(M19:M24)=0,0,AND(SUM(M19:M24)&gt;=0,M37&gt;=2),M37,AND(SUM(M19:M24)&gt;=0,2&gt;M37&gt;=0),2)</f>
        <v>0</v>
      </c>
      <c r="N38" s="288" cm="1">
        <f t="array" ref="N38">_xlfn.IFS(SUM(N19:N24)=0,0,AND(SUM(N19:N24)&gt;=0,N37&gt;=2),N37,AND(SUM(N19:N24)&gt;=0,2&gt;N37&gt;=0),2)</f>
        <v>0</v>
      </c>
      <c r="O38" s="288" cm="1">
        <f t="array" ref="O38">_xlfn.IFS(SUM(O19:O24)=0,0,AND(SUM(O19:O24)&gt;=0,O37&gt;=2),O37,AND(SUM(O19:O24)&gt;=0,2&gt;O37&gt;=0),2)</f>
        <v>0</v>
      </c>
      <c r="P38" s="288" cm="1">
        <f t="array" ref="P38">_xlfn.IFS(SUM(P19:P24)=0,0,AND(SUM(P19:P24)&gt;=0,P37&gt;=2),P37,AND(SUM(P19:P24)&gt;=0,2&gt;P37&gt;=0),2)</f>
        <v>0</v>
      </c>
      <c r="Q38" s="288" cm="1">
        <f t="array" ref="Q38">_xlfn.IFS(SUM(Q19:Q24)=0,0,AND(SUM(Q19:Q24)&gt;=0,Q37&gt;=2),Q37,AND(SUM(Q19:Q24)&gt;=0,2&gt;Q37&gt;=0),2)</f>
        <v>0</v>
      </c>
      <c r="R38" s="288" cm="1">
        <f t="array" ref="R38">_xlfn.IFS(SUM(R19:R24)=0,0,AND(SUM(R19:R24)&gt;=0,R37&gt;=2),R37,AND(SUM(R19:R24)&gt;=0,2&gt;R37&gt;=0),2)</f>
        <v>0</v>
      </c>
      <c r="S38" s="288" cm="1">
        <f t="array" ref="S38">_xlfn.IFS(SUM(S19:S24)=0,0,AND(SUM(S19:S24)&gt;=0,S37&gt;=2),S37,AND(SUM(S19:S24)&gt;=0,2&gt;S37&gt;=0),2)</f>
        <v>0</v>
      </c>
      <c r="T38" s="288" cm="1">
        <f t="array" ref="T38">_xlfn.IFS(SUM(T19:T24)=0,0,AND(SUM(T19:T24)&gt;=0,T37&gt;=2),T37,AND(SUM(T19:T24)&gt;=0,2&gt;T37&gt;=0),2)</f>
        <v>0</v>
      </c>
      <c r="U38" s="288" cm="1">
        <f t="array" ref="U38">_xlfn.IFS(SUM(U19:U24)=0,0,AND(SUM(U19:U24)&gt;=0,U37&gt;=2),U37,AND(SUM(U19:U24)&gt;=0,2&gt;U37&gt;=0),2)</f>
        <v>0</v>
      </c>
      <c r="V38" s="288" cm="1">
        <f t="array" ref="V38">_xlfn.IFS(SUM(V19:V24)=0,0,AND(SUM(V19:V24)&gt;=0,V37&gt;=2),V37,AND(SUM(V19:V24)&gt;=0,2&gt;V37&gt;=0),2)</f>
        <v>0</v>
      </c>
      <c r="W38" s="288" cm="1">
        <f t="array" ref="W38">_xlfn.IFS(SUM(W19:W24)=0,0,AND(SUM(W19:W24)&gt;=0,W37&gt;=2),W37,AND(SUM(W19:W24)&gt;=0,2&gt;W37&gt;=0),2)</f>
        <v>0</v>
      </c>
      <c r="X38" s="288" cm="1">
        <f t="array" ref="X38">_xlfn.IFS(SUM(X19:X24)=0,0,AND(SUM(X19:X24)&gt;=0,X37&gt;=2),X37,AND(SUM(X19:X24)&gt;=0,2&gt;X37&gt;=0),2)</f>
        <v>0</v>
      </c>
      <c r="Y38" s="288" cm="1">
        <f t="array" ref="Y38">_xlfn.IFS(SUM(Y19:Y24)=0,0,AND(SUM(Y19:Y24)&gt;=0,Y37&gt;=2),Y37,AND(SUM(Y19:Y24)&gt;=0,2&gt;Y37&gt;=0),2)</f>
        <v>0</v>
      </c>
      <c r="Z38" s="288" cm="1">
        <f t="array" ref="Z38">_xlfn.IFS(SUM(Z19:Z24)=0,0,AND(SUM(Z19:Z24)&gt;=0,Z37&gt;=2),Z37,AND(SUM(Z19:Z24)&gt;=0,2&gt;Z37&gt;=0),2)</f>
        <v>0</v>
      </c>
      <c r="AA38" s="288" cm="1">
        <f t="array" ref="AA38">_xlfn.IFS(SUM(AA19:AA24)=0,0,AND(SUM(AA19:AA24)&gt;=0,AA37&gt;=2),AA37,AND(SUM(AA19:AA24)&gt;=0,2&gt;AA37&gt;=0),2)</f>
        <v>0</v>
      </c>
      <c r="AB38" s="288" cm="1">
        <f t="array" ref="AB38">_xlfn.IFS(SUM(AB19:AB24)=0,0,AND(SUM(AB19:AB24)&gt;=0,AB37&gt;=2),AB37,AND(SUM(AB19:AB24)&gt;=0,2&gt;AB37&gt;=0),2)</f>
        <v>0</v>
      </c>
      <c r="AC38" s="288" cm="1">
        <f t="array" ref="AC38">_xlfn.IFS(SUM(AC19:AC24)=0,0,AND(SUM(AC19:AC24)&gt;=0,AC37&gt;=2),AC37,AND(SUM(AC19:AC24)&gt;=0,2&gt;AC37&gt;=0),2)</f>
        <v>0</v>
      </c>
      <c r="AD38" s="288" cm="1">
        <f t="array" ref="AD38">_xlfn.IFS(SUM(AD19:AD24)=0,0,AND(SUM(AD19:AD24)&gt;=0,AD37&gt;=2),AD37,AND(SUM(AD19:AD24)&gt;=0,2&gt;AD37&gt;=0),2)</f>
        <v>0</v>
      </c>
      <c r="AE38" s="288" cm="1">
        <f t="array" ref="AE38">_xlfn.IFS(SUM(AE19:AE24)=0,0,AND(SUM(AE19:AE24)&gt;=0,AE37&gt;=2),AE37,AND(SUM(AE19:AE24)&gt;=0,2&gt;AE37&gt;=0),2)</f>
        <v>0</v>
      </c>
    </row>
    <row r="40" spans="1:34">
      <c r="A40" s="271" t="s">
        <v>620</v>
      </c>
    </row>
    <row r="41" spans="1:34">
      <c r="A41" s="417" t="s">
        <v>657</v>
      </c>
      <c r="C41" s="412"/>
      <c r="D41" s="412"/>
    </row>
    <row r="42" spans="1:34">
      <c r="B42" s="271" t="s">
        <v>622</v>
      </c>
    </row>
    <row r="43" spans="1:34">
      <c r="B43" s="271" t="s">
        <v>623</v>
      </c>
    </row>
    <row r="44" spans="1:34">
      <c r="B44" s="396" t="s">
        <v>646</v>
      </c>
    </row>
    <row r="45" spans="1:34" ht="13.5" thickBot="1">
      <c r="B45" s="931" t="s">
        <v>624</v>
      </c>
      <c r="C45" s="931"/>
      <c r="D45" s="276" t="s">
        <v>625</v>
      </c>
      <c r="E45" s="406" t="s">
        <v>632</v>
      </c>
      <c r="F45" s="406" t="s">
        <v>633</v>
      </c>
      <c r="G45" s="277">
        <v>0.29166666666666669</v>
      </c>
      <c r="H45" s="277">
        <v>0.3125</v>
      </c>
      <c r="I45" s="277">
        <v>0.33333333333333298</v>
      </c>
      <c r="J45" s="277">
        <v>0.35416666666666702</v>
      </c>
      <c r="K45" s="277">
        <v>0.375</v>
      </c>
      <c r="L45" s="277">
        <v>0.39583333333333398</v>
      </c>
      <c r="M45" s="277">
        <v>0.41666666666666702</v>
      </c>
      <c r="N45" s="277">
        <v>0.4375</v>
      </c>
      <c r="O45" s="277">
        <v>0.45833333333333398</v>
      </c>
      <c r="P45" s="277">
        <v>0.47916666666666702</v>
      </c>
      <c r="Q45" s="277">
        <v>0.5</v>
      </c>
      <c r="R45" s="277">
        <v>0.52083333333333304</v>
      </c>
      <c r="S45" s="277">
        <v>0.54166666666666696</v>
      </c>
      <c r="T45" s="277">
        <v>0.5625</v>
      </c>
      <c r="U45" s="277">
        <v>0.58333333333333304</v>
      </c>
      <c r="V45" s="277">
        <v>0.60416666666666696</v>
      </c>
      <c r="W45" s="277">
        <v>0.625</v>
      </c>
      <c r="X45" s="277">
        <v>0.64583333333333304</v>
      </c>
      <c r="Y45" s="277">
        <v>0.66666666666666696</v>
      </c>
      <c r="Z45" s="277">
        <v>0.6875</v>
      </c>
      <c r="AA45" s="277">
        <v>0.70833333333333304</v>
      </c>
      <c r="AB45" s="277">
        <v>0.72916666666666696</v>
      </c>
      <c r="AC45" s="277">
        <v>0.75</v>
      </c>
      <c r="AD45" s="277">
        <v>0.77083333333333304</v>
      </c>
      <c r="AE45" s="277">
        <v>0.79166666666666696</v>
      </c>
    </row>
    <row r="46" spans="1:34" ht="13.5" thickTop="1">
      <c r="B46" s="930"/>
      <c r="C46" s="930"/>
      <c r="D46" s="354"/>
      <c r="E46" s="411"/>
      <c r="F46" s="354"/>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G46" s="396" t="s">
        <v>634</v>
      </c>
      <c r="AH46" s="396" t="s">
        <v>642</v>
      </c>
    </row>
    <row r="47" spans="1:34">
      <c r="B47" s="929"/>
      <c r="C47" s="929"/>
      <c r="D47" s="354"/>
      <c r="E47" s="354"/>
      <c r="F47" s="354"/>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G47" s="396" t="s">
        <v>635</v>
      </c>
      <c r="AH47" s="396" t="s">
        <v>644</v>
      </c>
    </row>
    <row r="48" spans="1:34">
      <c r="B48" s="929"/>
      <c r="C48" s="929"/>
      <c r="D48" s="354"/>
      <c r="E48" s="354"/>
      <c r="F48" s="354"/>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G48" s="396" t="s">
        <v>636</v>
      </c>
      <c r="AH48" s="396" t="s">
        <v>645</v>
      </c>
    </row>
    <row r="49" spans="2:33">
      <c r="B49" s="929"/>
      <c r="C49" s="929"/>
      <c r="D49" s="354"/>
      <c r="E49" s="354"/>
      <c r="F49" s="354"/>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G49" s="396" t="s">
        <v>637</v>
      </c>
    </row>
    <row r="50" spans="2:33">
      <c r="B50" s="929"/>
      <c r="C50" s="929"/>
      <c r="D50" s="354"/>
      <c r="E50" s="354"/>
      <c r="F50" s="354"/>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G50" s="396" t="s">
        <v>638</v>
      </c>
    </row>
    <row r="51" spans="2:33">
      <c r="B51" s="929"/>
      <c r="C51" s="929"/>
      <c r="D51" s="354"/>
      <c r="E51" s="354"/>
      <c r="F51" s="354"/>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G51" s="396" t="s">
        <v>639</v>
      </c>
    </row>
    <row r="52" spans="2:33">
      <c r="B52" s="929"/>
      <c r="C52" s="929"/>
      <c r="D52" s="354"/>
      <c r="E52" s="354"/>
      <c r="F52" s="354"/>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G52" s="396" t="s">
        <v>640</v>
      </c>
    </row>
    <row r="53" spans="2:33">
      <c r="B53" s="929"/>
      <c r="C53" s="929"/>
      <c r="D53" s="354"/>
      <c r="E53" s="354"/>
      <c r="F53" s="354"/>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G53" s="396" t="s">
        <v>641</v>
      </c>
    </row>
    <row r="54" spans="2:33">
      <c r="B54" s="929"/>
      <c r="C54" s="929"/>
      <c r="D54" s="354"/>
      <c r="E54" s="354"/>
      <c r="F54" s="354"/>
      <c r="G54" s="400"/>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G54" s="396"/>
    </row>
    <row r="55" spans="2:33">
      <c r="B55" s="929"/>
      <c r="C55" s="929"/>
      <c r="D55" s="354"/>
      <c r="E55" s="354"/>
      <c r="F55" s="354"/>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row>
    <row r="56" spans="2:33">
      <c r="B56" s="929"/>
      <c r="C56" s="929"/>
      <c r="D56" s="354"/>
      <c r="E56" s="354"/>
      <c r="F56" s="354"/>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row>
    <row r="57" spans="2:33">
      <c r="B57" s="929"/>
      <c r="C57" s="929"/>
      <c r="D57" s="354"/>
      <c r="E57" s="354"/>
      <c r="F57" s="354"/>
      <c r="G57" s="400"/>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row>
    <row r="58" spans="2:33">
      <c r="B58" s="929"/>
      <c r="C58" s="929"/>
      <c r="D58" s="354"/>
      <c r="E58" s="354"/>
      <c r="F58" s="354"/>
      <c r="G58" s="400"/>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row>
    <row r="59" spans="2:33">
      <c r="B59" s="929"/>
      <c r="C59" s="929"/>
      <c r="D59" s="354"/>
      <c r="E59" s="354"/>
      <c r="F59" s="354"/>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row>
    <row r="60" spans="2:33">
      <c r="B60" s="929"/>
      <c r="C60" s="929"/>
      <c r="D60" s="354"/>
      <c r="E60" s="354"/>
      <c r="F60" s="354"/>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row>
    <row r="61" spans="2:33" ht="13.5" thickBot="1">
      <c r="B61" s="929"/>
      <c r="C61" s="929"/>
      <c r="D61" s="354"/>
      <c r="E61" s="354"/>
      <c r="F61" s="354"/>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row>
    <row r="62" spans="2:33" ht="13.5" thickBot="1">
      <c r="B62" s="932" t="s">
        <v>617</v>
      </c>
      <c r="C62" s="933"/>
      <c r="D62" s="933"/>
      <c r="E62" s="407"/>
      <c r="F62" s="407"/>
      <c r="G62" s="289">
        <f>COUNTIF(G46:G61,"○")</f>
        <v>0</v>
      </c>
      <c r="H62" s="289">
        <f t="shared" ref="H62:AE62" si="6">COUNTIF(H46:H61,"○")</f>
        <v>0</v>
      </c>
      <c r="I62" s="289">
        <f t="shared" si="6"/>
        <v>0</v>
      </c>
      <c r="J62" s="289">
        <f t="shared" si="6"/>
        <v>0</v>
      </c>
      <c r="K62" s="289">
        <f t="shared" si="6"/>
        <v>0</v>
      </c>
      <c r="L62" s="289">
        <f t="shared" si="6"/>
        <v>0</v>
      </c>
      <c r="M62" s="289">
        <f t="shared" si="6"/>
        <v>0</v>
      </c>
      <c r="N62" s="289">
        <f t="shared" si="6"/>
        <v>0</v>
      </c>
      <c r="O62" s="289">
        <f t="shared" si="6"/>
        <v>0</v>
      </c>
      <c r="P62" s="289">
        <f t="shared" si="6"/>
        <v>0</v>
      </c>
      <c r="Q62" s="289">
        <f t="shared" si="6"/>
        <v>0</v>
      </c>
      <c r="R62" s="289">
        <f t="shared" si="6"/>
        <v>0</v>
      </c>
      <c r="S62" s="289">
        <f t="shared" si="6"/>
        <v>0</v>
      </c>
      <c r="T62" s="289">
        <f t="shared" si="6"/>
        <v>0</v>
      </c>
      <c r="U62" s="289">
        <f t="shared" si="6"/>
        <v>0</v>
      </c>
      <c r="V62" s="289">
        <f t="shared" si="6"/>
        <v>0</v>
      </c>
      <c r="W62" s="289">
        <f t="shared" si="6"/>
        <v>0</v>
      </c>
      <c r="X62" s="289">
        <f t="shared" si="6"/>
        <v>0</v>
      </c>
      <c r="Y62" s="289">
        <f t="shared" si="6"/>
        <v>0</v>
      </c>
      <c r="Z62" s="289">
        <f t="shared" si="6"/>
        <v>0</v>
      </c>
      <c r="AA62" s="289">
        <f t="shared" si="6"/>
        <v>0</v>
      </c>
      <c r="AB62" s="289">
        <f t="shared" si="6"/>
        <v>0</v>
      </c>
      <c r="AC62" s="289">
        <f t="shared" si="6"/>
        <v>0</v>
      </c>
      <c r="AD62" s="289">
        <f t="shared" si="6"/>
        <v>0</v>
      </c>
      <c r="AE62" s="289">
        <f t="shared" si="6"/>
        <v>0</v>
      </c>
    </row>
    <row r="63" spans="2:33">
      <c r="B63" s="290"/>
      <c r="C63" s="291"/>
      <c r="D63" s="291"/>
      <c r="E63" s="408"/>
      <c r="F63" s="408"/>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row>
    <row r="64" spans="2:33">
      <c r="B64" s="290"/>
      <c r="C64" s="291"/>
      <c r="D64" s="291"/>
      <c r="E64" s="408"/>
      <c r="F64" s="408"/>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row>
    <row r="65" spans="1:31">
      <c r="A65" s="417" t="s">
        <v>658</v>
      </c>
      <c r="C65" s="412"/>
      <c r="D65" s="412"/>
      <c r="E65" s="409"/>
      <c r="F65" s="409"/>
    </row>
    <row r="66" spans="1:31">
      <c r="B66" s="271" t="s">
        <v>622</v>
      </c>
      <c r="E66" s="301"/>
      <c r="F66" s="301"/>
    </row>
    <row r="67" spans="1:31">
      <c r="B67" s="271" t="s">
        <v>623</v>
      </c>
      <c r="E67" s="301"/>
      <c r="F67" s="301"/>
    </row>
    <row r="68" spans="1:31">
      <c r="B68" s="396" t="s">
        <v>646</v>
      </c>
      <c r="E68" s="301"/>
      <c r="F68" s="301"/>
    </row>
    <row r="69" spans="1:31" ht="13.5" thickBot="1">
      <c r="B69" s="931" t="s">
        <v>624</v>
      </c>
      <c r="C69" s="931"/>
      <c r="D69" s="276" t="s">
        <v>625</v>
      </c>
      <c r="E69" s="410" t="s">
        <v>632</v>
      </c>
      <c r="F69" s="410" t="s">
        <v>633</v>
      </c>
      <c r="G69" s="277">
        <v>0.29166666666666669</v>
      </c>
      <c r="H69" s="277">
        <v>0.3125</v>
      </c>
      <c r="I69" s="277">
        <v>0.33333333333333298</v>
      </c>
      <c r="J69" s="277">
        <v>0.35416666666666702</v>
      </c>
      <c r="K69" s="277">
        <v>0.375</v>
      </c>
      <c r="L69" s="277">
        <v>0.39583333333333398</v>
      </c>
      <c r="M69" s="277">
        <v>0.41666666666666702</v>
      </c>
      <c r="N69" s="277">
        <v>0.4375</v>
      </c>
      <c r="O69" s="277">
        <v>0.45833333333333398</v>
      </c>
      <c r="P69" s="277">
        <v>0.47916666666666702</v>
      </c>
      <c r="Q69" s="277">
        <v>0.5</v>
      </c>
      <c r="R69" s="277">
        <v>0.52083333333333304</v>
      </c>
      <c r="S69" s="277">
        <v>0.54166666666666696</v>
      </c>
      <c r="T69" s="277">
        <v>0.5625</v>
      </c>
      <c r="U69" s="277">
        <v>0.58333333333333304</v>
      </c>
      <c r="V69" s="277">
        <v>0.60416666666666696</v>
      </c>
      <c r="W69" s="277">
        <v>0.625</v>
      </c>
      <c r="X69" s="277">
        <v>0.64583333333333304</v>
      </c>
      <c r="Y69" s="277">
        <v>0.66666666666666696</v>
      </c>
      <c r="Z69" s="277">
        <v>0.6875</v>
      </c>
      <c r="AA69" s="277">
        <v>0.70833333333333304</v>
      </c>
      <c r="AB69" s="277">
        <v>0.72916666666666696</v>
      </c>
      <c r="AC69" s="277">
        <v>0.75</v>
      </c>
      <c r="AD69" s="277">
        <v>0.77083333333333304</v>
      </c>
      <c r="AE69" s="277">
        <v>0.79166666666666696</v>
      </c>
    </row>
    <row r="70" spans="1:31" ht="13.5" thickTop="1">
      <c r="B70" s="930"/>
      <c r="C70" s="930"/>
      <c r="D70" s="354"/>
      <c r="E70" s="354"/>
      <c r="F70" s="354"/>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row>
    <row r="71" spans="1:31">
      <c r="B71" s="929"/>
      <c r="C71" s="929"/>
      <c r="D71" s="354"/>
      <c r="E71" s="354"/>
      <c r="F71" s="354"/>
      <c r="G71" s="400"/>
      <c r="H71" s="400"/>
      <c r="I71" s="400"/>
      <c r="J71" s="400"/>
      <c r="K71" s="400"/>
      <c r="L71" s="400"/>
      <c r="M71" s="400"/>
      <c r="N71" s="400"/>
      <c r="O71" s="400"/>
      <c r="P71" s="400"/>
      <c r="Q71" s="400"/>
      <c r="R71" s="400"/>
      <c r="S71" s="400"/>
      <c r="T71" s="400"/>
      <c r="U71" s="400"/>
      <c r="V71" s="400"/>
      <c r="W71" s="400"/>
      <c r="X71" s="400"/>
      <c r="Y71" s="400"/>
      <c r="Z71" s="400"/>
      <c r="AA71" s="400"/>
      <c r="AB71" s="400"/>
      <c r="AC71" s="400"/>
      <c r="AD71" s="400"/>
      <c r="AE71" s="400"/>
    </row>
    <row r="72" spans="1:31">
      <c r="B72" s="929"/>
      <c r="C72" s="929"/>
      <c r="D72" s="354"/>
      <c r="E72" s="354"/>
      <c r="F72" s="354"/>
      <c r="G72" s="400"/>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row>
    <row r="73" spans="1:31">
      <c r="B73" s="929"/>
      <c r="C73" s="929"/>
      <c r="D73" s="354"/>
      <c r="E73" s="354"/>
      <c r="F73" s="354"/>
      <c r="G73" s="400"/>
      <c r="H73" s="400"/>
      <c r="I73" s="400"/>
      <c r="J73" s="400"/>
      <c r="K73" s="400"/>
      <c r="L73" s="400"/>
      <c r="M73" s="400"/>
      <c r="N73" s="400"/>
      <c r="O73" s="400"/>
      <c r="P73" s="400"/>
      <c r="Q73" s="400"/>
      <c r="R73" s="400"/>
      <c r="S73" s="400"/>
      <c r="T73" s="400"/>
      <c r="U73" s="400"/>
      <c r="V73" s="400"/>
      <c r="W73" s="400"/>
      <c r="X73" s="400"/>
      <c r="Y73" s="400"/>
      <c r="Z73" s="400"/>
      <c r="AA73" s="400"/>
      <c r="AB73" s="400"/>
      <c r="AC73" s="400"/>
      <c r="AD73" s="400"/>
      <c r="AE73" s="400"/>
    </row>
    <row r="74" spans="1:31">
      <c r="B74" s="929"/>
      <c r="C74" s="929"/>
      <c r="D74" s="354"/>
      <c r="E74" s="354"/>
      <c r="F74" s="354"/>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row>
    <row r="75" spans="1:31">
      <c r="B75" s="929"/>
      <c r="C75" s="929"/>
      <c r="D75" s="354"/>
      <c r="E75" s="354"/>
      <c r="F75" s="354"/>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row>
    <row r="76" spans="1:31">
      <c r="B76" s="929"/>
      <c r="C76" s="929"/>
      <c r="D76" s="354"/>
      <c r="E76" s="354"/>
      <c r="F76" s="354"/>
      <c r="G76" s="400"/>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row>
    <row r="77" spans="1:31">
      <c r="B77" s="929"/>
      <c r="C77" s="929"/>
      <c r="D77" s="354"/>
      <c r="E77" s="354"/>
      <c r="F77" s="354"/>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row>
    <row r="78" spans="1:31">
      <c r="B78" s="929"/>
      <c r="C78" s="929"/>
      <c r="D78" s="354"/>
      <c r="E78" s="354"/>
      <c r="F78" s="354"/>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row>
    <row r="79" spans="1:31">
      <c r="B79" s="929"/>
      <c r="C79" s="929"/>
      <c r="D79" s="354"/>
      <c r="E79" s="354"/>
      <c r="F79" s="354"/>
      <c r="G79" s="400"/>
      <c r="H79" s="400"/>
      <c r="I79" s="400"/>
      <c r="J79" s="400"/>
      <c r="K79" s="400"/>
      <c r="L79" s="400"/>
      <c r="M79" s="400"/>
      <c r="N79" s="400"/>
      <c r="O79" s="400"/>
      <c r="P79" s="400"/>
      <c r="Q79" s="400"/>
      <c r="R79" s="400"/>
      <c r="S79" s="400"/>
      <c r="T79" s="400"/>
      <c r="U79" s="400"/>
      <c r="V79" s="400"/>
      <c r="W79" s="400"/>
      <c r="X79" s="400"/>
      <c r="Y79" s="400"/>
      <c r="Z79" s="400"/>
      <c r="AA79" s="400"/>
      <c r="AB79" s="400"/>
      <c r="AC79" s="400"/>
      <c r="AD79" s="400"/>
      <c r="AE79" s="400"/>
    </row>
    <row r="80" spans="1:31">
      <c r="B80" s="929"/>
      <c r="C80" s="929"/>
      <c r="D80" s="354"/>
      <c r="E80" s="354"/>
      <c r="F80" s="354"/>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row>
    <row r="81" spans="1:31">
      <c r="B81" s="929"/>
      <c r="C81" s="929"/>
      <c r="D81" s="354"/>
      <c r="E81" s="354"/>
      <c r="F81" s="354"/>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row>
    <row r="82" spans="1:31">
      <c r="B82" s="929"/>
      <c r="C82" s="929"/>
      <c r="D82" s="354"/>
      <c r="E82" s="354"/>
      <c r="F82" s="354"/>
      <c r="G82" s="400"/>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row>
    <row r="83" spans="1:31">
      <c r="B83" s="929"/>
      <c r="C83" s="929"/>
      <c r="D83" s="354"/>
      <c r="E83" s="354"/>
      <c r="F83" s="354"/>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row>
    <row r="84" spans="1:31">
      <c r="B84" s="929"/>
      <c r="C84" s="929"/>
      <c r="D84" s="354"/>
      <c r="E84" s="354"/>
      <c r="F84" s="354"/>
      <c r="G84" s="400"/>
      <c r="H84" s="400"/>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row>
    <row r="85" spans="1:31" ht="13.5" thickBot="1">
      <c r="B85" s="929"/>
      <c r="C85" s="929"/>
      <c r="D85" s="354"/>
      <c r="E85" s="354"/>
      <c r="F85" s="354"/>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row>
    <row r="86" spans="1:31" ht="13.5" thickBot="1">
      <c r="B86" s="932" t="s">
        <v>617</v>
      </c>
      <c r="C86" s="933"/>
      <c r="D86" s="933"/>
      <c r="E86" s="407"/>
      <c r="F86" s="407"/>
      <c r="G86" s="289">
        <f>COUNTIF(G70:G85,"○")</f>
        <v>0</v>
      </c>
      <c r="H86" s="289">
        <f t="shared" ref="H86:AE86" si="7">COUNTIF(H70:H85,"○")</f>
        <v>0</v>
      </c>
      <c r="I86" s="289">
        <f t="shared" si="7"/>
        <v>0</v>
      </c>
      <c r="J86" s="289">
        <f t="shared" si="7"/>
        <v>0</v>
      </c>
      <c r="K86" s="289">
        <f t="shared" si="7"/>
        <v>0</v>
      </c>
      <c r="L86" s="289">
        <f t="shared" si="7"/>
        <v>0</v>
      </c>
      <c r="M86" s="289">
        <f t="shared" si="7"/>
        <v>0</v>
      </c>
      <c r="N86" s="289">
        <f t="shared" si="7"/>
        <v>0</v>
      </c>
      <c r="O86" s="289">
        <f t="shared" si="7"/>
        <v>0</v>
      </c>
      <c r="P86" s="289">
        <f t="shared" si="7"/>
        <v>0</v>
      </c>
      <c r="Q86" s="289">
        <f t="shared" si="7"/>
        <v>0</v>
      </c>
      <c r="R86" s="289">
        <f t="shared" si="7"/>
        <v>0</v>
      </c>
      <c r="S86" s="289">
        <f t="shared" si="7"/>
        <v>0</v>
      </c>
      <c r="T86" s="289">
        <f t="shared" si="7"/>
        <v>0</v>
      </c>
      <c r="U86" s="289">
        <f t="shared" si="7"/>
        <v>0</v>
      </c>
      <c r="V86" s="289">
        <f t="shared" si="7"/>
        <v>0</v>
      </c>
      <c r="W86" s="289">
        <f t="shared" si="7"/>
        <v>0</v>
      </c>
      <c r="X86" s="289">
        <f t="shared" si="7"/>
        <v>0</v>
      </c>
      <c r="Y86" s="289">
        <f t="shared" si="7"/>
        <v>0</v>
      </c>
      <c r="Z86" s="289">
        <f t="shared" si="7"/>
        <v>0</v>
      </c>
      <c r="AA86" s="289">
        <f t="shared" si="7"/>
        <v>0</v>
      </c>
      <c r="AB86" s="289">
        <f t="shared" si="7"/>
        <v>0</v>
      </c>
      <c r="AC86" s="289">
        <f t="shared" si="7"/>
        <v>0</v>
      </c>
      <c r="AD86" s="289">
        <f t="shared" si="7"/>
        <v>0</v>
      </c>
      <c r="AE86" s="289">
        <f t="shared" si="7"/>
        <v>0</v>
      </c>
    </row>
    <row r="87" spans="1:31">
      <c r="B87" s="290"/>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row>
    <row r="88" spans="1:31">
      <c r="B88" s="290"/>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row>
    <row r="89" spans="1:31">
      <c r="A89" s="271" t="s">
        <v>627</v>
      </c>
    </row>
    <row r="90" spans="1:31" ht="13.5" thickBot="1">
      <c r="F90" s="285" t="s">
        <v>606</v>
      </c>
      <c r="G90" s="292">
        <v>0.29166666666666669</v>
      </c>
      <c r="H90" s="292">
        <v>0.3125</v>
      </c>
      <c r="I90" s="292">
        <v>0.33333333333333298</v>
      </c>
      <c r="J90" s="292">
        <v>0.35416666666666702</v>
      </c>
      <c r="K90" s="292">
        <v>0.375</v>
      </c>
      <c r="L90" s="292">
        <v>0.39583333333333398</v>
      </c>
      <c r="M90" s="292">
        <v>0.41666666666666702</v>
      </c>
      <c r="N90" s="292">
        <v>0.4375</v>
      </c>
      <c r="O90" s="292">
        <v>0.45833333333333398</v>
      </c>
      <c r="P90" s="292">
        <v>0.47916666666666702</v>
      </c>
      <c r="Q90" s="292">
        <v>0.5</v>
      </c>
      <c r="R90" s="292">
        <v>0.52083333333333304</v>
      </c>
      <c r="S90" s="292">
        <v>0.54166666666666696</v>
      </c>
      <c r="T90" s="292">
        <v>0.5625</v>
      </c>
      <c r="U90" s="292">
        <v>0.58333333333333304</v>
      </c>
      <c r="V90" s="292">
        <v>0.60416666666666696</v>
      </c>
      <c r="W90" s="292">
        <v>0.625</v>
      </c>
      <c r="X90" s="292">
        <v>0.64583333333333304</v>
      </c>
      <c r="Y90" s="292">
        <v>0.66666666666666696</v>
      </c>
      <c r="Z90" s="292">
        <v>0.6875</v>
      </c>
      <c r="AA90" s="292">
        <v>0.70833333333333304</v>
      </c>
      <c r="AB90" s="292">
        <v>0.72916666666666696</v>
      </c>
      <c r="AC90" s="292">
        <v>0.75</v>
      </c>
      <c r="AD90" s="292">
        <v>0.77083333333333304</v>
      </c>
      <c r="AE90" s="292">
        <v>0.79166666666666696</v>
      </c>
    </row>
    <row r="91" spans="1:31" ht="13.5" thickBot="1">
      <c r="F91" s="293" t="s">
        <v>628</v>
      </c>
      <c r="G91" s="294">
        <f t="shared" ref="G91:AE91" si="8">G62-G31</f>
        <v>0</v>
      </c>
      <c r="H91" s="294">
        <f t="shared" si="8"/>
        <v>0</v>
      </c>
      <c r="I91" s="294">
        <f t="shared" si="8"/>
        <v>0</v>
      </c>
      <c r="J91" s="294">
        <f t="shared" si="8"/>
        <v>0</v>
      </c>
      <c r="K91" s="294">
        <f t="shared" si="8"/>
        <v>0</v>
      </c>
      <c r="L91" s="294">
        <f t="shared" si="8"/>
        <v>0</v>
      </c>
      <c r="M91" s="294">
        <f t="shared" si="8"/>
        <v>0</v>
      </c>
      <c r="N91" s="294">
        <f t="shared" si="8"/>
        <v>0</v>
      </c>
      <c r="O91" s="294">
        <f t="shared" si="8"/>
        <v>0</v>
      </c>
      <c r="P91" s="294">
        <f t="shared" si="8"/>
        <v>0</v>
      </c>
      <c r="Q91" s="294">
        <f t="shared" si="8"/>
        <v>0</v>
      </c>
      <c r="R91" s="294">
        <f t="shared" si="8"/>
        <v>0</v>
      </c>
      <c r="S91" s="294">
        <f t="shared" si="8"/>
        <v>0</v>
      </c>
      <c r="T91" s="294">
        <f t="shared" si="8"/>
        <v>0</v>
      </c>
      <c r="U91" s="294">
        <f t="shared" si="8"/>
        <v>0</v>
      </c>
      <c r="V91" s="294">
        <f t="shared" si="8"/>
        <v>0</v>
      </c>
      <c r="W91" s="294">
        <f t="shared" si="8"/>
        <v>0</v>
      </c>
      <c r="X91" s="294">
        <f t="shared" si="8"/>
        <v>0</v>
      </c>
      <c r="Y91" s="294">
        <f t="shared" si="8"/>
        <v>0</v>
      </c>
      <c r="Z91" s="294">
        <f t="shared" si="8"/>
        <v>0</v>
      </c>
      <c r="AA91" s="294">
        <f t="shared" si="8"/>
        <v>0</v>
      </c>
      <c r="AB91" s="294">
        <f t="shared" si="8"/>
        <v>0</v>
      </c>
      <c r="AC91" s="294">
        <f t="shared" si="8"/>
        <v>0</v>
      </c>
      <c r="AD91" s="294">
        <f t="shared" si="8"/>
        <v>0</v>
      </c>
      <c r="AE91" s="295">
        <f t="shared" si="8"/>
        <v>0</v>
      </c>
    </row>
    <row r="92" spans="1:31">
      <c r="F92" s="271" t="s">
        <v>629</v>
      </c>
      <c r="G92" s="296"/>
    </row>
    <row r="94" spans="1:31">
      <c r="A94" s="271" t="s">
        <v>630</v>
      </c>
    </row>
    <row r="95" spans="1:31" ht="13.5" thickBot="1">
      <c r="F95" s="285" t="s">
        <v>606</v>
      </c>
      <c r="G95" s="292">
        <v>0.29166666666666669</v>
      </c>
      <c r="H95" s="292">
        <v>0.3125</v>
      </c>
      <c r="I95" s="292">
        <v>0.33333333333333298</v>
      </c>
      <c r="J95" s="292">
        <v>0.35416666666666702</v>
      </c>
      <c r="K95" s="292">
        <v>0.375</v>
      </c>
      <c r="L95" s="292">
        <v>0.39583333333333398</v>
      </c>
      <c r="M95" s="292">
        <v>0.41666666666666702</v>
      </c>
      <c r="N95" s="292">
        <v>0.4375</v>
      </c>
      <c r="O95" s="292">
        <v>0.45833333333333398</v>
      </c>
      <c r="P95" s="292">
        <v>0.47916666666666702</v>
      </c>
      <c r="Q95" s="292">
        <v>0.5</v>
      </c>
      <c r="R95" s="292">
        <v>0.52083333333333304</v>
      </c>
      <c r="S95" s="292">
        <v>0.54166666666666696</v>
      </c>
      <c r="T95" s="292">
        <v>0.5625</v>
      </c>
      <c r="U95" s="292">
        <v>0.58333333333333304</v>
      </c>
      <c r="V95" s="292">
        <v>0.60416666666666696</v>
      </c>
      <c r="W95" s="292">
        <v>0.625</v>
      </c>
      <c r="X95" s="292">
        <v>0.64583333333333304</v>
      </c>
      <c r="Y95" s="292">
        <v>0.66666666666666696</v>
      </c>
      <c r="Z95" s="292">
        <v>0.6875</v>
      </c>
      <c r="AA95" s="292">
        <v>0.70833333333333304</v>
      </c>
      <c r="AB95" s="292">
        <v>0.72916666666666696</v>
      </c>
      <c r="AC95" s="292">
        <v>0.75</v>
      </c>
      <c r="AD95" s="292">
        <v>0.77083333333333304</v>
      </c>
      <c r="AE95" s="292">
        <v>0.79166666666666696</v>
      </c>
    </row>
    <row r="96" spans="1:31" ht="13.5" thickBot="1">
      <c r="F96" s="293" t="s">
        <v>628</v>
      </c>
      <c r="G96" s="294">
        <f t="shared" ref="G96:AE96" si="9">G86-G38</f>
        <v>0</v>
      </c>
      <c r="H96" s="294">
        <f t="shared" si="9"/>
        <v>0</v>
      </c>
      <c r="I96" s="294">
        <f t="shared" si="9"/>
        <v>0</v>
      </c>
      <c r="J96" s="294">
        <f t="shared" si="9"/>
        <v>0</v>
      </c>
      <c r="K96" s="294">
        <f t="shared" si="9"/>
        <v>0</v>
      </c>
      <c r="L96" s="294">
        <f t="shared" si="9"/>
        <v>0</v>
      </c>
      <c r="M96" s="294">
        <f t="shared" si="9"/>
        <v>0</v>
      </c>
      <c r="N96" s="294">
        <f t="shared" si="9"/>
        <v>0</v>
      </c>
      <c r="O96" s="294">
        <f t="shared" si="9"/>
        <v>0</v>
      </c>
      <c r="P96" s="294">
        <f t="shared" si="9"/>
        <v>0</v>
      </c>
      <c r="Q96" s="294">
        <f t="shared" si="9"/>
        <v>0</v>
      </c>
      <c r="R96" s="294">
        <f t="shared" si="9"/>
        <v>0</v>
      </c>
      <c r="S96" s="294">
        <f t="shared" si="9"/>
        <v>0</v>
      </c>
      <c r="T96" s="294">
        <f t="shared" si="9"/>
        <v>0</v>
      </c>
      <c r="U96" s="294">
        <f t="shared" si="9"/>
        <v>0</v>
      </c>
      <c r="V96" s="294">
        <f t="shared" si="9"/>
        <v>0</v>
      </c>
      <c r="W96" s="294">
        <f t="shared" si="9"/>
        <v>0</v>
      </c>
      <c r="X96" s="294">
        <f t="shared" si="9"/>
        <v>0</v>
      </c>
      <c r="Y96" s="294">
        <f t="shared" si="9"/>
        <v>0</v>
      </c>
      <c r="Z96" s="294">
        <f t="shared" si="9"/>
        <v>0</v>
      </c>
      <c r="AA96" s="294">
        <f t="shared" si="9"/>
        <v>0</v>
      </c>
      <c r="AB96" s="294">
        <f t="shared" si="9"/>
        <v>0</v>
      </c>
      <c r="AC96" s="294">
        <f t="shared" si="9"/>
        <v>0</v>
      </c>
      <c r="AD96" s="294">
        <f t="shared" si="9"/>
        <v>0</v>
      </c>
      <c r="AE96" s="295">
        <f t="shared" si="9"/>
        <v>0</v>
      </c>
    </row>
  </sheetData>
  <mergeCells count="38">
    <mergeCell ref="B74:C74"/>
    <mergeCell ref="B58:C58"/>
    <mergeCell ref="B59:C59"/>
    <mergeCell ref="B86:D86"/>
    <mergeCell ref="B75:C75"/>
    <mergeCell ref="B76:C76"/>
    <mergeCell ref="B77:C77"/>
    <mergeCell ref="B78:C78"/>
    <mergeCell ref="B79:C79"/>
    <mergeCell ref="B80:C80"/>
    <mergeCell ref="B81:C81"/>
    <mergeCell ref="B82:C82"/>
    <mergeCell ref="B83:C83"/>
    <mergeCell ref="B84:C84"/>
    <mergeCell ref="B85:C85"/>
    <mergeCell ref="B70:C70"/>
    <mergeCell ref="B71:C71"/>
    <mergeCell ref="B72:C72"/>
    <mergeCell ref="B73:C73"/>
    <mergeCell ref="B45:C45"/>
    <mergeCell ref="B60:C60"/>
    <mergeCell ref="B61:C61"/>
    <mergeCell ref="B62:D62"/>
    <mergeCell ref="B69:C69"/>
    <mergeCell ref="K1:R1"/>
    <mergeCell ref="E5:AA5"/>
    <mergeCell ref="B57:C57"/>
    <mergeCell ref="B46:C46"/>
    <mergeCell ref="B47:C47"/>
    <mergeCell ref="B48:C48"/>
    <mergeCell ref="B49:C49"/>
    <mergeCell ref="B50:C50"/>
    <mergeCell ref="B51:C51"/>
    <mergeCell ref="B52:C52"/>
    <mergeCell ref="B53:C53"/>
    <mergeCell ref="B54:C54"/>
    <mergeCell ref="B55:C55"/>
    <mergeCell ref="B56:C56"/>
  </mergeCells>
  <phoneticPr fontId="4"/>
  <dataValidations count="4">
    <dataValidation type="list" allowBlank="1" showInputMessage="1" showErrorMessage="1" sqref="D70:D85 D46:D61" xr:uid="{313BAAF3-A3A6-4E72-99AB-D8CB9D8796AF}">
      <formula1>"保育士,看護師,准看護師,保健師,みなし保育士"</formula1>
    </dataValidation>
    <dataValidation type="list" allowBlank="1" showInputMessage="1" sqref="E70:E87 E46:E68" xr:uid="{0D308542-A3C6-492A-8CA4-4ACA538A1E73}">
      <formula1>$AG$46:$AG$53</formula1>
    </dataValidation>
    <dataValidation allowBlank="1" showInputMessage="1" sqref="E69:F69" xr:uid="{9D89CD21-E079-48D4-992C-1CC427923AF5}"/>
    <dataValidation type="list" allowBlank="1" showInputMessage="1" showErrorMessage="1" sqref="G70:AE85 G46:AE61" xr:uid="{B0217D9E-A977-462F-B9F4-E7C17B937843}">
      <formula1>$AH$46:$AH$48</formula1>
    </dataValidation>
  </dataValidations>
  <pageMargins left="0.19685039370078741" right="0.19685039370078741" top="0.35433070866141736" bottom="0.15748031496062992" header="0.31496062992125984" footer="0.31496062992125984"/>
  <pageSetup paperSize="9" scale="77" orientation="landscape" useFirstPageNumber="1" horizontalDpi="300" verticalDpi="300" r:id="rId1"/>
  <headerFooter>
    <oddFooter>&amp;R保育所</oddFooter>
  </headerFooter>
  <rowBreaks count="2" manualBreakCount="2">
    <brk id="39" max="30" man="1"/>
    <brk id="96" max="2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B794-A4E6-4DA1-844C-550096932339}">
  <sheetPr>
    <tabColor rgb="FF00B0F0"/>
  </sheetPr>
  <dimension ref="A1:AH96"/>
  <sheetViews>
    <sheetView view="pageBreakPreview" zoomScale="81" zoomScaleNormal="100" zoomScaleSheetLayoutView="81" workbookViewId="0">
      <selection activeCell="D38" sqref="D38"/>
    </sheetView>
  </sheetViews>
  <sheetFormatPr defaultColWidth="5.6328125" defaultRowHeight="13"/>
  <cols>
    <col min="1" max="1" width="15.54296875" style="271" customWidth="1"/>
    <col min="2" max="2" width="10.36328125" style="271" customWidth="1"/>
    <col min="3" max="3" width="5.6328125" style="271"/>
    <col min="4" max="5" width="5.6328125" style="271" customWidth="1"/>
    <col min="6" max="16384" width="5.6328125" style="271"/>
  </cols>
  <sheetData>
    <row r="1" spans="1:27" ht="29.25" customHeight="1">
      <c r="A1" s="270" t="s">
        <v>595</v>
      </c>
      <c r="C1" s="272"/>
      <c r="J1" s="301"/>
      <c r="K1" s="927"/>
      <c r="L1" s="927"/>
      <c r="M1" s="927"/>
      <c r="N1" s="927"/>
      <c r="O1" s="927"/>
      <c r="P1" s="927"/>
      <c r="Q1" s="927"/>
      <c r="R1" s="927"/>
    </row>
    <row r="3" spans="1:27" ht="20.25" customHeight="1">
      <c r="B3" s="353" t="s">
        <v>596</v>
      </c>
      <c r="C3" s="273"/>
      <c r="D3" s="274" t="s">
        <v>597</v>
      </c>
      <c r="E3" s="273"/>
      <c r="F3" s="273"/>
      <c r="G3" s="273"/>
      <c r="H3" s="273"/>
      <c r="I3" s="273"/>
      <c r="J3" s="273"/>
      <c r="K3" s="273"/>
      <c r="L3" s="273"/>
    </row>
    <row r="4" spans="1:27" ht="20.25" customHeight="1">
      <c r="B4" s="273"/>
      <c r="C4" s="273"/>
      <c r="D4" s="274" t="s">
        <v>598</v>
      </c>
      <c r="E4" s="273"/>
      <c r="F4" s="273"/>
      <c r="G4" s="273"/>
      <c r="H4" s="273"/>
      <c r="I4" s="273"/>
      <c r="J4" s="273"/>
      <c r="K4" s="273"/>
      <c r="L4" s="273"/>
    </row>
    <row r="5" spans="1:27">
      <c r="E5" s="928"/>
      <c r="F5" s="928"/>
      <c r="G5" s="928"/>
      <c r="H5" s="928"/>
      <c r="I5" s="928"/>
      <c r="J5" s="928"/>
      <c r="K5" s="928"/>
      <c r="L5" s="928"/>
      <c r="M5" s="928"/>
      <c r="N5" s="928"/>
      <c r="O5" s="928"/>
      <c r="P5" s="928"/>
      <c r="Q5" s="928"/>
      <c r="R5" s="928"/>
      <c r="S5" s="928"/>
      <c r="T5" s="928"/>
      <c r="U5" s="928"/>
      <c r="V5" s="928"/>
      <c r="W5" s="928"/>
      <c r="X5" s="928"/>
      <c r="Y5" s="928"/>
      <c r="Z5" s="928"/>
      <c r="AA5" s="928"/>
    </row>
    <row r="6" spans="1:27" ht="21" customHeight="1">
      <c r="B6" s="396" t="s">
        <v>599</v>
      </c>
      <c r="C6"/>
      <c r="D6" t="s">
        <v>600</v>
      </c>
      <c r="F6"/>
      <c r="G6" s="413" t="s">
        <v>647</v>
      </c>
      <c r="H6" t="s">
        <v>134</v>
      </c>
      <c r="I6" s="414">
        <v>4</v>
      </c>
      <c r="J6" t="s">
        <v>601</v>
      </c>
      <c r="K6" s="414">
        <v>1</v>
      </c>
      <c r="L6" t="s">
        <v>136</v>
      </c>
      <c r="M6" s="415" t="s">
        <v>648</v>
      </c>
      <c r="N6" s="396" t="s">
        <v>602</v>
      </c>
      <c r="P6" t="s">
        <v>603</v>
      </c>
      <c r="Q6"/>
      <c r="R6"/>
      <c r="S6" s="413" t="s">
        <v>647</v>
      </c>
      <c r="T6" t="s">
        <v>134</v>
      </c>
      <c r="U6" s="415">
        <v>4</v>
      </c>
      <c r="V6" s="396" t="s">
        <v>601</v>
      </c>
      <c r="W6" s="416">
        <v>6</v>
      </c>
      <c r="X6" s="396" t="s">
        <v>136</v>
      </c>
    </row>
    <row r="8" spans="1:27">
      <c r="A8" s="271" t="s">
        <v>604</v>
      </c>
      <c r="E8" s="271" t="s">
        <v>605</v>
      </c>
    </row>
    <row r="9" spans="1:27" s="404" customFormat="1" ht="13.5" thickBot="1">
      <c r="B9" s="401" t="s">
        <v>606</v>
      </c>
      <c r="C9" s="277">
        <v>0.29166666666666669</v>
      </c>
      <c r="D9" s="277">
        <v>0.3125</v>
      </c>
      <c r="E9" s="277">
        <v>0.33333333333333298</v>
      </c>
      <c r="F9" s="277">
        <v>0.35416666666666702</v>
      </c>
      <c r="G9" s="277">
        <v>0.375</v>
      </c>
      <c r="H9" s="277">
        <v>0.39583333333333398</v>
      </c>
      <c r="I9" s="277">
        <v>0.41666666666666702</v>
      </c>
      <c r="J9" s="277">
        <v>0.4375</v>
      </c>
      <c r="K9" s="277">
        <v>0.45833333333333398</v>
      </c>
      <c r="L9" s="277">
        <v>0.47916666666666702</v>
      </c>
      <c r="M9" s="277">
        <v>0.5</v>
      </c>
      <c r="N9" s="277">
        <v>0.52083333333333304</v>
      </c>
      <c r="O9" s="277">
        <v>0.54166666666666696</v>
      </c>
      <c r="P9" s="277">
        <v>0.5625</v>
      </c>
      <c r="Q9" s="277">
        <v>0.58333333333333304</v>
      </c>
      <c r="R9" s="277">
        <v>0.60416666666666696</v>
      </c>
      <c r="S9" s="277">
        <v>0.625</v>
      </c>
      <c r="T9" s="277">
        <v>0.64583333333333304</v>
      </c>
      <c r="U9" s="277">
        <v>0.66666666666666696</v>
      </c>
      <c r="V9" s="277">
        <v>0.6875</v>
      </c>
      <c r="W9" s="277">
        <v>0.70833333333333304</v>
      </c>
      <c r="X9" s="277">
        <v>0.72916666666666696</v>
      </c>
      <c r="Y9" s="277">
        <v>0.75</v>
      </c>
      <c r="Z9" s="277">
        <v>0.77083333333333304</v>
      </c>
      <c r="AA9" s="277">
        <v>0.79166666666666696</v>
      </c>
    </row>
    <row r="10" spans="1:27" ht="13.5" thickTop="1">
      <c r="B10" s="405" t="s">
        <v>607</v>
      </c>
      <c r="C10" s="351">
        <v>2</v>
      </c>
      <c r="D10" s="351">
        <v>4</v>
      </c>
      <c r="E10" s="351">
        <v>7</v>
      </c>
      <c r="F10" s="351">
        <v>7</v>
      </c>
      <c r="G10" s="351">
        <v>7</v>
      </c>
      <c r="H10" s="351">
        <v>7</v>
      </c>
      <c r="I10" s="351">
        <v>7</v>
      </c>
      <c r="J10" s="351">
        <v>7</v>
      </c>
      <c r="K10" s="351">
        <v>7</v>
      </c>
      <c r="L10" s="351">
        <v>7</v>
      </c>
      <c r="M10" s="351">
        <v>7</v>
      </c>
      <c r="N10" s="351">
        <v>7</v>
      </c>
      <c r="O10" s="351">
        <v>7</v>
      </c>
      <c r="P10" s="351">
        <v>7</v>
      </c>
      <c r="Q10" s="351">
        <v>7</v>
      </c>
      <c r="R10" s="351">
        <v>7</v>
      </c>
      <c r="S10" s="351">
        <v>7</v>
      </c>
      <c r="T10" s="351">
        <v>7</v>
      </c>
      <c r="U10" s="351">
        <v>7</v>
      </c>
      <c r="V10" s="351">
        <v>7</v>
      </c>
      <c r="W10" s="351">
        <v>4</v>
      </c>
      <c r="X10" s="351">
        <v>2</v>
      </c>
      <c r="Y10" s="351">
        <v>2</v>
      </c>
      <c r="Z10" s="351">
        <v>2</v>
      </c>
      <c r="AA10" s="351">
        <v>2</v>
      </c>
    </row>
    <row r="11" spans="1:27">
      <c r="B11" s="403" t="s">
        <v>608</v>
      </c>
      <c r="C11" s="352">
        <v>2</v>
      </c>
      <c r="D11" s="352">
        <v>4</v>
      </c>
      <c r="E11" s="352">
        <v>15</v>
      </c>
      <c r="F11" s="352">
        <v>15</v>
      </c>
      <c r="G11" s="352">
        <v>15</v>
      </c>
      <c r="H11" s="352">
        <v>15</v>
      </c>
      <c r="I11" s="352">
        <v>15</v>
      </c>
      <c r="J11" s="352">
        <v>15</v>
      </c>
      <c r="K11" s="352">
        <v>15</v>
      </c>
      <c r="L11" s="352">
        <v>15</v>
      </c>
      <c r="M11" s="352">
        <v>15</v>
      </c>
      <c r="N11" s="352">
        <v>15</v>
      </c>
      <c r="O11" s="352">
        <v>15</v>
      </c>
      <c r="P11" s="352">
        <v>15</v>
      </c>
      <c r="Q11" s="352">
        <v>15</v>
      </c>
      <c r="R11" s="352">
        <v>15</v>
      </c>
      <c r="S11" s="352">
        <v>15</v>
      </c>
      <c r="T11" s="352">
        <v>15</v>
      </c>
      <c r="U11" s="352">
        <v>15</v>
      </c>
      <c r="V11" s="352">
        <v>15</v>
      </c>
      <c r="W11" s="352">
        <v>4</v>
      </c>
      <c r="X11" s="352">
        <v>2</v>
      </c>
      <c r="Y11" s="352">
        <v>2</v>
      </c>
      <c r="Z11" s="352">
        <v>2</v>
      </c>
      <c r="AA11" s="352">
        <v>2</v>
      </c>
    </row>
    <row r="12" spans="1:27">
      <c r="B12" s="403" t="s">
        <v>609</v>
      </c>
      <c r="C12" s="352">
        <v>2</v>
      </c>
      <c r="D12" s="352">
        <v>4</v>
      </c>
      <c r="E12" s="352">
        <v>19</v>
      </c>
      <c r="F12" s="352">
        <v>19</v>
      </c>
      <c r="G12" s="352">
        <v>19</v>
      </c>
      <c r="H12" s="352">
        <v>19</v>
      </c>
      <c r="I12" s="352">
        <v>19</v>
      </c>
      <c r="J12" s="352">
        <v>19</v>
      </c>
      <c r="K12" s="352">
        <v>19</v>
      </c>
      <c r="L12" s="352">
        <v>19</v>
      </c>
      <c r="M12" s="352">
        <v>19</v>
      </c>
      <c r="N12" s="352">
        <v>19</v>
      </c>
      <c r="O12" s="352">
        <v>19</v>
      </c>
      <c r="P12" s="352">
        <v>19</v>
      </c>
      <c r="Q12" s="352">
        <v>19</v>
      </c>
      <c r="R12" s="352">
        <v>19</v>
      </c>
      <c r="S12" s="352">
        <v>19</v>
      </c>
      <c r="T12" s="352">
        <v>19</v>
      </c>
      <c r="U12" s="352">
        <v>19</v>
      </c>
      <c r="V12" s="352">
        <v>19</v>
      </c>
      <c r="W12" s="352">
        <v>4</v>
      </c>
      <c r="X12" s="352">
        <v>2</v>
      </c>
      <c r="Y12" s="352">
        <v>2</v>
      </c>
      <c r="Z12" s="352">
        <v>2</v>
      </c>
      <c r="AA12" s="352">
        <v>2</v>
      </c>
    </row>
    <row r="13" spans="1:27">
      <c r="B13" s="403" t="s">
        <v>610</v>
      </c>
      <c r="C13" s="352">
        <v>2</v>
      </c>
      <c r="D13" s="352">
        <v>4</v>
      </c>
      <c r="E13" s="352">
        <v>20</v>
      </c>
      <c r="F13" s="352">
        <v>20</v>
      </c>
      <c r="G13" s="352">
        <v>20</v>
      </c>
      <c r="H13" s="352">
        <v>20</v>
      </c>
      <c r="I13" s="352">
        <v>20</v>
      </c>
      <c r="J13" s="352">
        <v>20</v>
      </c>
      <c r="K13" s="352">
        <v>20</v>
      </c>
      <c r="L13" s="352">
        <v>20</v>
      </c>
      <c r="M13" s="352">
        <v>20</v>
      </c>
      <c r="N13" s="352">
        <v>20</v>
      </c>
      <c r="O13" s="352">
        <v>20</v>
      </c>
      <c r="P13" s="352">
        <v>20</v>
      </c>
      <c r="Q13" s="352">
        <v>20</v>
      </c>
      <c r="R13" s="352">
        <v>20</v>
      </c>
      <c r="S13" s="352">
        <v>20</v>
      </c>
      <c r="T13" s="352">
        <v>20</v>
      </c>
      <c r="U13" s="352">
        <v>20</v>
      </c>
      <c r="V13" s="352">
        <v>20</v>
      </c>
      <c r="W13" s="352">
        <v>20</v>
      </c>
      <c r="X13" s="352">
        <v>20</v>
      </c>
      <c r="Y13" s="352">
        <v>4</v>
      </c>
      <c r="Z13" s="352">
        <v>2</v>
      </c>
      <c r="AA13" s="352">
        <v>2</v>
      </c>
    </row>
    <row r="14" spans="1:27">
      <c r="B14" s="403" t="s">
        <v>611</v>
      </c>
      <c r="C14" s="352">
        <v>2</v>
      </c>
      <c r="D14" s="352">
        <v>4</v>
      </c>
      <c r="E14" s="352">
        <v>10</v>
      </c>
      <c r="F14" s="352">
        <v>14</v>
      </c>
      <c r="G14" s="352">
        <v>14</v>
      </c>
      <c r="H14" s="352">
        <v>17</v>
      </c>
      <c r="I14" s="352">
        <v>17</v>
      </c>
      <c r="J14" s="352">
        <v>17</v>
      </c>
      <c r="K14" s="352">
        <v>17</v>
      </c>
      <c r="L14" s="352">
        <v>17</v>
      </c>
      <c r="M14" s="352">
        <v>17</v>
      </c>
      <c r="N14" s="352">
        <v>17</v>
      </c>
      <c r="O14" s="352">
        <v>17</v>
      </c>
      <c r="P14" s="352">
        <v>17</v>
      </c>
      <c r="Q14" s="352">
        <v>17</v>
      </c>
      <c r="R14" s="352">
        <v>14</v>
      </c>
      <c r="S14" s="352">
        <v>14</v>
      </c>
      <c r="T14" s="352">
        <v>12</v>
      </c>
      <c r="U14" s="352">
        <v>12</v>
      </c>
      <c r="V14" s="352">
        <v>12</v>
      </c>
      <c r="W14" s="352">
        <v>12</v>
      </c>
      <c r="X14" s="352">
        <v>12</v>
      </c>
      <c r="Y14" s="352">
        <v>4</v>
      </c>
      <c r="Z14" s="352">
        <v>2</v>
      </c>
      <c r="AA14" s="352">
        <v>2</v>
      </c>
    </row>
    <row r="15" spans="1:27">
      <c r="B15" s="403" t="s">
        <v>612</v>
      </c>
      <c r="C15" s="352">
        <v>2</v>
      </c>
      <c r="D15" s="352">
        <v>4</v>
      </c>
      <c r="E15" s="352">
        <v>11</v>
      </c>
      <c r="F15" s="352">
        <v>15</v>
      </c>
      <c r="G15" s="352">
        <v>16</v>
      </c>
      <c r="H15" s="352">
        <v>18</v>
      </c>
      <c r="I15" s="352">
        <v>18</v>
      </c>
      <c r="J15" s="352">
        <v>18</v>
      </c>
      <c r="K15" s="352">
        <v>18</v>
      </c>
      <c r="L15" s="352">
        <v>18</v>
      </c>
      <c r="M15" s="352">
        <v>18</v>
      </c>
      <c r="N15" s="352">
        <v>18</v>
      </c>
      <c r="O15" s="352">
        <v>18</v>
      </c>
      <c r="P15" s="352">
        <v>18</v>
      </c>
      <c r="Q15" s="352">
        <v>18</v>
      </c>
      <c r="R15" s="352">
        <v>18</v>
      </c>
      <c r="S15" s="352">
        <v>18</v>
      </c>
      <c r="T15" s="352">
        <v>16</v>
      </c>
      <c r="U15" s="352">
        <v>16</v>
      </c>
      <c r="V15" s="352">
        <v>10</v>
      </c>
      <c r="W15" s="352">
        <v>10</v>
      </c>
      <c r="X15" s="352">
        <v>10</v>
      </c>
      <c r="Y15" s="352">
        <v>4</v>
      </c>
      <c r="Z15" s="352">
        <v>2</v>
      </c>
      <c r="AA15" s="352">
        <v>2</v>
      </c>
    </row>
    <row r="16" spans="1:27">
      <c r="D16" s="280"/>
    </row>
    <row r="17" spans="1:27">
      <c r="A17" s="271" t="s">
        <v>613</v>
      </c>
      <c r="E17" s="271" t="s">
        <v>605</v>
      </c>
    </row>
    <row r="18" spans="1:27" ht="13.5" thickBot="1">
      <c r="A18" s="404"/>
      <c r="B18" s="401" t="s">
        <v>606</v>
      </c>
      <c r="C18" s="277">
        <v>0.29166666666666669</v>
      </c>
      <c r="D18" s="277">
        <v>0.3125</v>
      </c>
      <c r="E18" s="277">
        <v>0.33333333333333298</v>
      </c>
      <c r="F18" s="277">
        <v>0.35416666666666702</v>
      </c>
      <c r="G18" s="277">
        <v>0.375</v>
      </c>
      <c r="H18" s="277">
        <v>0.39583333333333398</v>
      </c>
      <c r="I18" s="277">
        <v>0.41666666666666702</v>
      </c>
      <c r="J18" s="277">
        <v>0.4375</v>
      </c>
      <c r="K18" s="277">
        <v>0.45833333333333398</v>
      </c>
      <c r="L18" s="277">
        <v>0.47916666666666702</v>
      </c>
      <c r="M18" s="277">
        <v>0.5</v>
      </c>
      <c r="N18" s="277">
        <v>0.52083333333333304</v>
      </c>
      <c r="O18" s="277">
        <v>0.54166666666666696</v>
      </c>
      <c r="P18" s="277">
        <v>0.5625</v>
      </c>
      <c r="Q18" s="277">
        <v>0.58333333333333304</v>
      </c>
      <c r="R18" s="277">
        <v>0.60416666666666696</v>
      </c>
      <c r="S18" s="277">
        <v>0.625</v>
      </c>
      <c r="T18" s="277">
        <v>0.64583333333333304</v>
      </c>
      <c r="U18" s="277">
        <v>0.66666666666666696</v>
      </c>
      <c r="V18" s="277">
        <v>0.6875</v>
      </c>
      <c r="W18" s="277">
        <v>0.70833333333333304</v>
      </c>
      <c r="X18" s="277">
        <v>0.72916666666666696</v>
      </c>
      <c r="Y18" s="277">
        <v>0.75</v>
      </c>
      <c r="Z18" s="277">
        <v>0.77083333333333304</v>
      </c>
      <c r="AA18" s="277">
        <v>0.79166666666666696</v>
      </c>
    </row>
    <row r="19" spans="1:27" ht="13.5" thickTop="1">
      <c r="B19" s="405" t="s">
        <v>607</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row>
    <row r="20" spans="1:27">
      <c r="B20" s="403" t="s">
        <v>608</v>
      </c>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row>
    <row r="21" spans="1:27">
      <c r="B21" s="403" t="s">
        <v>609</v>
      </c>
      <c r="C21" s="352"/>
      <c r="D21" s="352">
        <v>1</v>
      </c>
      <c r="E21" s="352">
        <v>1</v>
      </c>
      <c r="F21" s="352">
        <v>1</v>
      </c>
      <c r="G21" s="352">
        <v>1</v>
      </c>
      <c r="H21" s="352">
        <v>1</v>
      </c>
      <c r="I21" s="352">
        <v>1</v>
      </c>
      <c r="J21" s="352">
        <v>1</v>
      </c>
      <c r="K21" s="352">
        <v>1</v>
      </c>
      <c r="L21" s="352">
        <v>1</v>
      </c>
      <c r="M21" s="352">
        <v>1</v>
      </c>
      <c r="N21" s="352">
        <v>1</v>
      </c>
      <c r="O21" s="352">
        <v>1</v>
      </c>
      <c r="P21" s="352">
        <v>1</v>
      </c>
      <c r="Q21" s="352">
        <v>1</v>
      </c>
      <c r="R21" s="352">
        <v>1</v>
      </c>
      <c r="S21" s="352">
        <v>1</v>
      </c>
      <c r="T21" s="352">
        <v>1</v>
      </c>
      <c r="U21" s="352">
        <v>1</v>
      </c>
      <c r="V21" s="352">
        <v>1</v>
      </c>
      <c r="W21" s="352"/>
      <c r="X21" s="352"/>
      <c r="Y21" s="352"/>
      <c r="Z21" s="352"/>
      <c r="AA21" s="352"/>
    </row>
    <row r="22" spans="1:27">
      <c r="B22" s="403" t="s">
        <v>610</v>
      </c>
      <c r="C22" s="352"/>
      <c r="D22" s="352">
        <v>1</v>
      </c>
      <c r="E22" s="352">
        <v>1</v>
      </c>
      <c r="F22" s="352">
        <v>1</v>
      </c>
      <c r="G22" s="352">
        <v>2</v>
      </c>
      <c r="H22" s="352">
        <v>2</v>
      </c>
      <c r="I22" s="352">
        <v>2</v>
      </c>
      <c r="J22" s="352">
        <v>2</v>
      </c>
      <c r="K22" s="352">
        <v>2</v>
      </c>
      <c r="L22" s="352">
        <v>2</v>
      </c>
      <c r="M22" s="352">
        <v>2</v>
      </c>
      <c r="N22" s="352">
        <v>2</v>
      </c>
      <c r="O22" s="352">
        <v>2</v>
      </c>
      <c r="P22" s="352">
        <v>2</v>
      </c>
      <c r="Q22" s="352">
        <v>2</v>
      </c>
      <c r="R22" s="352">
        <v>2</v>
      </c>
      <c r="S22" s="352">
        <v>2</v>
      </c>
      <c r="T22" s="352">
        <v>2</v>
      </c>
      <c r="U22" s="352">
        <v>1</v>
      </c>
      <c r="V22" s="352">
        <v>1</v>
      </c>
      <c r="W22" s="352"/>
      <c r="X22" s="352"/>
      <c r="Y22" s="352"/>
      <c r="Z22" s="352"/>
      <c r="AA22" s="352"/>
    </row>
    <row r="23" spans="1:27">
      <c r="B23" s="403" t="s">
        <v>611</v>
      </c>
      <c r="C23" s="352"/>
      <c r="D23" s="352">
        <v>1</v>
      </c>
      <c r="E23" s="352">
        <v>1</v>
      </c>
      <c r="F23" s="352">
        <v>1</v>
      </c>
      <c r="G23" s="352">
        <v>2</v>
      </c>
      <c r="H23" s="352">
        <v>2</v>
      </c>
      <c r="I23" s="352">
        <v>2</v>
      </c>
      <c r="J23" s="352">
        <v>2</v>
      </c>
      <c r="K23" s="352">
        <v>2</v>
      </c>
      <c r="L23" s="352">
        <v>2</v>
      </c>
      <c r="M23" s="352">
        <v>2</v>
      </c>
      <c r="N23" s="352">
        <v>2</v>
      </c>
      <c r="O23" s="352">
        <v>2</v>
      </c>
      <c r="P23" s="352">
        <v>2</v>
      </c>
      <c r="Q23" s="352">
        <v>2</v>
      </c>
      <c r="R23" s="352">
        <v>2</v>
      </c>
      <c r="S23" s="352">
        <v>2</v>
      </c>
      <c r="T23" s="352">
        <v>2</v>
      </c>
      <c r="U23" s="352">
        <v>1</v>
      </c>
      <c r="V23" s="352">
        <v>1</v>
      </c>
      <c r="W23" s="352"/>
      <c r="X23" s="352"/>
      <c r="Y23" s="352"/>
      <c r="Z23" s="352"/>
      <c r="AA23" s="352"/>
    </row>
    <row r="24" spans="1:27">
      <c r="B24" s="403" t="s">
        <v>612</v>
      </c>
      <c r="C24" s="352"/>
      <c r="D24" s="352"/>
      <c r="E24" s="352"/>
      <c r="F24" s="352"/>
      <c r="G24" s="352">
        <v>2</v>
      </c>
      <c r="H24" s="352">
        <v>2</v>
      </c>
      <c r="I24" s="352">
        <v>2</v>
      </c>
      <c r="J24" s="352">
        <v>2</v>
      </c>
      <c r="K24" s="352">
        <v>2</v>
      </c>
      <c r="L24" s="352">
        <v>2</v>
      </c>
      <c r="M24" s="352">
        <v>2</v>
      </c>
      <c r="N24" s="352">
        <v>2</v>
      </c>
      <c r="O24" s="352">
        <v>2</v>
      </c>
      <c r="P24" s="352">
        <v>2</v>
      </c>
      <c r="Q24" s="352">
        <v>2</v>
      </c>
      <c r="R24" s="352">
        <v>2</v>
      </c>
      <c r="S24" s="352">
        <v>2</v>
      </c>
      <c r="T24" s="352">
        <v>2</v>
      </c>
      <c r="U24" s="352">
        <v>1</v>
      </c>
      <c r="V24" s="352">
        <v>1</v>
      </c>
      <c r="W24" s="352"/>
      <c r="X24" s="352"/>
      <c r="Y24" s="352"/>
      <c r="Z24" s="352"/>
      <c r="AA24" s="352"/>
    </row>
    <row r="25" spans="1:27">
      <c r="D25" s="280"/>
    </row>
    <row r="26" spans="1:27">
      <c r="A26" s="271" t="s">
        <v>614</v>
      </c>
    </row>
    <row r="27" spans="1:27" ht="13.5" thickBot="1">
      <c r="B27" s="401" t="s">
        <v>606</v>
      </c>
      <c r="C27" s="277">
        <v>0.29166666666666669</v>
      </c>
      <c r="D27" s="277">
        <v>0.3125</v>
      </c>
      <c r="E27" s="277">
        <v>0.33333333333333298</v>
      </c>
      <c r="F27" s="277">
        <v>0.35416666666666702</v>
      </c>
      <c r="G27" s="277">
        <v>0.375</v>
      </c>
      <c r="H27" s="277">
        <v>0.39583333333333398</v>
      </c>
      <c r="I27" s="277">
        <v>0.41666666666666702</v>
      </c>
      <c r="J27" s="277">
        <v>0.4375</v>
      </c>
      <c r="K27" s="277">
        <v>0.45833333333333398</v>
      </c>
      <c r="L27" s="277">
        <v>0.47916666666666702</v>
      </c>
      <c r="M27" s="277">
        <v>0.5</v>
      </c>
      <c r="N27" s="277">
        <v>0.52083333333333304</v>
      </c>
      <c r="O27" s="277">
        <v>0.54166666666666696</v>
      </c>
      <c r="P27" s="277">
        <v>0.5625</v>
      </c>
      <c r="Q27" s="277">
        <v>0.58333333333333304</v>
      </c>
      <c r="R27" s="277">
        <v>0.60416666666666696</v>
      </c>
      <c r="S27" s="277">
        <v>0.625</v>
      </c>
      <c r="T27" s="277">
        <v>0.64583333333333304</v>
      </c>
      <c r="U27" s="277">
        <v>0.66666666666666696</v>
      </c>
      <c r="V27" s="277">
        <v>0.6875</v>
      </c>
      <c r="W27" s="277">
        <v>0.70833333333333304</v>
      </c>
      <c r="X27" s="277">
        <v>0.72916666666666696</v>
      </c>
      <c r="Y27" s="277">
        <v>0.75</v>
      </c>
      <c r="Z27" s="277">
        <v>0.77083333333333304</v>
      </c>
      <c r="AA27" s="277">
        <v>0.79166666666666696</v>
      </c>
    </row>
    <row r="28" spans="1:27" ht="13.5" thickTop="1">
      <c r="B28" s="281" t="s">
        <v>615</v>
      </c>
      <c r="C28" s="282">
        <f t="shared" ref="C28:AA28" si="0">ROUNDDOWN(C10/3,1)+ROUNDDOWN(C11/6,1)+ROUNDDOWN(C12/6,1)</f>
        <v>1.2</v>
      </c>
      <c r="D28" s="282">
        <f t="shared" si="0"/>
        <v>2.5</v>
      </c>
      <c r="E28" s="282">
        <f t="shared" si="0"/>
        <v>7.9</v>
      </c>
      <c r="F28" s="282">
        <f t="shared" si="0"/>
        <v>7.9</v>
      </c>
      <c r="G28" s="282">
        <f t="shared" si="0"/>
        <v>7.9</v>
      </c>
      <c r="H28" s="282">
        <f t="shared" si="0"/>
        <v>7.9</v>
      </c>
      <c r="I28" s="282">
        <f t="shared" si="0"/>
        <v>7.9</v>
      </c>
      <c r="J28" s="282">
        <f t="shared" si="0"/>
        <v>7.9</v>
      </c>
      <c r="K28" s="282">
        <f t="shared" si="0"/>
        <v>7.9</v>
      </c>
      <c r="L28" s="282">
        <f t="shared" si="0"/>
        <v>7.9</v>
      </c>
      <c r="M28" s="282">
        <f t="shared" si="0"/>
        <v>7.9</v>
      </c>
      <c r="N28" s="282">
        <f t="shared" si="0"/>
        <v>7.9</v>
      </c>
      <c r="O28" s="282">
        <f t="shared" si="0"/>
        <v>7.9</v>
      </c>
      <c r="P28" s="282">
        <f t="shared" si="0"/>
        <v>7.9</v>
      </c>
      <c r="Q28" s="282">
        <f t="shared" si="0"/>
        <v>7.9</v>
      </c>
      <c r="R28" s="282">
        <f t="shared" si="0"/>
        <v>7.9</v>
      </c>
      <c r="S28" s="282">
        <f t="shared" si="0"/>
        <v>7.9</v>
      </c>
      <c r="T28" s="282">
        <f t="shared" si="0"/>
        <v>7.9</v>
      </c>
      <c r="U28" s="282">
        <f t="shared" si="0"/>
        <v>7.9</v>
      </c>
      <c r="V28" s="282">
        <f t="shared" si="0"/>
        <v>7.9</v>
      </c>
      <c r="W28" s="282">
        <f t="shared" si="0"/>
        <v>2.5</v>
      </c>
      <c r="X28" s="282">
        <f t="shared" si="0"/>
        <v>1.2</v>
      </c>
      <c r="Y28" s="282">
        <f t="shared" si="0"/>
        <v>1.2</v>
      </c>
      <c r="Z28" s="282">
        <f t="shared" si="0"/>
        <v>1.2</v>
      </c>
      <c r="AA28" s="282">
        <f t="shared" si="0"/>
        <v>1.2</v>
      </c>
    </row>
    <row r="29" spans="1:27">
      <c r="B29" s="283" t="s">
        <v>616</v>
      </c>
      <c r="C29" s="284">
        <f t="shared" ref="C29:AA29" si="1">ROUNDDOWN(C13/20,1)+ROUNDDOWN((C14+C15)/30,1)</f>
        <v>0.2</v>
      </c>
      <c r="D29" s="284">
        <f t="shared" si="1"/>
        <v>0.4</v>
      </c>
      <c r="E29" s="284">
        <f t="shared" si="1"/>
        <v>1.7</v>
      </c>
      <c r="F29" s="284">
        <f t="shared" si="1"/>
        <v>1.9</v>
      </c>
      <c r="G29" s="284">
        <f t="shared" si="1"/>
        <v>2</v>
      </c>
      <c r="H29" s="284">
        <f t="shared" si="1"/>
        <v>2.1</v>
      </c>
      <c r="I29" s="284">
        <f t="shared" si="1"/>
        <v>2.1</v>
      </c>
      <c r="J29" s="284">
        <f t="shared" si="1"/>
        <v>2.1</v>
      </c>
      <c r="K29" s="284">
        <f t="shared" si="1"/>
        <v>2.1</v>
      </c>
      <c r="L29" s="284">
        <f t="shared" si="1"/>
        <v>2.1</v>
      </c>
      <c r="M29" s="284">
        <f t="shared" si="1"/>
        <v>2.1</v>
      </c>
      <c r="N29" s="284">
        <f t="shared" si="1"/>
        <v>2.1</v>
      </c>
      <c r="O29" s="284">
        <f t="shared" si="1"/>
        <v>2.1</v>
      </c>
      <c r="P29" s="284">
        <f t="shared" si="1"/>
        <v>2.1</v>
      </c>
      <c r="Q29" s="284">
        <f t="shared" si="1"/>
        <v>2.1</v>
      </c>
      <c r="R29" s="284">
        <f t="shared" si="1"/>
        <v>2</v>
      </c>
      <c r="S29" s="284">
        <f t="shared" si="1"/>
        <v>2</v>
      </c>
      <c r="T29" s="284">
        <f t="shared" si="1"/>
        <v>1.9</v>
      </c>
      <c r="U29" s="284">
        <f t="shared" si="1"/>
        <v>1.9</v>
      </c>
      <c r="V29" s="284">
        <f t="shared" si="1"/>
        <v>1.7</v>
      </c>
      <c r="W29" s="284">
        <f t="shared" si="1"/>
        <v>1.7</v>
      </c>
      <c r="X29" s="284">
        <f t="shared" si="1"/>
        <v>1.7</v>
      </c>
      <c r="Y29" s="284">
        <f t="shared" si="1"/>
        <v>0.4</v>
      </c>
      <c r="Z29" s="284">
        <f t="shared" si="1"/>
        <v>0.2</v>
      </c>
      <c r="AA29" s="284">
        <f t="shared" si="1"/>
        <v>0.2</v>
      </c>
    </row>
    <row r="30" spans="1:27" ht="13.5" thickBot="1">
      <c r="B30" s="285" t="s">
        <v>617</v>
      </c>
      <c r="C30" s="286">
        <f>ROUND(C28+C29,0)</f>
        <v>1</v>
      </c>
      <c r="D30" s="286">
        <f t="shared" ref="D30:AA30" si="2">ROUND(D28+D29,0)</f>
        <v>3</v>
      </c>
      <c r="E30" s="286">
        <f t="shared" si="2"/>
        <v>10</v>
      </c>
      <c r="F30" s="286">
        <f t="shared" si="2"/>
        <v>10</v>
      </c>
      <c r="G30" s="286">
        <f t="shared" si="2"/>
        <v>10</v>
      </c>
      <c r="H30" s="286">
        <f t="shared" si="2"/>
        <v>10</v>
      </c>
      <c r="I30" s="286">
        <f t="shared" si="2"/>
        <v>10</v>
      </c>
      <c r="J30" s="286">
        <f t="shared" si="2"/>
        <v>10</v>
      </c>
      <c r="K30" s="286">
        <f t="shared" si="2"/>
        <v>10</v>
      </c>
      <c r="L30" s="286">
        <f t="shared" si="2"/>
        <v>10</v>
      </c>
      <c r="M30" s="286">
        <f t="shared" si="2"/>
        <v>10</v>
      </c>
      <c r="N30" s="286">
        <f t="shared" si="2"/>
        <v>10</v>
      </c>
      <c r="O30" s="286">
        <f t="shared" si="2"/>
        <v>10</v>
      </c>
      <c r="P30" s="286">
        <f t="shared" si="2"/>
        <v>10</v>
      </c>
      <c r="Q30" s="286">
        <f t="shared" si="2"/>
        <v>10</v>
      </c>
      <c r="R30" s="286">
        <f t="shared" si="2"/>
        <v>10</v>
      </c>
      <c r="S30" s="286">
        <f t="shared" si="2"/>
        <v>10</v>
      </c>
      <c r="T30" s="286">
        <f t="shared" si="2"/>
        <v>10</v>
      </c>
      <c r="U30" s="286">
        <f t="shared" si="2"/>
        <v>10</v>
      </c>
      <c r="V30" s="286">
        <f t="shared" si="2"/>
        <v>10</v>
      </c>
      <c r="W30" s="286">
        <f t="shared" si="2"/>
        <v>4</v>
      </c>
      <c r="X30" s="286">
        <f t="shared" si="2"/>
        <v>3</v>
      </c>
      <c r="Y30" s="286">
        <f t="shared" si="2"/>
        <v>2</v>
      </c>
      <c r="Z30" s="286">
        <f t="shared" si="2"/>
        <v>1</v>
      </c>
      <c r="AA30" s="286">
        <f t="shared" si="2"/>
        <v>1</v>
      </c>
    </row>
    <row r="31" spans="1:27" ht="13.5" thickBot="1">
      <c r="B31" s="287" t="s">
        <v>618</v>
      </c>
      <c r="C31" s="288" cm="1">
        <f t="array" ref="C31">_xlfn.IFS(AND(SUM(C10:C15)=0,C30=0),0,AND(SUM(C10:C15)&gt;=0,C30&gt;2),C30,"TRUE",2)</f>
        <v>2</v>
      </c>
      <c r="D31" s="288" cm="1">
        <f t="array" ref="D31">_xlfn.IFS(AND(SUM(D10:D15)=0,D30=0),0,AND(SUM(D10:D15)&gt;=0,D30&gt;2),D30,"TRUE",2)</f>
        <v>3</v>
      </c>
      <c r="E31" s="288" cm="1">
        <f t="array" ref="E31">_xlfn.IFS(AND(SUM(E10:E15)=0,E30=0),0,AND(SUM(E10:E15)&gt;=0,E30&gt;2),E30,"TRUE",2)</f>
        <v>10</v>
      </c>
      <c r="F31" s="288" cm="1">
        <f t="array" ref="F31">_xlfn.IFS(AND(SUM(F10:F15)=0,F30=0),0,AND(SUM(F10:F15)&gt;=0,F30&gt;2),F30,"TRUE",2)</f>
        <v>10</v>
      </c>
      <c r="G31" s="288" cm="1">
        <f t="array" ref="G31">_xlfn.IFS(AND(SUM(G10:G15)=0,G30=0),0,AND(SUM(G10:G15)&gt;=0,G30&gt;2),G30,"TRUE",2)</f>
        <v>10</v>
      </c>
      <c r="H31" s="288" cm="1">
        <f t="array" ref="H31">_xlfn.IFS(AND(SUM(H10:H15)=0,H30=0),0,AND(SUM(H10:H15)&gt;=0,H30&gt;2),H30,"TRUE",2)</f>
        <v>10</v>
      </c>
      <c r="I31" s="288" cm="1">
        <f t="array" ref="I31">_xlfn.IFS(AND(SUM(I10:I15)=0,I30=0),0,AND(SUM(I10:I15)&gt;=0,I30&gt;2),I30,"TRUE",2)</f>
        <v>10</v>
      </c>
      <c r="J31" s="288" cm="1">
        <f t="array" ref="J31">_xlfn.IFS(AND(SUM(J10:J15)=0,J30=0),0,AND(SUM(J10:J15)&gt;=0,J30&gt;2),J30,"TRUE",2)</f>
        <v>10</v>
      </c>
      <c r="K31" s="288" cm="1">
        <f t="array" ref="K31">_xlfn.IFS(AND(SUM(K10:K15)=0,K30=0),0,AND(SUM(K10:K15)&gt;=0,K30&gt;2),K30,"TRUE",2)</f>
        <v>10</v>
      </c>
      <c r="L31" s="288" cm="1">
        <f t="array" ref="L31">_xlfn.IFS(AND(SUM(L10:L15)=0,L30=0),0,AND(SUM(L10:L15)&gt;=0,L30&gt;2),L30,"TRUE",2)</f>
        <v>10</v>
      </c>
      <c r="M31" s="288" cm="1">
        <f t="array" ref="M31">_xlfn.IFS(AND(SUM(M10:M15)=0,M30=0),0,AND(SUM(M10:M15)&gt;=0,M30&gt;2),M30,"TRUE",2)</f>
        <v>10</v>
      </c>
      <c r="N31" s="288" cm="1">
        <f t="array" ref="N31">_xlfn.IFS(AND(SUM(N10:N15)=0,N30=0),0,AND(SUM(N10:N15)&gt;=0,N30&gt;2),N30,"TRUE",2)</f>
        <v>10</v>
      </c>
      <c r="O31" s="288" cm="1">
        <f t="array" ref="O31">_xlfn.IFS(AND(SUM(O10:O15)=0,O30=0),0,AND(SUM(O10:O15)&gt;=0,O30&gt;2),O30,"TRUE",2)</f>
        <v>10</v>
      </c>
      <c r="P31" s="288" cm="1">
        <f t="array" ref="P31">_xlfn.IFS(AND(SUM(P10:P15)=0,P30=0),0,AND(SUM(P10:P15)&gt;=0,P30&gt;2),P30,"TRUE",2)</f>
        <v>10</v>
      </c>
      <c r="Q31" s="288" cm="1">
        <f t="array" ref="Q31">_xlfn.IFS(AND(SUM(Q10:Q15)=0,Q30=0),0,AND(SUM(Q10:Q15)&gt;=0,Q30&gt;2),Q30,"TRUE",2)</f>
        <v>10</v>
      </c>
      <c r="R31" s="288" cm="1">
        <f t="array" ref="R31">_xlfn.IFS(AND(SUM(R10:R15)=0,R30=0),0,AND(SUM(R10:R15)&gt;=0,R30&gt;2),R30,"TRUE",2)</f>
        <v>10</v>
      </c>
      <c r="S31" s="288" cm="1">
        <f t="array" ref="S31">_xlfn.IFS(AND(SUM(S10:S15)=0,S30=0),0,AND(SUM(S10:S15)&gt;=0,S30&gt;2),S30,"TRUE",2)</f>
        <v>10</v>
      </c>
      <c r="T31" s="288" cm="1">
        <f t="array" ref="T31">_xlfn.IFS(AND(SUM(T10:T15)=0,T30=0),0,AND(SUM(T10:T15)&gt;=0,T30&gt;2),T30,"TRUE",2)</f>
        <v>10</v>
      </c>
      <c r="U31" s="288" cm="1">
        <f t="array" ref="U31">_xlfn.IFS(AND(SUM(U10:U15)=0,U30=0),0,AND(SUM(U10:U15)&gt;=0,U30&gt;2),U30,"TRUE",2)</f>
        <v>10</v>
      </c>
      <c r="V31" s="288" cm="1">
        <f t="array" ref="V31">_xlfn.IFS(AND(SUM(V10:V15)=0,V30=0),0,AND(SUM(V10:V15)&gt;=0,V30&gt;2),V30,"TRUE",2)</f>
        <v>10</v>
      </c>
      <c r="W31" s="288" cm="1">
        <f t="array" ref="W31">_xlfn.IFS(AND(SUM(W10:W15)=0,W30=0),0,AND(SUM(W10:W15)&gt;=0,W30&gt;2),W30,"TRUE",2)</f>
        <v>4</v>
      </c>
      <c r="X31" s="288" cm="1">
        <f t="array" ref="X31">_xlfn.IFS(AND(SUM(X10:X15)=0,X30=0),0,AND(SUM(X10:X15)&gt;=0,X30&gt;2),X30,"TRUE",2)</f>
        <v>3</v>
      </c>
      <c r="Y31" s="288" cm="1">
        <f t="array" ref="Y31">_xlfn.IFS(AND(SUM(Y10:Y15)=0,Y30=0),0,AND(SUM(Y10:Y15)&gt;=0,Y30&gt;2),Y30,"TRUE",2)</f>
        <v>2</v>
      </c>
      <c r="Z31" s="288" cm="1">
        <f t="array" ref="Z31">_xlfn.IFS(AND(SUM(Z10:Z15)=0,Z30=0),0,AND(SUM(Z10:Z15)&gt;=0,Z30&gt;2),Z30,"TRUE",2)</f>
        <v>2</v>
      </c>
      <c r="AA31" s="288" cm="1">
        <f t="array" ref="AA31">_xlfn.IFS(AND(SUM(AA10:AA15)=0,AA30=0),0,AND(SUM(AA10:AA15)&gt;=0,AA30&gt;2),AA30,"TRUE",2)</f>
        <v>2</v>
      </c>
    </row>
    <row r="33" spans="1:34">
      <c r="A33" s="271" t="s">
        <v>619</v>
      </c>
    </row>
    <row r="34" spans="1:34" ht="13.5" thickBot="1">
      <c r="B34" s="401" t="s">
        <v>606</v>
      </c>
      <c r="C34" s="277">
        <v>0.29166666666666669</v>
      </c>
      <c r="D34" s="277">
        <v>0.3125</v>
      </c>
      <c r="E34" s="277">
        <v>0.33333333333333298</v>
      </c>
      <c r="F34" s="277">
        <v>0.35416666666666702</v>
      </c>
      <c r="G34" s="277">
        <v>0.375</v>
      </c>
      <c r="H34" s="277">
        <v>0.39583333333333398</v>
      </c>
      <c r="I34" s="277">
        <v>0.41666666666666702</v>
      </c>
      <c r="J34" s="277">
        <v>0.4375</v>
      </c>
      <c r="K34" s="277">
        <v>0.45833333333333398</v>
      </c>
      <c r="L34" s="277">
        <v>0.47916666666666702</v>
      </c>
      <c r="M34" s="277">
        <v>0.5</v>
      </c>
      <c r="N34" s="277">
        <v>0.52083333333333304</v>
      </c>
      <c r="O34" s="277">
        <v>0.54166666666666696</v>
      </c>
      <c r="P34" s="277">
        <v>0.5625</v>
      </c>
      <c r="Q34" s="277">
        <v>0.58333333333333304</v>
      </c>
      <c r="R34" s="277">
        <v>0.60416666666666696</v>
      </c>
      <c r="S34" s="277">
        <v>0.625</v>
      </c>
      <c r="T34" s="277">
        <v>0.64583333333333304</v>
      </c>
      <c r="U34" s="277">
        <v>0.66666666666666696</v>
      </c>
      <c r="V34" s="277">
        <v>0.6875</v>
      </c>
      <c r="W34" s="277">
        <v>0.70833333333333304</v>
      </c>
      <c r="X34" s="277">
        <v>0.72916666666666696</v>
      </c>
      <c r="Y34" s="277">
        <v>0.75</v>
      </c>
      <c r="Z34" s="277">
        <v>0.77083333333333304</v>
      </c>
      <c r="AA34" s="277">
        <v>0.79166666666666696</v>
      </c>
    </row>
    <row r="35" spans="1:34" ht="13.5" thickTop="1">
      <c r="B35" s="281" t="s">
        <v>615</v>
      </c>
      <c r="C35" s="282">
        <f t="shared" ref="C35:AA35" si="3">ROUNDDOWN(C19/3,1)+ROUNDDOWN(C20/6,1)+ROUNDDOWN(C21/6,1)</f>
        <v>0</v>
      </c>
      <c r="D35" s="282">
        <f t="shared" si="3"/>
        <v>0.1</v>
      </c>
      <c r="E35" s="282">
        <f t="shared" si="3"/>
        <v>0.1</v>
      </c>
      <c r="F35" s="282">
        <f t="shared" si="3"/>
        <v>0.1</v>
      </c>
      <c r="G35" s="282">
        <f t="shared" si="3"/>
        <v>0.1</v>
      </c>
      <c r="H35" s="282">
        <f t="shared" si="3"/>
        <v>0.1</v>
      </c>
      <c r="I35" s="282">
        <f t="shared" si="3"/>
        <v>0.1</v>
      </c>
      <c r="J35" s="282">
        <f t="shared" si="3"/>
        <v>0.1</v>
      </c>
      <c r="K35" s="282">
        <f t="shared" si="3"/>
        <v>0.1</v>
      </c>
      <c r="L35" s="282">
        <f t="shared" si="3"/>
        <v>0.1</v>
      </c>
      <c r="M35" s="282">
        <f t="shared" si="3"/>
        <v>0.1</v>
      </c>
      <c r="N35" s="282">
        <f t="shared" si="3"/>
        <v>0.1</v>
      </c>
      <c r="O35" s="282">
        <f t="shared" si="3"/>
        <v>0.1</v>
      </c>
      <c r="P35" s="282">
        <f t="shared" si="3"/>
        <v>0.1</v>
      </c>
      <c r="Q35" s="282">
        <f t="shared" si="3"/>
        <v>0.1</v>
      </c>
      <c r="R35" s="282">
        <f t="shared" si="3"/>
        <v>0.1</v>
      </c>
      <c r="S35" s="282">
        <f t="shared" si="3"/>
        <v>0.1</v>
      </c>
      <c r="T35" s="282">
        <f t="shared" si="3"/>
        <v>0.1</v>
      </c>
      <c r="U35" s="282">
        <f t="shared" si="3"/>
        <v>0.1</v>
      </c>
      <c r="V35" s="282">
        <f t="shared" si="3"/>
        <v>0.1</v>
      </c>
      <c r="W35" s="282">
        <f t="shared" si="3"/>
        <v>0</v>
      </c>
      <c r="X35" s="282">
        <f t="shared" si="3"/>
        <v>0</v>
      </c>
      <c r="Y35" s="282">
        <f t="shared" si="3"/>
        <v>0</v>
      </c>
      <c r="Z35" s="282">
        <f t="shared" si="3"/>
        <v>0</v>
      </c>
      <c r="AA35" s="282">
        <f t="shared" si="3"/>
        <v>0</v>
      </c>
    </row>
    <row r="36" spans="1:34">
      <c r="B36" s="283" t="s">
        <v>616</v>
      </c>
      <c r="C36" s="284">
        <f t="shared" ref="C36:AA36" si="4">ROUNDDOWN(C22/20,1)+ROUNDDOWN((C23+C24)/30,1)</f>
        <v>0</v>
      </c>
      <c r="D36" s="284">
        <f t="shared" si="4"/>
        <v>0</v>
      </c>
      <c r="E36" s="284">
        <f t="shared" si="4"/>
        <v>0</v>
      </c>
      <c r="F36" s="284">
        <f t="shared" si="4"/>
        <v>0</v>
      </c>
      <c r="G36" s="284">
        <f t="shared" si="4"/>
        <v>0.2</v>
      </c>
      <c r="H36" s="284">
        <f t="shared" si="4"/>
        <v>0.2</v>
      </c>
      <c r="I36" s="284">
        <f t="shared" si="4"/>
        <v>0.2</v>
      </c>
      <c r="J36" s="284">
        <f t="shared" si="4"/>
        <v>0.2</v>
      </c>
      <c r="K36" s="284">
        <f t="shared" si="4"/>
        <v>0.2</v>
      </c>
      <c r="L36" s="284">
        <f t="shared" si="4"/>
        <v>0.2</v>
      </c>
      <c r="M36" s="284">
        <f t="shared" si="4"/>
        <v>0.2</v>
      </c>
      <c r="N36" s="284">
        <f t="shared" si="4"/>
        <v>0.2</v>
      </c>
      <c r="O36" s="284">
        <f t="shared" si="4"/>
        <v>0.2</v>
      </c>
      <c r="P36" s="284">
        <f t="shared" si="4"/>
        <v>0.2</v>
      </c>
      <c r="Q36" s="284">
        <f t="shared" si="4"/>
        <v>0.2</v>
      </c>
      <c r="R36" s="284">
        <f t="shared" si="4"/>
        <v>0.2</v>
      </c>
      <c r="S36" s="284">
        <f t="shared" si="4"/>
        <v>0.2</v>
      </c>
      <c r="T36" s="284">
        <f t="shared" si="4"/>
        <v>0.2</v>
      </c>
      <c r="U36" s="284">
        <f t="shared" si="4"/>
        <v>0</v>
      </c>
      <c r="V36" s="284">
        <f t="shared" si="4"/>
        <v>0</v>
      </c>
      <c r="W36" s="284">
        <f t="shared" si="4"/>
        <v>0</v>
      </c>
      <c r="X36" s="284">
        <f t="shared" si="4"/>
        <v>0</v>
      </c>
      <c r="Y36" s="284">
        <f t="shared" si="4"/>
        <v>0</v>
      </c>
      <c r="Z36" s="284">
        <f t="shared" si="4"/>
        <v>0</v>
      </c>
      <c r="AA36" s="284">
        <f t="shared" si="4"/>
        <v>0</v>
      </c>
    </row>
    <row r="37" spans="1:34" ht="13.5" thickBot="1">
      <c r="B37" s="285" t="s">
        <v>617</v>
      </c>
      <c r="C37" s="286">
        <f>ROUND(C35+C36,0)</f>
        <v>0</v>
      </c>
      <c r="D37" s="286">
        <f t="shared" ref="D37:AA37" si="5">ROUND(D35+D36,0)</f>
        <v>0</v>
      </c>
      <c r="E37" s="286">
        <f t="shared" si="5"/>
        <v>0</v>
      </c>
      <c r="F37" s="286">
        <f t="shared" si="5"/>
        <v>0</v>
      </c>
      <c r="G37" s="286">
        <f t="shared" si="5"/>
        <v>0</v>
      </c>
      <c r="H37" s="286">
        <f t="shared" si="5"/>
        <v>0</v>
      </c>
      <c r="I37" s="286">
        <f t="shared" si="5"/>
        <v>0</v>
      </c>
      <c r="J37" s="286">
        <f t="shared" si="5"/>
        <v>0</v>
      </c>
      <c r="K37" s="286">
        <f t="shared" si="5"/>
        <v>0</v>
      </c>
      <c r="L37" s="286">
        <f t="shared" si="5"/>
        <v>0</v>
      </c>
      <c r="M37" s="286">
        <f t="shared" si="5"/>
        <v>0</v>
      </c>
      <c r="N37" s="286">
        <f t="shared" si="5"/>
        <v>0</v>
      </c>
      <c r="O37" s="286">
        <f t="shared" si="5"/>
        <v>0</v>
      </c>
      <c r="P37" s="286">
        <f t="shared" si="5"/>
        <v>0</v>
      </c>
      <c r="Q37" s="286">
        <f t="shared" si="5"/>
        <v>0</v>
      </c>
      <c r="R37" s="286">
        <f t="shared" si="5"/>
        <v>0</v>
      </c>
      <c r="S37" s="286">
        <f t="shared" si="5"/>
        <v>0</v>
      </c>
      <c r="T37" s="286">
        <f t="shared" si="5"/>
        <v>0</v>
      </c>
      <c r="U37" s="286">
        <f t="shared" si="5"/>
        <v>0</v>
      </c>
      <c r="V37" s="286">
        <f t="shared" si="5"/>
        <v>0</v>
      </c>
      <c r="W37" s="286">
        <f t="shared" si="5"/>
        <v>0</v>
      </c>
      <c r="X37" s="286">
        <f t="shared" si="5"/>
        <v>0</v>
      </c>
      <c r="Y37" s="286">
        <f t="shared" si="5"/>
        <v>0</v>
      </c>
      <c r="Z37" s="286">
        <f t="shared" si="5"/>
        <v>0</v>
      </c>
      <c r="AA37" s="286">
        <f t="shared" si="5"/>
        <v>0</v>
      </c>
    </row>
    <row r="38" spans="1:34" ht="13.5" thickBot="1">
      <c r="B38" s="287" t="s">
        <v>618</v>
      </c>
      <c r="C38" s="288" cm="1">
        <f t="array" ref="C38">_xlfn.IFS(AND(SUM(C19:C24)=0,C44=0),0,AND(SUM(C19:C24)&gt;=0,C37&gt;2),C37,"TRUE",2)</f>
        <v>0</v>
      </c>
      <c r="D38" s="288" cm="1">
        <f t="array" ref="D38">_xlfn.IFS(AND(SUM(D19:D24)=0,D44=0),0,AND(SUM(D19:D24)&gt;=0,D37&gt;2),D37,"TRUE",2)</f>
        <v>2</v>
      </c>
      <c r="E38" s="288" cm="1">
        <f t="array" ref="E38">_xlfn.IFS(AND(SUM(E19:E24)=0,E44=0),0,AND(SUM(E19:E24)&gt;=0,E37&gt;2),E37,"TRUE",2)</f>
        <v>2</v>
      </c>
      <c r="F38" s="288" cm="1">
        <f t="array" ref="F38">_xlfn.IFS(AND(SUM(F19:F24)=0,F44=0),0,AND(SUM(F19:F24)&gt;=0,F37&gt;2),F37,"TRUE",2)</f>
        <v>2</v>
      </c>
      <c r="G38" s="288" cm="1">
        <f t="array" ref="G38">_xlfn.IFS(AND(SUM(G19:G24)=0,G44=0),0,AND(SUM(G19:G24)&gt;=0,G37&gt;2),G37,"TRUE",2)</f>
        <v>2</v>
      </c>
      <c r="H38" s="288" cm="1">
        <f t="array" ref="H38">_xlfn.IFS(AND(SUM(H19:H24)=0,H44=0),0,AND(SUM(H19:H24)&gt;=0,H37&gt;2),H37,"TRUE",2)</f>
        <v>2</v>
      </c>
      <c r="I38" s="288" cm="1">
        <f t="array" ref="I38">_xlfn.IFS(AND(SUM(I19:I24)=0,I44=0),0,AND(SUM(I19:I24)&gt;=0,I37&gt;2),I37,"TRUE",2)</f>
        <v>2</v>
      </c>
      <c r="J38" s="288" cm="1">
        <f t="array" ref="J38">_xlfn.IFS(AND(SUM(J19:J24)=0,J44=0),0,AND(SUM(J19:J24)&gt;=0,J37&gt;2),J37,"TRUE",2)</f>
        <v>2</v>
      </c>
      <c r="K38" s="288" cm="1">
        <f t="array" ref="K38">_xlfn.IFS(AND(SUM(K19:K24)=0,K44=0),0,AND(SUM(K19:K24)&gt;=0,K37&gt;2),K37,"TRUE",2)</f>
        <v>2</v>
      </c>
      <c r="L38" s="288" cm="1">
        <f t="array" ref="L38">_xlfn.IFS(AND(SUM(L19:L24)=0,L44=0),0,AND(SUM(L19:L24)&gt;=0,L37&gt;2),L37,"TRUE",2)</f>
        <v>2</v>
      </c>
      <c r="M38" s="288" cm="1">
        <f t="array" ref="M38">_xlfn.IFS(AND(SUM(M19:M24)=0,M44=0),0,AND(SUM(M19:M24)&gt;=0,M37&gt;2),M37,"TRUE",2)</f>
        <v>2</v>
      </c>
      <c r="N38" s="288" cm="1">
        <f t="array" ref="N38">_xlfn.IFS(AND(SUM(N19:N24)=0,N44=0),0,AND(SUM(N19:N24)&gt;=0,N37&gt;2),N37,"TRUE",2)</f>
        <v>2</v>
      </c>
      <c r="O38" s="288" cm="1">
        <f t="array" ref="O38">_xlfn.IFS(AND(SUM(O19:O24)=0,O44=0),0,AND(SUM(O19:O24)&gt;=0,O37&gt;2),O37,"TRUE",2)</f>
        <v>2</v>
      </c>
      <c r="P38" s="288" cm="1">
        <f t="array" ref="P38">_xlfn.IFS(AND(SUM(P19:P24)=0,P44=0),0,AND(SUM(P19:P24)&gt;=0,P37&gt;2),P37,"TRUE",2)</f>
        <v>2</v>
      </c>
      <c r="Q38" s="288" cm="1">
        <f t="array" ref="Q38">_xlfn.IFS(AND(SUM(Q19:Q24)=0,Q44=0),0,AND(SUM(Q19:Q24)&gt;=0,Q37&gt;2),Q37,"TRUE",2)</f>
        <v>2</v>
      </c>
      <c r="R38" s="288" cm="1">
        <f t="array" ref="R38">_xlfn.IFS(AND(SUM(R19:R24)=0,R44=0),0,AND(SUM(R19:R24)&gt;=0,R37&gt;2),R37,"TRUE",2)</f>
        <v>2</v>
      </c>
      <c r="S38" s="288" cm="1">
        <f t="array" ref="S38">_xlfn.IFS(AND(SUM(S19:S24)=0,S44=0),0,AND(SUM(S19:S24)&gt;=0,S37&gt;2),S37,"TRUE",2)</f>
        <v>2</v>
      </c>
      <c r="T38" s="288" cm="1">
        <f t="array" ref="T38">_xlfn.IFS(AND(SUM(T19:T24)=0,T44=0),0,AND(SUM(T19:T24)&gt;=0,T37&gt;2),T37,"TRUE",2)</f>
        <v>2</v>
      </c>
      <c r="U38" s="288" cm="1">
        <f t="array" ref="U38">_xlfn.IFS(AND(SUM(U19:U24)=0,U44=0),0,AND(SUM(U19:U24)&gt;=0,U37&gt;2),U37,"TRUE",2)</f>
        <v>2</v>
      </c>
      <c r="V38" s="288" cm="1">
        <f t="array" ref="V38">_xlfn.IFS(AND(SUM(V19:V24)=0,V44=0),0,AND(SUM(V19:V24)&gt;=0,V37&gt;2),V37,"TRUE",2)</f>
        <v>2</v>
      </c>
      <c r="W38" s="288" cm="1">
        <f t="array" ref="W38">_xlfn.IFS(AND(SUM(W19:W24)=0,W44=0),0,AND(SUM(W19:W24)&gt;=0,W37&gt;2),W37,"TRUE",2)</f>
        <v>0</v>
      </c>
      <c r="X38" s="288" cm="1">
        <f t="array" ref="X38">_xlfn.IFS(AND(SUM(X19:X24)=0,X44=0),0,AND(SUM(X19:X24)&gt;=0,X37&gt;2),X37,"TRUE",2)</f>
        <v>0</v>
      </c>
      <c r="Y38" s="288" cm="1">
        <f t="array" ref="Y38">_xlfn.IFS(AND(SUM(Y19:Y24)=0,Y44=0),0,AND(SUM(Y19:Y24)&gt;=0,Y37&gt;2),Y37,"TRUE",2)</f>
        <v>0</v>
      </c>
      <c r="Z38" s="288" cm="1">
        <f t="array" ref="Z38">_xlfn.IFS(AND(SUM(Z19:Z24)=0,Z44=0),0,AND(SUM(Z19:Z24)&gt;=0,Z37&gt;2),Z37,"TRUE",2)</f>
        <v>0</v>
      </c>
      <c r="AA38" s="288" cm="1">
        <f t="array" ref="AA38">_xlfn.IFS(AND(SUM(AA19:AA24)=0,AA44=0),0,AND(SUM(AA19:AA24)&gt;=0,AA37&gt;2),AA37,"TRUE",2)</f>
        <v>0</v>
      </c>
    </row>
    <row r="40" spans="1:34">
      <c r="A40" s="271" t="s">
        <v>620</v>
      </c>
    </row>
    <row r="41" spans="1:34">
      <c r="B41" s="928" t="s">
        <v>621</v>
      </c>
      <c r="C41" s="928"/>
      <c r="D41" s="928"/>
    </row>
    <row r="42" spans="1:34">
      <c r="B42" s="271" t="s">
        <v>622</v>
      </c>
    </row>
    <row r="43" spans="1:34">
      <c r="B43" s="271" t="s">
        <v>623</v>
      </c>
    </row>
    <row r="44" spans="1:34">
      <c r="B44" s="396" t="s">
        <v>646</v>
      </c>
    </row>
    <row r="45" spans="1:34" ht="13.5" thickBot="1">
      <c r="B45" s="931" t="s">
        <v>624</v>
      </c>
      <c r="C45" s="931"/>
      <c r="D45" s="401" t="s">
        <v>625</v>
      </c>
      <c r="E45" s="406" t="s">
        <v>569</v>
      </c>
      <c r="F45" s="406" t="s">
        <v>633</v>
      </c>
      <c r="G45" s="277">
        <v>0.29166666666666669</v>
      </c>
      <c r="H45" s="277">
        <v>0.3125</v>
      </c>
      <c r="I45" s="277">
        <v>0.33333333333333298</v>
      </c>
      <c r="J45" s="277">
        <v>0.35416666666666702</v>
      </c>
      <c r="K45" s="277">
        <v>0.375</v>
      </c>
      <c r="L45" s="277">
        <v>0.39583333333333398</v>
      </c>
      <c r="M45" s="277">
        <v>0.41666666666666702</v>
      </c>
      <c r="N45" s="277">
        <v>0.4375</v>
      </c>
      <c r="O45" s="277">
        <v>0.45833333333333398</v>
      </c>
      <c r="P45" s="277">
        <v>0.47916666666666702</v>
      </c>
      <c r="Q45" s="277">
        <v>0.5</v>
      </c>
      <c r="R45" s="277">
        <v>0.52083333333333304</v>
      </c>
      <c r="S45" s="277">
        <v>0.54166666666666696</v>
      </c>
      <c r="T45" s="277">
        <v>0.5625</v>
      </c>
      <c r="U45" s="277">
        <v>0.58333333333333304</v>
      </c>
      <c r="V45" s="277">
        <v>0.60416666666666696</v>
      </c>
      <c r="W45" s="277">
        <v>0.625</v>
      </c>
      <c r="X45" s="277">
        <v>0.64583333333333304</v>
      </c>
      <c r="Y45" s="277">
        <v>0.66666666666666696</v>
      </c>
      <c r="Z45" s="277">
        <v>0.6875</v>
      </c>
      <c r="AA45" s="277">
        <v>0.70833333333333304</v>
      </c>
      <c r="AB45" s="277">
        <v>0.72916666666666696</v>
      </c>
      <c r="AC45" s="277">
        <v>0.75</v>
      </c>
      <c r="AD45" s="277">
        <v>0.77083333333333304</v>
      </c>
      <c r="AE45" s="277">
        <v>0.79166666666666696</v>
      </c>
    </row>
    <row r="46" spans="1:34" ht="13.5" thickTop="1">
      <c r="B46" s="934" t="s">
        <v>578</v>
      </c>
      <c r="C46" s="930"/>
      <c r="D46" s="354" t="s">
        <v>631</v>
      </c>
      <c r="E46" s="411" t="s">
        <v>634</v>
      </c>
      <c r="F46" s="411" t="s">
        <v>651</v>
      </c>
      <c r="G46" s="402" t="s">
        <v>17</v>
      </c>
      <c r="H46" s="402" t="s">
        <v>17</v>
      </c>
      <c r="I46" s="402" t="s">
        <v>17</v>
      </c>
      <c r="J46" s="402" t="s">
        <v>17</v>
      </c>
      <c r="K46" s="402" t="s">
        <v>17</v>
      </c>
      <c r="L46" s="402" t="s">
        <v>17</v>
      </c>
      <c r="M46" s="402" t="s">
        <v>17</v>
      </c>
      <c r="N46" s="402" t="s">
        <v>17</v>
      </c>
      <c r="O46" s="402" t="s">
        <v>643</v>
      </c>
      <c r="P46" s="402" t="s">
        <v>643</v>
      </c>
      <c r="Q46" s="402" t="s">
        <v>17</v>
      </c>
      <c r="R46" s="402" t="s">
        <v>17</v>
      </c>
      <c r="S46" s="402" t="s">
        <v>17</v>
      </c>
      <c r="T46" s="402" t="s">
        <v>17</v>
      </c>
      <c r="U46" s="402" t="s">
        <v>17</v>
      </c>
      <c r="V46" s="402" t="s">
        <v>17</v>
      </c>
      <c r="W46" s="402" t="s">
        <v>17</v>
      </c>
      <c r="X46" s="402" t="s">
        <v>17</v>
      </c>
      <c r="Y46" s="402" t="s">
        <v>17</v>
      </c>
      <c r="Z46" s="402" t="s">
        <v>17</v>
      </c>
      <c r="AA46" s="402"/>
      <c r="AB46" s="402"/>
      <c r="AC46" s="402"/>
      <c r="AD46" s="402"/>
      <c r="AE46" s="402"/>
      <c r="AG46" s="396" t="s">
        <v>634</v>
      </c>
      <c r="AH46" s="396" t="s">
        <v>21</v>
      </c>
    </row>
    <row r="47" spans="1:34">
      <c r="B47" s="929" t="s">
        <v>649</v>
      </c>
      <c r="C47" s="929"/>
      <c r="D47" s="354" t="s">
        <v>631</v>
      </c>
      <c r="E47" s="354" t="s">
        <v>634</v>
      </c>
      <c r="F47" s="411" t="s">
        <v>651</v>
      </c>
      <c r="G47" s="402" t="s">
        <v>17</v>
      </c>
      <c r="H47" s="402" t="s">
        <v>17</v>
      </c>
      <c r="I47" s="402" t="s">
        <v>17</v>
      </c>
      <c r="J47" s="402" t="s">
        <v>17</v>
      </c>
      <c r="K47" s="402" t="s">
        <v>17</v>
      </c>
      <c r="L47" s="402" t="s">
        <v>17</v>
      </c>
      <c r="M47" s="402" t="s">
        <v>17</v>
      </c>
      <c r="N47" s="402" t="s">
        <v>17</v>
      </c>
      <c r="O47" s="402" t="s">
        <v>643</v>
      </c>
      <c r="P47" s="402" t="s">
        <v>643</v>
      </c>
      <c r="Q47" s="402" t="s">
        <v>17</v>
      </c>
      <c r="R47" s="402" t="s">
        <v>17</v>
      </c>
      <c r="S47" s="402" t="s">
        <v>17</v>
      </c>
      <c r="T47" s="402" t="s">
        <v>17</v>
      </c>
      <c r="U47" s="402" t="s">
        <v>17</v>
      </c>
      <c r="V47" s="402" t="s">
        <v>17</v>
      </c>
      <c r="W47" s="402" t="s">
        <v>17</v>
      </c>
      <c r="X47" s="402" t="s">
        <v>17</v>
      </c>
      <c r="Y47" s="402" t="s">
        <v>17</v>
      </c>
      <c r="Z47" s="402" t="s">
        <v>17</v>
      </c>
      <c r="AA47" s="402"/>
      <c r="AB47" s="402"/>
      <c r="AC47" s="402"/>
      <c r="AD47" s="402"/>
      <c r="AE47" s="402"/>
      <c r="AG47" s="396" t="s">
        <v>635</v>
      </c>
      <c r="AH47" s="396" t="s">
        <v>644</v>
      </c>
    </row>
    <row r="48" spans="1:34">
      <c r="B48" s="929" t="s">
        <v>649</v>
      </c>
      <c r="C48" s="929"/>
      <c r="D48" s="354" t="s">
        <v>631</v>
      </c>
      <c r="E48" s="354" t="s">
        <v>634</v>
      </c>
      <c r="F48" s="411" t="s">
        <v>651</v>
      </c>
      <c r="G48" s="402"/>
      <c r="H48" s="402"/>
      <c r="I48" s="402"/>
      <c r="J48" s="402" t="s">
        <v>17</v>
      </c>
      <c r="K48" s="402" t="s">
        <v>17</v>
      </c>
      <c r="L48" s="402" t="s">
        <v>17</v>
      </c>
      <c r="M48" s="402" t="s">
        <v>17</v>
      </c>
      <c r="N48" s="402" t="s">
        <v>17</v>
      </c>
      <c r="O48" s="402" t="s">
        <v>17</v>
      </c>
      <c r="P48" s="402" t="s">
        <v>17</v>
      </c>
      <c r="Q48" s="402" t="s">
        <v>643</v>
      </c>
      <c r="R48" s="402" t="s">
        <v>643</v>
      </c>
      <c r="S48" s="402" t="s">
        <v>17</v>
      </c>
      <c r="T48" s="402" t="s">
        <v>17</v>
      </c>
      <c r="U48" s="402" t="s">
        <v>17</v>
      </c>
      <c r="V48" s="402" t="s">
        <v>17</v>
      </c>
      <c r="W48" s="402" t="s">
        <v>17</v>
      </c>
      <c r="X48" s="402" t="s">
        <v>17</v>
      </c>
      <c r="Y48" s="402" t="s">
        <v>17</v>
      </c>
      <c r="Z48" s="402" t="s">
        <v>17</v>
      </c>
      <c r="AA48" s="402" t="s">
        <v>17</v>
      </c>
      <c r="AB48" s="402" t="s">
        <v>17</v>
      </c>
      <c r="AC48" s="402"/>
      <c r="AD48" s="402"/>
      <c r="AE48" s="402"/>
      <c r="AG48" s="396" t="s">
        <v>636</v>
      </c>
      <c r="AH48" s="396" t="s">
        <v>645</v>
      </c>
    </row>
    <row r="49" spans="2:33">
      <c r="B49" s="929" t="s">
        <v>649</v>
      </c>
      <c r="C49" s="929"/>
      <c r="D49" s="354" t="s">
        <v>631</v>
      </c>
      <c r="E49" s="354" t="s">
        <v>635</v>
      </c>
      <c r="F49" s="411" t="s">
        <v>652</v>
      </c>
      <c r="G49" s="402" t="s">
        <v>17</v>
      </c>
      <c r="H49" s="402" t="s">
        <v>17</v>
      </c>
      <c r="I49" s="402" t="s">
        <v>17</v>
      </c>
      <c r="J49" s="402" t="s">
        <v>17</v>
      </c>
      <c r="K49" s="402" t="s">
        <v>17</v>
      </c>
      <c r="L49" s="402" t="s">
        <v>17</v>
      </c>
      <c r="M49" s="402" t="s">
        <v>17</v>
      </c>
      <c r="N49" s="402" t="s">
        <v>17</v>
      </c>
      <c r="O49" s="402" t="s">
        <v>643</v>
      </c>
      <c r="P49" s="402" t="s">
        <v>643</v>
      </c>
      <c r="Q49" s="402" t="s">
        <v>17</v>
      </c>
      <c r="R49" s="402" t="s">
        <v>17</v>
      </c>
      <c r="S49" s="402" t="s">
        <v>17</v>
      </c>
      <c r="T49" s="402" t="s">
        <v>17</v>
      </c>
      <c r="U49" s="402" t="s">
        <v>17</v>
      </c>
      <c r="V49" s="402" t="s">
        <v>17</v>
      </c>
      <c r="W49" s="402" t="s">
        <v>17</v>
      </c>
      <c r="X49" s="402" t="s">
        <v>17</v>
      </c>
      <c r="Y49" s="402" t="s">
        <v>17</v>
      </c>
      <c r="Z49" s="402" t="s">
        <v>17</v>
      </c>
      <c r="AA49" s="402"/>
      <c r="AB49" s="402"/>
      <c r="AC49" s="402"/>
      <c r="AD49" s="402"/>
      <c r="AE49" s="402"/>
      <c r="AG49" s="396" t="s">
        <v>637</v>
      </c>
    </row>
    <row r="50" spans="2:33">
      <c r="B50" s="929" t="s">
        <v>649</v>
      </c>
      <c r="C50" s="929"/>
      <c r="D50" s="354" t="s">
        <v>631</v>
      </c>
      <c r="E50" s="354" t="s">
        <v>635</v>
      </c>
      <c r="F50" s="411" t="s">
        <v>652</v>
      </c>
      <c r="G50" s="402"/>
      <c r="H50" s="402" t="s">
        <v>17</v>
      </c>
      <c r="I50" s="402" t="s">
        <v>17</v>
      </c>
      <c r="J50" s="402" t="s">
        <v>17</v>
      </c>
      <c r="K50" s="402" t="s">
        <v>17</v>
      </c>
      <c r="L50" s="402" t="s">
        <v>17</v>
      </c>
      <c r="M50" s="402" t="s">
        <v>17</v>
      </c>
      <c r="N50" s="402" t="s">
        <v>17</v>
      </c>
      <c r="O50" s="402" t="s">
        <v>17</v>
      </c>
      <c r="P50" s="402" t="s">
        <v>17</v>
      </c>
      <c r="Q50" s="402" t="s">
        <v>643</v>
      </c>
      <c r="R50" s="402" t="s">
        <v>643</v>
      </c>
      <c r="S50" s="402" t="s">
        <v>17</v>
      </c>
      <c r="T50" s="402" t="s">
        <v>17</v>
      </c>
      <c r="U50" s="402" t="s">
        <v>17</v>
      </c>
      <c r="V50" s="402" t="s">
        <v>17</v>
      </c>
      <c r="W50" s="402" t="s">
        <v>17</v>
      </c>
      <c r="X50" s="402" t="s">
        <v>17</v>
      </c>
      <c r="Y50" s="402" t="s">
        <v>17</v>
      </c>
      <c r="Z50" s="402" t="s">
        <v>17</v>
      </c>
      <c r="AA50" s="402" t="s">
        <v>17</v>
      </c>
      <c r="AB50" s="402" t="s">
        <v>17</v>
      </c>
      <c r="AC50" s="402" t="s">
        <v>17</v>
      </c>
      <c r="AD50" s="402" t="s">
        <v>17</v>
      </c>
      <c r="AE50" s="402" t="s">
        <v>17</v>
      </c>
      <c r="AG50" s="396" t="s">
        <v>638</v>
      </c>
    </row>
    <row r="51" spans="2:33">
      <c r="B51" s="929" t="s">
        <v>649</v>
      </c>
      <c r="C51" s="929"/>
      <c r="D51" s="354" t="s">
        <v>631</v>
      </c>
      <c r="E51" s="354" t="s">
        <v>636</v>
      </c>
      <c r="F51" s="411" t="s">
        <v>653</v>
      </c>
      <c r="G51" s="402"/>
      <c r="H51" s="402" t="s">
        <v>17</v>
      </c>
      <c r="I51" s="402" t="s">
        <v>17</v>
      </c>
      <c r="J51" s="402" t="s">
        <v>17</v>
      </c>
      <c r="K51" s="402" t="s">
        <v>17</v>
      </c>
      <c r="L51" s="402" t="s">
        <v>17</v>
      </c>
      <c r="M51" s="402" t="s">
        <v>17</v>
      </c>
      <c r="N51" s="402" t="s">
        <v>17</v>
      </c>
      <c r="O51" s="402" t="s">
        <v>17</v>
      </c>
      <c r="P51" s="402" t="s">
        <v>17</v>
      </c>
      <c r="Q51" s="402" t="s">
        <v>17</v>
      </c>
      <c r="R51" s="402" t="s">
        <v>643</v>
      </c>
      <c r="S51" s="402" t="s">
        <v>643</v>
      </c>
      <c r="T51" s="402" t="s">
        <v>17</v>
      </c>
      <c r="U51" s="402" t="s">
        <v>17</v>
      </c>
      <c r="V51" s="402" t="s">
        <v>17</v>
      </c>
      <c r="W51" s="402" t="s">
        <v>17</v>
      </c>
      <c r="X51" s="402" t="s">
        <v>17</v>
      </c>
      <c r="Y51" s="402" t="s">
        <v>17</v>
      </c>
      <c r="Z51" s="402" t="s">
        <v>17</v>
      </c>
      <c r="AA51" s="402" t="s">
        <v>17</v>
      </c>
      <c r="AB51" s="402" t="s">
        <v>17</v>
      </c>
      <c r="AC51" s="402" t="s">
        <v>17</v>
      </c>
      <c r="AD51" s="402" t="s">
        <v>17</v>
      </c>
      <c r="AE51" s="402" t="s">
        <v>17</v>
      </c>
      <c r="AG51" s="396" t="s">
        <v>639</v>
      </c>
    </row>
    <row r="52" spans="2:33">
      <c r="B52" s="929" t="s">
        <v>649</v>
      </c>
      <c r="C52" s="929"/>
      <c r="D52" s="354" t="s">
        <v>631</v>
      </c>
      <c r="E52" s="354" t="s">
        <v>636</v>
      </c>
      <c r="F52" s="411" t="s">
        <v>653</v>
      </c>
      <c r="G52" s="402"/>
      <c r="H52" s="402" t="s">
        <v>17</v>
      </c>
      <c r="I52" s="402" t="s">
        <v>17</v>
      </c>
      <c r="J52" s="402" t="s">
        <v>17</v>
      </c>
      <c r="K52" s="402" t="s">
        <v>17</v>
      </c>
      <c r="L52" s="402" t="s">
        <v>17</v>
      </c>
      <c r="M52" s="402" t="s">
        <v>17</v>
      </c>
      <c r="N52" s="402" t="s">
        <v>17</v>
      </c>
      <c r="O52" s="402" t="s">
        <v>17</v>
      </c>
      <c r="P52" s="402" t="s">
        <v>17</v>
      </c>
      <c r="Q52" s="402" t="s">
        <v>17</v>
      </c>
      <c r="R52" s="402" t="s">
        <v>643</v>
      </c>
      <c r="S52" s="402" t="s">
        <v>643</v>
      </c>
      <c r="T52" s="402" t="s">
        <v>17</v>
      </c>
      <c r="U52" s="402" t="s">
        <v>17</v>
      </c>
      <c r="V52" s="402" t="s">
        <v>17</v>
      </c>
      <c r="W52" s="402" t="s">
        <v>17</v>
      </c>
      <c r="X52" s="402" t="s">
        <v>17</v>
      </c>
      <c r="Y52" s="402" t="s">
        <v>17</v>
      </c>
      <c r="Z52" s="402" t="s">
        <v>17</v>
      </c>
      <c r="AA52" s="402" t="s">
        <v>17</v>
      </c>
      <c r="AB52" s="402" t="s">
        <v>17</v>
      </c>
      <c r="AC52" s="402" t="s">
        <v>17</v>
      </c>
      <c r="AD52" s="402" t="s">
        <v>17</v>
      </c>
      <c r="AE52" s="402" t="s">
        <v>17</v>
      </c>
      <c r="AG52" s="396" t="s">
        <v>640</v>
      </c>
    </row>
    <row r="53" spans="2:33">
      <c r="B53" s="929" t="s">
        <v>649</v>
      </c>
      <c r="C53" s="929"/>
      <c r="D53" s="354" t="s">
        <v>631</v>
      </c>
      <c r="E53" s="354" t="s">
        <v>637</v>
      </c>
      <c r="F53" s="411" t="s">
        <v>654</v>
      </c>
      <c r="G53" s="402"/>
      <c r="H53" s="402" t="s">
        <v>17</v>
      </c>
      <c r="I53" s="402" t="s">
        <v>17</v>
      </c>
      <c r="J53" s="402" t="s">
        <v>17</v>
      </c>
      <c r="K53" s="402" t="s">
        <v>17</v>
      </c>
      <c r="L53" s="402" t="s">
        <v>17</v>
      </c>
      <c r="M53" s="402" t="s">
        <v>17</v>
      </c>
      <c r="N53" s="402" t="s">
        <v>17</v>
      </c>
      <c r="O53" s="402" t="s">
        <v>17</v>
      </c>
      <c r="P53" s="402" t="s">
        <v>17</v>
      </c>
      <c r="Q53" s="402" t="s">
        <v>17</v>
      </c>
      <c r="R53" s="402" t="s">
        <v>643</v>
      </c>
      <c r="S53" s="402" t="s">
        <v>643</v>
      </c>
      <c r="T53" s="402" t="s">
        <v>17</v>
      </c>
      <c r="U53" s="402" t="s">
        <v>17</v>
      </c>
      <c r="V53" s="402" t="s">
        <v>17</v>
      </c>
      <c r="W53" s="402" t="s">
        <v>17</v>
      </c>
      <c r="X53" s="402" t="s">
        <v>17</v>
      </c>
      <c r="Y53" s="402" t="s">
        <v>17</v>
      </c>
      <c r="Z53" s="402" t="s">
        <v>17</v>
      </c>
      <c r="AA53" s="402" t="s">
        <v>17</v>
      </c>
      <c r="AB53" s="402" t="s">
        <v>17</v>
      </c>
      <c r="AC53" s="402" t="s">
        <v>17</v>
      </c>
      <c r="AD53" s="402" t="s">
        <v>17</v>
      </c>
      <c r="AE53" s="402" t="s">
        <v>17</v>
      </c>
      <c r="AG53" s="396" t="s">
        <v>583</v>
      </c>
    </row>
    <row r="54" spans="2:33">
      <c r="B54" s="929" t="s">
        <v>649</v>
      </c>
      <c r="C54" s="929"/>
      <c r="D54" s="354" t="s">
        <v>631</v>
      </c>
      <c r="E54" s="354" t="s">
        <v>637</v>
      </c>
      <c r="F54" s="411" t="s">
        <v>654</v>
      </c>
      <c r="G54" s="402"/>
      <c r="H54" s="402"/>
      <c r="I54" s="402" t="s">
        <v>17</v>
      </c>
      <c r="J54" s="402" t="s">
        <v>17</v>
      </c>
      <c r="K54" s="402" t="s">
        <v>17</v>
      </c>
      <c r="L54" s="402" t="s">
        <v>17</v>
      </c>
      <c r="M54" s="402" t="s">
        <v>17</v>
      </c>
      <c r="N54" s="402" t="s">
        <v>17</v>
      </c>
      <c r="O54" s="402" t="s">
        <v>17</v>
      </c>
      <c r="P54" s="402" t="s">
        <v>17</v>
      </c>
      <c r="Q54" s="402" t="s">
        <v>17</v>
      </c>
      <c r="R54" s="402" t="s">
        <v>17</v>
      </c>
      <c r="S54" s="402" t="s">
        <v>643</v>
      </c>
      <c r="T54" s="402" t="s">
        <v>643</v>
      </c>
      <c r="U54" s="402" t="s">
        <v>17</v>
      </c>
      <c r="V54" s="402" t="s">
        <v>17</v>
      </c>
      <c r="W54" s="402" t="s">
        <v>17</v>
      </c>
      <c r="X54" s="402" t="s">
        <v>17</v>
      </c>
      <c r="Y54" s="402" t="s">
        <v>17</v>
      </c>
      <c r="Z54" s="402" t="s">
        <v>17</v>
      </c>
      <c r="AA54" s="402" t="s">
        <v>17</v>
      </c>
      <c r="AB54" s="402" t="s">
        <v>17</v>
      </c>
      <c r="AC54" s="402" t="s">
        <v>17</v>
      </c>
      <c r="AD54" s="402" t="s">
        <v>17</v>
      </c>
      <c r="AE54" s="402" t="s">
        <v>17</v>
      </c>
      <c r="AG54" s="396"/>
    </row>
    <row r="55" spans="2:33">
      <c r="B55" s="929" t="s">
        <v>649</v>
      </c>
      <c r="C55" s="929"/>
      <c r="D55" s="354" t="s">
        <v>631</v>
      </c>
      <c r="E55" s="354" t="s">
        <v>638</v>
      </c>
      <c r="F55" s="411" t="s">
        <v>655</v>
      </c>
      <c r="G55" s="402"/>
      <c r="H55" s="402"/>
      <c r="I55" s="402" t="s">
        <v>17</v>
      </c>
      <c r="J55" s="402" t="s">
        <v>17</v>
      </c>
      <c r="K55" s="402" t="s">
        <v>17</v>
      </c>
      <c r="L55" s="402" t="s">
        <v>17</v>
      </c>
      <c r="M55" s="402" t="s">
        <v>17</v>
      </c>
      <c r="N55" s="402" t="s">
        <v>17</v>
      </c>
      <c r="O55" s="402" t="s">
        <v>17</v>
      </c>
      <c r="P55" s="402" t="s">
        <v>17</v>
      </c>
      <c r="Q55" s="402" t="s">
        <v>17</v>
      </c>
      <c r="R55" s="402" t="s">
        <v>17</v>
      </c>
      <c r="S55" s="402" t="s">
        <v>643</v>
      </c>
      <c r="T55" s="402" t="s">
        <v>643</v>
      </c>
      <c r="U55" s="402" t="s">
        <v>17</v>
      </c>
      <c r="V55" s="402" t="s">
        <v>17</v>
      </c>
      <c r="W55" s="402" t="s">
        <v>17</v>
      </c>
      <c r="X55" s="402" t="s">
        <v>17</v>
      </c>
      <c r="Y55" s="402" t="s">
        <v>17</v>
      </c>
      <c r="Z55" s="402" t="s">
        <v>17</v>
      </c>
      <c r="AA55" s="402" t="s">
        <v>17</v>
      </c>
      <c r="AB55" s="402" t="s">
        <v>17</v>
      </c>
      <c r="AC55" s="402" t="s">
        <v>17</v>
      </c>
      <c r="AD55" s="402" t="s">
        <v>17</v>
      </c>
      <c r="AE55" s="402" t="s">
        <v>17</v>
      </c>
    </row>
    <row r="56" spans="2:33">
      <c r="B56" s="929" t="s">
        <v>649</v>
      </c>
      <c r="C56" s="929"/>
      <c r="D56" s="354" t="s">
        <v>631</v>
      </c>
      <c r="E56" s="354" t="s">
        <v>639</v>
      </c>
      <c r="F56" s="411" t="s">
        <v>656</v>
      </c>
      <c r="G56" s="402"/>
      <c r="H56" s="402"/>
      <c r="I56" s="402" t="s">
        <v>17</v>
      </c>
      <c r="J56" s="402" t="s">
        <v>17</v>
      </c>
      <c r="K56" s="402" t="s">
        <v>17</v>
      </c>
      <c r="L56" s="402" t="s">
        <v>17</v>
      </c>
      <c r="M56" s="402" t="s">
        <v>17</v>
      </c>
      <c r="N56" s="402" t="s">
        <v>17</v>
      </c>
      <c r="O56" s="402" t="s">
        <v>17</v>
      </c>
      <c r="P56" s="402" t="s">
        <v>17</v>
      </c>
      <c r="Q56" s="402" t="s">
        <v>17</v>
      </c>
      <c r="R56" s="402" t="s">
        <v>17</v>
      </c>
      <c r="S56" s="402" t="s">
        <v>17</v>
      </c>
      <c r="T56" s="402" t="s">
        <v>643</v>
      </c>
      <c r="U56" s="402" t="s">
        <v>643</v>
      </c>
      <c r="V56" s="402" t="s">
        <v>17</v>
      </c>
      <c r="W56" s="402" t="s">
        <v>17</v>
      </c>
      <c r="X56" s="402" t="s">
        <v>17</v>
      </c>
      <c r="Y56" s="402" t="s">
        <v>17</v>
      </c>
      <c r="Z56" s="402" t="s">
        <v>17</v>
      </c>
      <c r="AA56" s="402" t="s">
        <v>17</v>
      </c>
      <c r="AB56" s="402" t="s">
        <v>17</v>
      </c>
      <c r="AC56" s="402" t="s">
        <v>17</v>
      </c>
      <c r="AD56" s="402" t="s">
        <v>17</v>
      </c>
      <c r="AE56" s="402" t="s">
        <v>17</v>
      </c>
    </row>
    <row r="57" spans="2:33">
      <c r="B57" s="929" t="s">
        <v>649</v>
      </c>
      <c r="C57" s="929"/>
      <c r="D57" s="354" t="s">
        <v>631</v>
      </c>
      <c r="E57" s="354" t="s">
        <v>650</v>
      </c>
      <c r="F57" s="354"/>
      <c r="G57" s="402"/>
      <c r="H57" s="402"/>
      <c r="I57" s="402"/>
      <c r="J57" s="402"/>
      <c r="K57" s="402" t="s">
        <v>17</v>
      </c>
      <c r="L57" s="402" t="s">
        <v>17</v>
      </c>
      <c r="M57" s="402" t="s">
        <v>17</v>
      </c>
      <c r="N57" s="402" t="s">
        <v>17</v>
      </c>
      <c r="O57" s="402" t="s">
        <v>17</v>
      </c>
      <c r="P57" s="402" t="s">
        <v>17</v>
      </c>
      <c r="Q57" s="402" t="s">
        <v>17</v>
      </c>
      <c r="R57" s="402" t="s">
        <v>17</v>
      </c>
      <c r="S57" s="402" t="s">
        <v>17</v>
      </c>
      <c r="T57" s="402" t="s">
        <v>643</v>
      </c>
      <c r="U57" s="402" t="s">
        <v>643</v>
      </c>
      <c r="V57" s="402" t="s">
        <v>17</v>
      </c>
      <c r="W57" s="402" t="s">
        <v>17</v>
      </c>
      <c r="X57" s="402" t="s">
        <v>17</v>
      </c>
      <c r="Y57" s="402" t="s">
        <v>17</v>
      </c>
      <c r="Z57" s="402" t="s">
        <v>17</v>
      </c>
      <c r="AA57" s="402" t="s">
        <v>17</v>
      </c>
      <c r="AB57" s="402" t="s">
        <v>17</v>
      </c>
      <c r="AC57" s="402" t="s">
        <v>17</v>
      </c>
      <c r="AD57" s="402" t="s">
        <v>17</v>
      </c>
      <c r="AE57" s="402" t="s">
        <v>17</v>
      </c>
    </row>
    <row r="58" spans="2:33">
      <c r="B58" s="929" t="s">
        <v>649</v>
      </c>
      <c r="C58" s="929"/>
      <c r="D58" s="354" t="s">
        <v>631</v>
      </c>
      <c r="E58" s="354" t="s">
        <v>650</v>
      </c>
      <c r="F58" s="354"/>
      <c r="G58" s="402"/>
      <c r="H58" s="402"/>
      <c r="I58" s="402"/>
      <c r="J58" s="402"/>
      <c r="K58" s="402"/>
      <c r="L58" s="402"/>
      <c r="M58" s="402" t="s">
        <v>17</v>
      </c>
      <c r="N58" s="402" t="s">
        <v>17</v>
      </c>
      <c r="O58" s="402" t="s">
        <v>17</v>
      </c>
      <c r="P58" s="402" t="s">
        <v>17</v>
      </c>
      <c r="Q58" s="402" t="s">
        <v>17</v>
      </c>
      <c r="R58" s="402" t="s">
        <v>17</v>
      </c>
      <c r="S58" s="402" t="s">
        <v>17</v>
      </c>
      <c r="T58" s="402" t="s">
        <v>17</v>
      </c>
      <c r="U58" s="402" t="s">
        <v>17</v>
      </c>
      <c r="V58" s="402"/>
      <c r="W58" s="402"/>
      <c r="X58" s="402"/>
      <c r="Y58" s="402"/>
      <c r="Z58" s="402"/>
      <c r="AA58" s="402"/>
      <c r="AB58" s="402"/>
      <c r="AC58" s="402"/>
      <c r="AD58" s="402"/>
      <c r="AE58" s="402"/>
    </row>
    <row r="59" spans="2:33">
      <c r="B59" s="929" t="s">
        <v>649</v>
      </c>
      <c r="C59" s="929"/>
      <c r="D59" s="354" t="s">
        <v>631</v>
      </c>
      <c r="E59" s="354" t="s">
        <v>650</v>
      </c>
      <c r="F59" s="354"/>
      <c r="G59" s="402"/>
      <c r="H59" s="402"/>
      <c r="I59" s="402"/>
      <c r="J59" s="402"/>
      <c r="K59" s="402"/>
      <c r="L59" s="402"/>
      <c r="M59" s="402" t="s">
        <v>17</v>
      </c>
      <c r="N59" s="402" t="s">
        <v>17</v>
      </c>
      <c r="O59" s="402" t="s">
        <v>17</v>
      </c>
      <c r="P59" s="402" t="s">
        <v>17</v>
      </c>
      <c r="Q59" s="402" t="s">
        <v>17</v>
      </c>
      <c r="R59" s="402" t="s">
        <v>17</v>
      </c>
      <c r="S59" s="402" t="s">
        <v>17</v>
      </c>
      <c r="T59" s="402" t="s">
        <v>17</v>
      </c>
      <c r="U59" s="402" t="s">
        <v>17</v>
      </c>
      <c r="V59" s="402"/>
      <c r="W59" s="402"/>
      <c r="X59" s="402"/>
      <c r="Y59" s="402"/>
      <c r="Z59" s="402"/>
      <c r="AA59" s="402"/>
      <c r="AB59" s="402"/>
      <c r="AC59" s="402"/>
      <c r="AD59" s="402"/>
      <c r="AE59" s="402"/>
    </row>
    <row r="60" spans="2:33">
      <c r="B60" s="929" t="s">
        <v>649</v>
      </c>
      <c r="C60" s="929"/>
      <c r="D60" s="354" t="s">
        <v>631</v>
      </c>
      <c r="E60" s="354" t="s">
        <v>650</v>
      </c>
      <c r="F60" s="354"/>
      <c r="G60" s="402"/>
      <c r="H60" s="402"/>
      <c r="I60" s="402"/>
      <c r="J60" s="402"/>
      <c r="K60" s="402"/>
      <c r="L60" s="402"/>
      <c r="M60" s="402" t="s">
        <v>17</v>
      </c>
      <c r="N60" s="402" t="s">
        <v>17</v>
      </c>
      <c r="O60" s="402" t="s">
        <v>17</v>
      </c>
      <c r="P60" s="402" t="s">
        <v>17</v>
      </c>
      <c r="Q60" s="402" t="s">
        <v>17</v>
      </c>
      <c r="R60" s="402" t="s">
        <v>17</v>
      </c>
      <c r="S60" s="402" t="s">
        <v>17</v>
      </c>
      <c r="T60" s="402" t="s">
        <v>17</v>
      </c>
      <c r="U60" s="402" t="s">
        <v>17</v>
      </c>
      <c r="V60" s="402"/>
      <c r="W60" s="402"/>
      <c r="X60" s="402"/>
      <c r="Y60" s="402"/>
      <c r="Z60" s="402"/>
      <c r="AA60" s="402"/>
      <c r="AB60" s="402"/>
      <c r="AC60" s="402"/>
      <c r="AD60" s="402"/>
      <c r="AE60" s="402"/>
    </row>
    <row r="61" spans="2:33" ht="13.5" thickBot="1">
      <c r="B61" s="929"/>
      <c r="C61" s="929"/>
      <c r="D61" s="354"/>
      <c r="E61" s="354"/>
      <c r="F61" s="354"/>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c r="AE61" s="402"/>
    </row>
    <row r="62" spans="2:33" ht="13.5" thickBot="1">
      <c r="B62" s="932" t="s">
        <v>617</v>
      </c>
      <c r="C62" s="933"/>
      <c r="D62" s="933"/>
      <c r="E62" s="407"/>
      <c r="F62" s="407"/>
      <c r="G62" s="289">
        <f>COUNTIF(G46:G61,"○")</f>
        <v>3</v>
      </c>
      <c r="H62" s="289">
        <f t="shared" ref="H62:AE62" si="6">COUNTIF(H46:H61,"○")</f>
        <v>7</v>
      </c>
      <c r="I62" s="289">
        <f t="shared" si="6"/>
        <v>10</v>
      </c>
      <c r="J62" s="289">
        <f t="shared" si="6"/>
        <v>11</v>
      </c>
      <c r="K62" s="289">
        <f t="shared" si="6"/>
        <v>12</v>
      </c>
      <c r="L62" s="289">
        <f t="shared" si="6"/>
        <v>12</v>
      </c>
      <c r="M62" s="289">
        <f t="shared" si="6"/>
        <v>15</v>
      </c>
      <c r="N62" s="289">
        <f t="shared" si="6"/>
        <v>15</v>
      </c>
      <c r="O62" s="289">
        <f t="shared" si="6"/>
        <v>12</v>
      </c>
      <c r="P62" s="289">
        <f t="shared" si="6"/>
        <v>12</v>
      </c>
      <c r="Q62" s="289">
        <f t="shared" si="6"/>
        <v>13</v>
      </c>
      <c r="R62" s="289">
        <f t="shared" si="6"/>
        <v>10</v>
      </c>
      <c r="S62" s="289">
        <f t="shared" si="6"/>
        <v>10</v>
      </c>
      <c r="T62" s="289">
        <f t="shared" si="6"/>
        <v>11</v>
      </c>
      <c r="U62" s="289">
        <f t="shared" si="6"/>
        <v>13</v>
      </c>
      <c r="V62" s="289">
        <f t="shared" si="6"/>
        <v>12</v>
      </c>
      <c r="W62" s="289">
        <f t="shared" si="6"/>
        <v>12</v>
      </c>
      <c r="X62" s="289">
        <f t="shared" si="6"/>
        <v>12</v>
      </c>
      <c r="Y62" s="289">
        <f t="shared" si="6"/>
        <v>12</v>
      </c>
      <c r="Z62" s="289">
        <f t="shared" si="6"/>
        <v>12</v>
      </c>
      <c r="AA62" s="289">
        <f t="shared" si="6"/>
        <v>9</v>
      </c>
      <c r="AB62" s="289">
        <f t="shared" si="6"/>
        <v>9</v>
      </c>
      <c r="AC62" s="289">
        <f t="shared" si="6"/>
        <v>8</v>
      </c>
      <c r="AD62" s="289">
        <f t="shared" si="6"/>
        <v>8</v>
      </c>
      <c r="AE62" s="289">
        <f t="shared" si="6"/>
        <v>8</v>
      </c>
    </row>
    <row r="63" spans="2:33">
      <c r="B63" s="290"/>
      <c r="C63" s="291"/>
      <c r="D63" s="291"/>
      <c r="E63" s="408"/>
      <c r="F63" s="408"/>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row>
    <row r="64" spans="2:33">
      <c r="B64" s="290"/>
      <c r="C64" s="291"/>
      <c r="D64" s="291"/>
      <c r="E64" s="408"/>
      <c r="F64" s="408"/>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row>
    <row r="65" spans="2:31">
      <c r="B65" s="928" t="s">
        <v>626</v>
      </c>
      <c r="C65" s="928"/>
      <c r="D65" s="928"/>
      <c r="E65" s="409"/>
      <c r="F65" s="409"/>
    </row>
    <row r="66" spans="2:31">
      <c r="B66" s="271" t="s">
        <v>622</v>
      </c>
      <c r="E66" s="301"/>
      <c r="F66" s="301"/>
    </row>
    <row r="67" spans="2:31">
      <c r="B67" s="271" t="s">
        <v>623</v>
      </c>
      <c r="E67" s="301"/>
      <c r="F67" s="301"/>
    </row>
    <row r="68" spans="2:31">
      <c r="B68" s="396" t="s">
        <v>646</v>
      </c>
      <c r="E68" s="301"/>
      <c r="F68" s="301"/>
    </row>
    <row r="69" spans="2:31" ht="13.5" thickBot="1">
      <c r="B69" s="931" t="s">
        <v>624</v>
      </c>
      <c r="C69" s="931"/>
      <c r="D69" s="401" t="s">
        <v>625</v>
      </c>
      <c r="E69" s="410" t="s">
        <v>569</v>
      </c>
      <c r="F69" s="410" t="s">
        <v>633</v>
      </c>
      <c r="G69" s="277">
        <v>0.29166666666666669</v>
      </c>
      <c r="H69" s="277">
        <v>0.3125</v>
      </c>
      <c r="I69" s="277">
        <v>0.33333333333333298</v>
      </c>
      <c r="J69" s="277">
        <v>0.35416666666666702</v>
      </c>
      <c r="K69" s="277">
        <v>0.375</v>
      </c>
      <c r="L69" s="277">
        <v>0.39583333333333398</v>
      </c>
      <c r="M69" s="277">
        <v>0.41666666666666702</v>
      </c>
      <c r="N69" s="277">
        <v>0.4375</v>
      </c>
      <c r="O69" s="277">
        <v>0.45833333333333398</v>
      </c>
      <c r="P69" s="277">
        <v>0.47916666666666702</v>
      </c>
      <c r="Q69" s="277">
        <v>0.5</v>
      </c>
      <c r="R69" s="277">
        <v>0.52083333333333304</v>
      </c>
      <c r="S69" s="277">
        <v>0.54166666666666696</v>
      </c>
      <c r="T69" s="277">
        <v>0.5625</v>
      </c>
      <c r="U69" s="277">
        <v>0.58333333333333304</v>
      </c>
      <c r="V69" s="277">
        <v>0.60416666666666696</v>
      </c>
      <c r="W69" s="277">
        <v>0.625</v>
      </c>
      <c r="X69" s="277">
        <v>0.64583333333333304</v>
      </c>
      <c r="Y69" s="277">
        <v>0.66666666666666696</v>
      </c>
      <c r="Z69" s="277">
        <v>0.6875</v>
      </c>
      <c r="AA69" s="277">
        <v>0.70833333333333304</v>
      </c>
      <c r="AB69" s="277">
        <v>0.72916666666666696</v>
      </c>
      <c r="AC69" s="277">
        <v>0.75</v>
      </c>
      <c r="AD69" s="277">
        <v>0.77083333333333304</v>
      </c>
      <c r="AE69" s="277">
        <v>0.79166666666666696</v>
      </c>
    </row>
    <row r="70" spans="2:31" ht="13.5" thickTop="1">
      <c r="B70" s="929" t="s">
        <v>649</v>
      </c>
      <c r="C70" s="929"/>
      <c r="D70" s="354" t="s">
        <v>631</v>
      </c>
      <c r="E70" s="354" t="s">
        <v>636</v>
      </c>
      <c r="F70" s="411" t="s">
        <v>653</v>
      </c>
      <c r="G70" s="402"/>
      <c r="H70" s="402" t="s">
        <v>17</v>
      </c>
      <c r="I70" s="402" t="s">
        <v>17</v>
      </c>
      <c r="J70" s="402" t="s">
        <v>17</v>
      </c>
      <c r="K70" s="402" t="s">
        <v>17</v>
      </c>
      <c r="L70" s="402" t="s">
        <v>17</v>
      </c>
      <c r="M70" s="402" t="s">
        <v>17</v>
      </c>
      <c r="N70" s="402" t="s">
        <v>17</v>
      </c>
      <c r="O70" s="402" t="s">
        <v>643</v>
      </c>
      <c r="P70" s="402" t="s">
        <v>643</v>
      </c>
      <c r="Q70" s="402" t="s">
        <v>17</v>
      </c>
      <c r="R70" s="402" t="s">
        <v>17</v>
      </c>
      <c r="S70" s="402" t="s">
        <v>17</v>
      </c>
      <c r="T70" s="402" t="s">
        <v>17</v>
      </c>
      <c r="U70" s="402" t="s">
        <v>17</v>
      </c>
      <c r="V70" s="402" t="s">
        <v>17</v>
      </c>
      <c r="W70" s="402" t="s">
        <v>17</v>
      </c>
      <c r="X70" s="402" t="s">
        <v>17</v>
      </c>
      <c r="Y70" s="402" t="s">
        <v>17</v>
      </c>
      <c r="Z70" s="402"/>
      <c r="AA70" s="402"/>
      <c r="AB70" s="402"/>
      <c r="AC70" s="402"/>
      <c r="AD70" s="402"/>
      <c r="AE70" s="402"/>
    </row>
    <row r="71" spans="2:31">
      <c r="B71" s="929" t="s">
        <v>649</v>
      </c>
      <c r="C71" s="929"/>
      <c r="D71" s="354" t="s">
        <v>631</v>
      </c>
      <c r="E71" s="354" t="s">
        <v>636</v>
      </c>
      <c r="F71" s="411" t="s">
        <v>653</v>
      </c>
      <c r="G71" s="402"/>
      <c r="H71" s="402"/>
      <c r="I71" s="402"/>
      <c r="J71" s="402" t="s">
        <v>17</v>
      </c>
      <c r="K71" s="402" t="s">
        <v>17</v>
      </c>
      <c r="L71" s="402" t="s">
        <v>17</v>
      </c>
      <c r="M71" s="402" t="s">
        <v>17</v>
      </c>
      <c r="N71" s="402" t="s">
        <v>17</v>
      </c>
      <c r="O71" s="402" t="s">
        <v>643</v>
      </c>
      <c r="P71" s="402" t="s">
        <v>643</v>
      </c>
      <c r="Q71" s="402" t="s">
        <v>17</v>
      </c>
      <c r="R71" s="402" t="s">
        <v>17</v>
      </c>
      <c r="S71" s="402" t="s">
        <v>17</v>
      </c>
      <c r="T71" s="402" t="s">
        <v>17</v>
      </c>
      <c r="U71" s="402" t="s">
        <v>17</v>
      </c>
      <c r="V71" s="402" t="s">
        <v>17</v>
      </c>
      <c r="W71" s="402" t="s">
        <v>17</v>
      </c>
      <c r="X71" s="402" t="s">
        <v>17</v>
      </c>
      <c r="Y71" s="402" t="s">
        <v>17</v>
      </c>
      <c r="Z71" s="402" t="s">
        <v>17</v>
      </c>
      <c r="AA71" s="402" t="s">
        <v>17</v>
      </c>
      <c r="AB71" s="402" t="s">
        <v>17</v>
      </c>
      <c r="AC71" s="402" t="s">
        <v>17</v>
      </c>
      <c r="AD71" s="402"/>
      <c r="AE71" s="402"/>
    </row>
    <row r="72" spans="2:31">
      <c r="B72" s="929" t="s">
        <v>649</v>
      </c>
      <c r="C72" s="929"/>
      <c r="D72" s="354" t="s">
        <v>631</v>
      </c>
      <c r="E72" s="354" t="s">
        <v>637</v>
      </c>
      <c r="F72" s="411" t="s">
        <v>654</v>
      </c>
      <c r="G72" s="402"/>
      <c r="H72" s="402" t="s">
        <v>17</v>
      </c>
      <c r="I72" s="402" t="s">
        <v>17</v>
      </c>
      <c r="J72" s="402" t="s">
        <v>17</v>
      </c>
      <c r="K72" s="402" t="s">
        <v>17</v>
      </c>
      <c r="L72" s="402" t="s">
        <v>17</v>
      </c>
      <c r="M72" s="402" t="s">
        <v>17</v>
      </c>
      <c r="N72" s="402" t="s">
        <v>17</v>
      </c>
      <c r="O72" s="402" t="s">
        <v>17</v>
      </c>
      <c r="P72" s="402" t="s">
        <v>643</v>
      </c>
      <c r="Q72" s="402" t="s">
        <v>643</v>
      </c>
      <c r="R72" s="402" t="s">
        <v>17</v>
      </c>
      <c r="S72" s="402" t="s">
        <v>17</v>
      </c>
      <c r="T72" s="402" t="s">
        <v>17</v>
      </c>
      <c r="U72" s="402" t="s">
        <v>17</v>
      </c>
      <c r="V72" s="402" t="s">
        <v>17</v>
      </c>
      <c r="W72" s="402" t="s">
        <v>17</v>
      </c>
      <c r="X72" s="402" t="s">
        <v>17</v>
      </c>
      <c r="Y72" s="402" t="s">
        <v>17</v>
      </c>
      <c r="Z72" s="402" t="s">
        <v>17</v>
      </c>
      <c r="AA72" s="402" t="s">
        <v>17</v>
      </c>
      <c r="AB72" s="402" t="s">
        <v>17</v>
      </c>
      <c r="AC72" s="402" t="s">
        <v>17</v>
      </c>
      <c r="AD72" s="402" t="s">
        <v>17</v>
      </c>
      <c r="AE72" s="402"/>
    </row>
    <row r="73" spans="2:31">
      <c r="B73" s="929" t="s">
        <v>649</v>
      </c>
      <c r="C73" s="929"/>
      <c r="D73" s="354" t="s">
        <v>631</v>
      </c>
      <c r="E73" s="354" t="s">
        <v>638</v>
      </c>
      <c r="F73" s="411" t="s">
        <v>655</v>
      </c>
      <c r="G73" s="402"/>
      <c r="H73" s="402"/>
      <c r="I73" s="402" t="s">
        <v>17</v>
      </c>
      <c r="J73" s="402" t="s">
        <v>17</v>
      </c>
      <c r="K73" s="402" t="s">
        <v>17</v>
      </c>
      <c r="L73" s="402" t="s">
        <v>17</v>
      </c>
      <c r="M73" s="402" t="s">
        <v>17</v>
      </c>
      <c r="N73" s="402" t="s">
        <v>17</v>
      </c>
      <c r="O73" s="402" t="s">
        <v>17</v>
      </c>
      <c r="P73" s="402" t="s">
        <v>17</v>
      </c>
      <c r="Q73" s="402" t="s">
        <v>643</v>
      </c>
      <c r="R73" s="402" t="s">
        <v>643</v>
      </c>
      <c r="S73" s="402" t="s">
        <v>17</v>
      </c>
      <c r="T73" s="402" t="s">
        <v>17</v>
      </c>
      <c r="U73" s="402" t="s">
        <v>17</v>
      </c>
      <c r="V73" s="402" t="s">
        <v>17</v>
      </c>
      <c r="W73" s="402" t="s">
        <v>17</v>
      </c>
      <c r="X73" s="402" t="s">
        <v>17</v>
      </c>
      <c r="Y73" s="402" t="s">
        <v>17</v>
      </c>
      <c r="Z73" s="402"/>
      <c r="AA73" s="402"/>
      <c r="AB73" s="402"/>
      <c r="AC73" s="402"/>
      <c r="AD73" s="402"/>
      <c r="AE73" s="402"/>
    </row>
    <row r="74" spans="2:31">
      <c r="B74" s="929" t="s">
        <v>649</v>
      </c>
      <c r="C74" s="929"/>
      <c r="D74" s="354" t="s">
        <v>631</v>
      </c>
      <c r="E74" s="354" t="s">
        <v>639</v>
      </c>
      <c r="F74" s="411" t="s">
        <v>656</v>
      </c>
      <c r="G74" s="402"/>
      <c r="H74" s="402"/>
      <c r="I74" s="402"/>
      <c r="J74" s="402"/>
      <c r="K74" s="402"/>
      <c r="L74" s="402"/>
      <c r="M74" s="402" t="s">
        <v>17</v>
      </c>
      <c r="N74" s="402" t="s">
        <v>17</v>
      </c>
      <c r="O74" s="402" t="s">
        <v>17</v>
      </c>
      <c r="P74" s="402" t="s">
        <v>17</v>
      </c>
      <c r="Q74" s="402" t="s">
        <v>17</v>
      </c>
      <c r="R74" s="402" t="s">
        <v>643</v>
      </c>
      <c r="S74" s="402" t="s">
        <v>643</v>
      </c>
      <c r="T74" s="402" t="s">
        <v>17</v>
      </c>
      <c r="U74" s="402" t="s">
        <v>17</v>
      </c>
      <c r="V74" s="402" t="s">
        <v>17</v>
      </c>
      <c r="W74" s="402" t="s">
        <v>17</v>
      </c>
      <c r="X74" s="402" t="s">
        <v>17</v>
      </c>
      <c r="Y74" s="402" t="s">
        <v>17</v>
      </c>
      <c r="Z74" s="402" t="s">
        <v>17</v>
      </c>
      <c r="AA74" s="402" t="s">
        <v>17</v>
      </c>
      <c r="AB74" s="402" t="s">
        <v>17</v>
      </c>
      <c r="AC74" s="402" t="s">
        <v>17</v>
      </c>
      <c r="AD74" s="402" t="s">
        <v>17</v>
      </c>
      <c r="AE74" s="402" t="s">
        <v>17</v>
      </c>
    </row>
    <row r="75" spans="2:31">
      <c r="B75" s="929" t="s">
        <v>649</v>
      </c>
      <c r="C75" s="929"/>
      <c r="D75" s="354" t="s">
        <v>631</v>
      </c>
      <c r="E75" s="354" t="s">
        <v>650</v>
      </c>
      <c r="F75" s="354"/>
      <c r="G75" s="402"/>
      <c r="H75" s="402"/>
      <c r="I75" s="402"/>
      <c r="J75" s="402"/>
      <c r="K75" s="402"/>
      <c r="L75" s="402"/>
      <c r="M75" s="402" t="s">
        <v>17</v>
      </c>
      <c r="N75" s="402" t="s">
        <v>17</v>
      </c>
      <c r="O75" s="402" t="s">
        <v>17</v>
      </c>
      <c r="P75" s="402" t="s">
        <v>17</v>
      </c>
      <c r="Q75" s="402" t="s">
        <v>17</v>
      </c>
      <c r="R75" s="402" t="s">
        <v>643</v>
      </c>
      <c r="S75" s="402" t="s">
        <v>643</v>
      </c>
      <c r="T75" s="402" t="s">
        <v>17</v>
      </c>
      <c r="U75" s="402" t="s">
        <v>17</v>
      </c>
      <c r="V75" s="402" t="s">
        <v>17</v>
      </c>
      <c r="W75" s="402" t="s">
        <v>17</v>
      </c>
      <c r="X75" s="402" t="s">
        <v>17</v>
      </c>
      <c r="Y75" s="402" t="s">
        <v>17</v>
      </c>
      <c r="Z75" s="402" t="s">
        <v>17</v>
      </c>
      <c r="AA75" s="402" t="s">
        <v>17</v>
      </c>
      <c r="AB75" s="402" t="s">
        <v>17</v>
      </c>
      <c r="AC75" s="402" t="s">
        <v>17</v>
      </c>
      <c r="AD75" s="402" t="s">
        <v>17</v>
      </c>
      <c r="AE75" s="402" t="s">
        <v>17</v>
      </c>
    </row>
    <row r="76" spans="2:31">
      <c r="B76" s="929"/>
      <c r="C76" s="929"/>
      <c r="D76" s="354"/>
      <c r="E76" s="354"/>
      <c r="F76" s="354"/>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row>
    <row r="77" spans="2:31">
      <c r="B77" s="929"/>
      <c r="C77" s="929"/>
      <c r="D77" s="354"/>
      <c r="E77" s="354"/>
      <c r="F77" s="354"/>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row>
    <row r="78" spans="2:31">
      <c r="B78" s="929"/>
      <c r="C78" s="929"/>
      <c r="D78" s="354"/>
      <c r="E78" s="354"/>
      <c r="F78" s="354"/>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row>
    <row r="79" spans="2:31">
      <c r="B79" s="929"/>
      <c r="C79" s="929"/>
      <c r="D79" s="354"/>
      <c r="E79" s="354"/>
      <c r="F79" s="354"/>
      <c r="G79" s="402"/>
      <c r="H79" s="402"/>
      <c r="I79" s="402"/>
      <c r="J79" s="402"/>
      <c r="K79" s="402"/>
      <c r="L79" s="402"/>
      <c r="M79" s="402"/>
      <c r="N79" s="402"/>
      <c r="O79" s="402"/>
      <c r="P79" s="402"/>
      <c r="Q79" s="402"/>
      <c r="R79" s="402"/>
      <c r="S79" s="402"/>
      <c r="T79" s="402"/>
      <c r="U79" s="402"/>
      <c r="V79" s="402"/>
      <c r="W79" s="402"/>
      <c r="X79" s="402"/>
      <c r="Y79" s="402"/>
      <c r="Z79" s="402"/>
      <c r="AA79" s="402"/>
      <c r="AB79" s="402"/>
      <c r="AC79" s="402"/>
      <c r="AD79" s="402"/>
      <c r="AE79" s="402"/>
    </row>
    <row r="80" spans="2:31">
      <c r="B80" s="929"/>
      <c r="C80" s="929"/>
      <c r="D80" s="354"/>
      <c r="E80" s="354"/>
      <c r="F80" s="354"/>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2"/>
      <c r="AE80" s="402"/>
    </row>
    <row r="81" spans="1:31">
      <c r="B81" s="929"/>
      <c r="C81" s="929"/>
      <c r="D81" s="354"/>
      <c r="E81" s="354"/>
      <c r="F81" s="354"/>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row>
    <row r="82" spans="1:31">
      <c r="B82" s="929"/>
      <c r="C82" s="929"/>
      <c r="D82" s="354"/>
      <c r="E82" s="354"/>
      <c r="F82" s="354"/>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2"/>
    </row>
    <row r="83" spans="1:31">
      <c r="B83" s="929"/>
      <c r="C83" s="929"/>
      <c r="D83" s="354"/>
      <c r="E83" s="354"/>
      <c r="F83" s="354"/>
      <c r="G83" s="402"/>
      <c r="H83" s="402"/>
      <c r="I83" s="402"/>
      <c r="J83" s="402"/>
      <c r="K83" s="402"/>
      <c r="L83" s="402"/>
      <c r="M83" s="402"/>
      <c r="N83" s="402"/>
      <c r="O83" s="402"/>
      <c r="P83" s="402"/>
      <c r="Q83" s="402"/>
      <c r="R83" s="402"/>
      <c r="S83" s="402"/>
      <c r="T83" s="402"/>
      <c r="U83" s="402"/>
      <c r="V83" s="402"/>
      <c r="W83" s="402"/>
      <c r="X83" s="402"/>
      <c r="Y83" s="402"/>
      <c r="Z83" s="402"/>
      <c r="AA83" s="402"/>
      <c r="AB83" s="402"/>
      <c r="AC83" s="402"/>
      <c r="AD83" s="402"/>
      <c r="AE83" s="402"/>
    </row>
    <row r="84" spans="1:31">
      <c r="B84" s="929"/>
      <c r="C84" s="929"/>
      <c r="D84" s="354"/>
      <c r="E84" s="354"/>
      <c r="F84" s="354"/>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row>
    <row r="85" spans="1:31" ht="13.5" thickBot="1">
      <c r="B85" s="929"/>
      <c r="C85" s="929"/>
      <c r="D85" s="354"/>
      <c r="E85" s="354"/>
      <c r="F85" s="354"/>
      <c r="G85" s="402"/>
      <c r="H85" s="402"/>
      <c r="I85" s="402"/>
      <c r="J85" s="402"/>
      <c r="K85" s="402"/>
      <c r="L85" s="402"/>
      <c r="M85" s="402"/>
      <c r="N85" s="402"/>
      <c r="O85" s="402"/>
      <c r="P85" s="402"/>
      <c r="Q85" s="402"/>
      <c r="R85" s="402"/>
      <c r="S85" s="402"/>
      <c r="T85" s="402"/>
      <c r="U85" s="402"/>
      <c r="V85" s="402"/>
      <c r="W85" s="402"/>
      <c r="X85" s="402"/>
      <c r="Y85" s="402"/>
      <c r="Z85" s="402"/>
      <c r="AA85" s="402"/>
      <c r="AB85" s="402"/>
      <c r="AC85" s="402"/>
      <c r="AD85" s="402"/>
      <c r="AE85" s="402"/>
    </row>
    <row r="86" spans="1:31" ht="13.5" thickBot="1">
      <c r="B86" s="932" t="s">
        <v>617</v>
      </c>
      <c r="C86" s="933"/>
      <c r="D86" s="933"/>
      <c r="E86" s="407"/>
      <c r="F86" s="407"/>
      <c r="G86" s="289">
        <f t="shared" ref="G86:AE86" si="7">COUNTIF(G70:G85,"○")</f>
        <v>0</v>
      </c>
      <c r="H86" s="289">
        <f t="shared" si="7"/>
        <v>2</v>
      </c>
      <c r="I86" s="289">
        <f t="shared" si="7"/>
        <v>3</v>
      </c>
      <c r="J86" s="289">
        <f t="shared" si="7"/>
        <v>4</v>
      </c>
      <c r="K86" s="289">
        <f t="shared" si="7"/>
        <v>4</v>
      </c>
      <c r="L86" s="289">
        <f t="shared" si="7"/>
        <v>4</v>
      </c>
      <c r="M86" s="289">
        <f t="shared" si="7"/>
        <v>6</v>
      </c>
      <c r="N86" s="289">
        <f t="shared" si="7"/>
        <v>6</v>
      </c>
      <c r="O86" s="289">
        <f t="shared" si="7"/>
        <v>4</v>
      </c>
      <c r="P86" s="289">
        <f t="shared" si="7"/>
        <v>3</v>
      </c>
      <c r="Q86" s="289">
        <f t="shared" si="7"/>
        <v>4</v>
      </c>
      <c r="R86" s="289">
        <f t="shared" si="7"/>
        <v>3</v>
      </c>
      <c r="S86" s="289">
        <f t="shared" si="7"/>
        <v>4</v>
      </c>
      <c r="T86" s="289">
        <f t="shared" si="7"/>
        <v>6</v>
      </c>
      <c r="U86" s="289">
        <f t="shared" si="7"/>
        <v>6</v>
      </c>
      <c r="V86" s="289">
        <f t="shared" si="7"/>
        <v>6</v>
      </c>
      <c r="W86" s="289">
        <f t="shared" si="7"/>
        <v>6</v>
      </c>
      <c r="X86" s="289">
        <f t="shared" si="7"/>
        <v>6</v>
      </c>
      <c r="Y86" s="289">
        <f t="shared" si="7"/>
        <v>6</v>
      </c>
      <c r="Z86" s="289">
        <f t="shared" si="7"/>
        <v>4</v>
      </c>
      <c r="AA86" s="289">
        <f t="shared" si="7"/>
        <v>4</v>
      </c>
      <c r="AB86" s="289">
        <f t="shared" si="7"/>
        <v>4</v>
      </c>
      <c r="AC86" s="289">
        <f t="shared" si="7"/>
        <v>4</v>
      </c>
      <c r="AD86" s="289">
        <f t="shared" si="7"/>
        <v>3</v>
      </c>
      <c r="AE86" s="289">
        <f t="shared" si="7"/>
        <v>2</v>
      </c>
    </row>
    <row r="87" spans="1:31">
      <c r="B87" s="290"/>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row>
    <row r="88" spans="1:31">
      <c r="B88" s="290"/>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row>
    <row r="89" spans="1:31">
      <c r="A89" s="271" t="s">
        <v>627</v>
      </c>
    </row>
    <row r="90" spans="1:31" ht="13.5" thickBot="1">
      <c r="B90" s="285" t="s">
        <v>606</v>
      </c>
      <c r="C90" s="292">
        <v>0.29166666666666669</v>
      </c>
      <c r="D90" s="292">
        <v>0.3125</v>
      </c>
      <c r="E90" s="292">
        <v>0.33333333333333298</v>
      </c>
      <c r="F90" s="292">
        <v>0.35416666666666702</v>
      </c>
      <c r="G90" s="292">
        <v>0.375</v>
      </c>
      <c r="H90" s="292">
        <v>0.39583333333333398</v>
      </c>
      <c r="I90" s="292">
        <v>0.41666666666666702</v>
      </c>
      <c r="J90" s="292">
        <v>0.4375</v>
      </c>
      <c r="K90" s="292">
        <v>0.45833333333333398</v>
      </c>
      <c r="L90" s="292">
        <v>0.47916666666666702</v>
      </c>
      <c r="M90" s="292">
        <v>0.5</v>
      </c>
      <c r="N90" s="292">
        <v>0.52083333333333304</v>
      </c>
      <c r="O90" s="292">
        <v>0.54166666666666696</v>
      </c>
      <c r="P90" s="292">
        <v>0.5625</v>
      </c>
      <c r="Q90" s="292">
        <v>0.58333333333333304</v>
      </c>
      <c r="R90" s="292">
        <v>0.60416666666666696</v>
      </c>
      <c r="S90" s="292">
        <v>0.625</v>
      </c>
      <c r="T90" s="292">
        <v>0.64583333333333304</v>
      </c>
      <c r="U90" s="292">
        <v>0.66666666666666696</v>
      </c>
      <c r="V90" s="292">
        <v>0.6875</v>
      </c>
      <c r="W90" s="292">
        <v>0.70833333333333304</v>
      </c>
      <c r="X90" s="292">
        <v>0.72916666666666696</v>
      </c>
      <c r="Y90" s="292">
        <v>0.75</v>
      </c>
      <c r="Z90" s="292">
        <v>0.77083333333333304</v>
      </c>
      <c r="AA90" s="292">
        <v>0.79166666666666696</v>
      </c>
    </row>
    <row r="91" spans="1:31" ht="13.5" thickBot="1">
      <c r="B91" s="293" t="s">
        <v>628</v>
      </c>
      <c r="C91" s="294">
        <f t="shared" ref="C91:AA91" si="8">G62-C31</f>
        <v>1</v>
      </c>
      <c r="D91" s="294">
        <f t="shared" si="8"/>
        <v>4</v>
      </c>
      <c r="E91" s="294">
        <f t="shared" si="8"/>
        <v>0</v>
      </c>
      <c r="F91" s="294">
        <f t="shared" si="8"/>
        <v>1</v>
      </c>
      <c r="G91" s="294">
        <f t="shared" si="8"/>
        <v>2</v>
      </c>
      <c r="H91" s="294">
        <f t="shared" si="8"/>
        <v>2</v>
      </c>
      <c r="I91" s="294">
        <f t="shared" si="8"/>
        <v>5</v>
      </c>
      <c r="J91" s="294">
        <f t="shared" si="8"/>
        <v>5</v>
      </c>
      <c r="K91" s="294">
        <f t="shared" si="8"/>
        <v>2</v>
      </c>
      <c r="L91" s="294">
        <f t="shared" si="8"/>
        <v>2</v>
      </c>
      <c r="M91" s="294">
        <f t="shared" si="8"/>
        <v>3</v>
      </c>
      <c r="N91" s="294">
        <f t="shared" si="8"/>
        <v>0</v>
      </c>
      <c r="O91" s="294">
        <f t="shared" si="8"/>
        <v>0</v>
      </c>
      <c r="P91" s="294">
        <f t="shared" si="8"/>
        <v>1</v>
      </c>
      <c r="Q91" s="294">
        <f t="shared" si="8"/>
        <v>3</v>
      </c>
      <c r="R91" s="294">
        <f t="shared" si="8"/>
        <v>2</v>
      </c>
      <c r="S91" s="294">
        <f t="shared" si="8"/>
        <v>2</v>
      </c>
      <c r="T91" s="294">
        <f t="shared" si="8"/>
        <v>2</v>
      </c>
      <c r="U91" s="294">
        <f t="shared" si="8"/>
        <v>2</v>
      </c>
      <c r="V91" s="294">
        <f t="shared" si="8"/>
        <v>2</v>
      </c>
      <c r="W91" s="294">
        <f t="shared" si="8"/>
        <v>5</v>
      </c>
      <c r="X91" s="294">
        <f t="shared" si="8"/>
        <v>6</v>
      </c>
      <c r="Y91" s="294">
        <f t="shared" si="8"/>
        <v>6</v>
      </c>
      <c r="Z91" s="294">
        <f t="shared" si="8"/>
        <v>6</v>
      </c>
      <c r="AA91" s="295">
        <f t="shared" si="8"/>
        <v>6</v>
      </c>
    </row>
    <row r="92" spans="1:31">
      <c r="B92" s="271" t="s">
        <v>629</v>
      </c>
      <c r="C92" s="296"/>
    </row>
    <row r="94" spans="1:31">
      <c r="A94" s="271" t="s">
        <v>630</v>
      </c>
    </row>
    <row r="95" spans="1:31" ht="13.5" thickBot="1">
      <c r="B95" s="285" t="s">
        <v>606</v>
      </c>
      <c r="C95" s="292">
        <v>0.29166666666666669</v>
      </c>
      <c r="D95" s="292">
        <v>0.3125</v>
      </c>
      <c r="E95" s="292">
        <v>0.33333333333333298</v>
      </c>
      <c r="F95" s="292">
        <v>0.35416666666666702</v>
      </c>
      <c r="G95" s="292">
        <v>0.375</v>
      </c>
      <c r="H95" s="292">
        <v>0.39583333333333398</v>
      </c>
      <c r="I95" s="292">
        <v>0.41666666666666702</v>
      </c>
      <c r="J95" s="292">
        <v>0.4375</v>
      </c>
      <c r="K95" s="292">
        <v>0.45833333333333398</v>
      </c>
      <c r="L95" s="292">
        <v>0.47916666666666702</v>
      </c>
      <c r="M95" s="292">
        <v>0.5</v>
      </c>
      <c r="N95" s="292">
        <v>0.52083333333333304</v>
      </c>
      <c r="O95" s="292">
        <v>0.54166666666666696</v>
      </c>
      <c r="P95" s="292">
        <v>0.5625</v>
      </c>
      <c r="Q95" s="292">
        <v>0.58333333333333304</v>
      </c>
      <c r="R95" s="292">
        <v>0.60416666666666696</v>
      </c>
      <c r="S95" s="292">
        <v>0.625</v>
      </c>
      <c r="T95" s="292">
        <v>0.64583333333333304</v>
      </c>
      <c r="U95" s="292">
        <v>0.66666666666666696</v>
      </c>
      <c r="V95" s="292">
        <v>0.6875</v>
      </c>
      <c r="W95" s="292">
        <v>0.70833333333333304</v>
      </c>
      <c r="X95" s="292">
        <v>0.72916666666666696</v>
      </c>
      <c r="Y95" s="292">
        <v>0.75</v>
      </c>
      <c r="Z95" s="292">
        <v>0.77083333333333304</v>
      </c>
      <c r="AA95" s="292">
        <v>0.79166666666666696</v>
      </c>
    </row>
    <row r="96" spans="1:31" ht="13.5" thickBot="1">
      <c r="B96" s="293" t="s">
        <v>628</v>
      </c>
      <c r="C96" s="294">
        <f t="shared" ref="C96:AA96" si="9">G86-C38</f>
        <v>0</v>
      </c>
      <c r="D96" s="294">
        <f t="shared" si="9"/>
        <v>0</v>
      </c>
      <c r="E96" s="294">
        <f t="shared" si="9"/>
        <v>1</v>
      </c>
      <c r="F96" s="294">
        <f t="shared" si="9"/>
        <v>2</v>
      </c>
      <c r="G96" s="294">
        <f t="shared" si="9"/>
        <v>2</v>
      </c>
      <c r="H96" s="294">
        <f t="shared" si="9"/>
        <v>2</v>
      </c>
      <c r="I96" s="294">
        <f t="shared" si="9"/>
        <v>4</v>
      </c>
      <c r="J96" s="294">
        <f t="shared" si="9"/>
        <v>4</v>
      </c>
      <c r="K96" s="294">
        <f t="shared" si="9"/>
        <v>2</v>
      </c>
      <c r="L96" s="294">
        <f t="shared" si="9"/>
        <v>1</v>
      </c>
      <c r="M96" s="294">
        <f t="shared" si="9"/>
        <v>2</v>
      </c>
      <c r="N96" s="294">
        <f t="shared" si="9"/>
        <v>1</v>
      </c>
      <c r="O96" s="294">
        <f t="shared" si="9"/>
        <v>2</v>
      </c>
      <c r="P96" s="294">
        <f t="shared" si="9"/>
        <v>4</v>
      </c>
      <c r="Q96" s="294">
        <f t="shared" si="9"/>
        <v>4</v>
      </c>
      <c r="R96" s="294">
        <f t="shared" si="9"/>
        <v>4</v>
      </c>
      <c r="S96" s="294">
        <f t="shared" si="9"/>
        <v>4</v>
      </c>
      <c r="T96" s="294">
        <f t="shared" si="9"/>
        <v>4</v>
      </c>
      <c r="U96" s="294">
        <f t="shared" si="9"/>
        <v>4</v>
      </c>
      <c r="V96" s="294">
        <f t="shared" si="9"/>
        <v>2</v>
      </c>
      <c r="W96" s="294">
        <f t="shared" si="9"/>
        <v>4</v>
      </c>
      <c r="X96" s="294">
        <f t="shared" si="9"/>
        <v>4</v>
      </c>
      <c r="Y96" s="294">
        <f t="shared" si="9"/>
        <v>4</v>
      </c>
      <c r="Z96" s="294">
        <f t="shared" si="9"/>
        <v>3</v>
      </c>
      <c r="AA96" s="295">
        <f t="shared" si="9"/>
        <v>2</v>
      </c>
    </row>
  </sheetData>
  <mergeCells count="40">
    <mergeCell ref="B47:C47"/>
    <mergeCell ref="B48:C48"/>
    <mergeCell ref="K1:R1"/>
    <mergeCell ref="E5:AA5"/>
    <mergeCell ref="B41:D41"/>
    <mergeCell ref="B45:C45"/>
    <mergeCell ref="B46:C46"/>
    <mergeCell ref="B70:C70"/>
    <mergeCell ref="B71:C71"/>
    <mergeCell ref="B72:C72"/>
    <mergeCell ref="B60:C60"/>
    <mergeCell ref="B61:C61"/>
    <mergeCell ref="B62:D62"/>
    <mergeCell ref="B65:D65"/>
    <mergeCell ref="B69:C69"/>
    <mergeCell ref="B59:C59"/>
    <mergeCell ref="B49:C49"/>
    <mergeCell ref="B50:C50"/>
    <mergeCell ref="B51:C51"/>
    <mergeCell ref="B52:C52"/>
    <mergeCell ref="B53:C53"/>
    <mergeCell ref="B54:C54"/>
    <mergeCell ref="B55:C55"/>
    <mergeCell ref="B56:C56"/>
    <mergeCell ref="B57:C57"/>
    <mergeCell ref="B58:C58"/>
    <mergeCell ref="B83:C83"/>
    <mergeCell ref="B84:C84"/>
    <mergeCell ref="B85:C85"/>
    <mergeCell ref="B86:D86"/>
    <mergeCell ref="B73:C73"/>
    <mergeCell ref="B74:C74"/>
    <mergeCell ref="B75:C75"/>
    <mergeCell ref="B76:C76"/>
    <mergeCell ref="B77:C77"/>
    <mergeCell ref="B82:C82"/>
    <mergeCell ref="B78:C78"/>
    <mergeCell ref="B79:C79"/>
    <mergeCell ref="B80:C80"/>
    <mergeCell ref="B81:C81"/>
  </mergeCells>
  <phoneticPr fontId="4"/>
  <dataValidations count="4">
    <dataValidation allowBlank="1" showInputMessage="1" sqref="E69:F69" xr:uid="{3A81DA7F-88E2-41CC-8AF9-CABA632C01F0}"/>
    <dataValidation type="list" allowBlank="1" showInputMessage="1" showErrorMessage="1" sqref="D46:D61 D70:D85" xr:uid="{CBE900A1-B2B7-42E2-B978-1A878158B4D8}">
      <formula1>"保育士,看護師,准看護師,保健師,みなし保育士"</formula1>
    </dataValidation>
    <dataValidation type="list" allowBlank="1" showInputMessage="1" showErrorMessage="1" sqref="G70:AE85 G46:AE61" xr:uid="{103DC2C5-B03C-418F-B6BC-CC771A83871E}">
      <formula1>$AH$46:$AH$48</formula1>
    </dataValidation>
    <dataValidation type="list" allowBlank="1" showInputMessage="1" sqref="E46:E68 E70:E87" xr:uid="{2E1A3CE6-12E0-4822-B528-1D03CA19E2E2}">
      <formula1>$AG$46:$AG$53</formula1>
    </dataValidation>
  </dataValidations>
  <pageMargins left="0.19685039370078741" right="0.19685039370078741" top="0.35433070866141736" bottom="0.15748031496062992" header="0.31496062992125984" footer="0.31496062992125984"/>
  <pageSetup paperSize="9" scale="75" orientation="landscape" useFirstPageNumber="1" horizontalDpi="300" verticalDpi="300" r:id="rId1"/>
  <headerFooter>
    <oddFooter>&amp;R保育所</oddFooter>
  </headerFooter>
  <rowBreaks count="2" manualBreakCount="2">
    <brk id="39" max="30" man="1"/>
    <brk id="100"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基本</vt:lpstr>
      <vt:lpstr>施設運営</vt:lpstr>
      <vt:lpstr>災害・事故</vt:lpstr>
      <vt:lpstr>人事管理</vt:lpstr>
      <vt:lpstr>支援</vt:lpstr>
      <vt:lpstr>児童数</vt:lpstr>
      <vt:lpstr>【例】児童数</vt:lpstr>
      <vt:lpstr>職員</vt:lpstr>
      <vt:lpstr>【例】職員</vt:lpstr>
      <vt:lpstr>一覧</vt:lpstr>
      <vt:lpstr>【例】一覧</vt:lpstr>
      <vt:lpstr>別紙</vt:lpstr>
      <vt:lpstr>【例】別紙</vt:lpstr>
      <vt:lpstr>【例】一覧!Print_Area</vt:lpstr>
      <vt:lpstr>【例】職員!Print_Area</vt:lpstr>
      <vt:lpstr>【例】別紙!Print_Area</vt:lpstr>
      <vt:lpstr>一覧!Print_Area</vt:lpstr>
      <vt:lpstr>基本!Print_Area</vt:lpstr>
      <vt:lpstr>災害・事故!Print_Area</vt:lpstr>
      <vt:lpstr>支援!Print_Area</vt:lpstr>
      <vt:lpstr>施設運営!Print_Area</vt:lpstr>
      <vt:lpstr>職員!Print_Area</vt:lpstr>
      <vt:lpstr>人事管理!Print_Area</vt:lpstr>
      <vt:lpstr>別紙!Print_Area</vt:lpstr>
      <vt:lpstr>災害・事故!Print_Titles</vt:lpstr>
      <vt:lpstr>支援!Print_Titles</vt:lpstr>
      <vt:lpstr>施設運営!Print_Titles</vt:lpstr>
      <vt:lpstr>人事管理!Print_Titles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橋本　紘平</cp:lastModifiedBy>
  <cp:revision/>
  <dcterms:created xsi:type="dcterms:W3CDTF">2008-03-03T09:33:02Z</dcterms:created>
  <dcterms:modified xsi:type="dcterms:W3CDTF">2024-10-21T01:30:26Z</dcterms:modified>
  <cp:category/>
  <cp:contentStatus/>
</cp:coreProperties>
</file>