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3C568D77-C83D-4B79-BCD6-395EE8A70E1A}" xr6:coauthVersionLast="47" xr6:coauthVersionMax="47" xr10:uidLastSave="{00000000-0000-0000-0000-000000000000}"/>
  <bookViews>
    <workbookView xWindow="-110" yWindow="-110" windowWidth="19420" windowHeight="11620" xr2:uid="{00000000-000D-0000-FFFF-FFFF00000000}"/>
  </bookViews>
  <sheets>
    <sheet name="指定就労継続支援Ａ型" sheetId="2" r:id="rId1"/>
    <sheet name="人員" sheetId="3" r:id="rId2"/>
    <sheet name="定員" sheetId="4" r:id="rId3"/>
  </sheets>
  <definedNames>
    <definedName name="_xlnm.Print_Area" localSheetId="0">指定就労継続支援Ａ型!$A$1:$E$241</definedName>
    <definedName name="_xlnm.Print_Area" localSheetId="1">人員!$A$1:$AN$80</definedName>
    <definedName name="_xlnm.Print_Area" localSheetId="2">定員!$A$1:$O$44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4" l="1"/>
  <c r="I41" i="4"/>
  <c r="L43" i="4" s="1"/>
  <c r="F41" i="4"/>
  <c r="C41" i="4"/>
  <c r="N37" i="4"/>
  <c r="M37" i="4"/>
  <c r="L37" i="4"/>
  <c r="K37" i="4"/>
  <c r="J37" i="4"/>
  <c r="I37" i="4"/>
  <c r="H37" i="4"/>
  <c r="G37" i="4"/>
  <c r="F37" i="4"/>
  <c r="E37" i="4"/>
  <c r="L42" i="4" s="1"/>
  <c r="L44" i="4" s="1"/>
  <c r="D37" i="4"/>
  <c r="C37" i="4"/>
  <c r="AL51" i="3"/>
  <c r="AG51" i="3"/>
  <c r="AA51" i="3"/>
  <c r="U51" i="3"/>
  <c r="R50" i="3"/>
  <c r="L50" i="3"/>
  <c r="F50" i="3"/>
  <c r="C49" i="3"/>
  <c r="AJ40" i="3"/>
  <c r="AJ39" i="3"/>
  <c r="AL39"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L31" i="3" s="1"/>
  <c r="AK30" i="3"/>
  <c r="AL30" i="3" s="1"/>
  <c r="AK29" i="3"/>
  <c r="AL29" i="3" s="1"/>
  <c r="AK28" i="3"/>
  <c r="AK27" i="3"/>
  <c r="AL27" i="3" s="1"/>
  <c r="AK26" i="3"/>
  <c r="AL26" i="3" s="1"/>
  <c r="AK25" i="3"/>
  <c r="AL25" i="3" s="1"/>
  <c r="AK24" i="3"/>
  <c r="AK23" i="3"/>
  <c r="AL23" i="3" s="1"/>
  <c r="AK22" i="3"/>
  <c r="AL22" i="3" s="1"/>
  <c r="AK21" i="3"/>
  <c r="AL21" i="3" s="1"/>
  <c r="AK20" i="3"/>
  <c r="AK19" i="3"/>
  <c r="AL19" i="3" s="1"/>
  <c r="AK18" i="3"/>
  <c r="AL18" i="3" s="1"/>
  <c r="AK17" i="3"/>
  <c r="AL17" i="3" s="1"/>
  <c r="AK16" i="3"/>
  <c r="AK15" i="3"/>
  <c r="AL15" i="3" s="1"/>
  <c r="AK14" i="3"/>
  <c r="AL14" i="3" s="1"/>
  <c r="AK13" i="3"/>
  <c r="AL13" i="3" s="1"/>
  <c r="AK12" i="3"/>
  <c r="AK11" i="3"/>
  <c r="AL11" i="3" s="1"/>
  <c r="AI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J9" i="3"/>
  <c r="AH9" i="3"/>
  <c r="AG9" i="3"/>
  <c r="AF9" i="3"/>
  <c r="AE9" i="3"/>
  <c r="AD9" i="3"/>
  <c r="AC9" i="3"/>
  <c r="AB9" i="3"/>
  <c r="AA9" i="3"/>
  <c r="Z9" i="3"/>
  <c r="Y9" i="3"/>
  <c r="X9" i="3"/>
  <c r="W9" i="3"/>
  <c r="V9" i="3"/>
  <c r="U9" i="3"/>
  <c r="T9" i="3"/>
  <c r="S9" i="3"/>
  <c r="R9" i="3"/>
  <c r="Q9" i="3"/>
  <c r="P9" i="3"/>
  <c r="O9" i="3"/>
  <c r="N9" i="3"/>
  <c r="M9" i="3"/>
  <c r="L9" i="3"/>
  <c r="K9" i="3"/>
  <c r="J9" i="3"/>
  <c r="I9" i="3"/>
  <c r="H9" i="3"/>
  <c r="G9" i="3"/>
  <c r="F9" i="3"/>
  <c r="AL28" i="3" s="1"/>
  <c r="E49" i="3" l="1"/>
  <c r="AA49" i="3"/>
  <c r="U50" i="3"/>
  <c r="AA50" i="3"/>
  <c r="U49" i="3"/>
  <c r="AL49" i="3"/>
  <c r="E50" i="3"/>
  <c r="O50" i="3"/>
  <c r="O49" i="3"/>
  <c r="AL50" i="3"/>
  <c r="E44" i="3"/>
  <c r="C44" i="3"/>
  <c r="C50" i="3"/>
  <c r="C51" i="3"/>
  <c r="AI9" i="3"/>
  <c r="AJ10" i="3"/>
  <c r="D49" i="3"/>
  <c r="X49" i="3"/>
  <c r="D50" i="3"/>
  <c r="X50" i="3"/>
  <c r="E51" i="3"/>
  <c r="I51" i="3"/>
  <c r="F49" i="3"/>
  <c r="AD49" i="3"/>
  <c r="AD50" i="3"/>
  <c r="O51" i="3"/>
  <c r="I49" i="3"/>
  <c r="AG49" i="3"/>
  <c r="I50" i="3"/>
  <c r="AG50" i="3"/>
  <c r="AL12" i="3"/>
  <c r="AL16" i="3"/>
  <c r="AL20" i="3"/>
  <c r="AL24" i="3"/>
  <c r="L49" i="3"/>
  <c r="AJ49" i="3"/>
  <c r="AJ50" i="3"/>
  <c r="R49" i="3"/>
  <c r="AM49" i="3"/>
  <c r="AM50" i="3"/>
</calcChain>
</file>

<file path=xl/sharedStrings.xml><?xml version="1.0" encoding="utf-8"?>
<sst xmlns="http://schemas.openxmlformats.org/spreadsheetml/2006/main" count="937" uniqueCount="775">
  <si>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</si>
  <si>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</si>
  <si>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</si>
  <si>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</si>
  <si>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</si>
  <si>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</si>
  <si>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</si>
  <si>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</si>
  <si>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</si>
  <si>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</si>
  <si>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</si>
  <si>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平18厚令171第185条
平18厚令19第6条の10第1号</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</si>
  <si>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</si>
  <si>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</si>
  <si>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</si>
  <si>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</si>
  <si>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</si>
  <si>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</si>
  <si>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</si>
  <si>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</si>
  <si>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</si>
  <si>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</si>
  <si>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</si>
  <si>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</si>
  <si>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</si>
  <si>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</si>
  <si>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</si>
  <si>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</si>
  <si>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</si>
  <si>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</si>
  <si>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</si>
  <si>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</si>
  <si>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</si>
  <si>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</si>
  <si>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</si>
  <si>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</si>
  <si>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</si>
  <si>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</si>
  <si>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</si>
  <si>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</si>
  <si>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</si>
  <si>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</si>
  <si>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</si>
  <si>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</si>
  <si>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</si>
  <si>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</si>
  <si>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</si>
  <si>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</si>
  <si>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</si>
  <si>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</si>
  <si>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</si>
  <si>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</si>
  <si>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</si>
  <si>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</si>
  <si>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</si>
  <si>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</si>
  <si>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</si>
  <si>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</si>
  <si>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</si>
  <si>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</si>
  <si>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</si>
  <si>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</si>
  <si>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</si>
  <si>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</si>
  <si>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</si>
  <si>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</si>
  <si>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</si>
  <si>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</si>
  <si>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</si>
  <si>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</si>
  <si>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</si>
  <si>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</si>
  <si>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</si>
  <si>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</si>
  <si>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</si>
  <si>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</si>
  <si>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</si>
  <si>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</si>
  <si>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</si>
  <si>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</si>
  <si>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</si>
  <si>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</si>
  <si>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</si>
  <si>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</si>
  <si>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</si>
  <si>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</si>
  <si>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</si>
  <si>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</si>
  <si>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</si>
  <si>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</si>
  <si>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</si>
  <si>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</si>
  <si>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</si>
  <si>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</si>
  <si>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</si>
  <si>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</si>
  <si>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</si>
  <si>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</si>
  <si>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</si>
  <si>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</si>
  <si>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</si>
  <si>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</si>
  <si>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</si>
  <si>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</si>
  <si>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</si>
  <si>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</si>
  <si>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</si>
  <si>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</si>
  <si>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</si>
  <si>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</si>
  <si>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</si>
  <si>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</si>
  <si>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</si>
  <si>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</si>
  <si>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</si>
  <si>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</si>
  <si>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</si>
  <si>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</si>
  <si>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</si>
  <si>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</si>
  <si>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</si>
  <si>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</si>
  <si>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</si>
  <si>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</si>
  <si>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</si>
  <si>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</si>
  <si>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</si>
  <si>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</si>
  <si>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</si>
  <si>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</si>
  <si>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</si>
  <si>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</si>
  <si>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</si>
  <si>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</si>
  <si>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</si>
  <si>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</si>
  <si>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</si>
  <si>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</si>
  <si>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</si>
  <si>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</si>
  <si>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</si>
  <si>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</si>
  <si>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</si>
  <si>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</si>
  <si>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</si>
  <si>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</si>
  <si>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</si>
  <si>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</si>
  <si>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</si>
  <si>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</si>
  <si>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</si>
  <si>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</si>
  <si>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</si>
  <si>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</si>
  <si>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</si>
  <si>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</si>
  <si>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</si>
  <si>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</si>
  <si>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</si>
  <si>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</si>
  <si>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</si>
  <si>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</si>
  <si>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</si>
  <si>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</si>
  <si>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</si>
  <si>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</si>
  <si>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</si>
  <si>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</si>
  <si>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</si>
  <si>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</si>
  <si>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</si>
  <si>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</si>
  <si>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</si>
  <si>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</si>
  <si>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</si>
  <si>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</si>
  <si>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</si>
  <si>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</si>
  <si>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</si>
  <si>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</si>
  <si>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</si>
  <si>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</si>
  <si>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</si>
  <si>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</si>
  <si>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</si>
  <si>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</si>
  <si>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</si>
  <si>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</si>
  <si>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</si>
  <si>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</si>
  <si>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</si>
  <si>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</si>
  <si>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</si>
  <si>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</si>
  <si>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</si>
  <si>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</si>
  <si>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</si>
  <si>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</si>
  <si>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</si>
  <si>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</si>
  <si>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</si>
  <si>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</si>
  <si>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</si>
  <si>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</si>
  <si>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</si>
  <si>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</si>
  <si>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</si>
  <si>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</si>
  <si>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</si>
  <si>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</si>
  <si>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</si>
  <si>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</si>
  <si>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</si>
  <si>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</si>
  <si>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</si>
  <si>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</si>
  <si>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</si>
  <si>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</si>
  <si>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</si>
  <si>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</si>
  <si>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</si>
  <si>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</si>
  <si>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</si>
  <si>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</si>
  <si>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</si>
  <si>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</si>
  <si>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</si>
  <si>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</si>
  <si>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</si>
  <si>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</si>
  <si>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</si>
  <si>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</si>
  <si>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</si>
  <si>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</si>
  <si>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</si>
  <si>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</si>
  <si>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</si>
  <si>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</si>
  <si>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</si>
  <si>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</si>
  <si>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</si>
  <si>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</si>
  <si>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</si>
  <si>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</si>
  <si>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</si>
  <si>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</si>
  <si>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</si>
  <si>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</si>
  <si>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</si>
  <si>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</si>
  <si>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</si>
  <si>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</si>
  <si>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</si>
  <si>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</si>
  <si>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</si>
  <si>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</si>
  <si>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</si>
  <si>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</si>
  <si>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</si>
  <si>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</si>
  <si>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</si>
  <si>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</si>
  <si>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</si>
  <si>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</si>
  <si>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</si>
  <si>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</si>
  <si>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</si>
  <si>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</si>
  <si>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</si>
  <si>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</si>
  <si>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</si>
  <si>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</si>
  <si>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</si>
  <si>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</si>
  <si>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</si>
  <si>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</si>
  <si>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</si>
  <si>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</si>
  <si>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</si>
  <si>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</si>
  <si>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</si>
  <si>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</si>
  <si>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</si>
  <si>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</si>
  <si>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</si>
  <si>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</si>
  <si>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</si>
  <si>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</si>
  <si>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</si>
  <si>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</si>
  <si>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</si>
  <si>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</si>
  <si>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</si>
  <si>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</si>
  <si>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</si>
  <si>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</si>
  <si>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</si>
  <si>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</si>
  <si>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</si>
  <si>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</si>
  <si>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</si>
  <si>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</si>
  <si>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</si>
  <si>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</si>
  <si>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</si>
  <si>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</si>
  <si>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</si>
  <si>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</si>
  <si>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</si>
  <si>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</si>
  <si>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</si>
  <si>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</si>
  <si>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</si>
  <si>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</si>
  <si>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</si>
  <si>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</si>
  <si>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</si>
  <si>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</si>
  <si>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</si>
  <si>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</si>
  <si>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</si>
  <si>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</si>
  <si>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</si>
  <si>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</si>
  <si>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</si>
  <si>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</si>
  <si>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</si>
  <si>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</si>
  <si>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</si>
  <si>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</si>
  <si>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</si>
  <si>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</si>
  <si>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</si>
  <si>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</si>
  <si>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</si>
  <si>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</si>
  <si>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</si>
  <si>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</si>
  <si>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</si>
  <si>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</si>
  <si>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</si>
  <si>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</si>
  <si>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</si>
  <si>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</si>
  <si>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</si>
  <si>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</si>
  <si>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</si>
  <si>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</si>
  <si>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</si>
  <si>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</si>
  <si>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</si>
  <si>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</si>
  <si>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</si>
  <si>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</si>
  <si>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</si>
  <si>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</si>
  <si>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</si>
  <si>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</si>
  <si>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</si>
  <si>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</si>
  <si>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</si>
  <si>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</si>
  <si>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</si>
  <si>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</si>
  <si>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</si>
  <si>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</si>
  <si>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</si>
  <si>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</si>
  <si>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</si>
  <si>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</si>
  <si>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</si>
  <si>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</si>
  <si>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</si>
  <si>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</si>
  <si>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</si>
  <si>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</si>
  <si>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</si>
  <si>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</si>
  <si>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</si>
  <si>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</si>
  <si>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</si>
  <si>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</si>
  <si>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</si>
  <si>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</si>
  <si>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</si>
  <si>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</si>
  <si>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</si>
  <si>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</si>
  <si>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</si>
  <si>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</si>
  <si>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</si>
  <si>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</si>
  <si>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</si>
  <si>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</si>
  <si>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</si>
  <si>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</si>
  <si>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</si>
  <si>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</si>
  <si>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</si>
  <si>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</si>
  <si>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</si>
  <si>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</si>
  <si>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</si>
  <si>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</si>
  <si>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</si>
  <si>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</si>
  <si>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</si>
  <si>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</si>
  <si>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</si>
  <si>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</si>
  <si>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</si>
  <si>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</si>
  <si>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</si>
  <si>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</si>
  <si>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</si>
  <si>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</si>
  <si>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</si>
  <si>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</si>
  <si>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</si>
  <si>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</si>
  <si>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</si>
  <si>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</si>
  <si>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</si>
  <si>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</si>
  <si>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</si>
  <si>
    <t>指定障害福祉サービス事業者 運営指導調書（自己点検表）</t>
    <rPh sb="14" eb="16">
      <t>ウンエイ</t>
    </rPh>
    <rPh sb="16" eb="18">
      <t>シドウ</t>
    </rPh>
    <rPh sb="18" eb="20">
      <t>チョウショ</t>
    </rPh>
    <phoneticPr fontId="5"/>
  </si>
  <si>
    <t>(指定就労継続支援Ａ型)</t>
    <rPh sb="1" eb="3">
      <t>シテイ</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</si>
  <si>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</si>
  <si>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</si>
  <si>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平18厚令171
第3条第1項</t>
    <rPh sb="0" eb="1">
      <t>ヘイ</t>
    </rPh>
    <phoneticPr fontId="4"/>
  </si>
  <si>
    <t>平18厚令171
第3条第2項</t>
    <phoneticPr fontId="4"/>
  </si>
  <si>
    <t>平18厚令171
第3条第3項</t>
    <phoneticPr fontId="4"/>
  </si>
  <si>
    <t>平18厚令171
第186条第1項</t>
    <phoneticPr fontId="4"/>
  </si>
  <si>
    <t>平18厚令171
第186条第1項第1号イ</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</si>
  <si>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</si>
  <si>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第186条第1項第2号</t>
    <phoneticPr fontId="4"/>
  </si>
  <si>
    <t>平18厚令171
第186条第5項</t>
    <phoneticPr fontId="4"/>
  </si>
  <si>
    <t>平18厚令171
第186条第2項</t>
    <phoneticPr fontId="4"/>
  </si>
  <si>
    <t>平18厚令171
第186条第3項</t>
    <phoneticPr fontId="4"/>
  </si>
  <si>
    <t>２　管理者</t>
    <phoneticPr fontId="4"/>
  </si>
  <si>
    <t>平18厚令171
第187条準用（第51条）</t>
    <phoneticPr fontId="4"/>
  </si>
  <si>
    <t>３　従たる事業所を設置する場合の特例</t>
    <phoneticPr fontId="4"/>
  </si>
  <si>
    <t>平18厚令171
第187条準用（第79条）</t>
    <phoneticPr fontId="4"/>
  </si>
  <si>
    <t>平18厚令171
附則第23条</t>
    <phoneticPr fontId="4"/>
  </si>
  <si>
    <t>法第43条第2項</t>
    <phoneticPr fontId="4"/>
  </si>
  <si>
    <t>平18厚令171
第188条第1項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</si>
  <si>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</si>
  <si>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</si>
  <si>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平18厚令171
第188条第4項</t>
    <phoneticPr fontId="4"/>
  </si>
  <si>
    <t>平18厚令171
第188条第2項第1 号イ、ロ</t>
    <phoneticPr fontId="4"/>
  </si>
  <si>
    <t>（６）これらの設備は、専ら当該指定就労継続支援Ａ型事業所の用に供するものとなっているか。
 （ただし、利用者の支援に支障がない場合はこの限りでない。）</t>
    <phoneticPr fontId="4"/>
  </si>
  <si>
    <t>平18厚令171
第188条第3項</t>
    <phoneticPr fontId="4"/>
  </si>
  <si>
    <t>平18厚令171
第188条第2項第2号</t>
    <phoneticPr fontId="4"/>
  </si>
  <si>
    <t>平18厚令171
第188条第2項第3号</t>
    <phoneticPr fontId="4"/>
  </si>
  <si>
    <t>平18厚令171
第188条第2項第4号</t>
    <phoneticPr fontId="4"/>
  </si>
  <si>
    <t>平18厚令171
第188条第5項</t>
    <phoneticPr fontId="4"/>
  </si>
  <si>
    <t>平18厚令171
附則第22条</t>
    <phoneticPr fontId="4"/>
  </si>
  <si>
    <t>１　内容及び手続きの説明及び同意</t>
    <phoneticPr fontId="4"/>
  </si>
  <si>
    <t>平18厚令171
第197条準用（第9条第1項）</t>
    <phoneticPr fontId="4"/>
  </si>
  <si>
    <t>平18厚令171
第197条準用（第9条第2項）</t>
    <phoneticPr fontId="4"/>
  </si>
  <si>
    <t>２　契約支給量の報告等</t>
    <phoneticPr fontId="4"/>
  </si>
  <si>
    <t>平18厚令171
第197条準用（第10条第1項)</t>
    <phoneticPr fontId="4"/>
  </si>
  <si>
    <t>平18厚令171
第197条準用（第10条第2項)</t>
    <phoneticPr fontId="4"/>
  </si>
  <si>
    <t>平18厚令171
第197条準用（第10条第3項)</t>
    <phoneticPr fontId="4"/>
  </si>
  <si>
    <t>平18厚令171
第197条準用（第10条第4項)</t>
    <phoneticPr fontId="4"/>
  </si>
  <si>
    <t>３　提供拒否の禁止</t>
    <phoneticPr fontId="4"/>
  </si>
  <si>
    <t>平18厚令171
第197条準用（第11条）</t>
    <phoneticPr fontId="4"/>
  </si>
  <si>
    <t>４　連絡調整に対する協力</t>
    <phoneticPr fontId="4"/>
  </si>
  <si>
    <t>平18厚令171
第197条準用（第12条）</t>
    <phoneticPr fontId="4"/>
  </si>
  <si>
    <t>５　サービス提供困難時の対応</t>
    <phoneticPr fontId="4"/>
  </si>
  <si>
    <t>平18厚令171
第197条準用（第13条）</t>
    <phoneticPr fontId="4"/>
  </si>
  <si>
    <t>６　受給資格の確認</t>
    <phoneticPr fontId="4"/>
  </si>
  <si>
    <t>平18厚令171
第197条準用（第14条）</t>
    <phoneticPr fontId="4"/>
  </si>
  <si>
    <t>７　訓練等給付費の支給の申請に係る援助</t>
    <phoneticPr fontId="4"/>
  </si>
  <si>
    <t>平18厚令171
第197条準用（第15条第1項）</t>
    <phoneticPr fontId="4"/>
  </si>
  <si>
    <t>８　心身の状況等の把握</t>
    <phoneticPr fontId="4"/>
  </si>
  <si>
    <t>平18厚令171
第197条準用（第16条）</t>
    <phoneticPr fontId="4"/>
  </si>
  <si>
    <t>９　指定障害福祉サービス事業者等との連携等</t>
    <phoneticPr fontId="4"/>
  </si>
  <si>
    <t>平18厚令171
第197条準用（第17条第1項）</t>
    <phoneticPr fontId="4"/>
  </si>
  <si>
    <t>平18厚令171
第197条準用（第17条第2項）</t>
    <phoneticPr fontId="4"/>
  </si>
  <si>
    <t>10　サービスの提供の記録</t>
    <phoneticPr fontId="4"/>
  </si>
  <si>
    <t>平18厚令171
第197条準用（第19条第1項）</t>
    <phoneticPr fontId="4"/>
  </si>
  <si>
    <t>平18厚令171
第197条準用（第19条第2項）</t>
    <phoneticPr fontId="4"/>
  </si>
  <si>
    <t>平18厚令171
第197条準用（第20条第1項)</t>
    <phoneticPr fontId="4"/>
  </si>
  <si>
    <t>平18厚令171
第197条準用（第20条第2項）</t>
    <phoneticPr fontId="4"/>
  </si>
  <si>
    <t>平18厚令171
第197条準用(第159条第1項)</t>
    <phoneticPr fontId="4"/>
  </si>
  <si>
    <t>平18厚令171
第197条準用(第159条第2項)</t>
    <phoneticPr fontId="4"/>
  </si>
  <si>
    <t>平18 令171第197条準用(第159条第3項)</t>
    <phoneticPr fontId="4"/>
  </si>
  <si>
    <t>平18厚令171
第197条準用（第159条第4項）
平18厚告545二のイ
平18政令10第17 条第 1～4 号</t>
    <phoneticPr fontId="4"/>
  </si>
  <si>
    <t>平18厚令171
第197条準用（第159条第5項）</t>
    <phoneticPr fontId="4"/>
  </si>
  <si>
    <t>平18厚令171
第197条準用（第159条第6項）</t>
    <phoneticPr fontId="4"/>
  </si>
  <si>
    <t>平18厚令171
第197条準用（第22条）</t>
    <phoneticPr fontId="4"/>
  </si>
  <si>
    <t>平18厚令171
第197条準用（第23条第1項）</t>
    <phoneticPr fontId="4"/>
  </si>
  <si>
    <t>平18厚令171
第197条準用（第23条第2項）</t>
    <phoneticPr fontId="4"/>
  </si>
  <si>
    <t>平18厚令171
第197条準用（第57条第1項)</t>
    <phoneticPr fontId="4"/>
  </si>
  <si>
    <t>平18厚令171
第197条準用（第57条第2項)</t>
    <phoneticPr fontId="4"/>
  </si>
  <si>
    <t>平18厚令171
第197条準用（第57条第3項)</t>
    <phoneticPr fontId="4"/>
  </si>
  <si>
    <t>平18厚令171
第197条準用（第58条第1項)</t>
    <phoneticPr fontId="4"/>
  </si>
  <si>
    <t>平18厚令171
第197条準用（第58条第2項)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</si>
  <si>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</si>
  <si>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平18厚令171
第197条準用（第58条第3項)</t>
    <phoneticPr fontId="4"/>
  </si>
  <si>
    <t>平18厚令171
第197条準用（第58条第4項)</t>
    <phoneticPr fontId="4"/>
  </si>
  <si>
    <t>平18厚令171
第197条準用（第58条第5項)</t>
    <phoneticPr fontId="4"/>
  </si>
  <si>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</si>
  <si>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平18厚令171
第197条準用（第58条第6項)</t>
    <phoneticPr fontId="4"/>
  </si>
  <si>
    <t>平18厚令171
第197条準用（第58条第7項)</t>
    <phoneticPr fontId="4"/>
  </si>
  <si>
    <t>平18厚令171
第197条準用（第58条第8項)</t>
    <phoneticPr fontId="4"/>
  </si>
  <si>
    <t>平18厚令171
第197条準用（第58条第9項)</t>
    <phoneticPr fontId="4"/>
  </si>
  <si>
    <t>平18厚令171
第197条準用（第58条第10項)</t>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</si>
  <si>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</si>
  <si>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</si>
  <si>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</si>
  <si>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平18厚令171
第197条準用（第60条)</t>
    <phoneticPr fontId="4"/>
  </si>
  <si>
    <t>平18厚令171
第197条準用（第160条第1項）</t>
    <phoneticPr fontId="4"/>
  </si>
  <si>
    <t>平18厚令171
第197条準用（第160条第2項）</t>
    <phoneticPr fontId="4"/>
  </si>
  <si>
    <t>平18厚令171
第197条準用（第160条第3項）</t>
    <phoneticPr fontId="4"/>
  </si>
  <si>
    <t>平18厚令171
第197条準用（第160条第4項）</t>
    <phoneticPr fontId="4"/>
  </si>
  <si>
    <t>平18厚令171
第189条第1項</t>
    <phoneticPr fontId="4"/>
  </si>
  <si>
    <t>平18厚令171
第189条第2項</t>
    <phoneticPr fontId="4"/>
  </si>
  <si>
    <t>平18厚令171
第190条第1項</t>
    <phoneticPr fontId="4"/>
  </si>
  <si>
    <t>平18厚令171
第190条第2項</t>
    <phoneticPr fontId="4"/>
  </si>
  <si>
    <t>平18厚令171
第191条第1項</t>
    <phoneticPr fontId="4"/>
  </si>
  <si>
    <t>平18厚令171
第191条第2項</t>
    <phoneticPr fontId="4"/>
  </si>
  <si>
    <t>（２）指定就労継続支援Ａ型事業者は、就労の機会の提供に当たっては、作業の能率の向上が図られるよう、利用者の障害の特性等を踏まえた工夫を行っているか。</t>
    <phoneticPr fontId="4"/>
  </si>
  <si>
    <t>平18厚令171
第191条第3項</t>
    <phoneticPr fontId="4"/>
  </si>
  <si>
    <t>平18厚令171
第192条第1項</t>
    <phoneticPr fontId="4"/>
  </si>
  <si>
    <t>平18厚令171
第192条第2項</t>
    <phoneticPr fontId="4"/>
  </si>
  <si>
    <t>平18厚令171
第192条第3項</t>
    <phoneticPr fontId="4"/>
  </si>
  <si>
    <t>平18厚令171
第192条第4項</t>
    <phoneticPr fontId="4"/>
  </si>
  <si>
    <t>平18厚令171
第192条第5項</t>
    <phoneticPr fontId="4"/>
  </si>
  <si>
    <t>平18厚令171
第192条第6項</t>
    <phoneticPr fontId="4"/>
  </si>
  <si>
    <t>平18厚令171
第193条第1項</t>
    <phoneticPr fontId="4"/>
  </si>
  <si>
    <t>平18厚令171
第193条第2項</t>
    <phoneticPr fontId="4"/>
  </si>
  <si>
    <t>平18厚令171
第194条第1項</t>
    <phoneticPr fontId="4"/>
  </si>
  <si>
    <t>平18厚令171
第194条第2項</t>
    <phoneticPr fontId="4"/>
  </si>
  <si>
    <t>平18厚令171
第195条第1項</t>
    <phoneticPr fontId="4"/>
  </si>
  <si>
    <t>平18厚令171
第195条第2項</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</si>
  <si>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</si>
  <si>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平18厚令171
第196条</t>
    <phoneticPr fontId="4"/>
  </si>
  <si>
    <t>平18厚令171
附則第21条</t>
    <phoneticPr fontId="4"/>
  </si>
  <si>
    <t>平18厚令171
第197条準用（第86条第1項）</t>
    <phoneticPr fontId="4"/>
  </si>
  <si>
    <t>平18厚令171
第197条準用（第86条第2項）</t>
    <phoneticPr fontId="4"/>
  </si>
  <si>
    <t>平18厚令171
第197条準用（第86条第3項）</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</si>
  <si>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</si>
  <si>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平18厚令171
第197条準用（第86条第4項）</t>
    <phoneticPr fontId="4"/>
  </si>
  <si>
    <t>29　緊急時等の対応</t>
    <phoneticPr fontId="4"/>
  </si>
  <si>
    <t>平18厚令171
第197条準用（第28条）</t>
    <phoneticPr fontId="4"/>
  </si>
  <si>
    <t>平18厚令171
第197条準用（第87条）</t>
    <phoneticPr fontId="4"/>
  </si>
  <si>
    <t>平18厚令171
第197条準用（第88条）</t>
    <phoneticPr fontId="4"/>
  </si>
  <si>
    <t>平18厚令171
第197条準用（第66条第1項)</t>
    <phoneticPr fontId="4"/>
  </si>
  <si>
    <t>平18厚令171
第197条準用（第66条第2項)</t>
    <phoneticPr fontId="4"/>
  </si>
  <si>
    <t>平18厚令171
第196条の2</t>
    <phoneticPr fontId="4"/>
  </si>
  <si>
    <t>平18厚令171
第197条準用（第68条第1項)</t>
    <phoneticPr fontId="4"/>
  </si>
  <si>
    <t>平18厚令171
第197条準用（第68条第2項)</t>
    <phoneticPr fontId="4"/>
  </si>
  <si>
    <t>平18厚令171
第197条準用（第68条第3項)</t>
    <phoneticPr fontId="4"/>
  </si>
  <si>
    <t>平18厚令171
第197条準用（第68条第4項)</t>
    <phoneticPr fontId="4"/>
  </si>
  <si>
    <t>平18厚令171
第197条準用（第33条の2第1項)</t>
    <phoneticPr fontId="4"/>
  </si>
  <si>
    <t>平18厚令171
第197条準用（第33条の2第2項)</t>
    <phoneticPr fontId="4"/>
  </si>
  <si>
    <t>平18厚令171
第197条準用（第33条の2第3項)</t>
    <phoneticPr fontId="4"/>
  </si>
  <si>
    <t>平18厚令171
第197条準用（第69条）</t>
    <phoneticPr fontId="4"/>
  </si>
  <si>
    <t>38　非常災害対策</t>
    <phoneticPr fontId="4"/>
  </si>
  <si>
    <t>平18厚令171
第197条準用（第70条第1項）</t>
    <phoneticPr fontId="4"/>
  </si>
  <si>
    <t>平18厚令171
第197条準用（第70条第2項）</t>
    <phoneticPr fontId="4"/>
  </si>
  <si>
    <t>平18厚令171
第197条準用（第70条第3項）</t>
    <phoneticPr fontId="4"/>
  </si>
  <si>
    <t>平18厚令171
第197条準用（第90条第2項）</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</si>
  <si>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</si>
  <si>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</si>
  <si>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</si>
  <si>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平18厚令171
第197条準用（第91条）</t>
    <phoneticPr fontId="4"/>
  </si>
  <si>
    <t>41　掲示</t>
    <phoneticPr fontId="4"/>
  </si>
  <si>
    <t>平18厚令171
第197条準用（第92条第1項・第2項）</t>
    <phoneticPr fontId="4"/>
  </si>
  <si>
    <t>平18厚令171
第197条準用（第35条の2第1項）</t>
    <phoneticPr fontId="4"/>
  </si>
  <si>
    <t>平18厚令171
第197条準用（第35条の2第2項）</t>
    <phoneticPr fontId="4"/>
  </si>
  <si>
    <t>平18厚令171
第197条準用（第35条の2第3項）</t>
    <phoneticPr fontId="4"/>
  </si>
  <si>
    <t>平18厚令171
第197条準用（第36条第1項）</t>
    <phoneticPr fontId="4"/>
  </si>
  <si>
    <t>平18厚令171
第197条準用（第36条第2項）</t>
    <phoneticPr fontId="4"/>
  </si>
  <si>
    <t>平18厚令171
第197条準用（第36条第3項）</t>
    <phoneticPr fontId="4"/>
  </si>
  <si>
    <t>平18厚令171
第197条準用（第37条第1項）</t>
    <phoneticPr fontId="4"/>
  </si>
  <si>
    <t>平18厚令171
第197条準用（第37条第2項）</t>
    <phoneticPr fontId="4"/>
  </si>
  <si>
    <t>平18厚令171
第197条準用（第38条第1項）</t>
    <phoneticPr fontId="4"/>
  </si>
  <si>
    <t>平18厚令171
第197条準用（第38条第2項）</t>
    <phoneticPr fontId="4"/>
  </si>
  <si>
    <t>平18厚令171
第197条準用（第38条）</t>
    <phoneticPr fontId="4"/>
  </si>
  <si>
    <t>46 　苦情解決</t>
    <phoneticPr fontId="4"/>
  </si>
  <si>
    <t>平18厚令171
第197条準用（第39条第1項）</t>
    <phoneticPr fontId="4"/>
  </si>
  <si>
    <t>平18厚令171
第197条準用（第39条第2項）</t>
    <phoneticPr fontId="4"/>
  </si>
  <si>
    <t>平18厚令171
第197条準用（第39条第3項）</t>
    <phoneticPr fontId="4"/>
  </si>
  <si>
    <t>平18厚令171
第197条準用（第39条第4項）</t>
    <phoneticPr fontId="4"/>
  </si>
  <si>
    <t>平18厚令171
第197条準用（第39条第5項）</t>
    <phoneticPr fontId="4"/>
  </si>
  <si>
    <t>平18厚令171
第197条準用（第39条第6項）</t>
    <phoneticPr fontId="4"/>
  </si>
  <si>
    <t>平18厚令171
第197条準用（第39条第7項）</t>
    <phoneticPr fontId="4"/>
  </si>
  <si>
    <t>平18厚令171
第197条準用（第40条第1項）</t>
    <phoneticPr fontId="4"/>
  </si>
  <si>
    <t>平18厚令171
第197条準用（第40条第2項）</t>
    <phoneticPr fontId="4"/>
  </si>
  <si>
    <t>平18厚令171
第197条準用（第40条第3項）</t>
    <phoneticPr fontId="4"/>
  </si>
  <si>
    <t>平18厚令171
第197条準用（第40条の2）</t>
    <phoneticPr fontId="4"/>
  </si>
  <si>
    <t>平18厚令171
第197条準用（第41条)</t>
    <phoneticPr fontId="4"/>
  </si>
  <si>
    <t>平18厚令171
第197条準用（第74条）</t>
    <phoneticPr fontId="4"/>
  </si>
  <si>
    <t>平18厚令171
第197条準用（第75条第1項）</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</si>
  <si>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</si>
  <si>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第197条準用（第75条第2項）</t>
    <phoneticPr fontId="4"/>
  </si>
  <si>
    <t>52　電磁的記録等</t>
    <phoneticPr fontId="4"/>
  </si>
  <si>
    <t>平18厚令171
第224条第1項</t>
    <phoneticPr fontId="4"/>
  </si>
  <si>
    <t>平18厚令171
第224条第2項</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</si>
  <si>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</si>
  <si>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</si>
  <si>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</si>
  <si>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</si>
  <si>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</si>
  <si>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</si>
  <si>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平18厚告523別表13の1の注 4(2)</t>
    <phoneticPr fontId="4"/>
  </si>
  <si>
    <t>（10）利用者が就労継続支援Ａ型以外の障害福祉サービスを受けている間に、就労継続支援Ａ型サービス費を算定していないか。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</si>
  <si>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</si>
  <si>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平18厚告523別表第13の3の注1</t>
    <phoneticPr fontId="4"/>
  </si>
  <si>
    <t>平18厚告523別表第13の3の注2</t>
    <phoneticPr fontId="4"/>
  </si>
  <si>
    <t>平18厚告523別表第13の3の2の注</t>
    <phoneticPr fontId="4"/>
  </si>
  <si>
    <t>平18厚告523別表第13の4の注</t>
    <phoneticPr fontId="4"/>
  </si>
  <si>
    <t>平18厚告523別表第13の6の注</t>
    <phoneticPr fontId="4"/>
  </si>
  <si>
    <t>平18厚告523別表第13の7の注</t>
    <phoneticPr fontId="4"/>
  </si>
  <si>
    <t>平18厚告523別表第13の8の注2</t>
    <phoneticPr fontId="4"/>
  </si>
  <si>
    <t>平18厚告523別表第13の8の注3</t>
    <phoneticPr fontId="4"/>
  </si>
  <si>
    <t>平18厚告523別表第13の9の注</t>
    <phoneticPr fontId="4"/>
  </si>
  <si>
    <t>平18厚告523別表第13の10の注1</t>
    <phoneticPr fontId="4"/>
  </si>
  <si>
    <t>平18厚告523別表第13の10の注3</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</si>
  <si>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</si>
  <si>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平18厚告523別表第13の10の注4
平18厚告556</t>
    <phoneticPr fontId="4"/>
  </si>
  <si>
    <t>平18厚告523別表第13の10の注5</t>
    <phoneticPr fontId="4"/>
  </si>
  <si>
    <t>平18厚告523別表第13の10の注6</t>
    <phoneticPr fontId="4"/>
  </si>
  <si>
    <t>平18厚告523別表第13の11の注1</t>
    <phoneticPr fontId="4"/>
  </si>
  <si>
    <t>平18厚告523別表第13の11の注2</t>
    <phoneticPr fontId="4"/>
  </si>
  <si>
    <t>平18厚告523別表第13の12の注</t>
    <phoneticPr fontId="4"/>
  </si>
  <si>
    <t xml:space="preserve">平18厚告523別表第13の13の注2
平24厚告268の四準用（一）
</t>
    <phoneticPr fontId="4"/>
  </si>
  <si>
    <t>平18厚告523別表第13の14の注2</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</si>
  <si>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</si>
  <si>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</si>
  <si>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</si>
  <si>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</si>
  <si>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</si>
  <si>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</si>
  <si>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</si>
  <si>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</si>
  <si>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</si>
  <si>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</si>
  <si>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</si>
  <si>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</si>
  <si>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(2)予定/実績の別</t>
    <rPh sb="3" eb="5">
      <t>ヨテイ</t>
    </rPh>
    <rPh sb="6" eb="8">
      <t>ジッセキ</t>
    </rPh>
    <rPh sb="9" eb="10">
      <t>ベツ</t>
    </rPh>
    <phoneticPr fontId="15"/>
  </si>
  <si>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</si>
  <si>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</si>
  <si>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</si>
  <si>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</si>
  <si>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</si>
  <si>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</si>
  <si>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</si>
  <si>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</si>
  <si>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</si>
  <si>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</si>
  <si>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</si>
  <si>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</si>
  <si>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</si>
  <si>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</si>
  <si>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</si>
  <si>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</si>
  <si>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</si>
  <si>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</si>
  <si>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</si>
  <si>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</si>
  <si>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5"/>
  </si>
  <si>
    <t>計</t>
    <rPh sb="0" eb="1">
      <t>ケイ</t>
    </rPh>
    <phoneticPr fontId="15"/>
  </si>
  <si>
    <t>平均利用者数</t>
    <rPh sb="0" eb="2">
      <t>ヘイキン</t>
    </rPh>
    <rPh sb="2" eb="6">
      <t>リヨウシャスウ</t>
    </rPh>
    <phoneticPr fontId="15"/>
  </si>
  <si>
    <t>利用者延べ数</t>
    <rPh sb="3" eb="4">
      <t>ノ</t>
    </rPh>
    <phoneticPr fontId="15"/>
  </si>
  <si>
    <t>開所日数</t>
    <rPh sb="0" eb="2">
      <t>カイショ</t>
    </rPh>
    <rPh sb="2" eb="4">
      <t>ニッスウ</t>
    </rPh>
    <phoneticPr fontId="24"/>
  </si>
  <si>
    <t>＜人員に関する基準＞</t>
    <rPh sb="1" eb="3">
      <t>ジンイン</t>
    </rPh>
    <rPh sb="4" eb="5">
      <t>カン</t>
    </rPh>
    <rPh sb="7" eb="9">
      <t>キジュン</t>
    </rPh>
    <phoneticPr fontId="15"/>
  </si>
  <si>
    <t>区分</t>
    <rPh sb="0" eb="2">
      <t>クブン</t>
    </rPh>
    <phoneticPr fontId="24"/>
  </si>
  <si>
    <t>サービス管理責任者</t>
    <rPh sb="4" eb="6">
      <t>カンリ</t>
    </rPh>
    <rPh sb="6" eb="9">
      <t>セキニンシャ</t>
    </rPh>
    <phoneticPr fontId="26"/>
  </si>
  <si>
    <t>職業指導員及び生活支援員</t>
    <rPh sb="0" eb="2">
      <t>ショクギョウ</t>
    </rPh>
    <rPh sb="2" eb="4">
      <t>シドウ</t>
    </rPh>
    <rPh sb="4" eb="5">
      <t>イン</t>
    </rPh>
    <rPh sb="5" eb="6">
      <t>オヨ</t>
    </rPh>
    <rPh sb="7" eb="9">
      <t>セイカツ</t>
    </rPh>
    <rPh sb="9" eb="11">
      <t>シエン</t>
    </rPh>
    <rPh sb="11" eb="12">
      <t>イン</t>
    </rPh>
    <phoneticPr fontId="26"/>
  </si>
  <si>
    <t>必要な配置数</t>
    <rPh sb="0" eb="2">
      <t>ヒツヨウ</t>
    </rPh>
    <rPh sb="3" eb="6">
      <t>ハイチスウ</t>
    </rPh>
    <phoneticPr fontId="24"/>
  </si>
  <si>
    <t>＜実人数集計＞</t>
    <rPh sb="1" eb="2">
      <t>ジツ</t>
    </rPh>
    <rPh sb="2" eb="4">
      <t>ニンズウ</t>
    </rPh>
    <rPh sb="4" eb="6">
      <t>シュウケイ</t>
    </rPh>
    <phoneticPr fontId="15"/>
  </si>
  <si>
    <t>専従</t>
    <rPh sb="0" eb="2">
      <t>センジュウ</t>
    </rPh>
    <phoneticPr fontId="24"/>
  </si>
  <si>
    <t>兼務</t>
    <rPh sb="0" eb="2">
      <t>ケンム</t>
    </rPh>
    <phoneticPr fontId="24"/>
  </si>
  <si>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</si>
  <si>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</si>
  <si>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</si>
  <si>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</si>
  <si>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</si>
  <si>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</si>
  <si>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</si>
  <si>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「予定」・「実績」のいずれかを選択してください。</t>
    <rPh sb="6" eb="8">
      <t>ヨテイ</t>
    </rPh>
    <rPh sb="11" eb="13">
      <t>ジッセキ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</si>
  <si>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</si>
  <si>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</si>
  <si>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</si>
  <si>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</si>
  <si>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</si>
  <si>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</si>
  <si>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</si>
  <si>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</si>
  <si>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</si>
  <si>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</si>
  <si>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</si>
  <si>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</si>
  <si>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</si>
  <si>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</si>
  <si>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</si>
  <si>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</si>
  <si>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</si>
  <si>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</si>
  <si>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保有資格を全て記入するのではなく、人員基準・加配加算上、求められる資格等を入力してください。</t>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</si>
  <si>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</si>
  <si>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</si>
  <si>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</si>
  <si>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</si>
  <si>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</si>
  <si>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</si>
  <si>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</si>
  <si>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</si>
  <si>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</si>
  <si>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</si>
  <si>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</si>
  <si>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定員超過状況表</t>
    <rPh sb="0" eb="2">
      <t>テイイン</t>
    </rPh>
    <rPh sb="2" eb="3">
      <t>チョウ</t>
    </rPh>
    <rPh sb="4" eb="6">
      <t>ジョウキョウ</t>
    </rPh>
    <rPh sb="6" eb="7">
      <t>オモテ</t>
    </rPh>
    <phoneticPr fontId="15"/>
  </si>
  <si>
    <t>※　水色のセルに入力（直近4ヶ月分）</t>
    <rPh sb="2" eb="4">
      <t>ミズイロ</t>
    </rPh>
    <rPh sb="8" eb="10">
      <t>ニュウリョク</t>
    </rPh>
    <rPh sb="11" eb="13">
      <t>チョッキン</t>
    </rPh>
    <rPh sb="15" eb="16">
      <t>ツキ</t>
    </rPh>
    <rPh sb="16" eb="17">
      <t>フン</t>
    </rPh>
    <phoneticPr fontId="36"/>
  </si>
  <si>
    <t>日　　　年月</t>
    <rPh sb="0" eb="1">
      <t>ヒ</t>
    </rPh>
    <rPh sb="4" eb="5">
      <t>ネン</t>
    </rPh>
    <rPh sb="5" eb="6">
      <t>ツキ</t>
    </rPh>
    <phoneticPr fontId="15"/>
  </si>
  <si>
    <t>　　月</t>
    <rPh sb="2" eb="3">
      <t>ガツ</t>
    </rPh>
    <phoneticPr fontId="15"/>
  </si>
  <si>
    <t>備考</t>
    <rPh sb="0" eb="2">
      <t>ビコウ</t>
    </rPh>
    <phoneticPr fontId="15"/>
  </si>
  <si>
    <t>施設外就労者数</t>
    <rPh sb="0" eb="2">
      <t>シセツ</t>
    </rPh>
    <rPh sb="2" eb="3">
      <t>ガイ</t>
    </rPh>
    <rPh sb="3" eb="5">
      <t>シュウロウ</t>
    </rPh>
    <rPh sb="5" eb="6">
      <t>シャ</t>
    </rPh>
    <rPh sb="6" eb="7">
      <t>スウ</t>
    </rPh>
    <phoneticPr fontId="15"/>
  </si>
  <si>
    <t>欠席時対応加算者数</t>
    <rPh sb="0" eb="2">
      <t>ケッセキ</t>
    </rPh>
    <rPh sb="2" eb="3">
      <t>ジ</t>
    </rPh>
    <rPh sb="3" eb="5">
      <t>タイオウ</t>
    </rPh>
    <rPh sb="5" eb="7">
      <t>カサン</t>
    </rPh>
    <rPh sb="7" eb="8">
      <t>シャ</t>
    </rPh>
    <rPh sb="8" eb="9">
      <t>スウ</t>
    </rPh>
    <phoneticPr fontId="15"/>
  </si>
  <si>
    <t>利用者数</t>
    <rPh sb="0" eb="2">
      <t>リヨウ</t>
    </rPh>
    <rPh sb="2" eb="3">
      <t>シャ</t>
    </rPh>
    <rPh sb="3" eb="4">
      <t>スウ</t>
    </rPh>
    <phoneticPr fontId="15"/>
  </si>
  <si>
    <t>施設外就労者数</t>
    <phoneticPr fontId="15"/>
  </si>
  <si>
    <t xml:space="preserve"> 施設外就労者数</t>
    <phoneticPr fontId="15"/>
  </si>
  <si>
    <t>１日</t>
    <rPh sb="1" eb="2">
      <t>ニチ</t>
    </rPh>
    <phoneticPr fontId="15"/>
  </si>
  <si>
    <t>２日</t>
    <rPh sb="1" eb="2">
      <t>ニチ</t>
    </rPh>
    <phoneticPr fontId="15"/>
  </si>
  <si>
    <t>３日</t>
    <rPh sb="1" eb="2">
      <t>ニチ</t>
    </rPh>
    <phoneticPr fontId="15"/>
  </si>
  <si>
    <t>４日</t>
    <rPh sb="1" eb="2">
      <t>ニチ</t>
    </rPh>
    <phoneticPr fontId="15"/>
  </si>
  <si>
    <t>５日</t>
    <rPh sb="1" eb="2">
      <t>ニチ</t>
    </rPh>
    <phoneticPr fontId="15"/>
  </si>
  <si>
    <t>６日</t>
    <rPh sb="1" eb="2">
      <t>ニチ</t>
    </rPh>
    <phoneticPr fontId="15"/>
  </si>
  <si>
    <t>７日</t>
    <rPh sb="1" eb="2">
      <t>ニチ</t>
    </rPh>
    <phoneticPr fontId="15"/>
  </si>
  <si>
    <t>８日</t>
    <rPh sb="1" eb="2">
      <t>ニチ</t>
    </rPh>
    <phoneticPr fontId="15"/>
  </si>
  <si>
    <t>９日</t>
    <rPh sb="1" eb="2">
      <t>ニチ</t>
    </rPh>
    <phoneticPr fontId="15"/>
  </si>
  <si>
    <t>１０日</t>
    <rPh sb="2" eb="3">
      <t>ニチ</t>
    </rPh>
    <phoneticPr fontId="15"/>
  </si>
  <si>
    <t>１１日</t>
    <rPh sb="2" eb="3">
      <t>ニチ</t>
    </rPh>
    <phoneticPr fontId="15"/>
  </si>
  <si>
    <t>１２日</t>
    <rPh sb="2" eb="3">
      <t>ニチ</t>
    </rPh>
    <phoneticPr fontId="15"/>
  </si>
  <si>
    <t>１３日</t>
    <rPh sb="2" eb="3">
      <t>ニチ</t>
    </rPh>
    <phoneticPr fontId="15"/>
  </si>
  <si>
    <t>１４日</t>
    <rPh sb="2" eb="3">
      <t>ニチ</t>
    </rPh>
    <phoneticPr fontId="15"/>
  </si>
  <si>
    <t>１５日</t>
    <rPh sb="2" eb="3">
      <t>ニチ</t>
    </rPh>
    <phoneticPr fontId="15"/>
  </si>
  <si>
    <t>１６日</t>
    <rPh sb="2" eb="3">
      <t>ニチ</t>
    </rPh>
    <phoneticPr fontId="15"/>
  </si>
  <si>
    <t>１７日</t>
    <rPh sb="2" eb="3">
      <t>ニチ</t>
    </rPh>
    <phoneticPr fontId="15"/>
  </si>
  <si>
    <t>１８日</t>
    <rPh sb="2" eb="3">
      <t>ニチ</t>
    </rPh>
    <phoneticPr fontId="15"/>
  </si>
  <si>
    <t>１９日</t>
    <rPh sb="2" eb="3">
      <t>ニチ</t>
    </rPh>
    <phoneticPr fontId="15"/>
  </si>
  <si>
    <t>２０日</t>
    <rPh sb="2" eb="3">
      <t>ニチ</t>
    </rPh>
    <phoneticPr fontId="15"/>
  </si>
  <si>
    <t>２１日</t>
    <rPh sb="2" eb="3">
      <t>ニチ</t>
    </rPh>
    <phoneticPr fontId="15"/>
  </si>
  <si>
    <t>２２日</t>
    <rPh sb="2" eb="3">
      <t>ニチ</t>
    </rPh>
    <phoneticPr fontId="15"/>
  </si>
  <si>
    <t>２３日</t>
    <rPh sb="2" eb="3">
      <t>ニチ</t>
    </rPh>
    <phoneticPr fontId="15"/>
  </si>
  <si>
    <t>２４日</t>
    <rPh sb="2" eb="3">
      <t>ニチ</t>
    </rPh>
    <phoneticPr fontId="15"/>
  </si>
  <si>
    <t>２５日</t>
    <rPh sb="2" eb="3">
      <t>ニチ</t>
    </rPh>
    <phoneticPr fontId="15"/>
  </si>
  <si>
    <t>２６日</t>
    <rPh sb="2" eb="3">
      <t>ニチ</t>
    </rPh>
    <phoneticPr fontId="15"/>
  </si>
  <si>
    <t>２７日</t>
    <rPh sb="2" eb="3">
      <t>ニチ</t>
    </rPh>
    <phoneticPr fontId="15"/>
  </si>
  <si>
    <t>２８日</t>
    <rPh sb="2" eb="3">
      <t>ニチ</t>
    </rPh>
    <phoneticPr fontId="15"/>
  </si>
  <si>
    <t>２９日</t>
    <rPh sb="2" eb="3">
      <t>ニチ</t>
    </rPh>
    <phoneticPr fontId="15"/>
  </si>
  <si>
    <t>３０日</t>
    <rPh sb="2" eb="3">
      <t>ニチ</t>
    </rPh>
    <phoneticPr fontId="15"/>
  </si>
  <si>
    <t>３１日</t>
    <rPh sb="2" eb="3">
      <t>ニチ</t>
    </rPh>
    <phoneticPr fontId="15"/>
  </si>
  <si>
    <t>延べ利用者数</t>
    <rPh sb="0" eb="1">
      <t>ノ</t>
    </rPh>
    <rPh sb="2" eb="5">
      <t>リヨウシャ</t>
    </rPh>
    <rPh sb="5" eb="6">
      <t>スウ</t>
    </rPh>
    <phoneticPr fontId="15"/>
  </si>
  <si>
    <t>利用定員</t>
    <rPh sb="0" eb="2">
      <t>リヨウ</t>
    </rPh>
    <rPh sb="2" eb="4">
      <t>テイイン</t>
    </rPh>
    <phoneticPr fontId="15"/>
  </si>
  <si>
    <t>施設の開所日数</t>
    <rPh sb="0" eb="2">
      <t>シセツ</t>
    </rPh>
    <rPh sb="3" eb="5">
      <t>カイショ</t>
    </rPh>
    <rPh sb="5" eb="7">
      <t>ニッスウ</t>
    </rPh>
    <phoneticPr fontId="15"/>
  </si>
  <si>
    <t>多機能型の総利用定員</t>
    <rPh sb="0" eb="3">
      <t>タキノウ</t>
    </rPh>
    <rPh sb="3" eb="4">
      <t>ガタ</t>
    </rPh>
    <rPh sb="5" eb="6">
      <t>ソウ</t>
    </rPh>
    <rPh sb="6" eb="8">
      <t>リヨウ</t>
    </rPh>
    <rPh sb="8" eb="10">
      <t>テイイン</t>
    </rPh>
    <phoneticPr fontId="15"/>
  </si>
  <si>
    <t>受入可能延べ利用者数</t>
    <phoneticPr fontId="15"/>
  </si>
  <si>
    <t>過去３ヶ月間の利用者数</t>
    <rPh sb="0" eb="2">
      <t>カコ</t>
    </rPh>
    <rPh sb="4" eb="6">
      <t>ゲツカン</t>
    </rPh>
    <rPh sb="7" eb="10">
      <t>リヨウシャ</t>
    </rPh>
    <rPh sb="10" eb="11">
      <t>スウ</t>
    </rPh>
    <phoneticPr fontId="15"/>
  </si>
  <si>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5"/>
  </si>
  <si>
    <t>定員超過判定（減算月）</t>
    <rPh sb="0" eb="3">
      <t>テイインチョウ</t>
    </rPh>
    <rPh sb="3" eb="4">
      <t>カ</t>
    </rPh>
    <rPh sb="4" eb="6">
      <t>ハンテイ</t>
    </rPh>
    <rPh sb="7" eb="9">
      <t>ゲンザン</t>
    </rPh>
    <rPh sb="9" eb="10">
      <t>ツキ</t>
    </rPh>
    <phoneticPr fontId="15"/>
  </si>
  <si>
    <t>管理者</t>
  </si>
  <si>
    <t>サービス管理責任者</t>
  </si>
  <si>
    <t>職業指導員</t>
  </si>
  <si>
    <t>生活支援員</t>
  </si>
  <si>
    <t>その他職員</t>
  </si>
  <si>
    <t>-</t>
  </si>
  <si>
    <t>就労継続支援Ａ型</t>
    <rPh sb="0" eb="2">
      <t>シュウロウ</t>
    </rPh>
    <rPh sb="2" eb="4">
      <t>ケイゾク</t>
    </rPh>
    <rPh sb="4" eb="6">
      <t>シエン</t>
    </rPh>
    <rPh sb="7" eb="8">
      <t>ガタ</t>
    </rPh>
    <phoneticPr fontId="15"/>
  </si>
  <si>
    <t>管理者</t>
    <rPh sb="0" eb="3">
      <t>カンリシャ</t>
    </rPh>
    <phoneticPr fontId="26"/>
  </si>
  <si>
    <t>職業指導員</t>
    <rPh sb="0" eb="4">
      <t>ショクギョウシドウ</t>
    </rPh>
    <rPh sb="4" eb="5">
      <t>イン</t>
    </rPh>
    <phoneticPr fontId="26"/>
  </si>
  <si>
    <t>生活支援員</t>
    <rPh sb="0" eb="2">
      <t>セイカツ</t>
    </rPh>
    <rPh sb="2" eb="5">
      <t>シエンイン</t>
    </rPh>
    <phoneticPr fontId="26"/>
  </si>
  <si>
    <t>その他職員</t>
    <rPh sb="2" eb="3">
      <t>タ</t>
    </rPh>
    <rPh sb="3" eb="5">
      <t>ショクイン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</si>
</sst>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b/>
      <sz val="14"/>
      <name val="ＭＳ ゴシック"/>
      <family val="3"/>
      <charset val="128"/>
    </font>
    <font>
      <sz val="8"/>
      <color rgb="FF000000"/>
      <name val="ＭＳ ゴシック"/>
      <family val="3"/>
      <charset val="128"/>
    </font>
    <font>
      <sz val="6"/>
      <name val="Yu Gothic"/>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6"/>
      <color rgb="FF000000"/>
      <name val="ＭＳ ゴシック"/>
      <family val="3"/>
      <charset val="128"/>
    </font>
    <font>
      <b/>
      <sz val="6"/>
      <color rgb="FF000000"/>
      <name val="ＭＳ ゴシック"/>
      <family val="3"/>
      <charset val="128"/>
    </font>
    <font>
      <sz val="12"/>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6">
    <xf numFmtId="0" fontId="0" fillId="0" borderId="0"/>
    <xf numFmtId="0" fontId="1" fillId="0" borderId="0">
      <alignment vertical="center"/>
    </xf>
    <xf numFmtId="0" fontId="2" fillId="0" borderId="0"/>
    <xf numFmtId="0" fontId="9" fillId="0" borderId="0"/>
    <xf numFmtId="0" fontId="13" fillId="0" borderId="0">
      <alignment vertical="center"/>
    </xf>
    <xf numFmtId="0" fontId="37" fillId="0" borderId="0">
      <alignment vertical="center"/>
    </xf>
  </cellStyleXfs>
  <cellXfs count="19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center" wrapText="1"/>
    </xf>
    <xf numFmtId="0" fontId="11" fillId="0" borderId="4" xfId="3" applyFont="1" applyBorder="1" applyAlignment="1">
      <alignment horizontal="left" vertical="top"/>
    </xf>
    <xf numFmtId="0" fontId="12" fillId="0" borderId="0" xfId="3" applyFont="1" applyAlignment="1">
      <alignment horizontal="left" vertical="top"/>
    </xf>
    <xf numFmtId="0" fontId="11" fillId="0" borderId="0" xfId="3" applyFont="1" applyAlignment="1">
      <alignment horizontal="left" vertical="top"/>
    </xf>
    <xf numFmtId="0" fontId="3" fillId="0" borderId="3" xfId="3" applyFont="1" applyBorder="1" applyAlignment="1">
      <alignment horizontal="left" vertical="center" wrapText="1"/>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14" fillId="0" borderId="0" xfId="4" applyFont="1" applyAlignment="1">
      <alignment horizontal="left" vertical="center"/>
    </xf>
    <xf numFmtId="0" fontId="16" fillId="0" borderId="0" xfId="4" applyFont="1" applyAlignment="1">
      <alignment vertical="center" textRotation="255" shrinkToFit="1"/>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lignment vertical="center"/>
    </xf>
    <xf numFmtId="0" fontId="19" fillId="0" borderId="0" xfId="0" applyFont="1" applyAlignment="1">
      <alignment vertical="center"/>
    </xf>
    <xf numFmtId="0" fontId="18" fillId="0" borderId="0" xfId="4" applyFont="1" applyAlignment="1">
      <alignment horizontal="right" vertical="center"/>
    </xf>
    <xf numFmtId="0" fontId="16" fillId="0" borderId="0" xfId="4" applyFont="1">
      <alignment vertical="center"/>
    </xf>
    <xf numFmtId="0" fontId="18" fillId="0" borderId="0" xfId="4"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4" applyFont="1" applyAlignment="1">
      <alignment horizontal="center" vertical="center"/>
    </xf>
    <xf numFmtId="176" fontId="22" fillId="0" borderId="1" xfId="4" applyNumberFormat="1" applyFont="1" applyBorder="1">
      <alignment vertical="center"/>
    </xf>
    <xf numFmtId="177" fontId="22" fillId="0" borderId="1" xfId="4" applyNumberFormat="1" applyFont="1" applyBorder="1">
      <alignment vertical="center"/>
    </xf>
    <xf numFmtId="0" fontId="18" fillId="0" borderId="1" xfId="4" applyFont="1" applyBorder="1">
      <alignment vertical="center"/>
    </xf>
    <xf numFmtId="0" fontId="22" fillId="3" borderId="1" xfId="4" applyFont="1" applyFill="1" applyBorder="1" applyAlignment="1">
      <alignment horizontal="left" vertical="center"/>
    </xf>
    <xf numFmtId="0" fontId="22" fillId="3" borderId="7" xfId="4" applyFont="1" applyFill="1" applyBorder="1" applyAlignment="1">
      <alignment horizontal="center" vertical="center"/>
    </xf>
    <xf numFmtId="0" fontId="22" fillId="3" borderId="1" xfId="4" applyFont="1" applyFill="1" applyBorder="1">
      <alignment vertical="center"/>
    </xf>
    <xf numFmtId="0" fontId="22" fillId="3" borderId="7" xfId="4" applyFont="1" applyFill="1" applyBorder="1">
      <alignment vertical="center"/>
    </xf>
    <xf numFmtId="0" fontId="22" fillId="3" borderId="1" xfId="4" applyFont="1" applyFill="1" applyBorder="1" applyAlignment="1">
      <alignment horizontal="right" vertical="center"/>
    </xf>
    <xf numFmtId="0" fontId="22" fillId="0" borderId="8" xfId="4" applyFont="1" applyBorder="1" applyAlignment="1">
      <alignment horizontal="right" vertical="center"/>
    </xf>
    <xf numFmtId="178" fontId="22" fillId="0" borderId="1" xfId="4" applyNumberFormat="1" applyFont="1" applyBorder="1" applyAlignment="1">
      <alignment horizontal="right" vertical="center"/>
    </xf>
    <xf numFmtId="0" fontId="22" fillId="0" borderId="1" xfId="4" applyFont="1" applyBorder="1" applyAlignment="1">
      <alignment horizontal="right" vertical="center"/>
    </xf>
    <xf numFmtId="0" fontId="22" fillId="3" borderId="4" xfId="4" applyFont="1" applyFill="1" applyBorder="1" applyAlignment="1">
      <alignment horizontal="right" vertical="center"/>
    </xf>
    <xf numFmtId="0" fontId="22" fillId="0" borderId="12" xfId="4" applyFont="1" applyBorder="1" applyAlignment="1">
      <alignment horizontal="right" vertical="center"/>
    </xf>
    <xf numFmtId="0" fontId="22" fillId="0" borderId="0" xfId="4" applyFont="1">
      <alignment vertical="center"/>
    </xf>
    <xf numFmtId="179" fontId="22" fillId="0" borderId="1" xfId="4" applyNumberFormat="1" applyFont="1" applyBorder="1" applyAlignment="1">
      <alignment horizontal="center" vertical="center"/>
    </xf>
    <xf numFmtId="0" fontId="22" fillId="0" borderId="1" xfId="4" applyFont="1" applyBorder="1" applyAlignment="1">
      <alignment horizontal="center" vertical="center" wrapText="1"/>
    </xf>
    <xf numFmtId="0" fontId="23" fillId="0" borderId="0" xfId="0" applyFont="1" applyAlignment="1">
      <alignment vertical="center"/>
    </xf>
    <xf numFmtId="0" fontId="22" fillId="0" borderId="0" xfId="4" applyFont="1" applyAlignment="1">
      <alignment horizontal="left" vertical="center"/>
    </xf>
    <xf numFmtId="0" fontId="25" fillId="0" borderId="0" xfId="4" applyFont="1">
      <alignment vertical="center"/>
    </xf>
    <xf numFmtId="0" fontId="22" fillId="0" borderId="7" xfId="2" applyFont="1" applyBorder="1" applyAlignment="1">
      <alignment horizontal="center"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27" fillId="0" borderId="0" xfId="2" applyFont="1" applyAlignment="1">
      <alignment horizontal="center" vertical="center"/>
    </xf>
    <xf numFmtId="0" fontId="18" fillId="0" borderId="0" xfId="2" applyFont="1" applyAlignment="1">
      <alignment horizontal="center" vertical="center"/>
    </xf>
    <xf numFmtId="0" fontId="28" fillId="0" borderId="0" xfId="4" applyFont="1" applyAlignment="1">
      <alignment horizontal="center" vertical="center"/>
    </xf>
    <xf numFmtId="0" fontId="28" fillId="0" borderId="0" xfId="2" applyFont="1" applyAlignment="1">
      <alignment horizontal="center" vertical="center"/>
    </xf>
    <xf numFmtId="0" fontId="28" fillId="0" borderId="0" xfId="4" applyFont="1">
      <alignment vertical="center"/>
    </xf>
    <xf numFmtId="0" fontId="27" fillId="0" borderId="0" xfId="4" applyFont="1">
      <alignment vertical="center"/>
    </xf>
    <xf numFmtId="0" fontId="27" fillId="0" borderId="0" xfId="4" applyFont="1" applyAlignment="1">
      <alignment horizontal="center" vertical="center"/>
    </xf>
    <xf numFmtId="0" fontId="22" fillId="0" borderId="0" xfId="4" applyFont="1" applyAlignment="1">
      <alignment vertical="center" textRotation="255" shrinkToFit="1"/>
    </xf>
    <xf numFmtId="0" fontId="22" fillId="0" borderId="1" xfId="4" applyFont="1" applyBorder="1" applyAlignment="1">
      <alignment vertical="center" textRotation="255" shrinkToFit="1"/>
    </xf>
    <xf numFmtId="0" fontId="32" fillId="0" borderId="0" xfId="3" applyFont="1" applyAlignment="1">
      <alignment vertical="center"/>
    </xf>
    <xf numFmtId="0" fontId="33" fillId="0" borderId="0" xfId="3" applyFont="1" applyAlignment="1">
      <alignment horizontal="right" vertical="center"/>
    </xf>
    <xf numFmtId="0" fontId="34" fillId="0" borderId="0" xfId="3" applyFont="1" applyAlignment="1">
      <alignment horizontal="center" vertical="center"/>
    </xf>
    <xf numFmtId="0" fontId="33" fillId="0" borderId="0" xfId="3" applyFont="1" applyAlignment="1">
      <alignment vertical="center"/>
    </xf>
    <xf numFmtId="0" fontId="32" fillId="0" borderId="0" xfId="3" applyFont="1" applyAlignment="1">
      <alignment horizontal="right" vertical="center"/>
    </xf>
    <xf numFmtId="0" fontId="33" fillId="0" borderId="0" xfId="3" applyFont="1" applyAlignment="1">
      <alignment horizontal="center" vertical="center"/>
    </xf>
    <xf numFmtId="0" fontId="21" fillId="0" borderId="0" xfId="3" applyFont="1" applyAlignment="1">
      <alignment horizontal="center" vertical="center"/>
    </xf>
    <xf numFmtId="0" fontId="21" fillId="0" borderId="0" xfId="3" applyFont="1" applyAlignment="1">
      <alignment vertical="center"/>
    </xf>
    <xf numFmtId="0" fontId="35" fillId="0" borderId="0" xfId="3" applyFont="1" applyAlignment="1">
      <alignment horizontal="centerContinuous" vertical="center"/>
    </xf>
    <xf numFmtId="0" fontId="21" fillId="0" borderId="0" xfId="3" applyFont="1" applyAlignment="1">
      <alignment horizontal="centerContinuous" vertical="center"/>
    </xf>
    <xf numFmtId="180" fontId="32" fillId="0" borderId="14" xfId="3" quotePrefix="1" applyNumberFormat="1" applyFont="1" applyBorder="1" applyAlignment="1">
      <alignment vertical="center"/>
    </xf>
    <xf numFmtId="0" fontId="32" fillId="3" borderId="15" xfId="3" quotePrefix="1" applyFont="1" applyFill="1" applyBorder="1" applyAlignment="1">
      <alignment horizontal="left" vertical="center"/>
    </xf>
    <xf numFmtId="180" fontId="32" fillId="0" borderId="16" xfId="3" applyNumberFormat="1" applyFont="1" applyBorder="1" applyAlignment="1">
      <alignment vertical="center"/>
    </xf>
    <xf numFmtId="0" fontId="32" fillId="3" borderId="15" xfId="3" quotePrefix="1" applyFont="1" applyFill="1" applyBorder="1" applyAlignment="1">
      <alignment horizontal="center" vertical="center"/>
    </xf>
    <xf numFmtId="0" fontId="21" fillId="0" borderId="27" xfId="3" quotePrefix="1" applyFont="1" applyBorder="1" applyAlignment="1">
      <alignment horizontal="center" vertical="center"/>
    </xf>
    <xf numFmtId="0" fontId="21" fillId="3" borderId="28" xfId="3" quotePrefix="1" applyFont="1" applyFill="1" applyBorder="1" applyAlignment="1">
      <alignment horizontal="center" vertical="center"/>
    </xf>
    <xf numFmtId="0" fontId="21" fillId="3" borderId="4" xfId="3" quotePrefix="1" applyFont="1" applyFill="1" applyBorder="1" applyAlignment="1">
      <alignment horizontal="center" vertical="center"/>
    </xf>
    <xf numFmtId="0" fontId="21" fillId="3" borderId="29" xfId="3" quotePrefix="1" applyFont="1" applyFill="1" applyBorder="1" applyAlignment="1">
      <alignment horizontal="center" vertical="center"/>
    </xf>
    <xf numFmtId="0" fontId="21" fillId="3" borderId="28" xfId="3" applyFont="1" applyFill="1" applyBorder="1" applyAlignment="1">
      <alignment horizontal="center" vertical="center"/>
    </xf>
    <xf numFmtId="0" fontId="21" fillId="3" borderId="4" xfId="3" applyFont="1" applyFill="1" applyBorder="1" applyAlignment="1">
      <alignment horizontal="center" vertical="center"/>
    </xf>
    <xf numFmtId="0" fontId="21" fillId="3" borderId="29" xfId="3" applyFont="1" applyFill="1" applyBorder="1" applyAlignment="1">
      <alignment horizontal="center" vertical="center"/>
    </xf>
    <xf numFmtId="0" fontId="21" fillId="0" borderId="21" xfId="3" applyFont="1" applyBorder="1" applyAlignment="1">
      <alignment vertical="center"/>
    </xf>
    <xf numFmtId="0" fontId="21" fillId="0" borderId="30" xfId="3" quotePrefix="1" applyFont="1" applyBorder="1" applyAlignment="1">
      <alignment horizontal="center" vertical="center"/>
    </xf>
    <xf numFmtId="0" fontId="21" fillId="3" borderId="19" xfId="3" quotePrefix="1" applyFont="1" applyFill="1" applyBorder="1" applyAlignment="1">
      <alignment horizontal="center" vertical="center"/>
    </xf>
    <xf numFmtId="0" fontId="21" fillId="3" borderId="1" xfId="3" quotePrefix="1" applyFont="1" applyFill="1" applyBorder="1" applyAlignment="1">
      <alignment horizontal="center" vertical="center"/>
    </xf>
    <xf numFmtId="0" fontId="21" fillId="3" borderId="20" xfId="3" quotePrefix="1" applyFont="1" applyFill="1" applyBorder="1" applyAlignment="1">
      <alignment horizontal="center" vertical="center"/>
    </xf>
    <xf numFmtId="0" fontId="21" fillId="3" borderId="19"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20" xfId="3" applyFont="1" applyFill="1" applyBorder="1" applyAlignment="1">
      <alignment horizontal="center" vertical="center"/>
    </xf>
    <xf numFmtId="0" fontId="21" fillId="3" borderId="3" xfId="3" quotePrefix="1" applyFont="1" applyFill="1" applyBorder="1" applyAlignment="1">
      <alignment horizontal="center" vertical="center"/>
    </xf>
    <xf numFmtId="0" fontId="21" fillId="3" borderId="31" xfId="3" quotePrefix="1" applyFont="1" applyFill="1" applyBorder="1" applyAlignment="1">
      <alignment horizontal="center" vertical="center"/>
    </xf>
    <xf numFmtId="0" fontId="21" fillId="3" borderId="23" xfId="3" quotePrefix="1" applyFont="1" applyFill="1" applyBorder="1" applyAlignment="1">
      <alignment horizontal="center" vertical="center"/>
    </xf>
    <xf numFmtId="0" fontId="21" fillId="3" borderId="32" xfId="3" quotePrefix="1" applyFont="1" applyFill="1" applyBorder="1" applyAlignment="1">
      <alignment horizontal="center" vertical="center"/>
    </xf>
    <xf numFmtId="0" fontId="21" fillId="3" borderId="25" xfId="3" quotePrefix="1" applyFont="1" applyFill="1" applyBorder="1" applyAlignment="1">
      <alignment horizontal="center" vertical="center"/>
    </xf>
    <xf numFmtId="0" fontId="21" fillId="3" borderId="23" xfId="3" applyFont="1" applyFill="1" applyBorder="1" applyAlignment="1">
      <alignment horizontal="center" vertical="center"/>
    </xf>
    <xf numFmtId="0" fontId="21" fillId="3" borderId="32" xfId="3" applyFont="1" applyFill="1" applyBorder="1" applyAlignment="1">
      <alignment horizontal="center" vertical="center"/>
    </xf>
    <xf numFmtId="0" fontId="21" fillId="3" borderId="25" xfId="3" applyFont="1" applyFill="1" applyBorder="1" applyAlignment="1">
      <alignment horizontal="center" vertical="center"/>
    </xf>
    <xf numFmtId="0" fontId="39" fillId="0" borderId="33" xfId="3" applyFont="1" applyBorder="1" applyAlignment="1">
      <alignment horizontal="center" vertical="center"/>
    </xf>
    <xf numFmtId="0" fontId="21" fillId="0" borderId="34" xfId="3" applyFont="1" applyBorder="1" applyAlignment="1">
      <alignment horizontal="center" vertical="center"/>
    </xf>
    <xf numFmtId="0" fontId="21" fillId="0" borderId="35" xfId="3" applyFont="1" applyBorder="1" applyAlignment="1">
      <alignment horizontal="center" vertical="center"/>
    </xf>
    <xf numFmtId="0" fontId="32" fillId="0" borderId="36" xfId="3" applyFont="1" applyBorder="1" applyAlignment="1">
      <alignment horizontal="center" vertical="center"/>
    </xf>
    <xf numFmtId="0" fontId="21" fillId="0" borderId="37" xfId="3" applyFont="1" applyBorder="1" applyAlignment="1">
      <alignment horizontal="center" vertical="center"/>
    </xf>
    <xf numFmtId="0" fontId="40" fillId="0" borderId="27" xfId="3" applyFont="1" applyBorder="1" applyAlignment="1">
      <alignment horizontal="left" vertical="center"/>
    </xf>
    <xf numFmtId="0" fontId="40" fillId="0" borderId="30" xfId="3" applyFont="1" applyBorder="1" applyAlignment="1">
      <alignment horizontal="left" vertical="center"/>
    </xf>
    <xf numFmtId="0" fontId="40" fillId="0" borderId="41" xfId="3" applyFont="1" applyBorder="1" applyAlignment="1">
      <alignment horizontal="left" vertical="center"/>
    </xf>
    <xf numFmtId="0" fontId="41" fillId="0" borderId="41" xfId="3" applyFont="1" applyBorder="1" applyAlignment="1">
      <alignment horizontal="left" vertical="center"/>
    </xf>
    <xf numFmtId="0" fontId="32" fillId="0" borderId="42" xfId="3" applyFont="1" applyBorder="1" applyAlignment="1">
      <alignment horizontal="center" vertical="center" shrinkToFit="1"/>
    </xf>
    <xf numFmtId="0" fontId="32" fillId="0" borderId="45" xfId="3" applyFont="1" applyBorder="1" applyAlignment="1">
      <alignment horizontal="center" vertical="center"/>
    </xf>
    <xf numFmtId="0" fontId="32" fillId="0" borderId="42" xfId="3" applyFont="1" applyBorder="1" applyAlignment="1">
      <alignment horizontal="center" vertical="center"/>
    </xf>
    <xf numFmtId="0" fontId="21" fillId="0" borderId="26" xfId="3" applyFont="1" applyBorder="1" applyAlignment="1">
      <alignment vertical="center"/>
    </xf>
    <xf numFmtId="0" fontId="42" fillId="0" borderId="0" xfId="3" applyFont="1" applyAlignment="1">
      <alignment horizontal="left" vertical="center"/>
    </xf>
    <xf numFmtId="0" fontId="42" fillId="0" borderId="0" xfId="3" applyFont="1" applyAlignment="1">
      <alignment vertical="center"/>
    </xf>
    <xf numFmtId="0" fontId="43" fillId="0" borderId="0" xfId="0" applyFont="1" applyAlignme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22" fillId="0" borderId="1" xfId="4" applyFont="1" applyBorder="1">
      <alignment vertical="center"/>
    </xf>
    <xf numFmtId="0" fontId="22" fillId="0" borderId="7"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 xfId="4" applyFont="1" applyBorder="1" applyAlignment="1">
      <alignment horizontal="center" vertical="center"/>
    </xf>
    <xf numFmtId="0" fontId="22" fillId="0" borderId="7" xfId="2" applyFont="1" applyBorder="1" applyAlignment="1">
      <alignment horizontal="center" vertical="center"/>
    </xf>
    <xf numFmtId="0" fontId="22" fillId="0" borderId="11" xfId="2" applyFont="1" applyBorder="1" applyAlignment="1">
      <alignment horizontal="center" vertical="center"/>
    </xf>
    <xf numFmtId="0" fontId="22" fillId="0" borderId="8" xfId="2" applyFont="1" applyBorder="1" applyAlignment="1">
      <alignment horizontal="center" vertical="center"/>
    </xf>
    <xf numFmtId="0" fontId="22" fillId="0" borderId="1" xfId="4" applyFont="1" applyBorder="1" applyAlignment="1">
      <alignment horizontal="center" vertical="center" wrapText="1"/>
    </xf>
    <xf numFmtId="0" fontId="22" fillId="0" borderId="1" xfId="4" applyFont="1" applyBorder="1" applyAlignment="1">
      <alignment horizontal="right"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2" fillId="3" borderId="1" xfId="4" applyFont="1" applyFill="1" applyBorder="1" applyAlignment="1">
      <alignment horizontal="right" vertical="center"/>
    </xf>
    <xf numFmtId="178" fontId="22" fillId="0" borderId="3" xfId="4" applyNumberFormat="1" applyFont="1" applyBorder="1">
      <alignment vertical="center"/>
    </xf>
    <xf numFmtId="178" fontId="22" fillId="0" borderId="4" xfId="4" applyNumberFormat="1" applyFont="1" applyBorder="1">
      <alignment vertical="center"/>
    </xf>
    <xf numFmtId="0" fontId="22" fillId="0" borderId="1" xfId="4" applyFont="1" applyBorder="1" applyAlignment="1">
      <alignment horizontal="left" vertical="center"/>
    </xf>
    <xf numFmtId="179" fontId="22" fillId="0" borderId="1" xfId="4" applyNumberFormat="1" applyFont="1" applyBorder="1" applyAlignment="1">
      <alignment horizontal="center" vertical="center"/>
    </xf>
    <xf numFmtId="0" fontId="18" fillId="3" borderId="1" xfId="4" applyFont="1" applyFill="1" applyBorder="1">
      <alignment vertical="center"/>
    </xf>
    <xf numFmtId="0" fontId="22" fillId="0" borderId="7" xfId="4" applyFont="1" applyBorder="1" applyAlignment="1">
      <alignment horizontal="center" vertical="center"/>
    </xf>
    <xf numFmtId="0" fontId="22" fillId="0" borderId="11" xfId="4" applyFont="1" applyBorder="1" applyAlignment="1">
      <alignment horizontal="center" vertical="center"/>
    </xf>
    <xf numFmtId="0" fontId="18" fillId="0" borderId="1" xfId="4" applyFont="1" applyBorder="1">
      <alignment vertical="center"/>
    </xf>
    <xf numFmtId="0" fontId="22" fillId="0" borderId="8" xfId="4" applyFont="1" applyBorder="1" applyAlignment="1">
      <alignment horizontal="center" vertical="center"/>
    </xf>
    <xf numFmtId="0" fontId="18" fillId="0" borderId="1" xfId="4" applyFont="1" applyBorder="1" applyAlignment="1">
      <alignment horizontal="center" vertical="center" wrapText="1"/>
    </xf>
    <xf numFmtId="0" fontId="22" fillId="0" borderId="6"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49" fontId="22" fillId="0" borderId="1" xfId="4" applyNumberFormat="1" applyFont="1" applyBorder="1" applyAlignment="1">
      <alignment horizontal="center" vertical="center"/>
    </xf>
    <xf numFmtId="0" fontId="22" fillId="0" borderId="8" xfId="4" applyFont="1" applyBorder="1" applyAlignment="1">
      <alignment horizontal="center" vertical="center" wrapText="1"/>
    </xf>
    <xf numFmtId="0" fontId="18" fillId="3" borderId="1" xfId="4" applyFont="1" applyFill="1" applyBorder="1" applyAlignment="1">
      <alignment horizontal="center" vertical="center" wrapText="1"/>
    </xf>
    <xf numFmtId="0" fontId="18" fillId="3" borderId="5" xfId="4" applyFont="1" applyFill="1" applyBorder="1" applyAlignment="1">
      <alignment horizontal="center" vertical="center"/>
    </xf>
    <xf numFmtId="0" fontId="18" fillId="0" borderId="5" xfId="4" applyFont="1" applyBorder="1" applyAlignment="1">
      <alignment horizontal="center" vertical="center"/>
    </xf>
    <xf numFmtId="0" fontId="18" fillId="3" borderId="1" xfId="4" applyFont="1" applyFill="1" applyBorder="1" applyAlignment="1">
      <alignment horizontal="center" vertical="center"/>
    </xf>
    <xf numFmtId="0" fontId="20" fillId="3" borderId="1" xfId="0" applyFont="1" applyFill="1" applyBorder="1" applyAlignment="1">
      <alignment vertical="center"/>
    </xf>
    <xf numFmtId="0" fontId="21" fillId="0" borderId="13" xfId="3" applyFont="1" applyBorder="1" applyAlignment="1">
      <alignment horizontal="center" vertical="center"/>
    </xf>
    <xf numFmtId="0" fontId="21" fillId="0" borderId="18" xfId="3" applyFont="1" applyBorder="1" applyAlignment="1">
      <alignment horizontal="center" vertical="center"/>
    </xf>
    <xf numFmtId="0" fontId="21" fillId="0" borderId="22" xfId="3" applyFont="1" applyBorder="1" applyAlignment="1">
      <alignment horizontal="center" vertical="center"/>
    </xf>
    <xf numFmtId="0" fontId="21" fillId="0" borderId="17" xfId="3" applyFont="1" applyBorder="1" applyAlignment="1">
      <alignment horizontal="center" vertical="center"/>
    </xf>
    <xf numFmtId="0" fontId="21" fillId="0" borderId="21" xfId="3" applyFont="1" applyBorder="1" applyAlignment="1">
      <alignment horizontal="center" vertical="center"/>
    </xf>
    <xf numFmtId="0" fontId="21" fillId="0" borderId="26" xfId="3" applyFont="1" applyBorder="1" applyAlignment="1">
      <alignment horizontal="center" vertical="center"/>
    </xf>
    <xf numFmtId="0" fontId="35" fillId="0" borderId="19" xfId="5" applyFont="1" applyBorder="1" applyAlignment="1">
      <alignment horizontal="center" vertical="center" wrapText="1"/>
    </xf>
    <xf numFmtId="0" fontId="35" fillId="0" borderId="23" xfId="5" applyFont="1" applyBorder="1" applyAlignment="1">
      <alignment horizontal="center" vertical="center" wrapText="1"/>
    </xf>
    <xf numFmtId="0" fontId="35" fillId="0" borderId="3" xfId="5" applyFont="1" applyBorder="1" applyAlignment="1">
      <alignment horizontal="center" vertical="center" wrapText="1"/>
    </xf>
    <xf numFmtId="0" fontId="35" fillId="0" borderId="24" xfId="5" applyFont="1" applyBorder="1" applyAlignment="1">
      <alignment horizontal="center" vertical="center" wrapText="1"/>
    </xf>
    <xf numFmtId="0" fontId="38" fillId="0" borderId="20" xfId="5" applyFont="1" applyBorder="1" applyAlignment="1">
      <alignment horizontal="center" vertical="center" wrapText="1"/>
    </xf>
    <xf numFmtId="0" fontId="38" fillId="0" borderId="25" xfId="5" applyFont="1" applyBorder="1" applyAlignment="1">
      <alignment horizontal="center" vertical="center" wrapText="1"/>
    </xf>
    <xf numFmtId="0" fontId="21" fillId="3" borderId="38" xfId="3" applyFont="1" applyFill="1" applyBorder="1" applyAlignment="1">
      <alignment horizontal="center" vertical="center"/>
    </xf>
    <xf numFmtId="0" fontId="21" fillId="3" borderId="39" xfId="3" applyFont="1" applyFill="1" applyBorder="1" applyAlignment="1">
      <alignment horizontal="center" vertical="center"/>
    </xf>
    <xf numFmtId="0" fontId="21" fillId="3" borderId="40" xfId="3" applyFont="1" applyFill="1" applyBorder="1" applyAlignment="1">
      <alignment horizontal="center" vertical="center"/>
    </xf>
    <xf numFmtId="0" fontId="21" fillId="3" borderId="19"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20" xfId="3" applyFont="1" applyFill="1" applyBorder="1" applyAlignment="1">
      <alignment horizontal="center" vertical="center"/>
    </xf>
    <xf numFmtId="0" fontId="32" fillId="0" borderId="44" xfId="3" applyFont="1" applyBorder="1" applyAlignment="1">
      <alignment horizontal="left" vertical="center"/>
    </xf>
    <xf numFmtId="0" fontId="32" fillId="0" borderId="45" xfId="3" applyFont="1" applyBorder="1" applyAlignment="1">
      <alignment horizontal="left" vertical="center"/>
    </xf>
    <xf numFmtId="181" fontId="32" fillId="0" borderId="33" xfId="3" applyNumberFormat="1" applyFont="1" applyBorder="1" applyAlignment="1">
      <alignment horizontal="center" vertical="center"/>
    </xf>
    <xf numFmtId="0" fontId="32" fillId="0" borderId="42" xfId="3" applyFont="1" applyBorder="1" applyAlignment="1">
      <alignment horizontal="center" vertical="center"/>
    </xf>
    <xf numFmtId="0" fontId="32" fillId="0" borderId="43" xfId="3" applyFont="1" applyBorder="1" applyAlignment="1">
      <alignment horizontal="center" vertical="center"/>
    </xf>
    <xf numFmtId="0" fontId="32" fillId="0" borderId="33" xfId="3" applyFont="1" applyBorder="1" applyAlignment="1">
      <alignment horizontal="left" vertical="center"/>
    </xf>
    <xf numFmtId="0" fontId="32" fillId="0" borderId="42" xfId="3" applyFont="1" applyBorder="1" applyAlignment="1">
      <alignment horizontal="left" vertical="center"/>
    </xf>
    <xf numFmtId="0" fontId="32" fillId="0" borderId="33" xfId="3" applyFont="1" applyBorder="1" applyAlignment="1">
      <alignment horizontal="center" vertical="center"/>
    </xf>
    <xf numFmtId="181" fontId="32" fillId="0" borderId="23" xfId="3" applyNumberFormat="1" applyFont="1" applyBorder="1" applyAlignment="1">
      <alignment horizontal="center" vertical="center"/>
    </xf>
    <xf numFmtId="181" fontId="32" fillId="0" borderId="32" xfId="3" applyNumberFormat="1" applyFont="1" applyBorder="1" applyAlignment="1">
      <alignment horizontal="center" vertical="center"/>
    </xf>
    <xf numFmtId="181" fontId="32" fillId="0" borderId="25" xfId="3" applyNumberFormat="1" applyFont="1" applyBorder="1" applyAlignment="1">
      <alignment horizontal="center" vertical="center"/>
    </xf>
    <xf numFmtId="0" fontId="32" fillId="0" borderId="33" xfId="3" applyFont="1" applyBorder="1" applyAlignment="1">
      <alignment horizontal="left" vertical="center" shrinkToFit="1"/>
    </xf>
    <xf numFmtId="0" fontId="32" fillId="0" borderId="42" xfId="3" applyFont="1" applyBorder="1" applyAlignment="1">
      <alignment horizontal="left" vertical="center" shrinkToFit="1"/>
    </xf>
  </cellXfs>
  <cellStyles count="6">
    <cellStyle name="標準" xfId="0" builtinId="0"/>
    <cellStyle name="標準 2" xfId="2" xr:uid="{4F66CB89-CED7-41C3-9DA7-8F9E9465A8F6}"/>
    <cellStyle name="標準 4" xfId="3" xr:uid="{16A274E9-5C3A-4C94-9B5A-345FD0D38D52}"/>
    <cellStyle name="標準 4_12 施設利用状況表（国庫補助金整備分）" xfId="5" xr:uid="{0C423B2D-4855-495F-8026-44EDFB74B8AC}"/>
    <cellStyle name="標準 5" xfId="1" xr:uid="{03F78E08-E5FD-48F9-8EA5-22B1123007A0}"/>
    <cellStyle name="標準_③-２加算様式（就労）" xfId="4" xr:uid="{C66BAF33-1877-480F-9785-8721DD821A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4A57-5CB4-4643-9E40-3E8B7526DD84}">
  <dimension ref="A1:J323"/>
  <sheetViews>
    <sheetView tabSelected="1" view="pageBreakPreview" zoomScaleNormal="98" zoomScaleSheetLayoutView="100" workbookViewId="0">
      <selection activeCell="F7" sqref="F7"/>
    </sheetView>
  </sheetViews>
  <sheetFormatPr defaultColWidth="7.75" defaultRowHeight="13"/>
  <cols>
    <col min="1" max="1" width="11" style="19" customWidth="1"/>
    <col min="2" max="2" width="41.75" style="19" customWidth="1"/>
    <col min="3" max="3" width="11" style="19" customWidth="1"/>
    <col min="4" max="4" width="5.75" style="19" customWidth="1"/>
    <col min="5" max="5" width="13.58203125" style="19" customWidth="1"/>
    <col min="6" max="6" width="30.1640625" style="5" customWidth="1"/>
    <col min="7" max="16384" width="7.75" style="5"/>
  </cols>
  <sheetData>
    <row r="1" spans="1:10" s="1" customFormat="1" ht="23.25" customHeight="1">
      <c r="A1" s="124" t="s">
        <v>425</v>
      </c>
      <c r="B1" s="124"/>
      <c r="C1" s="124"/>
      <c r="D1" s="124"/>
      <c r="E1" s="124"/>
    </row>
    <row r="2" spans="1:10" s="1" customFormat="1" ht="20.25" customHeight="1">
      <c r="A2" s="125" t="s">
        <v>426</v>
      </c>
      <c r="B2" s="126"/>
      <c r="C2" s="126"/>
      <c r="D2" s="126"/>
      <c r="E2" s="126"/>
    </row>
    <row r="3" spans="1:10" s="1" customFormat="1" ht="20.149999999999999" customHeight="1">
      <c r="A3" s="7" t="s">
        <v>0</v>
      </c>
      <c r="B3" s="127"/>
      <c r="C3" s="127"/>
      <c r="D3" s="127"/>
      <c r="E3" s="127"/>
    </row>
    <row r="4" spans="1:10" s="1" customFormat="1" ht="20.149999999999999" customHeight="1">
      <c r="A4" s="7" t="s">
        <v>1</v>
      </c>
      <c r="B4" s="7"/>
      <c r="C4" s="7" t="s">
        <v>2</v>
      </c>
      <c r="D4" s="127"/>
      <c r="E4" s="127"/>
    </row>
    <row r="5" spans="1:10" s="1" customFormat="1" ht="15">
      <c r="A5" s="2"/>
      <c r="B5" s="2"/>
      <c r="C5" s="2"/>
      <c r="D5" s="2"/>
      <c r="E5" s="2"/>
    </row>
    <row r="6" spans="1:10" s="1" customFormat="1" ht="15">
      <c r="A6" s="2" t="s">
        <v>409</v>
      </c>
      <c r="B6" s="2"/>
      <c r="C6" s="2"/>
      <c r="D6" s="2"/>
      <c r="E6" s="2"/>
    </row>
    <row r="7" spans="1:10" ht="18">
      <c r="A7" s="3" t="s">
        <v>3</v>
      </c>
      <c r="B7" s="3" t="s">
        <v>4</v>
      </c>
      <c r="C7" s="3" t="s">
        <v>5</v>
      </c>
      <c r="D7" s="3" t="s">
        <v>6</v>
      </c>
      <c r="E7" s="3" t="s">
        <v>7</v>
      </c>
      <c r="F7" s="4"/>
      <c r="G7" s="4"/>
      <c r="H7" s="4"/>
      <c r="I7" s="4"/>
      <c r="J7" s="4"/>
    </row>
    <row r="8" spans="1:10" ht="39.75" customHeight="1">
      <c r="A8" s="11" t="s">
        <v>8</v>
      </c>
      <c r="B8" s="9"/>
      <c r="C8" s="9" t="s">
        <v>50</v>
      </c>
      <c r="D8" s="6"/>
      <c r="E8" s="9"/>
      <c r="F8" s="4"/>
      <c r="G8" s="4"/>
      <c r="H8" s="4"/>
      <c r="I8" s="4"/>
      <c r="J8" s="4"/>
    </row>
    <row r="9" spans="1:10" ht="57">
      <c r="A9" s="10"/>
      <c r="B9" s="11" t="s">
        <v>51</v>
      </c>
      <c r="C9" s="9" t="s">
        <v>429</v>
      </c>
      <c r="D9" s="6"/>
      <c r="E9" s="9" t="s">
        <v>9</v>
      </c>
      <c r="F9" s="4"/>
      <c r="G9" s="4"/>
      <c r="H9" s="4"/>
      <c r="I9" s="4"/>
      <c r="J9" s="4"/>
    </row>
    <row r="10" spans="1:10" ht="28.5">
      <c r="A10" s="10"/>
      <c r="B10" s="11" t="s">
        <v>52</v>
      </c>
      <c r="C10" s="9" t="s">
        <v>430</v>
      </c>
      <c r="D10" s="6"/>
      <c r="E10" s="9" t="s">
        <v>9</v>
      </c>
      <c r="F10" s="4"/>
      <c r="G10" s="4"/>
      <c r="H10" s="4"/>
      <c r="I10" s="4"/>
      <c r="J10" s="4"/>
    </row>
    <row r="11" spans="1:10" ht="57">
      <c r="A11" s="10"/>
      <c r="B11" s="11" t="s">
        <v>53</v>
      </c>
      <c r="C11" s="9" t="s">
        <v>431</v>
      </c>
      <c r="D11" s="6"/>
      <c r="E11" s="9" t="s">
        <v>10</v>
      </c>
      <c r="F11" s="4"/>
      <c r="G11" s="4"/>
      <c r="H11" s="4"/>
      <c r="I11" s="4"/>
      <c r="J11" s="4"/>
    </row>
    <row r="12" spans="1:10" ht="72" customHeight="1">
      <c r="A12" s="12"/>
      <c r="B12" s="11" t="s">
        <v>54</v>
      </c>
      <c r="C12" s="9" t="s">
        <v>11</v>
      </c>
      <c r="D12" s="6"/>
      <c r="E12" s="9" t="s">
        <v>9</v>
      </c>
      <c r="F12" s="4"/>
      <c r="G12" s="4"/>
      <c r="H12" s="4"/>
      <c r="I12" s="4"/>
      <c r="J12" s="4"/>
    </row>
    <row r="13" spans="1:10" ht="39.75" customHeight="1">
      <c r="A13" s="11" t="s">
        <v>55</v>
      </c>
      <c r="B13" s="11"/>
      <c r="C13" s="9" t="s">
        <v>58</v>
      </c>
      <c r="D13" s="6"/>
      <c r="E13" s="9"/>
      <c r="F13" s="4"/>
      <c r="G13" s="4"/>
      <c r="H13" s="4"/>
      <c r="I13" s="4"/>
      <c r="J13" s="4"/>
    </row>
    <row r="14" spans="1:10" ht="38">
      <c r="A14" s="8" t="s">
        <v>56</v>
      </c>
      <c r="B14" s="11" t="s">
        <v>57</v>
      </c>
      <c r="C14" s="9" t="s">
        <v>432</v>
      </c>
      <c r="D14" s="6"/>
      <c r="E14" s="9"/>
      <c r="F14" s="4"/>
      <c r="G14" s="4"/>
      <c r="H14" s="4"/>
      <c r="I14" s="4"/>
      <c r="J14" s="4"/>
    </row>
    <row r="15" spans="1:10" ht="76">
      <c r="A15" s="8" t="s">
        <v>12</v>
      </c>
      <c r="B15" s="8" t="s">
        <v>59</v>
      </c>
      <c r="C15" s="13" t="s">
        <v>433</v>
      </c>
      <c r="D15" s="23"/>
      <c r="E15" s="13" t="s">
        <v>13</v>
      </c>
      <c r="F15" s="4"/>
      <c r="G15" s="4"/>
      <c r="H15" s="4"/>
      <c r="I15" s="4"/>
      <c r="J15" s="4"/>
    </row>
    <row r="16" spans="1:10" ht="76">
      <c r="A16" s="10"/>
      <c r="B16" s="10" t="s">
        <v>60</v>
      </c>
      <c r="C16" s="15" t="s">
        <v>62</v>
      </c>
      <c r="D16" s="25"/>
      <c r="E16" s="15" t="s">
        <v>13</v>
      </c>
      <c r="F16" s="4"/>
      <c r="G16" s="4"/>
      <c r="H16" s="4"/>
      <c r="I16" s="4"/>
      <c r="J16" s="4"/>
    </row>
    <row r="17" spans="1:10" ht="76">
      <c r="A17" s="10"/>
      <c r="B17" s="10" t="s">
        <v>61</v>
      </c>
      <c r="C17" s="15" t="s">
        <v>63</v>
      </c>
      <c r="D17" s="25"/>
      <c r="E17" s="15" t="s">
        <v>13</v>
      </c>
      <c r="F17" s="4"/>
      <c r="G17" s="4"/>
      <c r="H17" s="4"/>
      <c r="I17" s="4"/>
      <c r="J17" s="4"/>
    </row>
    <row r="18" spans="1:10" ht="95.25" customHeight="1">
      <c r="A18" s="12"/>
      <c r="B18" s="12" t="s">
        <v>64</v>
      </c>
      <c r="C18" s="14" t="s">
        <v>65</v>
      </c>
      <c r="D18" s="24"/>
      <c r="E18" s="14" t="s">
        <v>13</v>
      </c>
      <c r="F18" s="4"/>
      <c r="G18" s="4"/>
      <c r="H18" s="4"/>
      <c r="I18" s="4"/>
      <c r="J18" s="4"/>
    </row>
    <row r="19" spans="1:10" ht="76">
      <c r="A19" s="10" t="s">
        <v>14</v>
      </c>
      <c r="B19" s="11" t="s">
        <v>434</v>
      </c>
      <c r="C19" s="9" t="s">
        <v>435</v>
      </c>
      <c r="D19" s="6"/>
      <c r="E19" s="9" t="s">
        <v>13</v>
      </c>
      <c r="F19" s="4"/>
      <c r="G19" s="4"/>
      <c r="H19" s="4"/>
      <c r="I19" s="4"/>
      <c r="J19" s="4"/>
    </row>
    <row r="20" spans="1:10" ht="76">
      <c r="A20" s="12"/>
      <c r="B20" s="11" t="s">
        <v>66</v>
      </c>
      <c r="C20" s="9" t="s">
        <v>436</v>
      </c>
      <c r="D20" s="6"/>
      <c r="E20" s="9" t="s">
        <v>13</v>
      </c>
      <c r="F20" s="4"/>
      <c r="G20" s="4"/>
      <c r="H20" s="4"/>
      <c r="I20" s="4"/>
      <c r="J20" s="4"/>
    </row>
    <row r="21" spans="1:10" ht="28.5">
      <c r="A21" s="11" t="s">
        <v>15</v>
      </c>
      <c r="B21" s="11" t="s">
        <v>67</v>
      </c>
      <c r="C21" s="9" t="s">
        <v>437</v>
      </c>
      <c r="D21" s="6"/>
      <c r="E21" s="9" t="s">
        <v>16</v>
      </c>
      <c r="F21" s="4"/>
      <c r="G21" s="4"/>
      <c r="H21" s="4"/>
      <c r="I21" s="4"/>
      <c r="J21" s="4"/>
    </row>
    <row r="22" spans="1:10" ht="28.5">
      <c r="A22" s="11" t="s">
        <v>17</v>
      </c>
      <c r="B22" s="11" t="s">
        <v>68</v>
      </c>
      <c r="C22" s="9" t="s">
        <v>438</v>
      </c>
      <c r="D22" s="6"/>
      <c r="E22" s="9" t="s">
        <v>18</v>
      </c>
      <c r="F22" s="4"/>
      <c r="G22" s="4"/>
      <c r="H22" s="4"/>
      <c r="I22" s="4"/>
      <c r="J22" s="4"/>
    </row>
    <row r="23" spans="1:10" ht="66.5">
      <c r="A23" s="11" t="s">
        <v>439</v>
      </c>
      <c r="B23" s="11" t="s">
        <v>69</v>
      </c>
      <c r="C23" s="9" t="s">
        <v>440</v>
      </c>
      <c r="D23" s="6"/>
      <c r="E23" s="9" t="s">
        <v>446</v>
      </c>
      <c r="F23" s="4"/>
      <c r="G23" s="4"/>
      <c r="H23" s="4"/>
      <c r="I23" s="4"/>
      <c r="J23" s="4"/>
    </row>
    <row r="24" spans="1:10" ht="76">
      <c r="A24" s="10" t="s">
        <v>441</v>
      </c>
      <c r="B24" s="11" t="s">
        <v>70</v>
      </c>
      <c r="C24" s="9" t="s">
        <v>442</v>
      </c>
      <c r="D24" s="6"/>
      <c r="E24" s="9" t="s">
        <v>447</v>
      </c>
      <c r="F24" s="4"/>
      <c r="G24" s="4"/>
      <c r="H24" s="4"/>
      <c r="I24" s="4"/>
      <c r="J24" s="4"/>
    </row>
    <row r="25" spans="1:10" ht="133">
      <c r="A25" s="12"/>
      <c r="B25" s="9" t="s">
        <v>71</v>
      </c>
      <c r="C25" s="9" t="s">
        <v>443</v>
      </c>
      <c r="D25" s="6"/>
      <c r="E25" s="9" t="s">
        <v>21</v>
      </c>
      <c r="F25" s="4"/>
      <c r="G25" s="4"/>
      <c r="H25" s="4"/>
      <c r="I25" s="4"/>
      <c r="J25" s="4"/>
    </row>
    <row r="26" spans="1:10" ht="39.75" customHeight="1">
      <c r="A26" s="11" t="s">
        <v>73</v>
      </c>
      <c r="B26" s="11"/>
      <c r="C26" s="9" t="s">
        <v>444</v>
      </c>
      <c r="D26" s="6"/>
      <c r="E26" s="9"/>
      <c r="F26" s="4"/>
      <c r="G26" s="4"/>
      <c r="H26" s="4"/>
      <c r="I26" s="4"/>
      <c r="J26" s="4"/>
    </row>
    <row r="27" spans="1:10" ht="28.5">
      <c r="A27" s="8" t="s">
        <v>74</v>
      </c>
      <c r="B27" s="8" t="s">
        <v>76</v>
      </c>
      <c r="C27" s="13" t="s">
        <v>445</v>
      </c>
      <c r="D27" s="23"/>
      <c r="E27" s="13" t="s">
        <v>428</v>
      </c>
      <c r="F27" s="4"/>
      <c r="G27" s="4"/>
      <c r="H27" s="4"/>
      <c r="I27" s="4"/>
      <c r="J27" s="4"/>
    </row>
    <row r="28" spans="1:10" ht="28.5">
      <c r="A28" s="10"/>
      <c r="B28" s="12" t="s">
        <v>75</v>
      </c>
      <c r="C28" s="14" t="s">
        <v>448</v>
      </c>
      <c r="D28" s="24"/>
      <c r="E28" s="13" t="s">
        <v>428</v>
      </c>
      <c r="F28" s="4"/>
      <c r="G28" s="4"/>
      <c r="H28" s="4"/>
      <c r="I28" s="4"/>
      <c r="J28" s="4"/>
    </row>
    <row r="29" spans="1:10" ht="28.5">
      <c r="A29" s="10"/>
      <c r="B29" s="8" t="s">
        <v>415</v>
      </c>
      <c r="C29" s="13" t="s">
        <v>449</v>
      </c>
      <c r="D29" s="23"/>
      <c r="E29" s="13" t="s">
        <v>428</v>
      </c>
      <c r="F29" s="4"/>
      <c r="G29" s="4"/>
      <c r="H29" s="4"/>
      <c r="I29" s="4"/>
      <c r="J29" s="4"/>
    </row>
    <row r="30" spans="1:10" ht="38">
      <c r="A30" s="10"/>
      <c r="B30" s="12" t="s">
        <v>77</v>
      </c>
      <c r="C30" s="14" t="s">
        <v>451</v>
      </c>
      <c r="D30" s="24"/>
      <c r="E30" s="13" t="s">
        <v>428</v>
      </c>
      <c r="F30" s="4"/>
      <c r="G30" s="4"/>
      <c r="H30" s="4"/>
      <c r="I30" s="4"/>
      <c r="J30" s="4"/>
    </row>
    <row r="31" spans="1:10" ht="28.5">
      <c r="A31" s="10"/>
      <c r="B31" s="11" t="s">
        <v>78</v>
      </c>
      <c r="C31" s="9" t="s">
        <v>452</v>
      </c>
      <c r="D31" s="6"/>
      <c r="E31" s="9" t="s">
        <v>19</v>
      </c>
      <c r="F31" s="4"/>
      <c r="G31" s="4"/>
      <c r="H31" s="4"/>
      <c r="I31" s="4"/>
      <c r="J31" s="4"/>
    </row>
    <row r="32" spans="1:10" ht="28.5">
      <c r="A32" s="10"/>
      <c r="B32" s="11" t="s">
        <v>79</v>
      </c>
      <c r="C32" s="9" t="s">
        <v>453</v>
      </c>
      <c r="D32" s="6"/>
      <c r="E32" s="9" t="s">
        <v>19</v>
      </c>
      <c r="F32" s="4"/>
      <c r="G32" s="4"/>
      <c r="H32" s="4"/>
      <c r="I32" s="4"/>
      <c r="J32" s="4"/>
    </row>
    <row r="33" spans="1:10" ht="28.5">
      <c r="A33" s="10"/>
      <c r="B33" s="11" t="s">
        <v>80</v>
      </c>
      <c r="C33" s="9" t="s">
        <v>454</v>
      </c>
      <c r="D33" s="6"/>
      <c r="E33" s="9" t="s">
        <v>19</v>
      </c>
      <c r="F33" s="4"/>
      <c r="G33" s="4"/>
      <c r="H33" s="4"/>
      <c r="I33" s="4"/>
      <c r="J33" s="4"/>
    </row>
    <row r="34" spans="1:10" ht="28.5">
      <c r="A34" s="10"/>
      <c r="B34" s="11" t="s">
        <v>450</v>
      </c>
      <c r="C34" s="9" t="s">
        <v>455</v>
      </c>
      <c r="D34" s="6"/>
      <c r="E34" s="9" t="s">
        <v>19</v>
      </c>
      <c r="F34" s="4"/>
      <c r="G34" s="4"/>
      <c r="H34" s="4"/>
      <c r="I34" s="4"/>
      <c r="J34" s="4"/>
    </row>
    <row r="35" spans="1:10" ht="95">
      <c r="A35" s="12"/>
      <c r="B35" s="9" t="s">
        <v>81</v>
      </c>
      <c r="C35" s="9" t="s">
        <v>456</v>
      </c>
      <c r="D35" s="6"/>
      <c r="E35" s="9" t="s">
        <v>21</v>
      </c>
      <c r="F35" s="4"/>
      <c r="G35" s="4"/>
      <c r="H35" s="4"/>
      <c r="I35" s="4"/>
      <c r="J35" s="4"/>
    </row>
    <row r="36" spans="1:10" ht="39.75" customHeight="1">
      <c r="A36" s="11" t="s">
        <v>82</v>
      </c>
      <c r="B36" s="11"/>
      <c r="C36" s="9" t="s">
        <v>72</v>
      </c>
      <c r="D36" s="6"/>
      <c r="E36" s="9"/>
      <c r="F36" s="4"/>
      <c r="G36" s="4"/>
      <c r="H36" s="4"/>
      <c r="I36" s="4"/>
      <c r="J36" s="4"/>
    </row>
    <row r="37" spans="1:10" ht="66.5">
      <c r="A37" s="8" t="s">
        <v>457</v>
      </c>
      <c r="B37" s="11" t="s">
        <v>83</v>
      </c>
      <c r="C37" s="9" t="s">
        <v>458</v>
      </c>
      <c r="D37" s="6"/>
      <c r="E37" s="9" t="s">
        <v>86</v>
      </c>
      <c r="F37" s="4"/>
      <c r="G37" s="4"/>
      <c r="H37" s="4"/>
      <c r="I37" s="4"/>
      <c r="J37" s="4"/>
    </row>
    <row r="38" spans="1:10" ht="28.5">
      <c r="A38" s="12"/>
      <c r="B38" s="11" t="s">
        <v>85</v>
      </c>
      <c r="C38" s="9" t="s">
        <v>459</v>
      </c>
      <c r="D38" s="6"/>
      <c r="E38" s="9" t="s">
        <v>84</v>
      </c>
      <c r="F38" s="4"/>
      <c r="G38" s="4"/>
      <c r="H38" s="4"/>
      <c r="I38" s="4"/>
      <c r="J38" s="4"/>
    </row>
    <row r="39" spans="1:10" ht="38">
      <c r="A39" s="10" t="s">
        <v>460</v>
      </c>
      <c r="B39" s="11" t="s">
        <v>87</v>
      </c>
      <c r="C39" s="9" t="s">
        <v>461</v>
      </c>
      <c r="D39" s="6"/>
      <c r="E39" s="9" t="s">
        <v>22</v>
      </c>
      <c r="F39" s="4"/>
      <c r="G39" s="4"/>
      <c r="H39" s="4"/>
      <c r="I39" s="4"/>
      <c r="J39" s="4"/>
    </row>
    <row r="40" spans="1:10" ht="28.5">
      <c r="A40" s="10"/>
      <c r="B40" s="11" t="s">
        <v>88</v>
      </c>
      <c r="C40" s="9" t="s">
        <v>462</v>
      </c>
      <c r="D40" s="6"/>
      <c r="E40" s="9" t="s">
        <v>89</v>
      </c>
      <c r="F40" s="4"/>
      <c r="G40" s="4"/>
      <c r="H40" s="4"/>
      <c r="I40" s="4"/>
      <c r="J40" s="4"/>
    </row>
    <row r="41" spans="1:10" ht="28.5">
      <c r="A41" s="10"/>
      <c r="B41" s="11" t="s">
        <v>90</v>
      </c>
      <c r="C41" s="9" t="s">
        <v>463</v>
      </c>
      <c r="D41" s="6"/>
      <c r="E41" s="9" t="s">
        <v>20</v>
      </c>
      <c r="F41" s="4"/>
      <c r="G41" s="4"/>
      <c r="H41" s="4"/>
      <c r="I41" s="4"/>
      <c r="J41" s="4"/>
    </row>
    <row r="42" spans="1:10" ht="28.5">
      <c r="A42" s="12"/>
      <c r="B42" s="11" t="s">
        <v>91</v>
      </c>
      <c r="C42" s="9" t="s">
        <v>464</v>
      </c>
      <c r="D42" s="6"/>
      <c r="E42" s="9" t="s">
        <v>89</v>
      </c>
      <c r="F42" s="4"/>
      <c r="G42" s="4"/>
      <c r="H42" s="4"/>
      <c r="I42" s="4"/>
      <c r="J42" s="4"/>
    </row>
    <row r="43" spans="1:10" ht="28.5">
      <c r="A43" s="9" t="s">
        <v>465</v>
      </c>
      <c r="B43" s="9" t="s">
        <v>92</v>
      </c>
      <c r="C43" s="9" t="s">
        <v>466</v>
      </c>
      <c r="D43" s="6"/>
      <c r="E43" s="9" t="s">
        <v>21</v>
      </c>
      <c r="F43" s="4"/>
      <c r="G43" s="4"/>
      <c r="H43" s="4"/>
      <c r="I43" s="4"/>
      <c r="J43" s="4"/>
    </row>
    <row r="44" spans="1:10" ht="28.5">
      <c r="A44" s="9" t="s">
        <v>467</v>
      </c>
      <c r="B44" s="9" t="s">
        <v>93</v>
      </c>
      <c r="C44" s="9" t="s">
        <v>468</v>
      </c>
      <c r="D44" s="6"/>
      <c r="E44" s="9" t="s">
        <v>21</v>
      </c>
      <c r="F44" s="4"/>
      <c r="G44" s="4"/>
      <c r="H44" s="4"/>
      <c r="I44" s="4"/>
      <c r="J44" s="4"/>
    </row>
    <row r="45" spans="1:10" ht="47.5">
      <c r="A45" s="9" t="s">
        <v>469</v>
      </c>
      <c r="B45" s="9" t="s">
        <v>94</v>
      </c>
      <c r="C45" s="9" t="s">
        <v>470</v>
      </c>
      <c r="D45" s="6"/>
      <c r="E45" s="9" t="s">
        <v>21</v>
      </c>
      <c r="F45" s="4"/>
      <c r="G45" s="4"/>
      <c r="H45" s="4"/>
      <c r="I45" s="4"/>
      <c r="J45" s="4"/>
    </row>
    <row r="46" spans="1:10" ht="28.5">
      <c r="A46" s="11" t="s">
        <v>471</v>
      </c>
      <c r="B46" s="11" t="s">
        <v>95</v>
      </c>
      <c r="C46" s="9" t="s">
        <v>472</v>
      </c>
      <c r="D46" s="6"/>
      <c r="E46" s="9" t="s">
        <v>22</v>
      </c>
      <c r="F46" s="4"/>
      <c r="G46" s="4"/>
      <c r="H46" s="4"/>
      <c r="I46" s="4"/>
      <c r="J46" s="4"/>
    </row>
    <row r="47" spans="1:10" ht="38">
      <c r="A47" s="15" t="s">
        <v>473</v>
      </c>
      <c r="B47" s="9" t="s">
        <v>96</v>
      </c>
      <c r="C47" s="9" t="s">
        <v>474</v>
      </c>
      <c r="D47" s="6"/>
      <c r="E47" s="9" t="s">
        <v>21</v>
      </c>
      <c r="F47" s="4"/>
      <c r="G47" s="4"/>
      <c r="H47" s="4"/>
      <c r="I47" s="4"/>
      <c r="J47" s="4"/>
    </row>
    <row r="48" spans="1:10" ht="38">
      <c r="A48" s="12"/>
      <c r="B48" s="9" t="s">
        <v>97</v>
      </c>
      <c r="C48" s="9" t="s">
        <v>23</v>
      </c>
      <c r="D48" s="6"/>
      <c r="E48" s="9" t="s">
        <v>21</v>
      </c>
      <c r="F48" s="4"/>
      <c r="G48" s="4"/>
      <c r="H48" s="4"/>
      <c r="I48" s="4"/>
      <c r="J48" s="4"/>
    </row>
    <row r="49" spans="1:10" ht="28.5">
      <c r="A49" s="11" t="s">
        <v>475</v>
      </c>
      <c r="B49" s="11" t="s">
        <v>98</v>
      </c>
      <c r="C49" s="9" t="s">
        <v>476</v>
      </c>
      <c r="D49" s="6"/>
      <c r="E49" s="9" t="s">
        <v>99</v>
      </c>
      <c r="F49" s="4"/>
      <c r="G49" s="4"/>
      <c r="H49" s="4"/>
      <c r="I49" s="4"/>
      <c r="J49" s="4"/>
    </row>
    <row r="50" spans="1:10" ht="47.5">
      <c r="A50" s="10" t="s">
        <v>477</v>
      </c>
      <c r="B50" s="11" t="s">
        <v>100</v>
      </c>
      <c r="C50" s="9" t="s">
        <v>478</v>
      </c>
      <c r="D50" s="6"/>
      <c r="E50" s="9" t="s">
        <v>101</v>
      </c>
      <c r="F50" s="4"/>
      <c r="G50" s="4"/>
      <c r="H50" s="4"/>
      <c r="I50" s="4"/>
      <c r="J50" s="4"/>
    </row>
    <row r="51" spans="1:10" ht="38">
      <c r="A51" s="12"/>
      <c r="B51" s="11" t="s">
        <v>102</v>
      </c>
      <c r="C51" s="9" t="s">
        <v>479</v>
      </c>
      <c r="D51" s="6"/>
      <c r="E51" s="9" t="s">
        <v>101</v>
      </c>
      <c r="F51" s="4"/>
      <c r="G51" s="4"/>
      <c r="H51" s="4"/>
      <c r="I51" s="4"/>
      <c r="J51" s="4"/>
    </row>
    <row r="52" spans="1:10" ht="28.5">
      <c r="A52" s="10" t="s">
        <v>480</v>
      </c>
      <c r="B52" s="11" t="s">
        <v>103</v>
      </c>
      <c r="C52" s="9" t="s">
        <v>481</v>
      </c>
      <c r="D52" s="6"/>
      <c r="E52" s="9" t="s">
        <v>24</v>
      </c>
      <c r="F52" s="4"/>
      <c r="G52" s="4"/>
      <c r="H52" s="4"/>
      <c r="I52" s="4"/>
      <c r="J52" s="4"/>
    </row>
    <row r="53" spans="1:10" ht="28.5">
      <c r="A53" s="12"/>
      <c r="B53" s="11" t="s">
        <v>104</v>
      </c>
      <c r="C53" s="9" t="s">
        <v>482</v>
      </c>
      <c r="D53" s="6"/>
      <c r="E53" s="9" t="s">
        <v>24</v>
      </c>
      <c r="F53" s="4"/>
      <c r="G53" s="4"/>
      <c r="H53" s="4"/>
      <c r="I53" s="4"/>
      <c r="J53" s="4"/>
    </row>
    <row r="54" spans="1:10" ht="66.5">
      <c r="A54" s="15" t="s">
        <v>105</v>
      </c>
      <c r="B54" s="9" t="s">
        <v>106</v>
      </c>
      <c r="C54" s="9" t="s">
        <v>483</v>
      </c>
      <c r="D54" s="6"/>
      <c r="E54" s="9" t="s">
        <v>21</v>
      </c>
      <c r="F54" s="4"/>
      <c r="G54" s="4"/>
      <c r="H54" s="4"/>
      <c r="I54" s="4"/>
      <c r="J54" s="4"/>
    </row>
    <row r="55" spans="1:10" ht="57">
      <c r="A55" s="12"/>
      <c r="B55" s="9" t="s">
        <v>107</v>
      </c>
      <c r="C55" s="9" t="s">
        <v>484</v>
      </c>
      <c r="D55" s="6"/>
      <c r="E55" s="9" t="s">
        <v>21</v>
      </c>
      <c r="F55" s="4"/>
      <c r="G55" s="4"/>
      <c r="H55" s="4"/>
      <c r="I55" s="4"/>
      <c r="J55" s="4"/>
    </row>
    <row r="56" spans="1:10" ht="28.5">
      <c r="A56" s="10" t="s">
        <v>108</v>
      </c>
      <c r="B56" s="11" t="s">
        <v>109</v>
      </c>
      <c r="C56" s="9" t="s">
        <v>485</v>
      </c>
      <c r="D56" s="6"/>
      <c r="E56" s="9" t="s">
        <v>110</v>
      </c>
      <c r="F56" s="4"/>
      <c r="G56" s="4"/>
      <c r="H56" s="4"/>
      <c r="I56" s="4"/>
      <c r="J56" s="4"/>
    </row>
    <row r="57" spans="1:10" ht="38">
      <c r="A57" s="10"/>
      <c r="B57" s="11" t="s">
        <v>111</v>
      </c>
      <c r="C57" s="9" t="s">
        <v>486</v>
      </c>
      <c r="D57" s="6"/>
      <c r="E57" s="9" t="s">
        <v>110</v>
      </c>
      <c r="F57" s="4"/>
      <c r="G57" s="4"/>
      <c r="H57" s="4"/>
      <c r="I57" s="4"/>
      <c r="J57" s="4"/>
    </row>
    <row r="58" spans="1:10" ht="38">
      <c r="A58" s="10"/>
      <c r="B58" s="11" t="s">
        <v>112</v>
      </c>
      <c r="C58" s="9" t="s">
        <v>487</v>
      </c>
      <c r="D58" s="6"/>
      <c r="E58" s="9" t="s">
        <v>110</v>
      </c>
      <c r="F58" s="4"/>
      <c r="G58" s="4"/>
      <c r="H58" s="4"/>
      <c r="I58" s="4"/>
      <c r="J58" s="4"/>
    </row>
    <row r="59" spans="1:10" ht="142.5">
      <c r="A59" s="10"/>
      <c r="B59" s="12" t="s">
        <v>416</v>
      </c>
      <c r="C59" s="14" t="s">
        <v>488</v>
      </c>
      <c r="D59" s="24"/>
      <c r="E59" s="9" t="s">
        <v>110</v>
      </c>
      <c r="F59" s="4"/>
      <c r="G59" s="4"/>
      <c r="H59" s="4"/>
      <c r="I59" s="4"/>
      <c r="J59" s="4"/>
    </row>
    <row r="60" spans="1:10" ht="28.5">
      <c r="A60" s="10"/>
      <c r="B60" s="11" t="s">
        <v>113</v>
      </c>
      <c r="C60" s="9" t="s">
        <v>489</v>
      </c>
      <c r="D60" s="6"/>
      <c r="E60" s="9" t="s">
        <v>25</v>
      </c>
      <c r="F60" s="4"/>
      <c r="G60" s="4"/>
      <c r="H60" s="4"/>
      <c r="I60" s="4"/>
      <c r="J60" s="4"/>
    </row>
    <row r="61" spans="1:10" ht="38">
      <c r="A61" s="12"/>
      <c r="B61" s="11" t="s">
        <v>114</v>
      </c>
      <c r="C61" s="9" t="s">
        <v>490</v>
      </c>
      <c r="D61" s="6"/>
      <c r="E61" s="9" t="s">
        <v>26</v>
      </c>
      <c r="F61" s="4"/>
      <c r="G61" s="4"/>
      <c r="H61" s="4"/>
      <c r="I61" s="4"/>
      <c r="J61" s="4"/>
    </row>
    <row r="62" spans="1:10" ht="123.5">
      <c r="A62" s="9" t="s">
        <v>115</v>
      </c>
      <c r="B62" s="9" t="s">
        <v>116</v>
      </c>
      <c r="C62" s="9" t="s">
        <v>491</v>
      </c>
      <c r="D62" s="6"/>
      <c r="E62" s="9" t="s">
        <v>21</v>
      </c>
      <c r="F62" s="4"/>
      <c r="G62" s="4"/>
      <c r="H62" s="4"/>
      <c r="I62" s="4"/>
      <c r="J62" s="4"/>
    </row>
    <row r="63" spans="1:10" ht="38">
      <c r="A63" s="10" t="s">
        <v>117</v>
      </c>
      <c r="B63" s="11" t="s">
        <v>118</v>
      </c>
      <c r="C63" s="9" t="s">
        <v>492</v>
      </c>
      <c r="D63" s="6"/>
      <c r="E63" s="9" t="s">
        <v>27</v>
      </c>
      <c r="F63" s="4"/>
      <c r="G63" s="4"/>
      <c r="H63" s="4"/>
      <c r="I63" s="4"/>
      <c r="J63" s="4"/>
    </row>
    <row r="64" spans="1:10" ht="47.5">
      <c r="A64" s="12"/>
      <c r="B64" s="11" t="s">
        <v>119</v>
      </c>
      <c r="C64" s="9" t="s">
        <v>493</v>
      </c>
      <c r="D64" s="6"/>
      <c r="E64" s="9" t="s">
        <v>28</v>
      </c>
      <c r="F64" s="4"/>
      <c r="G64" s="4"/>
      <c r="H64" s="4"/>
      <c r="I64" s="4"/>
      <c r="J64" s="4"/>
    </row>
    <row r="65" spans="1:10" ht="38">
      <c r="A65" s="15" t="s">
        <v>120</v>
      </c>
      <c r="B65" s="9" t="s">
        <v>121</v>
      </c>
      <c r="C65" s="9" t="s">
        <v>494</v>
      </c>
      <c r="D65" s="6"/>
      <c r="E65" s="9" t="s">
        <v>21</v>
      </c>
      <c r="F65" s="4"/>
      <c r="G65" s="4"/>
      <c r="H65" s="4"/>
      <c r="I65" s="4"/>
      <c r="J65" s="4"/>
    </row>
    <row r="66" spans="1:10" ht="28.5">
      <c r="A66" s="15"/>
      <c r="B66" s="9" t="s">
        <v>122</v>
      </c>
      <c r="C66" s="9" t="s">
        <v>495</v>
      </c>
      <c r="D66" s="6"/>
      <c r="E66" s="9" t="s">
        <v>21</v>
      </c>
      <c r="F66" s="4"/>
      <c r="G66" s="4"/>
      <c r="H66" s="4"/>
      <c r="I66" s="4"/>
      <c r="J66" s="4"/>
    </row>
    <row r="67" spans="1:10" ht="38">
      <c r="A67" s="15"/>
      <c r="B67" s="9" t="s">
        <v>123</v>
      </c>
      <c r="C67" s="9" t="s">
        <v>496</v>
      </c>
      <c r="D67" s="6"/>
      <c r="E67" s="9" t="s">
        <v>21</v>
      </c>
      <c r="F67" s="4"/>
      <c r="G67" s="4"/>
      <c r="H67" s="4"/>
      <c r="I67" s="4"/>
      <c r="J67" s="4"/>
    </row>
    <row r="68" spans="1:10" ht="47.5">
      <c r="A68" s="14"/>
      <c r="B68" s="9" t="s">
        <v>126</v>
      </c>
      <c r="C68" s="9" t="s">
        <v>127</v>
      </c>
      <c r="D68" s="6"/>
      <c r="E68" s="9" t="s">
        <v>633</v>
      </c>
      <c r="F68" s="4"/>
      <c r="G68" s="4"/>
      <c r="H68" s="4"/>
      <c r="I68" s="4"/>
      <c r="J68" s="4"/>
    </row>
    <row r="69" spans="1:10" ht="47.5">
      <c r="A69" s="10" t="s">
        <v>124</v>
      </c>
      <c r="B69" s="11" t="s">
        <v>125</v>
      </c>
      <c r="C69" s="9" t="s">
        <v>497</v>
      </c>
      <c r="D69" s="6"/>
      <c r="E69" s="9" t="s">
        <v>128</v>
      </c>
      <c r="F69" s="4"/>
      <c r="G69" s="4"/>
      <c r="H69" s="4"/>
      <c r="I69" s="4"/>
      <c r="J69" s="4"/>
    </row>
    <row r="70" spans="1:10" ht="66.5">
      <c r="A70" s="10"/>
      <c r="B70" s="11" t="s">
        <v>129</v>
      </c>
      <c r="C70" s="9" t="s">
        <v>498</v>
      </c>
      <c r="D70" s="6"/>
      <c r="E70" s="9" t="s">
        <v>499</v>
      </c>
      <c r="F70" s="4"/>
      <c r="G70" s="4"/>
      <c r="H70" s="4"/>
      <c r="I70" s="4"/>
      <c r="J70" s="4"/>
    </row>
    <row r="71" spans="1:10" ht="38">
      <c r="A71" s="10"/>
      <c r="B71" s="11" t="s">
        <v>130</v>
      </c>
      <c r="C71" s="9" t="s">
        <v>500</v>
      </c>
      <c r="D71" s="6"/>
      <c r="E71" s="9" t="s">
        <v>131</v>
      </c>
      <c r="F71" s="4"/>
      <c r="G71" s="4"/>
      <c r="H71" s="4"/>
      <c r="I71" s="4"/>
      <c r="J71" s="4"/>
    </row>
    <row r="72" spans="1:10" ht="38">
      <c r="A72" s="10"/>
      <c r="B72" s="11" t="s">
        <v>427</v>
      </c>
      <c r="C72" s="9" t="s">
        <v>501</v>
      </c>
      <c r="D72" s="6"/>
      <c r="E72" s="9" t="s">
        <v>131</v>
      </c>
      <c r="F72" s="4"/>
      <c r="G72" s="4"/>
      <c r="H72" s="4"/>
      <c r="I72" s="4"/>
      <c r="J72" s="4"/>
    </row>
    <row r="73" spans="1:10" ht="85.5">
      <c r="A73" s="10"/>
      <c r="B73" s="11" t="s">
        <v>417</v>
      </c>
      <c r="C73" s="9" t="s">
        <v>502</v>
      </c>
      <c r="D73" s="6"/>
      <c r="E73" s="9" t="s">
        <v>132</v>
      </c>
      <c r="F73" s="4"/>
      <c r="G73" s="4"/>
      <c r="H73" s="4"/>
      <c r="I73" s="4"/>
      <c r="J73" s="4"/>
    </row>
    <row r="74" spans="1:10" ht="57">
      <c r="A74" s="10"/>
      <c r="B74" s="11" t="s">
        <v>503</v>
      </c>
      <c r="C74" s="9" t="s">
        <v>504</v>
      </c>
      <c r="D74" s="6"/>
      <c r="E74" s="9" t="s">
        <v>29</v>
      </c>
      <c r="F74" s="4"/>
      <c r="G74" s="4"/>
      <c r="H74" s="4"/>
      <c r="I74" s="4"/>
      <c r="J74" s="4"/>
    </row>
    <row r="75" spans="1:10" ht="28.5">
      <c r="A75" s="10"/>
      <c r="B75" s="11" t="s">
        <v>133</v>
      </c>
      <c r="C75" s="9" t="s">
        <v>505</v>
      </c>
      <c r="D75" s="6"/>
      <c r="E75" s="9" t="s">
        <v>134</v>
      </c>
      <c r="F75" s="4"/>
      <c r="G75" s="4"/>
      <c r="H75" s="4"/>
      <c r="I75" s="4"/>
      <c r="J75" s="4"/>
    </row>
    <row r="76" spans="1:10" ht="28.5">
      <c r="A76" s="10"/>
      <c r="B76" s="11" t="s">
        <v>135</v>
      </c>
      <c r="C76" s="9" t="s">
        <v>506</v>
      </c>
      <c r="D76" s="6"/>
      <c r="E76" s="9" t="s">
        <v>136</v>
      </c>
      <c r="F76" s="4"/>
      <c r="G76" s="4"/>
      <c r="H76" s="4"/>
      <c r="I76" s="4"/>
      <c r="J76" s="4"/>
    </row>
    <row r="77" spans="1:10" ht="47.5">
      <c r="A77" s="10"/>
      <c r="B77" s="11" t="s">
        <v>137</v>
      </c>
      <c r="C77" s="9" t="s">
        <v>507</v>
      </c>
      <c r="D77" s="6"/>
      <c r="E77" s="9" t="s">
        <v>138</v>
      </c>
      <c r="F77" s="4"/>
      <c r="G77" s="4"/>
      <c r="H77" s="4"/>
      <c r="I77" s="4"/>
      <c r="J77" s="4"/>
    </row>
    <row r="78" spans="1:10" ht="47.5">
      <c r="A78" s="10"/>
      <c r="B78" s="11" t="s">
        <v>139</v>
      </c>
      <c r="C78" s="9" t="s">
        <v>508</v>
      </c>
      <c r="D78" s="6"/>
      <c r="E78" s="9" t="s">
        <v>140</v>
      </c>
      <c r="F78" s="4"/>
      <c r="G78" s="4"/>
      <c r="H78" s="4"/>
      <c r="I78" s="4"/>
      <c r="J78" s="4"/>
    </row>
    <row r="79" spans="1:10" ht="38">
      <c r="A79" s="12"/>
      <c r="B79" s="11" t="s">
        <v>418</v>
      </c>
      <c r="C79" s="9" t="s">
        <v>141</v>
      </c>
      <c r="D79" s="6"/>
      <c r="E79" s="9" t="s">
        <v>419</v>
      </c>
      <c r="F79" s="4"/>
      <c r="G79" s="4"/>
      <c r="H79" s="4"/>
      <c r="I79" s="4"/>
      <c r="J79" s="4"/>
    </row>
    <row r="80" spans="1:10" ht="38">
      <c r="A80" s="10" t="s">
        <v>511</v>
      </c>
      <c r="B80" s="11" t="s">
        <v>509</v>
      </c>
      <c r="C80" s="20" t="s">
        <v>142</v>
      </c>
      <c r="D80" s="23"/>
      <c r="E80" s="9"/>
      <c r="F80" s="4"/>
      <c r="G80" s="4"/>
      <c r="H80" s="4"/>
      <c r="I80" s="4"/>
      <c r="J80" s="4"/>
    </row>
    <row r="81" spans="1:10" ht="38">
      <c r="A81" s="10"/>
      <c r="B81" s="10" t="s">
        <v>145</v>
      </c>
      <c r="C81" s="21"/>
      <c r="D81" s="25"/>
      <c r="E81" s="14" t="s">
        <v>138</v>
      </c>
      <c r="F81" s="4"/>
      <c r="G81" s="4"/>
      <c r="H81" s="4"/>
      <c r="I81" s="4"/>
      <c r="J81" s="4"/>
    </row>
    <row r="82" spans="1:10" ht="47.5">
      <c r="A82" s="10"/>
      <c r="B82" s="12" t="s">
        <v>143</v>
      </c>
      <c r="C82" s="21"/>
      <c r="D82" s="25"/>
      <c r="E82" s="14" t="s">
        <v>146</v>
      </c>
      <c r="F82" s="4"/>
      <c r="G82" s="4"/>
      <c r="H82" s="4"/>
      <c r="I82" s="4"/>
      <c r="J82" s="4"/>
    </row>
    <row r="83" spans="1:10" ht="19">
      <c r="A83" s="10"/>
      <c r="B83" s="12" t="s">
        <v>147</v>
      </c>
      <c r="C83" s="22"/>
      <c r="D83" s="24"/>
      <c r="E83" s="14" t="s">
        <v>30</v>
      </c>
      <c r="F83" s="4"/>
      <c r="G83" s="4"/>
      <c r="H83" s="4"/>
      <c r="I83" s="4"/>
      <c r="J83" s="4"/>
    </row>
    <row r="84" spans="1:10" ht="38">
      <c r="A84" s="12"/>
      <c r="B84" s="9" t="s">
        <v>510</v>
      </c>
      <c r="C84" s="16" t="s">
        <v>144</v>
      </c>
      <c r="D84" s="6"/>
      <c r="E84" s="9" t="s">
        <v>21</v>
      </c>
      <c r="F84" s="4"/>
      <c r="G84" s="4"/>
      <c r="H84" s="4"/>
      <c r="I84" s="4"/>
      <c r="J84" s="4"/>
    </row>
    <row r="85" spans="1:10" ht="38">
      <c r="A85" s="9" t="s">
        <v>149</v>
      </c>
      <c r="B85" s="9" t="s">
        <v>148</v>
      </c>
      <c r="C85" s="9" t="s">
        <v>512</v>
      </c>
      <c r="D85" s="6"/>
      <c r="E85" s="9" t="s">
        <v>21</v>
      </c>
      <c r="F85" s="4"/>
      <c r="G85" s="4"/>
      <c r="H85" s="4"/>
      <c r="I85" s="4"/>
      <c r="J85" s="4"/>
    </row>
    <row r="86" spans="1:10" ht="28.5">
      <c r="A86" s="15" t="s">
        <v>150</v>
      </c>
      <c r="B86" s="9" t="s">
        <v>151</v>
      </c>
      <c r="C86" s="9" t="s">
        <v>513</v>
      </c>
      <c r="D86" s="6"/>
      <c r="E86" s="9" t="s">
        <v>21</v>
      </c>
      <c r="F86" s="4"/>
      <c r="G86" s="4"/>
      <c r="H86" s="4"/>
      <c r="I86" s="4"/>
      <c r="J86" s="4"/>
    </row>
    <row r="87" spans="1:10" ht="38">
      <c r="A87" s="15"/>
      <c r="B87" s="9" t="s">
        <v>152</v>
      </c>
      <c r="C87" s="9" t="s">
        <v>514</v>
      </c>
      <c r="D87" s="6"/>
      <c r="E87" s="9" t="s">
        <v>21</v>
      </c>
      <c r="F87" s="4"/>
      <c r="G87" s="4"/>
      <c r="H87" s="4"/>
      <c r="I87" s="4"/>
      <c r="J87" s="4"/>
    </row>
    <row r="88" spans="1:10" ht="28.5">
      <c r="A88" s="15"/>
      <c r="B88" s="9" t="s">
        <v>153</v>
      </c>
      <c r="C88" s="9" t="s">
        <v>515</v>
      </c>
      <c r="D88" s="6"/>
      <c r="E88" s="9" t="s">
        <v>21</v>
      </c>
      <c r="F88" s="4"/>
      <c r="G88" s="4"/>
      <c r="H88" s="4"/>
      <c r="I88" s="4"/>
      <c r="J88" s="4"/>
    </row>
    <row r="89" spans="1:10" ht="28.5">
      <c r="A89" s="14"/>
      <c r="B89" s="9" t="s">
        <v>154</v>
      </c>
      <c r="C89" s="16" t="s">
        <v>516</v>
      </c>
      <c r="D89" s="6"/>
      <c r="E89" s="9" t="s">
        <v>21</v>
      </c>
      <c r="F89" s="4"/>
      <c r="G89" s="4"/>
      <c r="H89" s="4"/>
      <c r="I89" s="4"/>
      <c r="J89" s="4"/>
    </row>
    <row r="90" spans="1:10" ht="28.5">
      <c r="A90" s="15" t="s">
        <v>155</v>
      </c>
      <c r="B90" s="9" t="s">
        <v>156</v>
      </c>
      <c r="C90" s="9" t="s">
        <v>517</v>
      </c>
      <c r="D90" s="6"/>
      <c r="E90" s="9" t="s">
        <v>21</v>
      </c>
      <c r="F90" s="4"/>
      <c r="G90" s="4"/>
      <c r="H90" s="4"/>
      <c r="I90" s="4"/>
      <c r="J90" s="4"/>
    </row>
    <row r="91" spans="1:10" ht="19">
      <c r="A91" s="14"/>
      <c r="B91" s="9" t="s">
        <v>157</v>
      </c>
      <c r="C91" s="9" t="s">
        <v>518</v>
      </c>
      <c r="D91" s="6"/>
      <c r="E91" s="9" t="s">
        <v>21</v>
      </c>
      <c r="F91" s="4"/>
      <c r="G91" s="4"/>
      <c r="H91" s="4"/>
      <c r="I91" s="4"/>
      <c r="J91" s="4"/>
    </row>
    <row r="92" spans="1:10" ht="19">
      <c r="A92" s="15" t="s">
        <v>158</v>
      </c>
      <c r="B92" s="9" t="s">
        <v>159</v>
      </c>
      <c r="C92" s="9" t="s">
        <v>519</v>
      </c>
      <c r="D92" s="6"/>
      <c r="E92" s="9" t="s">
        <v>21</v>
      </c>
      <c r="F92" s="4"/>
      <c r="G92" s="4"/>
      <c r="H92" s="4"/>
      <c r="I92" s="4"/>
      <c r="J92" s="4"/>
    </row>
    <row r="93" spans="1:10" ht="47.5">
      <c r="A93" s="14"/>
      <c r="B93" s="9" t="s">
        <v>160</v>
      </c>
      <c r="C93" s="9" t="s">
        <v>520</v>
      </c>
      <c r="D93" s="6"/>
      <c r="E93" s="9" t="s">
        <v>21</v>
      </c>
      <c r="F93" s="4"/>
      <c r="G93" s="4"/>
      <c r="H93" s="4"/>
      <c r="I93" s="4"/>
      <c r="J93" s="4"/>
    </row>
    <row r="94" spans="1:10" ht="28.5">
      <c r="A94" s="15" t="s">
        <v>161</v>
      </c>
      <c r="B94" s="9" t="s">
        <v>162</v>
      </c>
      <c r="C94" s="9" t="s">
        <v>521</v>
      </c>
      <c r="D94" s="6"/>
      <c r="E94" s="9" t="s">
        <v>21</v>
      </c>
      <c r="F94" s="4"/>
      <c r="G94" s="4"/>
      <c r="H94" s="4"/>
      <c r="I94" s="4"/>
      <c r="J94" s="4"/>
    </row>
    <row r="95" spans="1:10" ht="28.5">
      <c r="A95" s="15"/>
      <c r="B95" s="9" t="s">
        <v>523</v>
      </c>
      <c r="C95" s="9" t="s">
        <v>522</v>
      </c>
      <c r="D95" s="6"/>
      <c r="E95" s="9" t="s">
        <v>21</v>
      </c>
      <c r="F95" s="4"/>
      <c r="G95" s="4"/>
      <c r="H95" s="4"/>
      <c r="I95" s="4"/>
      <c r="J95" s="4"/>
    </row>
    <row r="96" spans="1:10" ht="28.5">
      <c r="A96" s="14"/>
      <c r="B96" s="9" t="s">
        <v>163</v>
      </c>
      <c r="C96" s="9" t="s">
        <v>524</v>
      </c>
      <c r="D96" s="6"/>
      <c r="E96" s="9" t="s">
        <v>634</v>
      </c>
      <c r="F96" s="4"/>
      <c r="G96" s="4"/>
      <c r="H96" s="4"/>
      <c r="I96" s="4"/>
      <c r="J96" s="4"/>
    </row>
    <row r="97" spans="1:10" ht="47.5">
      <c r="A97" s="10" t="s">
        <v>164</v>
      </c>
      <c r="B97" s="11" t="s">
        <v>165</v>
      </c>
      <c r="C97" s="9" t="s">
        <v>525</v>
      </c>
      <c r="D97" s="6"/>
      <c r="E97" s="9" t="s">
        <v>167</v>
      </c>
      <c r="F97" s="4"/>
      <c r="G97" s="4"/>
      <c r="H97" s="4"/>
      <c r="I97" s="4"/>
      <c r="J97" s="4"/>
    </row>
    <row r="98" spans="1:10" ht="47.5">
      <c r="A98" s="10"/>
      <c r="B98" s="11" t="s">
        <v>166</v>
      </c>
      <c r="C98" s="9" t="s">
        <v>526</v>
      </c>
      <c r="D98" s="6"/>
      <c r="E98" s="9" t="s">
        <v>167</v>
      </c>
      <c r="F98" s="4"/>
      <c r="G98" s="4"/>
      <c r="H98" s="4"/>
      <c r="I98" s="4"/>
      <c r="J98" s="4"/>
    </row>
    <row r="99" spans="1:10" ht="47.5">
      <c r="A99" s="10"/>
      <c r="B99" s="11" t="s">
        <v>168</v>
      </c>
      <c r="C99" s="9" t="s">
        <v>527</v>
      </c>
      <c r="D99" s="6"/>
      <c r="E99" s="9" t="s">
        <v>167</v>
      </c>
      <c r="F99" s="4"/>
      <c r="G99" s="4"/>
      <c r="H99" s="4"/>
      <c r="I99" s="4"/>
      <c r="J99" s="4"/>
    </row>
    <row r="100" spans="1:10" ht="28.5">
      <c r="A100" s="10"/>
      <c r="B100" s="11" t="s">
        <v>169</v>
      </c>
      <c r="C100" s="9" t="s">
        <v>528</v>
      </c>
      <c r="D100" s="6"/>
      <c r="E100" s="9" t="s">
        <v>170</v>
      </c>
      <c r="F100" s="4"/>
      <c r="G100" s="4"/>
      <c r="H100" s="4"/>
      <c r="I100" s="4"/>
      <c r="J100" s="4"/>
    </row>
    <row r="101" spans="1:10" ht="47.5">
      <c r="A101" s="10"/>
      <c r="B101" s="11" t="s">
        <v>171</v>
      </c>
      <c r="C101" s="9" t="s">
        <v>529</v>
      </c>
      <c r="D101" s="6"/>
      <c r="E101" s="9" t="s">
        <v>172</v>
      </c>
      <c r="F101" s="4"/>
      <c r="G101" s="4"/>
      <c r="H101" s="4"/>
      <c r="I101" s="4"/>
      <c r="J101" s="4"/>
    </row>
    <row r="102" spans="1:10" ht="38">
      <c r="A102" s="12"/>
      <c r="B102" s="11" t="s">
        <v>173</v>
      </c>
      <c r="C102" s="9" t="s">
        <v>530</v>
      </c>
      <c r="D102" s="6"/>
      <c r="E102" s="9" t="s">
        <v>174</v>
      </c>
      <c r="F102" s="4"/>
      <c r="G102" s="4"/>
      <c r="H102" s="4"/>
      <c r="I102" s="4"/>
      <c r="J102" s="4"/>
    </row>
    <row r="103" spans="1:10" ht="19">
      <c r="A103" s="15" t="s">
        <v>175</v>
      </c>
      <c r="B103" s="9" t="s">
        <v>176</v>
      </c>
      <c r="C103" s="9" t="s">
        <v>531</v>
      </c>
      <c r="D103" s="6"/>
      <c r="E103" s="9" t="s">
        <v>21</v>
      </c>
      <c r="F103" s="4"/>
      <c r="G103" s="4"/>
      <c r="H103" s="4"/>
      <c r="I103" s="4"/>
      <c r="J103" s="4"/>
    </row>
    <row r="104" spans="1:10" ht="38">
      <c r="A104" s="14"/>
      <c r="B104" s="9" t="s">
        <v>177</v>
      </c>
      <c r="C104" s="9" t="s">
        <v>532</v>
      </c>
      <c r="D104" s="6"/>
      <c r="E104" s="9" t="s">
        <v>21</v>
      </c>
      <c r="F104" s="4"/>
      <c r="G104" s="4"/>
      <c r="H104" s="4"/>
      <c r="I104" s="4"/>
      <c r="J104" s="4"/>
    </row>
    <row r="105" spans="1:10" ht="19">
      <c r="A105" s="15" t="s">
        <v>178</v>
      </c>
      <c r="B105" s="9" t="s">
        <v>179</v>
      </c>
      <c r="C105" s="9" t="s">
        <v>533</v>
      </c>
      <c r="D105" s="6"/>
      <c r="E105" s="9" t="s">
        <v>21</v>
      </c>
      <c r="F105" s="4"/>
      <c r="G105" s="4"/>
      <c r="H105" s="4"/>
      <c r="I105" s="4"/>
      <c r="J105" s="4"/>
    </row>
    <row r="106" spans="1:10" ht="38">
      <c r="A106" s="14"/>
      <c r="B106" s="9" t="s">
        <v>180</v>
      </c>
      <c r="C106" s="9" t="s">
        <v>534</v>
      </c>
      <c r="D106" s="6"/>
      <c r="E106" s="9" t="s">
        <v>21</v>
      </c>
      <c r="F106" s="4"/>
      <c r="G106" s="4"/>
      <c r="H106" s="4"/>
      <c r="I106" s="4"/>
      <c r="J106" s="4"/>
    </row>
    <row r="107" spans="1:10" ht="38">
      <c r="A107" s="15" t="s">
        <v>181</v>
      </c>
      <c r="B107" s="9" t="s">
        <v>182</v>
      </c>
      <c r="C107" s="9" t="s">
        <v>535</v>
      </c>
      <c r="D107" s="6"/>
      <c r="E107" s="9" t="s">
        <v>21</v>
      </c>
      <c r="F107" s="4"/>
      <c r="G107" s="4"/>
      <c r="H107" s="4"/>
      <c r="I107" s="4"/>
      <c r="J107" s="4"/>
    </row>
    <row r="108" spans="1:10" ht="38">
      <c r="A108" s="14"/>
      <c r="B108" s="9" t="s">
        <v>183</v>
      </c>
      <c r="C108" s="9" t="s">
        <v>536</v>
      </c>
      <c r="D108" s="6"/>
      <c r="E108" s="9" t="s">
        <v>21</v>
      </c>
      <c r="F108" s="4"/>
      <c r="G108" s="4"/>
      <c r="H108" s="4"/>
      <c r="I108" s="4"/>
      <c r="J108" s="4"/>
    </row>
    <row r="109" spans="1:10" ht="95">
      <c r="A109" s="15" t="s">
        <v>184</v>
      </c>
      <c r="B109" s="9" t="s">
        <v>537</v>
      </c>
      <c r="C109" s="9" t="s">
        <v>538</v>
      </c>
      <c r="D109" s="6"/>
      <c r="E109" s="9" t="s">
        <v>21</v>
      </c>
      <c r="F109" s="4"/>
      <c r="G109" s="4"/>
      <c r="H109" s="4"/>
      <c r="I109" s="4"/>
      <c r="J109" s="4"/>
    </row>
    <row r="110" spans="1:10" ht="104.5">
      <c r="A110" s="14"/>
      <c r="B110" s="9" t="s">
        <v>185</v>
      </c>
      <c r="C110" s="9" t="s">
        <v>539</v>
      </c>
      <c r="D110" s="6"/>
      <c r="E110" s="9" t="s">
        <v>21</v>
      </c>
      <c r="F110" s="4"/>
      <c r="G110" s="4"/>
      <c r="H110" s="4"/>
      <c r="I110" s="4"/>
      <c r="J110" s="4"/>
    </row>
    <row r="111" spans="1:10" ht="28.5">
      <c r="A111" s="15" t="s">
        <v>186</v>
      </c>
      <c r="B111" s="9" t="s">
        <v>187</v>
      </c>
      <c r="C111" s="9" t="s">
        <v>540</v>
      </c>
      <c r="D111" s="6"/>
      <c r="E111" s="9" t="s">
        <v>21</v>
      </c>
      <c r="F111" s="4"/>
      <c r="G111" s="4"/>
      <c r="H111" s="4"/>
      <c r="I111" s="4"/>
      <c r="J111" s="4"/>
    </row>
    <row r="112" spans="1:10" ht="38">
      <c r="A112" s="15"/>
      <c r="B112" s="9" t="s">
        <v>188</v>
      </c>
      <c r="C112" s="9" t="s">
        <v>541</v>
      </c>
      <c r="D112" s="6"/>
      <c r="E112" s="9" t="s">
        <v>21</v>
      </c>
      <c r="F112" s="4"/>
      <c r="G112" s="4"/>
      <c r="H112" s="4"/>
      <c r="I112" s="4"/>
      <c r="J112" s="4"/>
    </row>
    <row r="113" spans="1:10" ht="28.5">
      <c r="A113" s="15"/>
      <c r="B113" s="9" t="s">
        <v>189</v>
      </c>
      <c r="C113" s="9" t="s">
        <v>542</v>
      </c>
      <c r="D113" s="6"/>
      <c r="E113" s="9" t="s">
        <v>21</v>
      </c>
      <c r="F113" s="4"/>
      <c r="G113" s="4"/>
      <c r="H113" s="4"/>
      <c r="I113" s="4"/>
      <c r="J113" s="4"/>
    </row>
    <row r="114" spans="1:10" ht="38">
      <c r="A114" s="14"/>
      <c r="B114" s="9" t="s">
        <v>543</v>
      </c>
      <c r="C114" s="9" t="s">
        <v>544</v>
      </c>
      <c r="D114" s="6"/>
      <c r="E114" s="9" t="s">
        <v>21</v>
      </c>
      <c r="F114" s="4"/>
      <c r="G114" s="4"/>
      <c r="H114" s="4"/>
      <c r="I114" s="4"/>
      <c r="J114" s="4"/>
    </row>
    <row r="115" spans="1:10" ht="38">
      <c r="A115" s="11" t="s">
        <v>545</v>
      </c>
      <c r="B115" s="11" t="s">
        <v>190</v>
      </c>
      <c r="C115" s="9" t="s">
        <v>546</v>
      </c>
      <c r="D115" s="6"/>
      <c r="E115" s="9" t="s">
        <v>191</v>
      </c>
      <c r="F115" s="4"/>
      <c r="G115" s="4"/>
      <c r="H115" s="4"/>
      <c r="I115" s="4"/>
      <c r="J115" s="4"/>
    </row>
    <row r="116" spans="1:10" ht="28.5">
      <c r="A116" s="9" t="s">
        <v>194</v>
      </c>
      <c r="B116" s="9" t="s">
        <v>192</v>
      </c>
      <c r="C116" s="9" t="s">
        <v>547</v>
      </c>
      <c r="D116" s="6"/>
      <c r="E116" s="9" t="s">
        <v>21</v>
      </c>
      <c r="F116" s="4"/>
      <c r="G116" s="4"/>
      <c r="H116" s="4"/>
      <c r="I116" s="4"/>
      <c r="J116" s="4"/>
    </row>
    <row r="117" spans="1:10" ht="66.5">
      <c r="A117" s="9" t="s">
        <v>193</v>
      </c>
      <c r="B117" s="9" t="s">
        <v>195</v>
      </c>
      <c r="C117" s="9" t="s">
        <v>548</v>
      </c>
      <c r="D117" s="6"/>
      <c r="E117" s="9" t="s">
        <v>21</v>
      </c>
      <c r="F117" s="4"/>
      <c r="G117" s="4"/>
      <c r="H117" s="4"/>
      <c r="I117" s="4"/>
      <c r="J117" s="4"/>
    </row>
    <row r="118" spans="1:10" ht="28.5">
      <c r="A118" s="13" t="s">
        <v>196</v>
      </c>
      <c r="B118" s="9" t="s">
        <v>197</v>
      </c>
      <c r="C118" s="9" t="s">
        <v>549</v>
      </c>
      <c r="D118" s="6"/>
      <c r="E118" s="9" t="s">
        <v>21</v>
      </c>
      <c r="F118" s="4"/>
      <c r="G118" s="4"/>
      <c r="H118" s="4"/>
      <c r="I118" s="4"/>
      <c r="J118" s="4"/>
    </row>
    <row r="119" spans="1:10" ht="28.5">
      <c r="A119" s="10"/>
      <c r="B119" s="9" t="s">
        <v>198</v>
      </c>
      <c r="C119" s="9" t="s">
        <v>550</v>
      </c>
      <c r="D119" s="6"/>
      <c r="E119" s="9" t="s">
        <v>21</v>
      </c>
      <c r="F119" s="4"/>
      <c r="G119" s="4"/>
      <c r="H119" s="4"/>
      <c r="I119" s="4"/>
      <c r="J119" s="4"/>
    </row>
    <row r="120" spans="1:10" ht="180.5">
      <c r="A120" s="12" t="s">
        <v>199</v>
      </c>
      <c r="B120" s="11" t="s">
        <v>200</v>
      </c>
      <c r="C120" s="9" t="s">
        <v>551</v>
      </c>
      <c r="D120" s="6"/>
      <c r="E120" s="9" t="s">
        <v>31</v>
      </c>
      <c r="F120" s="4"/>
      <c r="G120" s="4"/>
      <c r="H120" s="4"/>
      <c r="I120" s="4"/>
      <c r="J120" s="4"/>
    </row>
    <row r="121" spans="1:10" ht="76">
      <c r="A121" s="11" t="s">
        <v>201</v>
      </c>
      <c r="B121" s="11" t="s">
        <v>202</v>
      </c>
      <c r="C121" s="9" t="s">
        <v>203</v>
      </c>
      <c r="D121" s="6"/>
      <c r="E121" s="9" t="s">
        <v>32</v>
      </c>
      <c r="F121" s="4"/>
      <c r="G121" s="4"/>
      <c r="H121" s="4"/>
      <c r="I121" s="4"/>
      <c r="J121" s="4"/>
    </row>
    <row r="122" spans="1:10" ht="28.5">
      <c r="A122" s="10" t="s">
        <v>204</v>
      </c>
      <c r="B122" s="11" t="s">
        <v>205</v>
      </c>
      <c r="C122" s="9" t="s">
        <v>552</v>
      </c>
      <c r="D122" s="6"/>
      <c r="E122" s="9" t="s">
        <v>33</v>
      </c>
      <c r="F122" s="4"/>
      <c r="G122" s="4"/>
      <c r="H122" s="4"/>
      <c r="I122" s="4"/>
      <c r="J122" s="4"/>
    </row>
    <row r="123" spans="1:10" ht="47.5">
      <c r="A123" s="10"/>
      <c r="B123" s="11" t="s">
        <v>206</v>
      </c>
      <c r="C123" s="9" t="s">
        <v>553</v>
      </c>
      <c r="D123" s="6"/>
      <c r="E123" s="9" t="s">
        <v>34</v>
      </c>
      <c r="F123" s="4"/>
      <c r="G123" s="4"/>
      <c r="H123" s="4"/>
      <c r="I123" s="4"/>
      <c r="J123" s="4"/>
    </row>
    <row r="124" spans="1:10" ht="28.5">
      <c r="A124" s="10"/>
      <c r="B124" s="11" t="s">
        <v>207</v>
      </c>
      <c r="C124" s="9" t="s">
        <v>554</v>
      </c>
      <c r="D124" s="6"/>
      <c r="E124" s="9" t="s">
        <v>35</v>
      </c>
      <c r="F124" s="4"/>
      <c r="G124" s="4"/>
      <c r="H124" s="4"/>
      <c r="I124" s="4"/>
      <c r="J124" s="4"/>
    </row>
    <row r="125" spans="1:10" ht="47.5">
      <c r="A125" s="12"/>
      <c r="B125" s="11" t="s">
        <v>208</v>
      </c>
      <c r="C125" s="9" t="s">
        <v>555</v>
      </c>
      <c r="D125" s="6"/>
      <c r="E125" s="9" t="s">
        <v>36</v>
      </c>
      <c r="F125" s="4"/>
      <c r="G125" s="4"/>
      <c r="H125" s="4"/>
      <c r="I125" s="4"/>
      <c r="J125" s="4"/>
    </row>
    <row r="126" spans="1:10" ht="38">
      <c r="A126" s="10" t="s">
        <v>209</v>
      </c>
      <c r="B126" s="11" t="s">
        <v>210</v>
      </c>
      <c r="C126" s="9" t="s">
        <v>556</v>
      </c>
      <c r="D126" s="6"/>
      <c r="E126" s="9" t="s">
        <v>37</v>
      </c>
      <c r="F126" s="4"/>
      <c r="G126" s="4"/>
      <c r="H126" s="4"/>
      <c r="I126" s="4"/>
      <c r="J126" s="4"/>
    </row>
    <row r="127" spans="1:10" ht="28.5">
      <c r="A127" s="10"/>
      <c r="B127" s="11" t="s">
        <v>211</v>
      </c>
      <c r="C127" s="9" t="s">
        <v>557</v>
      </c>
      <c r="D127" s="6"/>
      <c r="E127" s="9" t="s">
        <v>38</v>
      </c>
      <c r="F127" s="4"/>
      <c r="G127" s="4"/>
      <c r="H127" s="4"/>
      <c r="I127" s="4"/>
      <c r="J127" s="4"/>
    </row>
    <row r="128" spans="1:10" ht="28.5">
      <c r="A128" s="12"/>
      <c r="B128" s="11" t="s">
        <v>212</v>
      </c>
      <c r="C128" s="9" t="s">
        <v>558</v>
      </c>
      <c r="D128" s="6"/>
      <c r="E128" s="9" t="s">
        <v>39</v>
      </c>
      <c r="F128" s="4"/>
      <c r="G128" s="4"/>
      <c r="H128" s="4"/>
      <c r="I128" s="4"/>
      <c r="J128" s="4"/>
    </row>
    <row r="129" spans="1:10" ht="38">
      <c r="A129" s="11" t="s">
        <v>213</v>
      </c>
      <c r="B129" s="11" t="s">
        <v>214</v>
      </c>
      <c r="C129" s="9" t="s">
        <v>559</v>
      </c>
      <c r="D129" s="6"/>
      <c r="E129" s="9" t="s">
        <v>216</v>
      </c>
      <c r="F129" s="4"/>
      <c r="G129" s="4"/>
      <c r="H129" s="4"/>
      <c r="I129" s="4"/>
      <c r="J129" s="4"/>
    </row>
    <row r="130" spans="1:10" ht="66.5">
      <c r="A130" s="10" t="s">
        <v>560</v>
      </c>
      <c r="B130" s="11" t="s">
        <v>215</v>
      </c>
      <c r="C130" s="9" t="s">
        <v>561</v>
      </c>
      <c r="D130" s="6"/>
      <c r="E130" s="9" t="s">
        <v>217</v>
      </c>
      <c r="F130" s="4"/>
      <c r="G130" s="4"/>
      <c r="H130" s="4"/>
      <c r="I130" s="4"/>
      <c r="J130" s="4"/>
    </row>
    <row r="131" spans="1:10" ht="28.5">
      <c r="A131" s="10"/>
      <c r="B131" s="11" t="s">
        <v>218</v>
      </c>
      <c r="C131" s="9" t="s">
        <v>562</v>
      </c>
      <c r="D131" s="6"/>
      <c r="E131" s="9" t="s">
        <v>222</v>
      </c>
      <c r="F131" s="4"/>
      <c r="G131" s="4"/>
      <c r="H131" s="4"/>
      <c r="I131" s="4"/>
      <c r="J131" s="4"/>
    </row>
    <row r="132" spans="1:10" ht="28.5">
      <c r="A132" s="10"/>
      <c r="B132" s="11" t="s">
        <v>219</v>
      </c>
      <c r="C132" s="9" t="s">
        <v>563</v>
      </c>
      <c r="D132" s="6"/>
      <c r="E132" s="9" t="s">
        <v>223</v>
      </c>
      <c r="F132" s="4"/>
      <c r="G132" s="4"/>
      <c r="H132" s="4"/>
      <c r="I132" s="4"/>
      <c r="J132" s="4"/>
    </row>
    <row r="133" spans="1:10" ht="38">
      <c r="A133" s="12"/>
      <c r="B133" s="11" t="s">
        <v>220</v>
      </c>
      <c r="C133" s="9" t="s">
        <v>221</v>
      </c>
      <c r="D133" s="6"/>
      <c r="E133" s="9" t="s">
        <v>224</v>
      </c>
      <c r="F133" s="4"/>
      <c r="G133" s="4"/>
      <c r="H133" s="4"/>
      <c r="I133" s="4"/>
      <c r="J133" s="4"/>
    </row>
    <row r="134" spans="1:10" ht="38">
      <c r="A134" s="10" t="s">
        <v>225</v>
      </c>
      <c r="B134" s="8" t="s">
        <v>226</v>
      </c>
      <c r="C134" s="13" t="s">
        <v>564</v>
      </c>
      <c r="D134" s="23"/>
      <c r="E134" s="13"/>
      <c r="F134" s="4"/>
      <c r="G134" s="4"/>
      <c r="H134" s="4"/>
      <c r="I134" s="4"/>
      <c r="J134" s="4"/>
    </row>
    <row r="135" spans="1:10" ht="47.5">
      <c r="A135" s="10"/>
      <c r="B135" s="10" t="s">
        <v>565</v>
      </c>
      <c r="C135" s="15"/>
      <c r="D135" s="25"/>
      <c r="E135" s="15" t="s">
        <v>42</v>
      </c>
      <c r="F135" s="4"/>
      <c r="G135" s="4"/>
      <c r="H135" s="4"/>
      <c r="I135" s="4"/>
      <c r="J135" s="4"/>
    </row>
    <row r="136" spans="1:10" ht="28.5">
      <c r="A136" s="10"/>
      <c r="B136" s="10" t="s">
        <v>566</v>
      </c>
      <c r="C136" s="15"/>
      <c r="D136" s="25"/>
      <c r="E136" s="15" t="s">
        <v>40</v>
      </c>
      <c r="F136" s="4"/>
      <c r="G136" s="4"/>
      <c r="H136" s="4"/>
      <c r="I136" s="4"/>
      <c r="J136" s="4"/>
    </row>
    <row r="137" spans="1:10" ht="38">
      <c r="A137" s="12"/>
      <c r="B137" s="12" t="s">
        <v>567</v>
      </c>
      <c r="C137" s="14"/>
      <c r="D137" s="24"/>
      <c r="E137" s="14" t="s">
        <v>38</v>
      </c>
      <c r="F137" s="4"/>
      <c r="G137" s="4"/>
      <c r="H137" s="4"/>
      <c r="I137" s="4"/>
      <c r="J137" s="4"/>
    </row>
    <row r="138" spans="1:10" ht="28.5">
      <c r="A138" s="15" t="s">
        <v>227</v>
      </c>
      <c r="B138" s="9" t="s">
        <v>228</v>
      </c>
      <c r="C138" s="9" t="s">
        <v>568</v>
      </c>
      <c r="D138" s="6"/>
      <c r="E138" s="9" t="s">
        <v>21</v>
      </c>
      <c r="F138" s="4"/>
      <c r="G138" s="4"/>
      <c r="H138" s="4"/>
      <c r="I138" s="4"/>
      <c r="J138" s="4"/>
    </row>
    <row r="139" spans="1:10" ht="66.5">
      <c r="A139" s="11" t="s">
        <v>569</v>
      </c>
      <c r="B139" s="11" t="s">
        <v>229</v>
      </c>
      <c r="C139" s="9" t="s">
        <v>570</v>
      </c>
      <c r="D139" s="6"/>
      <c r="E139" s="9" t="s">
        <v>230</v>
      </c>
      <c r="F139" s="4"/>
      <c r="G139" s="4"/>
      <c r="H139" s="4"/>
      <c r="I139" s="4"/>
      <c r="J139" s="4"/>
    </row>
    <row r="140" spans="1:10" ht="38">
      <c r="A140" s="10" t="s">
        <v>231</v>
      </c>
      <c r="B140" s="11" t="s">
        <v>232</v>
      </c>
      <c r="C140" s="9" t="s">
        <v>571</v>
      </c>
      <c r="D140" s="6"/>
      <c r="E140" s="9" t="s">
        <v>233</v>
      </c>
      <c r="F140" s="4"/>
      <c r="G140" s="4"/>
      <c r="H140" s="4"/>
      <c r="I140" s="4"/>
      <c r="J140" s="4"/>
    </row>
    <row r="141" spans="1:10" ht="47.5">
      <c r="A141" s="10"/>
      <c r="B141" s="11" t="s">
        <v>234</v>
      </c>
      <c r="C141" s="9" t="s">
        <v>572</v>
      </c>
      <c r="D141" s="6"/>
      <c r="E141" s="9" t="s">
        <v>41</v>
      </c>
      <c r="F141" s="4"/>
      <c r="G141" s="4"/>
      <c r="H141" s="4"/>
      <c r="I141" s="4"/>
      <c r="J141" s="4"/>
    </row>
    <row r="142" spans="1:10" ht="28.5">
      <c r="A142" s="10"/>
      <c r="B142" s="8" t="s">
        <v>235</v>
      </c>
      <c r="C142" s="13" t="s">
        <v>573</v>
      </c>
      <c r="D142" s="23"/>
      <c r="E142" s="13"/>
      <c r="F142" s="4"/>
      <c r="G142" s="4"/>
      <c r="H142" s="4"/>
      <c r="I142" s="4"/>
      <c r="J142" s="4"/>
    </row>
    <row r="143" spans="1:10" ht="39.75" customHeight="1">
      <c r="A143" s="10"/>
      <c r="B143" s="10" t="s">
        <v>236</v>
      </c>
      <c r="C143" s="15"/>
      <c r="D143" s="25"/>
      <c r="E143" s="15" t="s">
        <v>42</v>
      </c>
      <c r="F143" s="4"/>
      <c r="G143" s="4"/>
      <c r="H143" s="4"/>
      <c r="I143" s="4"/>
      <c r="J143" s="4"/>
    </row>
    <row r="144" spans="1:10" ht="19">
      <c r="A144" s="10"/>
      <c r="B144" s="10" t="s">
        <v>237</v>
      </c>
      <c r="C144" s="15"/>
      <c r="D144" s="25"/>
      <c r="E144" s="15" t="s">
        <v>239</v>
      </c>
      <c r="F144" s="4"/>
      <c r="G144" s="4"/>
      <c r="H144" s="4"/>
      <c r="I144" s="4"/>
      <c r="J144" s="4"/>
    </row>
    <row r="145" spans="1:10" ht="28.5">
      <c r="A145" s="12"/>
      <c r="B145" s="12" t="s">
        <v>238</v>
      </c>
      <c r="C145" s="14"/>
      <c r="D145" s="24"/>
      <c r="E145" s="14" t="s">
        <v>240</v>
      </c>
      <c r="F145" s="4"/>
      <c r="G145" s="4"/>
      <c r="H145" s="4"/>
      <c r="I145" s="4"/>
      <c r="J145" s="4"/>
    </row>
    <row r="146" spans="1:10" ht="28.5">
      <c r="A146" s="10" t="s">
        <v>241</v>
      </c>
      <c r="B146" s="11" t="s">
        <v>242</v>
      </c>
      <c r="C146" s="9" t="s">
        <v>574</v>
      </c>
      <c r="D146" s="6"/>
      <c r="E146" s="9" t="s">
        <v>43</v>
      </c>
      <c r="F146" s="4"/>
      <c r="G146" s="4"/>
      <c r="H146" s="4"/>
      <c r="I146" s="4"/>
      <c r="J146" s="4"/>
    </row>
    <row r="147" spans="1:10" ht="47.5">
      <c r="A147" s="10"/>
      <c r="B147" s="11" t="s">
        <v>243</v>
      </c>
      <c r="C147" s="9" t="s">
        <v>575</v>
      </c>
      <c r="D147" s="6"/>
      <c r="E147" s="9" t="s">
        <v>244</v>
      </c>
      <c r="F147" s="4"/>
      <c r="G147" s="4"/>
      <c r="H147" s="4"/>
      <c r="I147" s="4"/>
      <c r="J147" s="4"/>
    </row>
    <row r="148" spans="1:10" ht="28.5">
      <c r="A148" s="12"/>
      <c r="B148" s="11" t="s">
        <v>245</v>
      </c>
      <c r="C148" s="9" t="s">
        <v>576</v>
      </c>
      <c r="D148" s="6"/>
      <c r="E148" s="9" t="s">
        <v>246</v>
      </c>
      <c r="F148" s="4"/>
      <c r="G148" s="4"/>
      <c r="H148" s="4"/>
      <c r="I148" s="4"/>
      <c r="J148" s="4"/>
    </row>
    <row r="149" spans="1:10" ht="38">
      <c r="A149" s="10" t="s">
        <v>247</v>
      </c>
      <c r="B149" s="11" t="s">
        <v>248</v>
      </c>
      <c r="C149" s="9" t="s">
        <v>577</v>
      </c>
      <c r="D149" s="6"/>
      <c r="E149" s="9" t="s">
        <v>44</v>
      </c>
      <c r="F149" s="4"/>
      <c r="G149" s="4"/>
      <c r="H149" s="4"/>
      <c r="I149" s="4"/>
      <c r="J149" s="4"/>
    </row>
    <row r="150" spans="1:10" ht="28.5">
      <c r="A150" s="12"/>
      <c r="B150" s="11" t="s">
        <v>249</v>
      </c>
      <c r="C150" s="9" t="s">
        <v>578</v>
      </c>
      <c r="D150" s="6"/>
      <c r="E150" s="9" t="s">
        <v>250</v>
      </c>
      <c r="F150" s="4"/>
      <c r="G150" s="4"/>
      <c r="H150" s="4"/>
      <c r="I150" s="4"/>
      <c r="J150" s="4"/>
    </row>
    <row r="151" spans="1:10" ht="47.5">
      <c r="A151" s="15" t="s">
        <v>251</v>
      </c>
      <c r="B151" s="9" t="s">
        <v>252</v>
      </c>
      <c r="C151" s="9" t="s">
        <v>579</v>
      </c>
      <c r="D151" s="6"/>
      <c r="E151" s="9" t="s">
        <v>21</v>
      </c>
      <c r="F151" s="4"/>
      <c r="G151" s="4"/>
      <c r="H151" s="4"/>
      <c r="I151" s="4"/>
      <c r="J151" s="4"/>
    </row>
    <row r="152" spans="1:10" ht="38">
      <c r="A152" s="15"/>
      <c r="B152" s="9" t="s">
        <v>253</v>
      </c>
      <c r="C152" s="9" t="s">
        <v>580</v>
      </c>
      <c r="D152" s="6"/>
      <c r="E152" s="9" t="s">
        <v>21</v>
      </c>
      <c r="F152" s="4"/>
      <c r="G152" s="4"/>
      <c r="H152" s="4"/>
      <c r="I152" s="4"/>
      <c r="J152" s="4"/>
    </row>
    <row r="153" spans="1:10" ht="85.5">
      <c r="A153" s="14"/>
      <c r="B153" s="9" t="s">
        <v>254</v>
      </c>
      <c r="C153" s="9" t="s">
        <v>581</v>
      </c>
      <c r="D153" s="6"/>
      <c r="E153" s="9" t="s">
        <v>21</v>
      </c>
      <c r="F153" s="4"/>
      <c r="G153" s="4"/>
      <c r="H153" s="4"/>
      <c r="I153" s="4"/>
      <c r="J153" s="4"/>
    </row>
    <row r="154" spans="1:10" ht="38">
      <c r="A154" s="10" t="s">
        <v>582</v>
      </c>
      <c r="B154" s="11" t="s">
        <v>255</v>
      </c>
      <c r="C154" s="9" t="s">
        <v>583</v>
      </c>
      <c r="D154" s="6"/>
      <c r="E154" s="9" t="s">
        <v>262</v>
      </c>
      <c r="F154" s="4"/>
      <c r="G154" s="4"/>
      <c r="H154" s="4"/>
      <c r="I154" s="4"/>
      <c r="J154" s="4"/>
    </row>
    <row r="155" spans="1:10" ht="28.5">
      <c r="A155" s="10"/>
      <c r="B155" s="11" t="s">
        <v>256</v>
      </c>
      <c r="C155" s="9" t="s">
        <v>584</v>
      </c>
      <c r="D155" s="6"/>
      <c r="E155" s="9" t="s">
        <v>263</v>
      </c>
      <c r="F155" s="4"/>
      <c r="G155" s="4"/>
      <c r="H155" s="4"/>
      <c r="I155" s="4"/>
      <c r="J155" s="4"/>
    </row>
    <row r="156" spans="1:10" ht="66.5">
      <c r="A156" s="10"/>
      <c r="B156" s="11" t="s">
        <v>257</v>
      </c>
      <c r="C156" s="9" t="s">
        <v>585</v>
      </c>
      <c r="D156" s="6"/>
      <c r="E156" s="9" t="s">
        <v>264</v>
      </c>
      <c r="F156" s="4"/>
      <c r="G156" s="4"/>
      <c r="H156" s="4"/>
      <c r="I156" s="4"/>
      <c r="J156" s="4"/>
    </row>
    <row r="157" spans="1:10" ht="66.5">
      <c r="A157" s="10"/>
      <c r="B157" s="11" t="s">
        <v>258</v>
      </c>
      <c r="C157" s="9" t="s">
        <v>586</v>
      </c>
      <c r="D157" s="6"/>
      <c r="E157" s="9" t="s">
        <v>265</v>
      </c>
      <c r="F157" s="4"/>
      <c r="G157" s="4"/>
      <c r="H157" s="4"/>
      <c r="I157" s="4"/>
      <c r="J157" s="4"/>
    </row>
    <row r="158" spans="1:10" ht="76">
      <c r="A158" s="10"/>
      <c r="B158" s="11" t="s">
        <v>259</v>
      </c>
      <c r="C158" s="9" t="s">
        <v>587</v>
      </c>
      <c r="D158" s="6"/>
      <c r="E158" s="9" t="s">
        <v>266</v>
      </c>
      <c r="F158" s="4"/>
      <c r="G158" s="4"/>
      <c r="H158" s="4"/>
      <c r="I158" s="4"/>
      <c r="J158" s="4"/>
    </row>
    <row r="159" spans="1:10" ht="28.5">
      <c r="A159" s="10"/>
      <c r="B159" s="11" t="s">
        <v>260</v>
      </c>
      <c r="C159" s="9" t="s">
        <v>588</v>
      </c>
      <c r="D159" s="6"/>
      <c r="E159" s="9" t="s">
        <v>267</v>
      </c>
      <c r="F159" s="4"/>
      <c r="G159" s="4"/>
      <c r="H159" s="4"/>
      <c r="I159" s="4"/>
      <c r="J159" s="4"/>
    </row>
    <row r="160" spans="1:10" ht="38">
      <c r="A160" s="12"/>
      <c r="B160" s="11" t="s">
        <v>261</v>
      </c>
      <c r="C160" s="9" t="s">
        <v>589</v>
      </c>
      <c r="D160" s="6"/>
      <c r="E160" s="9" t="s">
        <v>45</v>
      </c>
      <c r="F160" s="4"/>
      <c r="G160" s="4"/>
      <c r="H160" s="4"/>
      <c r="I160" s="4"/>
      <c r="J160" s="4"/>
    </row>
    <row r="161" spans="1:10" ht="38">
      <c r="A161" s="10" t="s">
        <v>268</v>
      </c>
      <c r="B161" s="11" t="s">
        <v>269</v>
      </c>
      <c r="C161" s="9" t="s">
        <v>590</v>
      </c>
      <c r="D161" s="6"/>
      <c r="E161" s="9" t="s">
        <v>272</v>
      </c>
      <c r="F161" s="4"/>
      <c r="G161" s="4"/>
      <c r="H161" s="4"/>
      <c r="I161" s="4"/>
      <c r="J161" s="4"/>
    </row>
    <row r="162" spans="1:10" ht="28.5">
      <c r="A162" s="10"/>
      <c r="B162" s="11" t="s">
        <v>270</v>
      </c>
      <c r="C162" s="9" t="s">
        <v>591</v>
      </c>
      <c r="D162" s="6"/>
      <c r="E162" s="9" t="s">
        <v>273</v>
      </c>
      <c r="F162" s="4"/>
      <c r="G162" s="4"/>
      <c r="H162" s="4"/>
      <c r="I162" s="4"/>
      <c r="J162" s="4"/>
    </row>
    <row r="163" spans="1:10" ht="47.5">
      <c r="A163" s="12"/>
      <c r="B163" s="11" t="s">
        <v>271</v>
      </c>
      <c r="C163" s="9" t="s">
        <v>592</v>
      </c>
      <c r="D163" s="6"/>
      <c r="E163" s="9" t="s">
        <v>46</v>
      </c>
      <c r="F163" s="4"/>
      <c r="G163" s="4"/>
      <c r="H163" s="4"/>
      <c r="I163" s="4"/>
      <c r="J163" s="4"/>
    </row>
    <row r="164" spans="1:10" ht="28.5">
      <c r="A164" s="10" t="s">
        <v>274</v>
      </c>
      <c r="B164" s="8" t="s">
        <v>275</v>
      </c>
      <c r="C164" s="13" t="s">
        <v>593</v>
      </c>
      <c r="D164" s="23"/>
      <c r="E164" s="13"/>
      <c r="F164" s="4"/>
      <c r="G164" s="4"/>
      <c r="H164" s="4"/>
      <c r="I164" s="4"/>
      <c r="J164" s="4"/>
    </row>
    <row r="165" spans="1:10" ht="47.5">
      <c r="A165" s="10"/>
      <c r="B165" s="10" t="s">
        <v>276</v>
      </c>
      <c r="C165" s="15"/>
      <c r="D165" s="25"/>
      <c r="E165" s="15" t="s">
        <v>42</v>
      </c>
      <c r="F165" s="4"/>
      <c r="G165" s="4"/>
      <c r="H165" s="4"/>
      <c r="I165" s="4"/>
      <c r="J165" s="4"/>
    </row>
    <row r="166" spans="1:10" ht="28.5">
      <c r="A166" s="10"/>
      <c r="B166" s="10" t="s">
        <v>277</v>
      </c>
      <c r="C166" s="15"/>
      <c r="D166" s="25"/>
      <c r="E166" s="15" t="s">
        <v>240</v>
      </c>
      <c r="F166" s="4"/>
      <c r="G166" s="4"/>
      <c r="H166" s="4"/>
      <c r="I166" s="4"/>
      <c r="J166" s="4"/>
    </row>
    <row r="167" spans="1:10" ht="19">
      <c r="A167" s="12"/>
      <c r="B167" s="12" t="s">
        <v>278</v>
      </c>
      <c r="C167" s="14"/>
      <c r="D167" s="24"/>
      <c r="E167" s="14" t="s">
        <v>279</v>
      </c>
      <c r="F167" s="4"/>
      <c r="G167" s="4"/>
      <c r="H167" s="4"/>
      <c r="I167" s="4"/>
      <c r="J167" s="4"/>
    </row>
    <row r="168" spans="1:10" ht="28.5">
      <c r="A168" s="11" t="s">
        <v>280</v>
      </c>
      <c r="B168" s="11" t="s">
        <v>281</v>
      </c>
      <c r="C168" s="9" t="s">
        <v>594</v>
      </c>
      <c r="D168" s="6"/>
      <c r="E168" s="9" t="s">
        <v>282</v>
      </c>
      <c r="F168" s="4"/>
      <c r="G168" s="4"/>
      <c r="H168" s="4"/>
      <c r="I168" s="4"/>
      <c r="J168" s="4"/>
    </row>
    <row r="169" spans="1:10" ht="28.5">
      <c r="A169" s="9" t="s">
        <v>283</v>
      </c>
      <c r="B169" s="9" t="s">
        <v>284</v>
      </c>
      <c r="C169" s="9" t="s">
        <v>595</v>
      </c>
      <c r="D169" s="6"/>
      <c r="E169" s="9" t="s">
        <v>21</v>
      </c>
      <c r="F169" s="4"/>
      <c r="G169" s="4"/>
      <c r="H169" s="4"/>
      <c r="I169" s="4"/>
      <c r="J169" s="4"/>
    </row>
    <row r="170" spans="1:10" ht="28.5">
      <c r="A170" s="10" t="s">
        <v>285</v>
      </c>
      <c r="B170" s="11" t="s">
        <v>286</v>
      </c>
      <c r="C170" s="9" t="s">
        <v>596</v>
      </c>
      <c r="D170" s="6"/>
      <c r="E170" s="9" t="s">
        <v>287</v>
      </c>
      <c r="F170" s="4"/>
      <c r="G170" s="4"/>
      <c r="H170" s="4"/>
      <c r="I170" s="4"/>
      <c r="J170" s="4"/>
    </row>
    <row r="171" spans="1:10" ht="85.5">
      <c r="A171" s="12"/>
      <c r="B171" s="11" t="s">
        <v>597</v>
      </c>
      <c r="C171" s="9" t="s">
        <v>598</v>
      </c>
      <c r="D171" s="6"/>
      <c r="E171" s="9" t="s">
        <v>47</v>
      </c>
      <c r="F171" s="4"/>
      <c r="G171" s="4"/>
      <c r="H171" s="4"/>
      <c r="I171" s="4"/>
      <c r="J171" s="4"/>
    </row>
    <row r="172" spans="1:10" ht="104.5">
      <c r="A172" s="15" t="s">
        <v>599</v>
      </c>
      <c r="B172" s="9" t="s">
        <v>288</v>
      </c>
      <c r="C172" s="9" t="s">
        <v>600</v>
      </c>
      <c r="D172" s="6"/>
      <c r="E172" s="9" t="s">
        <v>48</v>
      </c>
      <c r="F172" s="4"/>
      <c r="G172" s="4"/>
      <c r="H172" s="4"/>
      <c r="I172" s="4"/>
      <c r="J172" s="4"/>
    </row>
    <row r="173" spans="1:10" ht="76">
      <c r="A173" s="12"/>
      <c r="B173" s="9" t="s">
        <v>289</v>
      </c>
      <c r="C173" s="9" t="s">
        <v>601</v>
      </c>
      <c r="D173" s="6"/>
      <c r="E173" s="9" t="s">
        <v>21</v>
      </c>
      <c r="F173" s="4"/>
      <c r="G173" s="4"/>
      <c r="H173" s="4"/>
      <c r="I173" s="4"/>
      <c r="J173" s="4"/>
    </row>
    <row r="174" spans="1:10" ht="39.75" customHeight="1">
      <c r="A174" s="11" t="s">
        <v>602</v>
      </c>
      <c r="B174" s="11"/>
      <c r="C174" s="9" t="s">
        <v>50</v>
      </c>
      <c r="D174" s="6"/>
      <c r="E174" s="9"/>
      <c r="F174" s="4"/>
      <c r="G174" s="4"/>
      <c r="H174" s="4"/>
      <c r="I174" s="4"/>
      <c r="J174" s="4"/>
    </row>
    <row r="175" spans="1:10" ht="171">
      <c r="A175" s="8" t="s">
        <v>290</v>
      </c>
      <c r="B175" s="11" t="s">
        <v>291</v>
      </c>
      <c r="C175" s="9" t="s">
        <v>603</v>
      </c>
      <c r="D175" s="6"/>
      <c r="E175" s="9" t="s">
        <v>216</v>
      </c>
      <c r="F175" s="4"/>
      <c r="G175" s="4"/>
      <c r="H175" s="4"/>
      <c r="I175" s="4"/>
      <c r="J175" s="4"/>
    </row>
    <row r="176" spans="1:10" ht="76">
      <c r="A176" s="12"/>
      <c r="B176" s="11" t="s">
        <v>292</v>
      </c>
      <c r="C176" s="9" t="s">
        <v>604</v>
      </c>
      <c r="D176" s="6"/>
      <c r="E176" s="9" t="s">
        <v>216</v>
      </c>
      <c r="F176" s="4"/>
      <c r="G176" s="4"/>
      <c r="H176" s="4"/>
      <c r="I176" s="4"/>
      <c r="J176" s="4"/>
    </row>
    <row r="177" spans="1:10" ht="76">
      <c r="A177" s="10" t="s">
        <v>293</v>
      </c>
      <c r="B177" s="11" t="s">
        <v>294</v>
      </c>
      <c r="C177" s="9" t="s">
        <v>295</v>
      </c>
      <c r="D177" s="6"/>
      <c r="E177" s="9" t="s">
        <v>13</v>
      </c>
      <c r="F177" s="4"/>
      <c r="G177" s="4"/>
      <c r="H177" s="4"/>
      <c r="I177" s="4"/>
      <c r="J177" s="4"/>
    </row>
    <row r="178" spans="1:10" ht="133">
      <c r="A178" s="12"/>
      <c r="B178" s="11" t="s">
        <v>296</v>
      </c>
      <c r="C178" s="9" t="s">
        <v>297</v>
      </c>
      <c r="D178" s="6"/>
      <c r="E178" s="9" t="s">
        <v>13</v>
      </c>
      <c r="F178" s="4"/>
      <c r="G178" s="4"/>
      <c r="H178" s="4"/>
      <c r="I178" s="4"/>
      <c r="J178" s="4"/>
    </row>
    <row r="179" spans="1:10" ht="38">
      <c r="A179" s="11" t="s">
        <v>298</v>
      </c>
      <c r="B179" s="11" t="s">
        <v>299</v>
      </c>
      <c r="C179" s="9" t="s">
        <v>300</v>
      </c>
      <c r="D179" s="6"/>
      <c r="E179" s="9" t="s">
        <v>301</v>
      </c>
      <c r="F179" s="4"/>
      <c r="G179" s="4"/>
      <c r="H179" s="4"/>
      <c r="I179" s="4"/>
      <c r="J179" s="4"/>
    </row>
    <row r="180" spans="1:10" ht="57">
      <c r="A180" s="15" t="s">
        <v>605</v>
      </c>
      <c r="B180" s="9" t="s">
        <v>302</v>
      </c>
      <c r="C180" s="9" t="s">
        <v>600</v>
      </c>
      <c r="D180" s="6"/>
      <c r="E180" s="9" t="s">
        <v>420</v>
      </c>
      <c r="F180" s="4"/>
      <c r="G180" s="4"/>
      <c r="H180" s="4"/>
      <c r="I180" s="4"/>
      <c r="J180" s="4"/>
    </row>
    <row r="181" spans="1:10" ht="47.5">
      <c r="A181" s="14"/>
      <c r="B181" s="9" t="s">
        <v>303</v>
      </c>
      <c r="C181" s="9" t="s">
        <v>601</v>
      </c>
      <c r="D181" s="6"/>
      <c r="E181" s="9" t="s">
        <v>21</v>
      </c>
      <c r="F181" s="4"/>
      <c r="G181" s="4"/>
      <c r="H181" s="4"/>
      <c r="I181" s="4"/>
      <c r="J181" s="4"/>
    </row>
    <row r="182" spans="1:10" ht="47.5">
      <c r="A182" s="13" t="s">
        <v>606</v>
      </c>
      <c r="B182" s="9" t="s">
        <v>304</v>
      </c>
      <c r="C182" s="9" t="s">
        <v>306</v>
      </c>
      <c r="D182" s="6"/>
      <c r="E182" s="9" t="s">
        <v>21</v>
      </c>
      <c r="F182" s="4"/>
      <c r="G182" s="4"/>
      <c r="H182" s="4"/>
      <c r="I182" s="4"/>
      <c r="J182" s="4"/>
    </row>
    <row r="183" spans="1:10" ht="28.5">
      <c r="A183" s="14"/>
      <c r="B183" s="9" t="s">
        <v>305</v>
      </c>
      <c r="C183" s="9" t="s">
        <v>307</v>
      </c>
      <c r="D183" s="6"/>
      <c r="E183" s="9" t="s">
        <v>21</v>
      </c>
      <c r="F183" s="4"/>
      <c r="G183" s="4"/>
      <c r="H183" s="4"/>
      <c r="I183" s="4"/>
      <c r="J183" s="4"/>
    </row>
    <row r="184" spans="1:10" ht="38">
      <c r="A184" s="11" t="s">
        <v>308</v>
      </c>
      <c r="B184" s="11"/>
      <c r="C184" s="9" t="s">
        <v>310</v>
      </c>
      <c r="D184" s="6"/>
      <c r="E184" s="9"/>
      <c r="F184" s="4"/>
      <c r="G184" s="4"/>
      <c r="H184" s="4"/>
      <c r="I184" s="4"/>
      <c r="J184" s="4"/>
    </row>
    <row r="185" spans="1:10" ht="57">
      <c r="A185" s="8" t="s">
        <v>309</v>
      </c>
      <c r="B185" s="8" t="s">
        <v>311</v>
      </c>
      <c r="C185" s="13" t="s">
        <v>314</v>
      </c>
      <c r="D185" s="23"/>
      <c r="E185" s="13" t="s">
        <v>317</v>
      </c>
      <c r="F185" s="4"/>
      <c r="G185" s="4"/>
      <c r="H185" s="4"/>
      <c r="I185" s="4"/>
      <c r="J185" s="4"/>
    </row>
    <row r="186" spans="1:10" ht="28.5">
      <c r="A186" s="10"/>
      <c r="B186" s="12" t="s">
        <v>312</v>
      </c>
      <c r="C186" s="14" t="s">
        <v>315</v>
      </c>
      <c r="D186" s="24"/>
      <c r="E186" s="14" t="s">
        <v>317</v>
      </c>
      <c r="F186" s="4"/>
      <c r="G186" s="4"/>
      <c r="H186" s="4"/>
      <c r="I186" s="4"/>
      <c r="J186" s="4"/>
    </row>
    <row r="187" spans="1:10" ht="28.5">
      <c r="A187" s="12"/>
      <c r="B187" s="11" t="s">
        <v>313</v>
      </c>
      <c r="C187" s="9" t="s">
        <v>316</v>
      </c>
      <c r="D187" s="6"/>
      <c r="E187" s="9" t="s">
        <v>317</v>
      </c>
      <c r="F187" s="4"/>
      <c r="G187" s="4"/>
      <c r="H187" s="4"/>
      <c r="I187" s="4"/>
      <c r="J187" s="4"/>
    </row>
    <row r="188" spans="1:10" ht="142.5">
      <c r="A188" s="10" t="s">
        <v>318</v>
      </c>
      <c r="B188" s="11" t="s">
        <v>319</v>
      </c>
      <c r="C188" s="9" t="s">
        <v>320</v>
      </c>
      <c r="D188" s="6"/>
      <c r="E188" s="9" t="s">
        <v>317</v>
      </c>
      <c r="F188" s="4"/>
      <c r="G188" s="4"/>
      <c r="H188" s="4"/>
      <c r="I188" s="4"/>
      <c r="J188" s="4"/>
    </row>
    <row r="189" spans="1:10" ht="85.5">
      <c r="A189" s="10"/>
      <c r="B189" s="8" t="s">
        <v>321</v>
      </c>
      <c r="C189" s="13" t="s">
        <v>323</v>
      </c>
      <c r="D189" s="23"/>
      <c r="E189" s="13" t="s">
        <v>317</v>
      </c>
      <c r="F189" s="4"/>
      <c r="G189" s="4"/>
      <c r="H189" s="4"/>
      <c r="I189" s="4"/>
      <c r="J189" s="4"/>
    </row>
    <row r="190" spans="1:10" ht="57">
      <c r="A190" s="10"/>
      <c r="B190" s="12" t="s">
        <v>322</v>
      </c>
      <c r="C190" s="14" t="s">
        <v>324</v>
      </c>
      <c r="D190" s="24"/>
      <c r="E190" s="14" t="s">
        <v>317</v>
      </c>
      <c r="F190" s="4"/>
      <c r="G190" s="4"/>
      <c r="H190" s="4"/>
      <c r="I190" s="4"/>
      <c r="J190" s="4"/>
    </row>
    <row r="191" spans="1:10" ht="76">
      <c r="A191" s="10"/>
      <c r="B191" s="11" t="s">
        <v>325</v>
      </c>
      <c r="C191" s="9" t="s">
        <v>326</v>
      </c>
      <c r="D191" s="6"/>
      <c r="E191" s="9" t="s">
        <v>317</v>
      </c>
      <c r="F191" s="4"/>
      <c r="G191" s="4"/>
      <c r="H191" s="4"/>
      <c r="I191" s="4"/>
      <c r="J191" s="4"/>
    </row>
    <row r="192" spans="1:10" ht="38">
      <c r="A192" s="10"/>
      <c r="B192" s="11" t="s">
        <v>327</v>
      </c>
      <c r="C192" s="9" t="s">
        <v>328</v>
      </c>
      <c r="D192" s="6"/>
      <c r="E192" s="9" t="s">
        <v>317</v>
      </c>
      <c r="F192" s="4"/>
      <c r="G192" s="4"/>
      <c r="H192" s="4"/>
      <c r="I192" s="4"/>
      <c r="J192" s="4"/>
    </row>
    <row r="193" spans="1:10" ht="28.5">
      <c r="A193" s="10"/>
      <c r="B193" s="8" t="s">
        <v>329</v>
      </c>
      <c r="C193" s="13" t="s">
        <v>607</v>
      </c>
      <c r="D193" s="23"/>
      <c r="E193" s="13" t="s">
        <v>317</v>
      </c>
      <c r="F193" s="4"/>
      <c r="G193" s="4"/>
      <c r="H193" s="4"/>
      <c r="I193" s="4"/>
      <c r="J193" s="4"/>
    </row>
    <row r="194" spans="1:10" ht="57">
      <c r="A194" s="10"/>
      <c r="B194" s="10" t="s">
        <v>330</v>
      </c>
      <c r="C194" s="15" t="s">
        <v>333</v>
      </c>
      <c r="D194" s="25"/>
      <c r="E194" s="15" t="s">
        <v>317</v>
      </c>
      <c r="F194" s="4"/>
      <c r="G194" s="4"/>
      <c r="H194" s="4"/>
      <c r="I194" s="4"/>
      <c r="J194" s="4"/>
    </row>
    <row r="195" spans="1:10" ht="47.5">
      <c r="A195" s="10"/>
      <c r="B195" s="10" t="s">
        <v>331</v>
      </c>
      <c r="C195" s="15" t="s">
        <v>608</v>
      </c>
      <c r="D195" s="25"/>
      <c r="E195" s="15" t="s">
        <v>317</v>
      </c>
      <c r="F195" s="4"/>
      <c r="G195" s="4"/>
      <c r="H195" s="4"/>
      <c r="I195" s="4"/>
      <c r="J195" s="4"/>
    </row>
    <row r="196" spans="1:10" ht="47.5">
      <c r="A196" s="10"/>
      <c r="B196" s="12" t="s">
        <v>332</v>
      </c>
      <c r="C196" s="14" t="s">
        <v>334</v>
      </c>
      <c r="D196" s="24"/>
      <c r="E196" s="14" t="s">
        <v>317</v>
      </c>
      <c r="F196" s="4"/>
      <c r="G196" s="4"/>
      <c r="H196" s="4"/>
      <c r="I196" s="4"/>
      <c r="J196" s="4"/>
    </row>
    <row r="197" spans="1:10" ht="38">
      <c r="A197" s="10"/>
      <c r="B197" s="11" t="s">
        <v>335</v>
      </c>
      <c r="C197" s="9" t="s">
        <v>336</v>
      </c>
      <c r="D197" s="6"/>
      <c r="E197" s="9" t="s">
        <v>317</v>
      </c>
      <c r="F197" s="4"/>
      <c r="G197" s="4"/>
      <c r="H197" s="4"/>
      <c r="I197" s="4"/>
      <c r="J197" s="4"/>
    </row>
    <row r="198" spans="1:10" ht="57">
      <c r="A198" s="10"/>
      <c r="B198" s="11" t="s">
        <v>337</v>
      </c>
      <c r="C198" s="9" t="s">
        <v>338</v>
      </c>
      <c r="D198" s="6"/>
      <c r="E198" s="9" t="s">
        <v>317</v>
      </c>
      <c r="F198" s="4"/>
      <c r="G198" s="4"/>
      <c r="H198" s="4"/>
      <c r="I198" s="4"/>
      <c r="J198" s="4"/>
    </row>
    <row r="199" spans="1:10" ht="47.5">
      <c r="A199" s="10"/>
      <c r="B199" s="11" t="s">
        <v>339</v>
      </c>
      <c r="C199" s="9" t="s">
        <v>341</v>
      </c>
      <c r="D199" s="6"/>
      <c r="E199" s="9" t="s">
        <v>317</v>
      </c>
      <c r="F199" s="4"/>
      <c r="G199" s="4"/>
      <c r="H199" s="4"/>
      <c r="I199" s="4"/>
      <c r="J199" s="4"/>
    </row>
    <row r="200" spans="1:10" ht="38">
      <c r="A200" s="10"/>
      <c r="B200" s="11" t="s">
        <v>340</v>
      </c>
      <c r="C200" s="9" t="s">
        <v>342</v>
      </c>
      <c r="D200" s="6"/>
      <c r="E200" s="9" t="s">
        <v>317</v>
      </c>
      <c r="F200" s="4"/>
      <c r="G200" s="4"/>
      <c r="H200" s="4"/>
      <c r="I200" s="4"/>
      <c r="J200" s="4"/>
    </row>
    <row r="201" spans="1:10" ht="19">
      <c r="A201" s="12"/>
      <c r="B201" s="11" t="s">
        <v>609</v>
      </c>
      <c r="C201" s="9" t="s">
        <v>343</v>
      </c>
      <c r="D201" s="6"/>
      <c r="E201" s="9" t="s">
        <v>317</v>
      </c>
      <c r="F201" s="4"/>
      <c r="G201" s="4"/>
      <c r="H201" s="4"/>
      <c r="I201" s="4"/>
      <c r="J201" s="4"/>
    </row>
    <row r="202" spans="1:10" ht="114">
      <c r="A202" s="10" t="s">
        <v>344</v>
      </c>
      <c r="B202" s="11" t="s">
        <v>345</v>
      </c>
      <c r="C202" s="9" t="s">
        <v>346</v>
      </c>
      <c r="D202" s="6"/>
      <c r="E202" s="9" t="s">
        <v>317</v>
      </c>
      <c r="F202" s="4"/>
      <c r="G202" s="4"/>
      <c r="H202" s="4"/>
      <c r="I202" s="4"/>
      <c r="J202" s="4"/>
    </row>
    <row r="203" spans="1:10" ht="95">
      <c r="A203" s="12"/>
      <c r="B203" s="11" t="s">
        <v>347</v>
      </c>
      <c r="C203" s="9" t="s">
        <v>348</v>
      </c>
      <c r="D203" s="6"/>
      <c r="E203" s="9" t="s">
        <v>317</v>
      </c>
      <c r="F203" s="4"/>
      <c r="G203" s="4"/>
      <c r="H203" s="4"/>
      <c r="I203" s="4"/>
      <c r="J203" s="4"/>
    </row>
    <row r="204" spans="1:10" ht="104.5">
      <c r="A204" s="11" t="s">
        <v>349</v>
      </c>
      <c r="B204" s="11" t="s">
        <v>610</v>
      </c>
      <c r="C204" s="9" t="s">
        <v>350</v>
      </c>
      <c r="D204" s="6"/>
      <c r="E204" s="9" t="s">
        <v>317</v>
      </c>
      <c r="F204" s="4"/>
      <c r="G204" s="4"/>
      <c r="H204" s="4"/>
      <c r="I204" s="4"/>
      <c r="J204" s="4"/>
    </row>
    <row r="205" spans="1:10" ht="171">
      <c r="A205" s="10" t="s">
        <v>351</v>
      </c>
      <c r="B205" s="11" t="s">
        <v>356</v>
      </c>
      <c r="C205" s="9" t="s">
        <v>611</v>
      </c>
      <c r="D205" s="6"/>
      <c r="E205" s="9" t="s">
        <v>317</v>
      </c>
      <c r="F205" s="4"/>
      <c r="G205" s="4"/>
      <c r="H205" s="4"/>
      <c r="I205" s="4"/>
      <c r="J205" s="4"/>
    </row>
    <row r="206" spans="1:10" ht="66.5">
      <c r="A206" s="12"/>
      <c r="B206" s="11" t="s">
        <v>357</v>
      </c>
      <c r="C206" s="9" t="s">
        <v>612</v>
      </c>
      <c r="D206" s="6"/>
      <c r="E206" s="9" t="s">
        <v>317</v>
      </c>
      <c r="F206" s="4"/>
      <c r="G206" s="4"/>
      <c r="H206" s="4"/>
      <c r="I206" s="4"/>
      <c r="J206" s="4"/>
    </row>
    <row r="207" spans="1:10" ht="152">
      <c r="A207" s="11" t="s">
        <v>352</v>
      </c>
      <c r="B207" s="11" t="s">
        <v>358</v>
      </c>
      <c r="C207" s="9" t="s">
        <v>613</v>
      </c>
      <c r="D207" s="6"/>
      <c r="E207" s="9" t="s">
        <v>317</v>
      </c>
      <c r="F207" s="4"/>
      <c r="G207" s="4"/>
      <c r="H207" s="4"/>
      <c r="I207" s="4"/>
      <c r="J207" s="4"/>
    </row>
    <row r="208" spans="1:10" ht="38">
      <c r="A208" s="11" t="s">
        <v>353</v>
      </c>
      <c r="B208" s="11" t="s">
        <v>359</v>
      </c>
      <c r="C208" s="9" t="s">
        <v>614</v>
      </c>
      <c r="D208" s="6"/>
      <c r="E208" s="9" t="s">
        <v>317</v>
      </c>
      <c r="F208" s="4"/>
      <c r="G208" s="4"/>
      <c r="H208" s="4"/>
      <c r="I208" s="4"/>
      <c r="J208" s="4"/>
    </row>
    <row r="209" spans="1:10" ht="104.5">
      <c r="A209" s="11" t="s">
        <v>354</v>
      </c>
      <c r="B209" s="11" t="s">
        <v>360</v>
      </c>
      <c r="C209" s="9" t="s">
        <v>49</v>
      </c>
      <c r="D209" s="6"/>
      <c r="E209" s="9" t="s">
        <v>317</v>
      </c>
      <c r="F209" s="4"/>
      <c r="G209" s="4"/>
      <c r="H209" s="4"/>
      <c r="I209" s="4"/>
      <c r="J209" s="4"/>
    </row>
    <row r="210" spans="1:10" ht="19">
      <c r="A210" s="11" t="s">
        <v>355</v>
      </c>
      <c r="B210" s="11" t="s">
        <v>361</v>
      </c>
      <c r="C210" s="9" t="s">
        <v>615</v>
      </c>
      <c r="D210" s="6"/>
      <c r="E210" s="9" t="s">
        <v>317</v>
      </c>
      <c r="F210" s="4"/>
      <c r="G210" s="4"/>
      <c r="H210" s="4"/>
      <c r="I210" s="4"/>
      <c r="J210" s="4"/>
    </row>
    <row r="211" spans="1:10" ht="142.5">
      <c r="A211" s="11" t="s">
        <v>362</v>
      </c>
      <c r="B211" s="11" t="s">
        <v>367</v>
      </c>
      <c r="C211" s="9" t="s">
        <v>616</v>
      </c>
      <c r="D211" s="6"/>
      <c r="E211" s="9" t="s">
        <v>317</v>
      </c>
      <c r="F211" s="4"/>
      <c r="G211" s="4"/>
      <c r="H211" s="4"/>
      <c r="I211" s="4"/>
      <c r="J211" s="4"/>
    </row>
    <row r="212" spans="1:10" ht="76">
      <c r="A212" s="8" t="s">
        <v>363</v>
      </c>
      <c r="B212" s="11" t="s">
        <v>368</v>
      </c>
      <c r="C212" s="9" t="s">
        <v>369</v>
      </c>
      <c r="D212" s="6"/>
      <c r="E212" s="9" t="s">
        <v>317</v>
      </c>
      <c r="F212" s="4"/>
      <c r="G212" s="4"/>
      <c r="H212" s="4"/>
      <c r="I212" s="4"/>
      <c r="J212" s="4"/>
    </row>
    <row r="213" spans="1:10" ht="76">
      <c r="A213" s="10"/>
      <c r="B213" s="11" t="s">
        <v>370</v>
      </c>
      <c r="C213" s="9" t="s">
        <v>617</v>
      </c>
      <c r="D213" s="6"/>
      <c r="E213" s="9" t="s">
        <v>317</v>
      </c>
      <c r="F213" s="4"/>
      <c r="G213" s="4"/>
      <c r="H213" s="4"/>
      <c r="I213" s="4"/>
      <c r="J213" s="4"/>
    </row>
    <row r="214" spans="1:10" ht="95">
      <c r="A214" s="12"/>
      <c r="B214" s="11" t="s">
        <v>622</v>
      </c>
      <c r="C214" s="9" t="s">
        <v>618</v>
      </c>
      <c r="D214" s="6"/>
      <c r="E214" s="9" t="s">
        <v>317</v>
      </c>
      <c r="F214" s="4"/>
      <c r="G214" s="4"/>
      <c r="H214" s="4"/>
      <c r="I214" s="4"/>
      <c r="J214" s="4"/>
    </row>
    <row r="215" spans="1:10" ht="66.5">
      <c r="A215" s="11" t="s">
        <v>364</v>
      </c>
      <c r="B215" s="11" t="s">
        <v>371</v>
      </c>
      <c r="C215" s="9" t="s">
        <v>619</v>
      </c>
      <c r="D215" s="6"/>
      <c r="E215" s="9" t="s">
        <v>317</v>
      </c>
      <c r="F215" s="4"/>
      <c r="G215" s="4"/>
      <c r="H215" s="4"/>
      <c r="I215" s="4"/>
      <c r="J215" s="4"/>
    </row>
    <row r="216" spans="1:10" ht="47.5">
      <c r="A216" s="10" t="s">
        <v>365</v>
      </c>
      <c r="B216" s="11" t="s">
        <v>372</v>
      </c>
      <c r="C216" s="9" t="s">
        <v>620</v>
      </c>
      <c r="D216" s="6"/>
      <c r="E216" s="9" t="s">
        <v>317</v>
      </c>
      <c r="F216" s="4"/>
      <c r="G216" s="4"/>
      <c r="H216" s="4"/>
      <c r="I216" s="4"/>
      <c r="J216" s="4"/>
    </row>
    <row r="217" spans="1:10" ht="47.5">
      <c r="A217" s="10"/>
      <c r="B217" s="11" t="s">
        <v>373</v>
      </c>
      <c r="C217" s="9" t="s">
        <v>374</v>
      </c>
      <c r="D217" s="6"/>
      <c r="E217" s="9" t="s">
        <v>317</v>
      </c>
      <c r="F217" s="4"/>
      <c r="G217" s="4"/>
      <c r="H217" s="4"/>
      <c r="I217" s="4"/>
      <c r="J217" s="4"/>
    </row>
    <row r="218" spans="1:10" ht="47.5">
      <c r="A218" s="10"/>
      <c r="B218" s="11" t="s">
        <v>375</v>
      </c>
      <c r="C218" s="9" t="s">
        <v>621</v>
      </c>
      <c r="D218" s="6"/>
      <c r="E218" s="9" t="s">
        <v>317</v>
      </c>
      <c r="F218" s="4"/>
      <c r="G218" s="4"/>
      <c r="H218" s="4"/>
      <c r="I218" s="4"/>
      <c r="J218" s="4"/>
    </row>
    <row r="219" spans="1:10" ht="76">
      <c r="A219" s="10"/>
      <c r="B219" s="11" t="s">
        <v>376</v>
      </c>
      <c r="C219" s="9" t="s">
        <v>623</v>
      </c>
      <c r="D219" s="6"/>
      <c r="E219" s="9" t="s">
        <v>317</v>
      </c>
      <c r="F219" s="4"/>
      <c r="G219" s="4"/>
      <c r="H219" s="4"/>
      <c r="I219" s="4"/>
      <c r="J219" s="4"/>
    </row>
    <row r="220" spans="1:10" ht="47.5">
      <c r="A220" s="10"/>
      <c r="B220" s="11" t="s">
        <v>377</v>
      </c>
      <c r="C220" s="9" t="s">
        <v>624</v>
      </c>
      <c r="D220" s="6"/>
      <c r="E220" s="9" t="s">
        <v>317</v>
      </c>
      <c r="F220" s="4"/>
      <c r="G220" s="4"/>
      <c r="H220" s="4"/>
      <c r="I220" s="4"/>
      <c r="J220" s="4"/>
    </row>
    <row r="221" spans="1:10" ht="38">
      <c r="A221" s="10"/>
      <c r="B221" s="11" t="s">
        <v>378</v>
      </c>
      <c r="C221" s="9" t="s">
        <v>625</v>
      </c>
      <c r="D221" s="6"/>
      <c r="E221" s="9" t="s">
        <v>317</v>
      </c>
      <c r="F221" s="4"/>
      <c r="G221" s="4"/>
      <c r="H221" s="4"/>
      <c r="I221" s="4"/>
      <c r="J221" s="4"/>
    </row>
    <row r="222" spans="1:10" ht="66.5">
      <c r="A222" s="8" t="s">
        <v>366</v>
      </c>
      <c r="B222" s="11" t="s">
        <v>379</v>
      </c>
      <c r="C222" s="9" t="s">
        <v>626</v>
      </c>
      <c r="D222" s="6"/>
      <c r="E222" s="9" t="s">
        <v>317</v>
      </c>
      <c r="F222" s="4"/>
      <c r="G222" s="4"/>
      <c r="H222" s="4"/>
      <c r="I222" s="4"/>
      <c r="J222" s="4"/>
    </row>
    <row r="223" spans="1:10" ht="66.5">
      <c r="A223" s="12"/>
      <c r="B223" s="11" t="s">
        <v>380</v>
      </c>
      <c r="C223" s="9" t="s">
        <v>627</v>
      </c>
      <c r="D223" s="6"/>
      <c r="E223" s="9" t="s">
        <v>317</v>
      </c>
      <c r="F223" s="4"/>
      <c r="G223" s="4"/>
      <c r="H223" s="4"/>
      <c r="I223" s="4"/>
      <c r="J223" s="4"/>
    </row>
    <row r="224" spans="1:10" ht="114">
      <c r="A224" s="11" t="s">
        <v>381</v>
      </c>
      <c r="B224" s="11" t="s">
        <v>382</v>
      </c>
      <c r="C224" s="9" t="s">
        <v>628</v>
      </c>
      <c r="D224" s="6"/>
      <c r="E224" s="9" t="s">
        <v>317</v>
      </c>
      <c r="F224" s="4"/>
      <c r="G224" s="4"/>
      <c r="H224" s="4"/>
      <c r="I224" s="4"/>
      <c r="J224" s="4"/>
    </row>
    <row r="225" spans="1:10" ht="95">
      <c r="A225" s="10" t="s">
        <v>383</v>
      </c>
      <c r="B225" s="11" t="s">
        <v>384</v>
      </c>
      <c r="C225" s="9" t="s">
        <v>386</v>
      </c>
      <c r="D225" s="6"/>
      <c r="E225" s="9" t="s">
        <v>317</v>
      </c>
      <c r="F225" s="4"/>
      <c r="G225" s="4"/>
      <c r="H225" s="4"/>
      <c r="I225" s="4"/>
      <c r="J225" s="4"/>
    </row>
    <row r="226" spans="1:10" ht="47.5">
      <c r="A226" s="12"/>
      <c r="B226" s="11" t="s">
        <v>385</v>
      </c>
      <c r="C226" s="9" t="s">
        <v>629</v>
      </c>
      <c r="D226" s="6"/>
      <c r="E226" s="9" t="s">
        <v>317</v>
      </c>
      <c r="F226" s="4"/>
      <c r="G226" s="4"/>
      <c r="H226" s="4"/>
      <c r="I226" s="4"/>
      <c r="J226" s="4"/>
    </row>
    <row r="227" spans="1:10" ht="104.5">
      <c r="A227" s="10" t="s">
        <v>387</v>
      </c>
      <c r="B227" s="11" t="s">
        <v>388</v>
      </c>
      <c r="C227" s="9" t="s">
        <v>389</v>
      </c>
      <c r="D227" s="6"/>
      <c r="E227" s="9" t="s">
        <v>317</v>
      </c>
      <c r="F227" s="4"/>
      <c r="G227" s="4"/>
      <c r="H227" s="4"/>
      <c r="I227" s="4"/>
      <c r="J227" s="4"/>
    </row>
    <row r="228" spans="1:10" ht="28.5">
      <c r="A228" s="10"/>
      <c r="B228" s="11" t="s">
        <v>390</v>
      </c>
      <c r="C228" s="9" t="s">
        <v>630</v>
      </c>
      <c r="D228" s="6"/>
      <c r="E228" s="9" t="s">
        <v>317</v>
      </c>
      <c r="F228" s="4"/>
      <c r="G228" s="4"/>
      <c r="H228" s="4"/>
      <c r="I228" s="4"/>
      <c r="J228" s="4"/>
    </row>
    <row r="229" spans="1:10" ht="28.5">
      <c r="A229" s="10"/>
      <c r="B229" s="11" t="s">
        <v>391</v>
      </c>
      <c r="C229" s="9" t="s">
        <v>392</v>
      </c>
      <c r="D229" s="6"/>
      <c r="E229" s="9" t="s">
        <v>317</v>
      </c>
      <c r="F229" s="4"/>
      <c r="G229" s="4"/>
      <c r="H229" s="4"/>
      <c r="I229" s="4"/>
      <c r="J229" s="4"/>
    </row>
    <row r="230" spans="1:10" ht="66.5">
      <c r="A230" s="12"/>
      <c r="B230" s="11" t="s">
        <v>393</v>
      </c>
      <c r="C230" s="9" t="s">
        <v>394</v>
      </c>
      <c r="D230" s="6"/>
      <c r="E230" s="9" t="s">
        <v>317</v>
      </c>
      <c r="F230" s="4"/>
      <c r="G230" s="4"/>
      <c r="H230" s="4"/>
      <c r="I230" s="4"/>
      <c r="J230" s="4"/>
    </row>
    <row r="231" spans="1:10" ht="38">
      <c r="A231" s="11" t="s">
        <v>395</v>
      </c>
      <c r="B231" s="11" t="s">
        <v>396</v>
      </c>
      <c r="C231" s="9" t="s">
        <v>397</v>
      </c>
      <c r="D231" s="6"/>
      <c r="E231" s="9" t="s">
        <v>317</v>
      </c>
      <c r="F231" s="4"/>
      <c r="G231" s="4"/>
      <c r="H231" s="4"/>
      <c r="I231" s="4"/>
      <c r="J231" s="4"/>
    </row>
    <row r="232" spans="1:10" ht="114">
      <c r="A232" s="11" t="s">
        <v>398</v>
      </c>
      <c r="B232" s="11" t="s">
        <v>399</v>
      </c>
      <c r="C232" s="9" t="s">
        <v>400</v>
      </c>
      <c r="D232" s="6"/>
      <c r="E232" s="9" t="s">
        <v>317</v>
      </c>
      <c r="F232" s="4"/>
      <c r="G232" s="4"/>
      <c r="H232" s="4"/>
      <c r="I232" s="4"/>
      <c r="J232" s="4"/>
    </row>
    <row r="233" spans="1:10" ht="76">
      <c r="A233" s="11" t="s">
        <v>631</v>
      </c>
      <c r="B233" s="11" t="s">
        <v>401</v>
      </c>
      <c r="C233" s="9" t="s">
        <v>403</v>
      </c>
      <c r="D233" s="6"/>
      <c r="E233" s="9" t="s">
        <v>317</v>
      </c>
      <c r="F233" s="4"/>
      <c r="G233" s="4"/>
      <c r="H233" s="4"/>
      <c r="I233" s="4"/>
      <c r="J233" s="4"/>
    </row>
    <row r="234" spans="1:10" ht="66.5">
      <c r="A234" s="11" t="s">
        <v>632</v>
      </c>
      <c r="B234" s="11" t="s">
        <v>402</v>
      </c>
      <c r="C234" s="9" t="s">
        <v>404</v>
      </c>
      <c r="D234" s="6"/>
      <c r="E234" s="9" t="s">
        <v>317</v>
      </c>
      <c r="F234" s="4"/>
      <c r="G234" s="4"/>
      <c r="H234" s="4"/>
      <c r="I234" s="4"/>
      <c r="J234" s="4"/>
    </row>
    <row r="235" spans="1:10" ht="199.5">
      <c r="A235" s="11" t="s">
        <v>405</v>
      </c>
      <c r="B235" s="11" t="s">
        <v>410</v>
      </c>
      <c r="C235" s="9" t="s">
        <v>421</v>
      </c>
      <c r="D235" s="6"/>
      <c r="E235" s="9" t="s">
        <v>317</v>
      </c>
      <c r="F235" s="4"/>
      <c r="G235" s="4"/>
      <c r="H235" s="4"/>
      <c r="I235" s="4"/>
      <c r="J235" s="4"/>
    </row>
    <row r="236" spans="1:10" ht="152">
      <c r="A236" s="11" t="s">
        <v>406</v>
      </c>
      <c r="B236" s="11" t="s">
        <v>411</v>
      </c>
      <c r="C236" s="9" t="s">
        <v>422</v>
      </c>
      <c r="D236" s="6"/>
      <c r="E236" s="9" t="s">
        <v>317</v>
      </c>
      <c r="F236" s="4"/>
      <c r="G236" s="4"/>
      <c r="H236" s="4"/>
      <c r="I236" s="4"/>
      <c r="J236" s="4"/>
    </row>
    <row r="237" spans="1:10" ht="66.5">
      <c r="A237" s="10" t="s">
        <v>407</v>
      </c>
      <c r="B237" s="11" t="s">
        <v>412</v>
      </c>
      <c r="C237" s="9" t="s">
        <v>423</v>
      </c>
      <c r="D237" s="6"/>
      <c r="E237" s="9" t="s">
        <v>317</v>
      </c>
      <c r="F237" s="4"/>
      <c r="G237" s="4"/>
      <c r="H237" s="4"/>
      <c r="I237" s="4"/>
      <c r="J237" s="4"/>
    </row>
    <row r="238" spans="1:10" ht="309.75" customHeight="1">
      <c r="A238" s="8" t="s">
        <v>408</v>
      </c>
      <c r="B238" s="8" t="s">
        <v>413</v>
      </c>
      <c r="C238" s="13" t="s">
        <v>424</v>
      </c>
      <c r="D238" s="23"/>
      <c r="E238" s="13" t="s">
        <v>317</v>
      </c>
      <c r="F238" s="4"/>
      <c r="G238" s="4"/>
      <c r="H238" s="4"/>
      <c r="I238" s="4"/>
      <c r="J238" s="4"/>
    </row>
    <row r="239" spans="1:10" ht="351.5">
      <c r="A239" s="17"/>
      <c r="B239" s="12" t="s">
        <v>414</v>
      </c>
      <c r="C239" s="14"/>
      <c r="D239" s="17"/>
      <c r="E239" s="14"/>
      <c r="I239" s="4"/>
      <c r="J239" s="4"/>
    </row>
    <row r="240" spans="1:10" ht="18">
      <c r="A240" s="18"/>
      <c r="I240" s="4"/>
      <c r="J240" s="4"/>
    </row>
    <row r="241" spans="9:10" ht="18">
      <c r="I241" s="4"/>
      <c r="J241" s="4"/>
    </row>
    <row r="242" spans="9:10" ht="18">
      <c r="I242" s="4"/>
      <c r="J242" s="4"/>
    </row>
    <row r="243" spans="9:10" ht="18">
      <c r="I243" s="4"/>
      <c r="J243" s="4"/>
    </row>
    <row r="244" spans="9:10" ht="18">
      <c r="I244" s="4"/>
      <c r="J244" s="4"/>
    </row>
    <row r="245" spans="9:10" ht="18">
      <c r="I245" s="4"/>
      <c r="J245" s="4"/>
    </row>
    <row r="246" spans="9:10" ht="18">
      <c r="I246" s="4"/>
      <c r="J246" s="4"/>
    </row>
    <row r="247" spans="9:10" ht="18">
      <c r="I247" s="4"/>
      <c r="J247" s="4"/>
    </row>
    <row r="248" spans="9:10" ht="18">
      <c r="I248" s="4"/>
      <c r="J248" s="4"/>
    </row>
    <row r="249" spans="9:10" ht="18">
      <c r="I249" s="4"/>
      <c r="J249" s="4"/>
    </row>
    <row r="250" spans="9:10" ht="18">
      <c r="I250" s="4"/>
      <c r="J250" s="4"/>
    </row>
    <row r="251" spans="9:10" ht="18">
      <c r="I251" s="4"/>
      <c r="J251" s="4"/>
    </row>
    <row r="252" spans="9:10" ht="18">
      <c r="I252" s="4"/>
      <c r="J252" s="4"/>
    </row>
    <row r="253" spans="9:10" ht="18">
      <c r="I253" s="4"/>
      <c r="J253" s="4"/>
    </row>
    <row r="254" spans="9:10" ht="18">
      <c r="I254" s="4"/>
      <c r="J254" s="4"/>
    </row>
    <row r="255" spans="9:10" ht="18">
      <c r="I255" s="4"/>
      <c r="J255" s="4"/>
    </row>
    <row r="256" spans="9:10" ht="18">
      <c r="I256" s="4"/>
      <c r="J256" s="4"/>
    </row>
    <row r="257" spans="9:10" ht="18">
      <c r="I257" s="4"/>
      <c r="J257" s="4"/>
    </row>
    <row r="258" spans="9:10" ht="18">
      <c r="I258" s="4"/>
      <c r="J258" s="4"/>
    </row>
    <row r="259" spans="9:10" ht="18">
      <c r="I259" s="4"/>
      <c r="J259" s="4"/>
    </row>
    <row r="260" spans="9:10" ht="18">
      <c r="I260" s="4"/>
      <c r="J260" s="4"/>
    </row>
    <row r="261" spans="9:10" ht="18">
      <c r="I261" s="4"/>
      <c r="J261" s="4"/>
    </row>
    <row r="262" spans="9:10" ht="18">
      <c r="I262" s="4"/>
      <c r="J262" s="4"/>
    </row>
    <row r="263" spans="9:10" ht="18">
      <c r="I263" s="4"/>
      <c r="J263" s="4"/>
    </row>
    <row r="264" spans="9:10" ht="18">
      <c r="I264" s="4"/>
      <c r="J264" s="4"/>
    </row>
    <row r="265" spans="9:10" ht="18">
      <c r="I265" s="4"/>
      <c r="J265" s="4"/>
    </row>
    <row r="266" spans="9:10" ht="18">
      <c r="I266" s="4"/>
      <c r="J266" s="4"/>
    </row>
    <row r="267" spans="9:10" ht="18">
      <c r="I267" s="4"/>
      <c r="J267" s="4"/>
    </row>
    <row r="268" spans="9:10" ht="18">
      <c r="I268" s="4"/>
      <c r="J268" s="4"/>
    </row>
    <row r="269" spans="9:10" ht="18">
      <c r="I269" s="4"/>
      <c r="J269" s="4"/>
    </row>
    <row r="270" spans="9:10" ht="18">
      <c r="I270" s="4"/>
      <c r="J270" s="4"/>
    </row>
    <row r="271" spans="9:10" ht="18">
      <c r="I271" s="4"/>
      <c r="J271" s="4"/>
    </row>
    <row r="272" spans="9: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J278" s="4"/>
    </row>
    <row r="279" spans="9:10" ht="18">
      <c r="J279" s="4"/>
    </row>
    <row r="280" spans="9:10" ht="18">
      <c r="J280" s="4"/>
    </row>
    <row r="281" spans="9:10" ht="18">
      <c r="J281" s="4"/>
    </row>
    <row r="282" spans="9:10" ht="18">
      <c r="J282" s="4"/>
    </row>
    <row r="283" spans="9:10" ht="18">
      <c r="J283" s="4"/>
    </row>
    <row r="284" spans="9:10" ht="18">
      <c r="J284" s="4"/>
    </row>
    <row r="285" spans="9:10" ht="18">
      <c r="J285" s="4"/>
    </row>
    <row r="286" spans="9:10" ht="18">
      <c r="J286" s="4"/>
    </row>
    <row r="287" spans="9:10" ht="18">
      <c r="J287" s="4"/>
    </row>
    <row r="288" spans="9:10" ht="18">
      <c r="J288" s="4"/>
    </row>
    <row r="289" spans="10:10" ht="18">
      <c r="J289" s="4"/>
    </row>
    <row r="290" spans="10:10" ht="18">
      <c r="J290" s="4"/>
    </row>
    <row r="291" spans="10:10" ht="18">
      <c r="J291" s="4"/>
    </row>
    <row r="292" spans="10:10" ht="18">
      <c r="J292" s="4"/>
    </row>
    <row r="293" spans="10:10" ht="18">
      <c r="J293" s="4"/>
    </row>
    <row r="294" spans="10:10" ht="18">
      <c r="J294" s="4"/>
    </row>
    <row r="295" spans="10:10" ht="18">
      <c r="J295" s="4"/>
    </row>
    <row r="296" spans="10:10" ht="18">
      <c r="J296" s="4"/>
    </row>
    <row r="297" spans="10:10" ht="18">
      <c r="J297" s="4"/>
    </row>
    <row r="298" spans="10:10" ht="18">
      <c r="J298" s="4"/>
    </row>
    <row r="299" spans="10:10" ht="18">
      <c r="J299" s="4"/>
    </row>
    <row r="300" spans="10:10" ht="18">
      <c r="J300" s="4"/>
    </row>
    <row r="301" spans="10:10" ht="18">
      <c r="J301" s="4"/>
    </row>
    <row r="302" spans="10:10" ht="18">
      <c r="J302" s="4"/>
    </row>
    <row r="303" spans="10:10" ht="18">
      <c r="J303" s="4"/>
    </row>
    <row r="304" spans="10:10" ht="18">
      <c r="J304" s="4"/>
    </row>
    <row r="305" spans="10:10" ht="18">
      <c r="J305" s="4"/>
    </row>
    <row r="306" spans="10:10" ht="18">
      <c r="J306" s="4"/>
    </row>
    <row r="307" spans="10:10" ht="18">
      <c r="J307" s="4"/>
    </row>
    <row r="308" spans="10:10" ht="18">
      <c r="J308" s="4"/>
    </row>
    <row r="309" spans="10:10" ht="18">
      <c r="J309" s="4"/>
    </row>
    <row r="310" spans="10:10" ht="18">
      <c r="J310" s="4"/>
    </row>
    <row r="311" spans="10:10" ht="18">
      <c r="J311" s="4"/>
    </row>
    <row r="312" spans="10:10" ht="18">
      <c r="J312" s="4"/>
    </row>
    <row r="313" spans="10:10" ht="18">
      <c r="J313" s="4"/>
    </row>
    <row r="314" spans="10:10" ht="18">
      <c r="J314" s="4"/>
    </row>
    <row r="315" spans="10:10" ht="18">
      <c r="J315" s="4"/>
    </row>
    <row r="316" spans="10:10" ht="18">
      <c r="J316" s="4"/>
    </row>
    <row r="317" spans="10:10" ht="18">
      <c r="J317" s="4"/>
    </row>
    <row r="318" spans="10:10" ht="18">
      <c r="J318" s="4"/>
    </row>
    <row r="319" spans="10:10" ht="18">
      <c r="J319" s="4"/>
    </row>
    <row r="320" spans="10:10" ht="18">
      <c r="J320" s="4"/>
    </row>
    <row r="321" spans="10:10" ht="18">
      <c r="J321" s="4"/>
    </row>
    <row r="322" spans="10:10" ht="18">
      <c r="J322" s="4"/>
    </row>
    <row r="323" spans="10:10" ht="18">
      <c r="J323" s="4"/>
    </row>
  </sheetData>
  <mergeCells count="4">
    <mergeCell ref="A1:E1"/>
    <mergeCell ref="A2:E2"/>
    <mergeCell ref="B3:E3"/>
    <mergeCell ref="D4:E4"/>
  </mergeCells>
  <phoneticPr fontId="4"/>
  <dataValidations count="1">
    <dataValidation type="list" allowBlank="1" showInputMessage="1" showErrorMessage="1" sqref="D8:D238" xr:uid="{479A80F8-E9F4-4499-A809-262623118FF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D75F8-1F88-433F-B6F5-9990BB569A31}">
  <sheetPr>
    <pageSetUpPr fitToPage="1"/>
  </sheetPr>
  <dimension ref="A1:AS80"/>
  <sheetViews>
    <sheetView view="pageBreakPreview" zoomScale="60" zoomScaleNormal="100" workbookViewId="0">
      <selection activeCell="B16" sqref="B16"/>
    </sheetView>
  </sheetViews>
  <sheetFormatPr defaultColWidth="8.25" defaultRowHeight="14"/>
  <cols>
    <col min="1" max="1" width="2.58203125" style="33" customWidth="1"/>
    <col min="2" max="2" width="15" style="27" customWidth="1"/>
    <col min="3" max="3" width="6.58203125" style="33" customWidth="1"/>
    <col min="4" max="5" width="7.58203125" style="33" customWidth="1"/>
    <col min="6" max="36" width="2.58203125" style="33" customWidth="1"/>
    <col min="37" max="37" width="6.58203125" style="33" customWidth="1"/>
    <col min="38" max="39" width="7.58203125" style="33" customWidth="1"/>
    <col min="40" max="40" width="5.58203125" style="33" customWidth="1"/>
    <col min="41" max="16384" width="8.25" style="33"/>
  </cols>
  <sheetData>
    <row r="1" spans="1:40" ht="20.149999999999999" customHeight="1">
      <c r="A1" s="26" t="s">
        <v>635</v>
      </c>
      <c r="C1" s="28"/>
      <c r="D1" s="28"/>
      <c r="E1" s="28"/>
      <c r="F1" s="28"/>
      <c r="G1" s="28"/>
      <c r="H1" s="28"/>
      <c r="I1" s="28"/>
      <c r="J1" s="28"/>
      <c r="K1" s="28"/>
      <c r="L1" s="28"/>
      <c r="M1" s="28"/>
      <c r="N1" s="28"/>
      <c r="O1" s="28"/>
      <c r="P1" s="28"/>
      <c r="Q1" s="28"/>
      <c r="R1" s="28"/>
      <c r="S1" s="28"/>
      <c r="T1" s="28"/>
      <c r="U1" s="28"/>
      <c r="V1" s="28"/>
      <c r="W1" s="28"/>
      <c r="X1" s="29"/>
      <c r="Y1" s="29"/>
      <c r="Z1" s="30"/>
      <c r="AA1" s="30"/>
      <c r="AB1" s="30"/>
      <c r="AC1" s="30"/>
      <c r="AD1" s="31"/>
      <c r="AE1" s="31"/>
      <c r="AF1" s="31"/>
      <c r="AG1" s="31"/>
      <c r="AH1" s="31"/>
      <c r="AI1" s="32" t="s">
        <v>636</v>
      </c>
      <c r="AJ1" s="32"/>
      <c r="AK1" s="156" t="s">
        <v>770</v>
      </c>
      <c r="AL1" s="156"/>
      <c r="AM1" s="156"/>
      <c r="AN1" s="156"/>
    </row>
    <row r="2" spans="1:40" ht="18" customHeight="1">
      <c r="A2" s="30"/>
      <c r="B2" s="34"/>
      <c r="C2" s="34"/>
      <c r="D2" s="34"/>
      <c r="E2" s="34"/>
      <c r="F2" s="34"/>
      <c r="G2" s="34"/>
      <c r="H2" s="34"/>
      <c r="I2" s="34"/>
      <c r="J2" s="34"/>
      <c r="K2" s="34"/>
      <c r="L2" s="34"/>
      <c r="M2" s="157">
        <v>2024</v>
      </c>
      <c r="N2" s="157"/>
      <c r="O2" s="157"/>
      <c r="P2" s="157"/>
      <c r="Q2" s="158" t="s">
        <v>637</v>
      </c>
      <c r="R2" s="158"/>
      <c r="S2" s="157">
        <v>5</v>
      </c>
      <c r="T2" s="157"/>
      <c r="U2" s="158" t="s">
        <v>638</v>
      </c>
      <c r="V2" s="158"/>
      <c r="W2" s="34"/>
      <c r="X2" s="34"/>
      <c r="Y2" s="34"/>
      <c r="Z2" s="30"/>
      <c r="AA2" s="30"/>
      <c r="AC2" s="32"/>
      <c r="AD2" s="34"/>
      <c r="AE2" s="34"/>
      <c r="AF2" s="34"/>
      <c r="AG2" s="34"/>
      <c r="AH2" s="34"/>
      <c r="AI2" s="32" t="s">
        <v>639</v>
      </c>
      <c r="AJ2" s="32"/>
      <c r="AK2" s="159"/>
      <c r="AL2" s="159"/>
      <c r="AM2" s="159"/>
      <c r="AN2" s="159"/>
    </row>
    <row r="3" spans="1:40" ht="18" customHeight="1">
      <c r="A3" s="35"/>
      <c r="B3" s="35"/>
      <c r="C3" s="35"/>
      <c r="D3" s="35"/>
      <c r="E3" s="35"/>
      <c r="F3" s="35"/>
      <c r="G3" s="35"/>
      <c r="H3" s="35"/>
      <c r="I3" s="35"/>
      <c r="J3" s="35"/>
      <c r="K3" s="35"/>
      <c r="L3" s="35"/>
      <c r="M3" s="35"/>
      <c r="N3" s="35"/>
      <c r="O3" s="35"/>
      <c r="P3" s="35"/>
      <c r="Q3" s="35"/>
      <c r="R3" s="35"/>
      <c r="S3" s="35"/>
      <c r="T3" s="35"/>
      <c r="U3" s="35"/>
      <c r="V3" s="35"/>
      <c r="W3" s="35"/>
      <c r="Y3" s="36"/>
      <c r="Z3" s="36"/>
      <c r="AA3" s="36"/>
      <c r="AB3" s="30"/>
      <c r="AC3" s="36"/>
      <c r="AD3" s="36"/>
      <c r="AE3" s="36"/>
      <c r="AF3" s="36"/>
      <c r="AG3" s="36"/>
      <c r="AH3" s="36"/>
      <c r="AI3" s="37" t="s">
        <v>640</v>
      </c>
      <c r="AJ3" s="32"/>
      <c r="AK3" s="159" t="s">
        <v>641</v>
      </c>
      <c r="AL3" s="159"/>
      <c r="AM3" s="159"/>
      <c r="AN3" s="159"/>
    </row>
    <row r="4" spans="1:40" ht="18" customHeight="1">
      <c r="A4" s="35"/>
      <c r="B4" s="35" t="s">
        <v>642</v>
      </c>
      <c r="C4" s="35"/>
      <c r="D4" s="35"/>
      <c r="E4" s="35"/>
      <c r="F4" s="35"/>
      <c r="G4" s="35"/>
      <c r="H4" s="35"/>
      <c r="I4" s="35"/>
      <c r="J4" s="35"/>
      <c r="K4" s="35"/>
      <c r="L4" s="35"/>
      <c r="M4" s="35"/>
      <c r="N4" s="35"/>
      <c r="O4" s="35"/>
      <c r="P4" s="35"/>
      <c r="Q4" s="35"/>
      <c r="R4" s="35"/>
      <c r="S4" s="35"/>
      <c r="T4" s="35"/>
      <c r="U4" s="35"/>
      <c r="V4" s="35"/>
      <c r="W4" s="35"/>
      <c r="Y4" s="36"/>
      <c r="Z4" s="36"/>
      <c r="AA4" s="36"/>
      <c r="AB4" s="30"/>
      <c r="AC4" s="36"/>
      <c r="AD4" s="36"/>
      <c r="AE4" s="36"/>
      <c r="AF4" s="36"/>
      <c r="AG4" s="36"/>
      <c r="AH4" s="36"/>
      <c r="AI4" s="37" t="s">
        <v>643</v>
      </c>
      <c r="AJ4" s="32"/>
      <c r="AK4" s="159" t="s">
        <v>644</v>
      </c>
      <c r="AL4" s="159"/>
      <c r="AM4" s="159"/>
      <c r="AN4" s="159"/>
    </row>
    <row r="5" spans="1:40" ht="18" customHeight="1">
      <c r="A5" s="35"/>
      <c r="B5" s="35"/>
      <c r="C5" s="35"/>
      <c r="D5" s="35"/>
      <c r="E5" s="35"/>
      <c r="F5" s="35"/>
      <c r="G5" s="35"/>
      <c r="H5" s="35"/>
      <c r="I5" s="35"/>
      <c r="J5" s="35"/>
      <c r="K5" s="35"/>
      <c r="L5" s="35"/>
      <c r="M5" s="35"/>
      <c r="N5" s="35"/>
      <c r="O5" s="35"/>
      <c r="P5" s="35"/>
      <c r="Q5" s="35"/>
      <c r="R5" s="35"/>
      <c r="S5" s="35"/>
      <c r="U5" s="35"/>
      <c r="V5" s="35"/>
      <c r="W5" s="35"/>
      <c r="Y5" s="36"/>
      <c r="Z5" s="36"/>
      <c r="AA5" s="36"/>
      <c r="AB5" s="30"/>
      <c r="AC5" s="36"/>
      <c r="AD5" s="36"/>
      <c r="AE5" s="36"/>
      <c r="AF5" s="36"/>
      <c r="AG5" s="37" t="s">
        <v>645</v>
      </c>
      <c r="AH5" s="160"/>
      <c r="AI5" s="160"/>
      <c r="AJ5" s="160"/>
      <c r="AK5" s="36" t="s">
        <v>646</v>
      </c>
      <c r="AL5" s="38"/>
      <c r="AM5" s="36" t="s">
        <v>647</v>
      </c>
      <c r="AN5" s="30"/>
    </row>
    <row r="6" spans="1:40" ht="10" customHeight="1">
      <c r="A6" s="30"/>
      <c r="B6" s="39"/>
      <c r="C6" s="39"/>
      <c r="D6" s="39"/>
      <c r="E6" s="39"/>
      <c r="F6" s="39"/>
      <c r="G6" s="39"/>
      <c r="H6" s="39"/>
      <c r="I6" s="39"/>
      <c r="J6" s="39"/>
      <c r="K6" s="39"/>
      <c r="L6" s="39"/>
      <c r="M6" s="39"/>
      <c r="N6" s="39"/>
      <c r="O6" s="39"/>
      <c r="P6" s="39"/>
      <c r="Q6" s="39"/>
      <c r="R6" s="39"/>
      <c r="S6" s="39"/>
      <c r="T6" s="39"/>
      <c r="U6" s="39"/>
      <c r="V6" s="39"/>
      <c r="W6" s="39"/>
      <c r="X6" s="34"/>
      <c r="Y6" s="34"/>
      <c r="Z6" s="34"/>
      <c r="AA6" s="34"/>
      <c r="AB6" s="34"/>
      <c r="AC6" s="34"/>
      <c r="AD6" s="34"/>
      <c r="AE6" s="34"/>
      <c r="AF6" s="34"/>
      <c r="AG6" s="34"/>
      <c r="AH6" s="34"/>
      <c r="AI6" s="34"/>
      <c r="AJ6" s="34"/>
      <c r="AK6" s="34"/>
      <c r="AL6" s="34"/>
      <c r="AM6" s="30"/>
      <c r="AN6" s="30"/>
    </row>
    <row r="7" spans="1:40" ht="15" customHeight="1">
      <c r="A7" s="148" t="s">
        <v>648</v>
      </c>
      <c r="B7" s="132" t="s">
        <v>649</v>
      </c>
      <c r="C7" s="151" t="s">
        <v>650</v>
      </c>
      <c r="D7" s="132" t="s">
        <v>651</v>
      </c>
      <c r="E7" s="146" t="s">
        <v>652</v>
      </c>
      <c r="F7" s="154" t="s">
        <v>653</v>
      </c>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5" t="s">
        <v>654</v>
      </c>
      <c r="AL7" s="136" t="s">
        <v>655</v>
      </c>
      <c r="AM7" s="150" t="s">
        <v>656</v>
      </c>
      <c r="AN7" s="150"/>
    </row>
    <row r="8" spans="1:40" ht="15" customHeight="1">
      <c r="A8" s="148"/>
      <c r="B8" s="132"/>
      <c r="C8" s="152"/>
      <c r="D8" s="132"/>
      <c r="E8" s="146"/>
      <c r="F8" s="132" t="s">
        <v>657</v>
      </c>
      <c r="G8" s="132"/>
      <c r="H8" s="132"/>
      <c r="I8" s="132"/>
      <c r="J8" s="132"/>
      <c r="K8" s="132"/>
      <c r="L8" s="132"/>
      <c r="M8" s="132" t="s">
        <v>658</v>
      </c>
      <c r="N8" s="132"/>
      <c r="O8" s="132"/>
      <c r="P8" s="132"/>
      <c r="Q8" s="132"/>
      <c r="R8" s="132"/>
      <c r="S8" s="132"/>
      <c r="T8" s="132" t="s">
        <v>659</v>
      </c>
      <c r="U8" s="132"/>
      <c r="V8" s="132"/>
      <c r="W8" s="132"/>
      <c r="X8" s="132"/>
      <c r="Y8" s="132"/>
      <c r="Z8" s="132"/>
      <c r="AA8" s="132" t="s">
        <v>660</v>
      </c>
      <c r="AB8" s="132"/>
      <c r="AC8" s="132"/>
      <c r="AD8" s="132"/>
      <c r="AE8" s="132"/>
      <c r="AF8" s="132"/>
      <c r="AG8" s="132"/>
      <c r="AH8" s="132" t="s">
        <v>661</v>
      </c>
      <c r="AI8" s="132"/>
      <c r="AJ8" s="132"/>
      <c r="AK8" s="155"/>
      <c r="AL8" s="136"/>
      <c r="AM8" s="150"/>
      <c r="AN8" s="150"/>
    </row>
    <row r="9" spans="1:40" ht="15" customHeight="1">
      <c r="A9" s="148"/>
      <c r="B9" s="132"/>
      <c r="C9" s="152"/>
      <c r="D9" s="132"/>
      <c r="E9" s="146"/>
      <c r="F9" s="40">
        <f>DATE($M$2,$S$2,1)</f>
        <v>45413</v>
      </c>
      <c r="G9" s="40">
        <f>DATE($M$2,$S$2,2)</f>
        <v>45414</v>
      </c>
      <c r="H9" s="40">
        <f>DATE($M$2,$S$2,3)</f>
        <v>45415</v>
      </c>
      <c r="I9" s="40">
        <f>DATE($M$2,$S$2,4)</f>
        <v>45416</v>
      </c>
      <c r="J9" s="40">
        <f>DATE($M$2,$S$2,5)</f>
        <v>45417</v>
      </c>
      <c r="K9" s="40">
        <f>DATE($M$2,$S$2,6)</f>
        <v>45418</v>
      </c>
      <c r="L9" s="40">
        <f>DATE($M$2,$S$2,7)</f>
        <v>45419</v>
      </c>
      <c r="M9" s="40">
        <f>DATE($M$2,$S$2,8)</f>
        <v>45420</v>
      </c>
      <c r="N9" s="40">
        <f>DATE($M$2,$S$2,9)</f>
        <v>45421</v>
      </c>
      <c r="O9" s="40">
        <f>DATE($M$2,$S$2,10)</f>
        <v>45422</v>
      </c>
      <c r="P9" s="40">
        <f>DATE($M$2,$S$2,11)</f>
        <v>45423</v>
      </c>
      <c r="Q9" s="40">
        <f>DATE($M$2,$S$2,12)</f>
        <v>45424</v>
      </c>
      <c r="R9" s="40">
        <f>DATE($M$2,$S$2,13)</f>
        <v>45425</v>
      </c>
      <c r="S9" s="40">
        <f>DATE($M$2,$S$2,14)</f>
        <v>45426</v>
      </c>
      <c r="T9" s="40">
        <f>DATE($M$2,$S$2,15)</f>
        <v>45427</v>
      </c>
      <c r="U9" s="40">
        <f>DATE($M$2,$S$2,16)</f>
        <v>45428</v>
      </c>
      <c r="V9" s="40">
        <f>DATE($M$2,$S$2,17)</f>
        <v>45429</v>
      </c>
      <c r="W9" s="40">
        <f>DATE($M$2,$S$2,18)</f>
        <v>45430</v>
      </c>
      <c r="X9" s="40">
        <f>DATE($M$2,$S$2,19)</f>
        <v>45431</v>
      </c>
      <c r="Y9" s="40">
        <f>DATE($M$2,$S$2,20)</f>
        <v>45432</v>
      </c>
      <c r="Z9" s="40">
        <f>DATE($M$2,$S$2,21)</f>
        <v>45433</v>
      </c>
      <c r="AA9" s="40">
        <f>DATE($M$2,$S$2,22)</f>
        <v>45434</v>
      </c>
      <c r="AB9" s="40">
        <f>DATE($M$2,$S$2,23)</f>
        <v>45435</v>
      </c>
      <c r="AC9" s="40">
        <f>DATE($M$2,$S$2,24)</f>
        <v>45436</v>
      </c>
      <c r="AD9" s="40">
        <f>DATE($M$2,$S$2,25)</f>
        <v>45437</v>
      </c>
      <c r="AE9" s="40">
        <f>DATE($M$2,$S$2,26)</f>
        <v>45438</v>
      </c>
      <c r="AF9" s="40">
        <f>DATE($M$2,$S$2,27)</f>
        <v>45439</v>
      </c>
      <c r="AG9" s="40">
        <f>DATE($M$2,$S$2,28)</f>
        <v>45440</v>
      </c>
      <c r="AH9" s="40">
        <f>IF(DAY(EOMONTH(F9,0))&lt;29,"",DATE($M$2,$S$2,29))</f>
        <v>45441</v>
      </c>
      <c r="AI9" s="40">
        <f>IF(DAY(EOMONTH(F9,0))&lt;30,"",DATE($M$2,$S$2,30))</f>
        <v>45442</v>
      </c>
      <c r="AJ9" s="40">
        <f>IF(DAY(EOMONTH(F9,0))&lt;31,"",DATE($M$2,$S$2,31))</f>
        <v>45443</v>
      </c>
      <c r="AK9" s="155"/>
      <c r="AL9" s="136"/>
      <c r="AM9" s="150"/>
      <c r="AN9" s="150"/>
    </row>
    <row r="10" spans="1:40" ht="15" customHeight="1">
      <c r="A10" s="148"/>
      <c r="B10" s="132"/>
      <c r="C10" s="153"/>
      <c r="D10" s="132"/>
      <c r="E10" s="146"/>
      <c r="F10" s="41">
        <f>DATE($M$2,$S$2,1)</f>
        <v>45413</v>
      </c>
      <c r="G10" s="41">
        <f>DATE($M$2,$S$2,2)</f>
        <v>45414</v>
      </c>
      <c r="H10" s="41">
        <f>DATE($M$2,$S$2,3)</f>
        <v>45415</v>
      </c>
      <c r="I10" s="41">
        <f>DATE($M$2,$S$2,4)</f>
        <v>45416</v>
      </c>
      <c r="J10" s="41">
        <f>DATE($M$2,$S$2,5)</f>
        <v>45417</v>
      </c>
      <c r="K10" s="41">
        <f>DATE($M$2,$S$2,6)</f>
        <v>45418</v>
      </c>
      <c r="L10" s="41">
        <f>DATE($M$2,$S$2,7)</f>
        <v>45419</v>
      </c>
      <c r="M10" s="41">
        <f>DATE($M$2,$S$2,8)</f>
        <v>45420</v>
      </c>
      <c r="N10" s="41">
        <f>DATE($M$2,$S$2,9)</f>
        <v>45421</v>
      </c>
      <c r="O10" s="41">
        <f>DATE($M$2,$S$2,10)</f>
        <v>45422</v>
      </c>
      <c r="P10" s="41">
        <f>DATE($M$2,$S$2,11)</f>
        <v>45423</v>
      </c>
      <c r="Q10" s="41">
        <f>DATE($M$2,$S$2,12)</f>
        <v>45424</v>
      </c>
      <c r="R10" s="41">
        <f>DATE($M$2,$S$2,13)</f>
        <v>45425</v>
      </c>
      <c r="S10" s="41">
        <f>DATE($M$2,$S$2,14)</f>
        <v>45426</v>
      </c>
      <c r="T10" s="41">
        <f>DATE($M$2,$S$2,15)</f>
        <v>45427</v>
      </c>
      <c r="U10" s="41">
        <f>DATE($M$2,$S$2,16)</f>
        <v>45428</v>
      </c>
      <c r="V10" s="41">
        <f>DATE($M$2,$S$2,17)</f>
        <v>45429</v>
      </c>
      <c r="W10" s="41">
        <f>DATE($M$2,$S$2,18)</f>
        <v>45430</v>
      </c>
      <c r="X10" s="41">
        <f>DATE($M$2,$S$2,19)</f>
        <v>45431</v>
      </c>
      <c r="Y10" s="41">
        <f>DATE($M$2,$S$2,20)</f>
        <v>45432</v>
      </c>
      <c r="Z10" s="41">
        <f>DATE($M$2,$S$2,21)</f>
        <v>45433</v>
      </c>
      <c r="AA10" s="41">
        <f>DATE($M$2,$S$2,22)</f>
        <v>45434</v>
      </c>
      <c r="AB10" s="41">
        <f>DATE($M$2,$S$2,23)</f>
        <v>45435</v>
      </c>
      <c r="AC10" s="41">
        <f>DATE($M$2,$S$2,24)</f>
        <v>45436</v>
      </c>
      <c r="AD10" s="41">
        <f>DATE($M$2,$S$2,25)</f>
        <v>45437</v>
      </c>
      <c r="AE10" s="41">
        <f>DATE($M$2,$S$2,26)</f>
        <v>45438</v>
      </c>
      <c r="AF10" s="41">
        <f>DATE($M$2,$S$2,27)</f>
        <v>45439</v>
      </c>
      <c r="AG10" s="41">
        <f>DATE($M$2,$S$2,28)</f>
        <v>45440</v>
      </c>
      <c r="AH10" s="41">
        <f>IF(DAY(EOMONTH(F10,0))&lt;29,"",DATE($M$2,$S$2,29))</f>
        <v>45441</v>
      </c>
      <c r="AI10" s="41">
        <f>IF(DAY(EOMONTH(F10,0))&lt;30,"",DATE($M$2,$S$2,30))</f>
        <v>45442</v>
      </c>
      <c r="AJ10" s="41">
        <f>IF(DAY(EOMONTH(F10,0))&lt;31,"",DATE($M$2,$S$2,31))</f>
        <v>45443</v>
      </c>
      <c r="AK10" s="155"/>
      <c r="AL10" s="136"/>
      <c r="AM10" s="150"/>
      <c r="AN10" s="150"/>
    </row>
    <row r="11" spans="1:40" ht="18" customHeight="1">
      <c r="A11" s="42">
        <v>1</v>
      </c>
      <c r="B11" s="43"/>
      <c r="C11" s="44"/>
      <c r="D11" s="45"/>
      <c r="E11" s="46"/>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f>+SUM(F11:AJ11)</f>
        <v>0</v>
      </c>
      <c r="AL11" s="49">
        <f>IF($AK$3="４週",AK11/4,AK11/(DAY(EOMONTH($F$9,0))/7))</f>
        <v>0</v>
      </c>
      <c r="AM11" s="145"/>
      <c r="AN11" s="145"/>
    </row>
    <row r="12" spans="1:40" ht="18" customHeight="1">
      <c r="A12" s="42">
        <v>2</v>
      </c>
      <c r="B12" s="43"/>
      <c r="C12" s="44"/>
      <c r="D12" s="45"/>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8">
        <f t="shared" ref="AK12:AK31" si="0">+SUM(F12:AJ12)</f>
        <v>0</v>
      </c>
      <c r="AL12" s="49">
        <f>IF($AK$3="４週",AK12/4,AK12/(DAY(EOMONTH($F$9,0))/7))</f>
        <v>0</v>
      </c>
      <c r="AM12" s="145"/>
      <c r="AN12" s="145"/>
    </row>
    <row r="13" spans="1:40" ht="18" customHeight="1">
      <c r="A13" s="42">
        <v>3</v>
      </c>
      <c r="B13" s="43"/>
      <c r="C13" s="44"/>
      <c r="D13" s="45"/>
      <c r="E13" s="46"/>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8">
        <f t="shared" si="0"/>
        <v>0</v>
      </c>
      <c r="AL13" s="49">
        <f>IF($AK$3="４週",AK13/4,AK13/(DAY(EOMONTH($F$9,0))/7))</f>
        <v>0</v>
      </c>
      <c r="AM13" s="145"/>
      <c r="AN13" s="145"/>
    </row>
    <row r="14" spans="1:40" ht="18" customHeight="1">
      <c r="A14" s="42">
        <v>4</v>
      </c>
      <c r="B14" s="43"/>
      <c r="C14" s="44"/>
      <c r="D14" s="45"/>
      <c r="E14" s="46"/>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8">
        <f t="shared" si="0"/>
        <v>0</v>
      </c>
      <c r="AL14" s="49">
        <f>IF($AK$3="４週",AK14/4,AK14/(DAY(EOMONTH($F$9,0))/7))</f>
        <v>0</v>
      </c>
      <c r="AM14" s="145"/>
      <c r="AN14" s="145"/>
    </row>
    <row r="15" spans="1:40" ht="18" customHeight="1">
      <c r="A15" s="42">
        <v>5</v>
      </c>
      <c r="B15" s="43"/>
      <c r="C15" s="44"/>
      <c r="D15" s="45"/>
      <c r="E15" s="46"/>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8">
        <f t="shared" si="0"/>
        <v>0</v>
      </c>
      <c r="AL15" s="49">
        <f t="shared" ref="AL15:AL30" si="1">IF($AK$3="４週",AK15/4,AK15/(DAY(EOMONTH($F$9,0))/7))</f>
        <v>0</v>
      </c>
      <c r="AM15" s="145"/>
      <c r="AN15" s="145"/>
    </row>
    <row r="16" spans="1:40" ht="18" customHeight="1">
      <c r="A16" s="42">
        <v>6</v>
      </c>
      <c r="B16" s="43"/>
      <c r="C16" s="44"/>
      <c r="D16" s="45"/>
      <c r="E16" s="46"/>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f t="shared" si="0"/>
        <v>0</v>
      </c>
      <c r="AL16" s="49">
        <f t="shared" si="1"/>
        <v>0</v>
      </c>
      <c r="AM16" s="145"/>
      <c r="AN16" s="145"/>
    </row>
    <row r="17" spans="1:40" ht="18" customHeight="1">
      <c r="A17" s="42">
        <v>7</v>
      </c>
      <c r="B17" s="43"/>
      <c r="C17" s="44"/>
      <c r="D17" s="45"/>
      <c r="E17" s="46"/>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f t="shared" si="0"/>
        <v>0</v>
      </c>
      <c r="AL17" s="49">
        <f t="shared" si="1"/>
        <v>0</v>
      </c>
      <c r="AM17" s="145"/>
      <c r="AN17" s="145"/>
    </row>
    <row r="18" spans="1:40" ht="18" customHeight="1">
      <c r="A18" s="42">
        <v>8</v>
      </c>
      <c r="B18" s="43"/>
      <c r="C18" s="44"/>
      <c r="D18" s="45"/>
      <c r="E18" s="46"/>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8">
        <f t="shared" si="0"/>
        <v>0</v>
      </c>
      <c r="AL18" s="49">
        <f t="shared" si="1"/>
        <v>0</v>
      </c>
      <c r="AM18" s="145"/>
      <c r="AN18" s="145"/>
    </row>
    <row r="19" spans="1:40" ht="18" customHeight="1">
      <c r="A19" s="42">
        <v>9</v>
      </c>
      <c r="B19" s="43"/>
      <c r="C19" s="44"/>
      <c r="D19" s="45"/>
      <c r="E19" s="4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f t="shared" si="0"/>
        <v>0</v>
      </c>
      <c r="AL19" s="49">
        <f t="shared" si="1"/>
        <v>0</v>
      </c>
      <c r="AM19" s="145"/>
      <c r="AN19" s="145"/>
    </row>
    <row r="20" spans="1:40" ht="18" customHeight="1">
      <c r="A20" s="42">
        <v>10</v>
      </c>
      <c r="B20" s="43"/>
      <c r="C20" s="44"/>
      <c r="D20" s="45"/>
      <c r="E20" s="46"/>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8">
        <f t="shared" si="0"/>
        <v>0</v>
      </c>
      <c r="AL20" s="49">
        <f t="shared" si="1"/>
        <v>0</v>
      </c>
      <c r="AM20" s="145"/>
      <c r="AN20" s="145"/>
    </row>
    <row r="21" spans="1:40" ht="18" customHeight="1">
      <c r="A21" s="42">
        <v>11</v>
      </c>
      <c r="B21" s="43"/>
      <c r="C21" s="44"/>
      <c r="D21" s="45"/>
      <c r="E21" s="46"/>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8">
        <f t="shared" si="0"/>
        <v>0</v>
      </c>
      <c r="AL21" s="49">
        <f t="shared" si="1"/>
        <v>0</v>
      </c>
      <c r="AM21" s="145"/>
      <c r="AN21" s="145"/>
    </row>
    <row r="22" spans="1:40" ht="18" customHeight="1">
      <c r="A22" s="42">
        <v>12</v>
      </c>
      <c r="B22" s="43"/>
      <c r="C22" s="44"/>
      <c r="D22" s="45"/>
      <c r="E22" s="46"/>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8">
        <f t="shared" si="0"/>
        <v>0</v>
      </c>
      <c r="AL22" s="49">
        <f t="shared" si="1"/>
        <v>0</v>
      </c>
      <c r="AM22" s="145"/>
      <c r="AN22" s="145"/>
    </row>
    <row r="23" spans="1:40" ht="18" customHeight="1">
      <c r="A23" s="42">
        <v>13</v>
      </c>
      <c r="B23" s="43"/>
      <c r="C23" s="44"/>
      <c r="D23" s="45"/>
      <c r="E23" s="46"/>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8">
        <f t="shared" si="0"/>
        <v>0</v>
      </c>
      <c r="AL23" s="49">
        <f t="shared" si="1"/>
        <v>0</v>
      </c>
      <c r="AM23" s="145"/>
      <c r="AN23" s="145"/>
    </row>
    <row r="24" spans="1:40" ht="18" customHeight="1">
      <c r="A24" s="42">
        <v>14</v>
      </c>
      <c r="B24" s="43"/>
      <c r="C24" s="44"/>
      <c r="D24" s="45"/>
      <c r="E24" s="46"/>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8">
        <f t="shared" si="0"/>
        <v>0</v>
      </c>
      <c r="AL24" s="49">
        <f t="shared" si="1"/>
        <v>0</v>
      </c>
      <c r="AM24" s="145"/>
      <c r="AN24" s="145"/>
    </row>
    <row r="25" spans="1:40" ht="18" customHeight="1">
      <c r="A25" s="42">
        <v>15</v>
      </c>
      <c r="B25" s="43"/>
      <c r="C25" s="44"/>
      <c r="D25" s="45"/>
      <c r="E25" s="46"/>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8">
        <f t="shared" si="0"/>
        <v>0</v>
      </c>
      <c r="AL25" s="49">
        <f t="shared" si="1"/>
        <v>0</v>
      </c>
      <c r="AM25" s="145"/>
      <c r="AN25" s="145"/>
    </row>
    <row r="26" spans="1:40" ht="18" customHeight="1">
      <c r="A26" s="42">
        <v>16</v>
      </c>
      <c r="B26" s="43"/>
      <c r="C26" s="44"/>
      <c r="D26" s="45"/>
      <c r="E26" s="46"/>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8">
        <f t="shared" si="0"/>
        <v>0</v>
      </c>
      <c r="AL26" s="49">
        <f t="shared" si="1"/>
        <v>0</v>
      </c>
      <c r="AM26" s="145"/>
      <c r="AN26" s="145"/>
    </row>
    <row r="27" spans="1:40" ht="18" customHeight="1">
      <c r="A27" s="42">
        <v>17</v>
      </c>
      <c r="B27" s="43"/>
      <c r="C27" s="44"/>
      <c r="D27" s="45"/>
      <c r="E27" s="46"/>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f t="shared" si="0"/>
        <v>0</v>
      </c>
      <c r="AL27" s="49">
        <f t="shared" si="1"/>
        <v>0</v>
      </c>
      <c r="AM27" s="145"/>
      <c r="AN27" s="145"/>
    </row>
    <row r="28" spans="1:40" ht="18" customHeight="1">
      <c r="A28" s="42">
        <v>18</v>
      </c>
      <c r="B28" s="43"/>
      <c r="C28" s="44"/>
      <c r="D28" s="45"/>
      <c r="E28" s="46"/>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8">
        <f t="shared" si="0"/>
        <v>0</v>
      </c>
      <c r="AL28" s="49">
        <f t="shared" si="1"/>
        <v>0</v>
      </c>
      <c r="AM28" s="145"/>
      <c r="AN28" s="145"/>
    </row>
    <row r="29" spans="1:40" ht="18" customHeight="1">
      <c r="A29" s="42">
        <v>19</v>
      </c>
      <c r="B29" s="43"/>
      <c r="C29" s="44"/>
      <c r="D29" s="45"/>
      <c r="E29" s="46"/>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8">
        <f t="shared" si="0"/>
        <v>0</v>
      </c>
      <c r="AL29" s="49">
        <f t="shared" si="1"/>
        <v>0</v>
      </c>
      <c r="AM29" s="145"/>
      <c r="AN29" s="145"/>
    </row>
    <row r="30" spans="1:40" ht="18" customHeight="1">
      <c r="A30" s="42">
        <v>20</v>
      </c>
      <c r="B30" s="43"/>
      <c r="C30" s="44"/>
      <c r="D30" s="45"/>
      <c r="E30" s="46"/>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8">
        <f t="shared" si="0"/>
        <v>0</v>
      </c>
      <c r="AL30" s="49">
        <f t="shared" si="1"/>
        <v>0</v>
      </c>
      <c r="AM30" s="145"/>
      <c r="AN30" s="145"/>
    </row>
    <row r="31" spans="1:40" ht="18" customHeight="1">
      <c r="A31" s="146" t="s">
        <v>662</v>
      </c>
      <c r="B31" s="147"/>
      <c r="C31" s="147"/>
      <c r="D31" s="147"/>
      <c r="E31" s="147"/>
      <c r="F31" s="50">
        <f>+SUM(F11:F30)</f>
        <v>0</v>
      </c>
      <c r="G31" s="50">
        <f t="shared" ref="G31:AJ31" si="2">+SUM(G11:G30)</f>
        <v>0</v>
      </c>
      <c r="H31" s="50">
        <f t="shared" si="2"/>
        <v>0</v>
      </c>
      <c r="I31" s="50">
        <f t="shared" si="2"/>
        <v>0</v>
      </c>
      <c r="J31" s="50">
        <f t="shared" si="2"/>
        <v>0</v>
      </c>
      <c r="K31" s="50">
        <f t="shared" si="2"/>
        <v>0</v>
      </c>
      <c r="L31" s="50">
        <f t="shared" si="2"/>
        <v>0</v>
      </c>
      <c r="M31" s="50">
        <f t="shared" si="2"/>
        <v>0</v>
      </c>
      <c r="N31" s="50">
        <f t="shared" si="2"/>
        <v>0</v>
      </c>
      <c r="O31" s="50">
        <f t="shared" si="2"/>
        <v>0</v>
      </c>
      <c r="P31" s="50">
        <f t="shared" si="2"/>
        <v>0</v>
      </c>
      <c r="Q31" s="50">
        <f t="shared" si="2"/>
        <v>0</v>
      </c>
      <c r="R31" s="50">
        <f t="shared" si="2"/>
        <v>0</v>
      </c>
      <c r="S31" s="50">
        <f t="shared" si="2"/>
        <v>0</v>
      </c>
      <c r="T31" s="50">
        <f t="shared" si="2"/>
        <v>0</v>
      </c>
      <c r="U31" s="50">
        <f t="shared" si="2"/>
        <v>0</v>
      </c>
      <c r="V31" s="50">
        <f t="shared" si="2"/>
        <v>0</v>
      </c>
      <c r="W31" s="50">
        <f t="shared" si="2"/>
        <v>0</v>
      </c>
      <c r="X31" s="50">
        <f t="shared" si="2"/>
        <v>0</v>
      </c>
      <c r="Y31" s="50">
        <f t="shared" si="2"/>
        <v>0</v>
      </c>
      <c r="Z31" s="50">
        <f t="shared" si="2"/>
        <v>0</v>
      </c>
      <c r="AA31" s="50">
        <f t="shared" si="2"/>
        <v>0</v>
      </c>
      <c r="AB31" s="50">
        <f t="shared" si="2"/>
        <v>0</v>
      </c>
      <c r="AC31" s="50">
        <f t="shared" si="2"/>
        <v>0</v>
      </c>
      <c r="AD31" s="50">
        <f t="shared" si="2"/>
        <v>0</v>
      </c>
      <c r="AE31" s="50">
        <f t="shared" si="2"/>
        <v>0</v>
      </c>
      <c r="AF31" s="50">
        <f t="shared" si="2"/>
        <v>0</v>
      </c>
      <c r="AG31" s="50">
        <f t="shared" si="2"/>
        <v>0</v>
      </c>
      <c r="AH31" s="50">
        <f t="shared" si="2"/>
        <v>0</v>
      </c>
      <c r="AI31" s="50">
        <f t="shared" si="2"/>
        <v>0</v>
      </c>
      <c r="AJ31" s="50">
        <f t="shared" si="2"/>
        <v>0</v>
      </c>
      <c r="AK31" s="48">
        <f t="shared" si="0"/>
        <v>0</v>
      </c>
      <c r="AL31" s="49">
        <f>IF($AK$3="４週",AK31/4,AK31/(DAY(EOMONTH($F$9,0))/7))</f>
        <v>0</v>
      </c>
      <c r="AM31" s="148"/>
      <c r="AN31" s="148"/>
    </row>
    <row r="32" spans="1:40" ht="18" customHeight="1">
      <c r="A32" s="147" t="s">
        <v>663</v>
      </c>
      <c r="B32" s="147"/>
      <c r="C32" s="147"/>
      <c r="D32" s="147"/>
      <c r="E32" s="149"/>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0"/>
      <c r="AL32" s="52"/>
      <c r="AM32" s="148"/>
      <c r="AN32" s="148"/>
    </row>
    <row r="33" spans="1:45" ht="15" customHeight="1">
      <c r="A33" s="39"/>
      <c r="B33" s="39"/>
      <c r="C33" s="39"/>
      <c r="D33" s="39"/>
      <c r="E33" s="39"/>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39"/>
      <c r="AL33" s="39"/>
      <c r="AM33" s="30"/>
    </row>
    <row r="34" spans="1:45" ht="15" customHeight="1">
      <c r="A34" s="39"/>
      <c r="B34" s="39"/>
      <c r="C34" s="39"/>
      <c r="D34" s="39"/>
      <c r="E34" s="39"/>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39"/>
      <c r="AL34" s="39"/>
      <c r="AM34" s="30"/>
    </row>
    <row r="35" spans="1:45" ht="15" customHeight="1">
      <c r="A35" s="39"/>
      <c r="B35" s="39"/>
      <c r="C35" s="39"/>
      <c r="D35" s="39"/>
      <c r="E35" s="39"/>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39"/>
      <c r="AL35" s="39"/>
      <c r="AM35" s="30"/>
    </row>
    <row r="36" spans="1:45" ht="15" customHeight="1">
      <c r="A36" s="39"/>
      <c r="B36" s="39"/>
      <c r="C36" s="39"/>
      <c r="D36" s="39"/>
      <c r="E36" s="39"/>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39"/>
      <c r="AL36" s="39"/>
      <c r="AM36" s="30"/>
    </row>
    <row r="37" spans="1:45" ht="21" customHeight="1">
      <c r="A37" s="29" t="s">
        <v>664</v>
      </c>
      <c r="B37" s="39"/>
      <c r="C37" s="39"/>
      <c r="D37" s="39"/>
      <c r="E37" s="39"/>
      <c r="F37" s="39"/>
      <c r="G37" s="53"/>
      <c r="H37" s="53"/>
      <c r="I37" s="53"/>
      <c r="J37" s="53"/>
      <c r="K37" s="53"/>
      <c r="L37" s="53"/>
      <c r="M37" s="53"/>
      <c r="N37" s="53"/>
      <c r="O37" s="53"/>
      <c r="AM37" s="39"/>
      <c r="AN37" s="30"/>
    </row>
    <row r="38" spans="1:45" ht="25" customHeight="1">
      <c r="A38" s="132"/>
      <c r="B38" s="132"/>
      <c r="C38" s="132"/>
      <c r="D38" s="54">
        <v>4</v>
      </c>
      <c r="E38" s="54">
        <v>5</v>
      </c>
      <c r="F38" s="144">
        <v>6</v>
      </c>
      <c r="G38" s="144"/>
      <c r="H38" s="144"/>
      <c r="I38" s="144">
        <v>7</v>
      </c>
      <c r="J38" s="144"/>
      <c r="K38" s="144"/>
      <c r="L38" s="144">
        <v>8</v>
      </c>
      <c r="M38" s="144"/>
      <c r="N38" s="144"/>
      <c r="O38" s="144">
        <v>9</v>
      </c>
      <c r="P38" s="144"/>
      <c r="Q38" s="144"/>
      <c r="R38" s="144">
        <v>10</v>
      </c>
      <c r="S38" s="144"/>
      <c r="T38" s="144"/>
      <c r="U38" s="144">
        <v>11</v>
      </c>
      <c r="V38" s="144"/>
      <c r="W38" s="144"/>
      <c r="X38" s="144">
        <v>12</v>
      </c>
      <c r="Y38" s="144"/>
      <c r="Z38" s="144"/>
      <c r="AA38" s="144">
        <v>1</v>
      </c>
      <c r="AB38" s="144"/>
      <c r="AC38" s="144"/>
      <c r="AD38" s="144">
        <v>2</v>
      </c>
      <c r="AE38" s="144"/>
      <c r="AF38" s="144"/>
      <c r="AG38" s="144">
        <v>3</v>
      </c>
      <c r="AH38" s="144"/>
      <c r="AI38" s="144"/>
      <c r="AJ38" s="132" t="s">
        <v>665</v>
      </c>
      <c r="AK38" s="132"/>
      <c r="AL38" s="55" t="s">
        <v>666</v>
      </c>
      <c r="AM38" s="56"/>
      <c r="AN38" s="56"/>
      <c r="AO38" s="56"/>
      <c r="AP38" s="56"/>
      <c r="AQ38" s="56"/>
    </row>
    <row r="39" spans="1:45" ht="18" customHeight="1">
      <c r="A39" s="143" t="s">
        <v>667</v>
      </c>
      <c r="B39" s="143"/>
      <c r="C39" s="143"/>
      <c r="D39" s="47"/>
      <c r="E39" s="47"/>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28">
        <f>SUM(D39:AI39)</f>
        <v>0</v>
      </c>
      <c r="AK39" s="128"/>
      <c r="AL39" s="141" t="e">
        <f>ROUNDUP(AJ39/AJ40,1)</f>
        <v>#DIV/0!</v>
      </c>
      <c r="AM39" s="56"/>
      <c r="AN39" s="56"/>
      <c r="AO39" s="56"/>
      <c r="AP39" s="56"/>
      <c r="AQ39" s="56"/>
    </row>
    <row r="40" spans="1:45" ht="18" customHeight="1">
      <c r="A40" s="143" t="s">
        <v>668</v>
      </c>
      <c r="B40" s="143"/>
      <c r="C40" s="143"/>
      <c r="D40" s="47"/>
      <c r="E40" s="47"/>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28">
        <f>+SUM(D40:AI40)</f>
        <v>0</v>
      </c>
      <c r="AK40" s="128"/>
      <c r="AL40" s="142"/>
      <c r="AM40" s="56"/>
      <c r="AN40" s="56"/>
      <c r="AO40" s="56"/>
      <c r="AP40" s="56"/>
      <c r="AQ40" s="56"/>
    </row>
    <row r="41" spans="1:45" ht="5.15" customHeight="1">
      <c r="A41" s="57"/>
      <c r="B41" s="57"/>
      <c r="C41" s="57"/>
      <c r="D41" s="56"/>
      <c r="E41" s="56"/>
      <c r="F41" s="56"/>
      <c r="G41" s="56"/>
      <c r="H41" s="56"/>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8"/>
      <c r="AK41" s="53"/>
      <c r="AL41" s="39"/>
      <c r="AM41" s="39"/>
      <c r="AN41" s="30"/>
    </row>
    <row r="42" spans="1:45" ht="18" customHeight="1">
      <c r="A42" s="29" t="s">
        <v>669</v>
      </c>
      <c r="B42" s="53"/>
      <c r="D42" s="53"/>
      <c r="E42" s="53"/>
      <c r="F42" s="53"/>
      <c r="G42" s="53"/>
      <c r="H42" s="53"/>
      <c r="I42" s="56"/>
      <c r="J42" s="56"/>
      <c r="K42" s="56"/>
      <c r="L42" s="56"/>
      <c r="M42" s="56"/>
      <c r="N42" s="56"/>
      <c r="O42" s="53"/>
      <c r="P42" s="53"/>
      <c r="Q42" s="53"/>
      <c r="R42" s="53"/>
      <c r="S42" s="53"/>
      <c r="T42" s="53"/>
      <c r="U42" s="53"/>
      <c r="V42" s="53"/>
      <c r="W42" s="39"/>
      <c r="X42" s="53"/>
      <c r="Y42" s="53"/>
      <c r="Z42" s="53"/>
      <c r="AA42" s="53"/>
      <c r="AB42" s="53"/>
      <c r="AC42" s="53"/>
      <c r="AD42" s="53"/>
      <c r="AE42" s="53"/>
      <c r="AF42" s="53"/>
      <c r="AG42" s="53"/>
      <c r="AH42" s="53"/>
      <c r="AI42" s="53"/>
      <c r="AJ42" s="58"/>
      <c r="AK42" s="53"/>
      <c r="AL42" s="39"/>
      <c r="AM42" s="39"/>
      <c r="AN42" s="30"/>
    </row>
    <row r="43" spans="1:45" ht="25" customHeight="1">
      <c r="A43" s="132" t="s">
        <v>670</v>
      </c>
      <c r="B43" s="132"/>
      <c r="C43" s="132" t="s">
        <v>671</v>
      </c>
      <c r="D43" s="132"/>
      <c r="E43" s="136" t="s">
        <v>672</v>
      </c>
      <c r="F43" s="136"/>
      <c r="G43" s="136"/>
      <c r="H43" s="136"/>
      <c r="I43" s="56"/>
      <c r="J43" s="56"/>
      <c r="K43" s="56"/>
      <c r="L43" s="56"/>
      <c r="M43" s="56"/>
      <c r="N43" s="56"/>
      <c r="O43" s="56"/>
      <c r="P43" s="56"/>
      <c r="Q43" s="56"/>
      <c r="R43" s="56"/>
      <c r="S43" s="56"/>
      <c r="T43" s="56"/>
      <c r="U43" s="56"/>
      <c r="W43" s="39"/>
      <c r="X43" s="53"/>
      <c r="Y43" s="53"/>
      <c r="Z43" s="53"/>
      <c r="AA43" s="53"/>
      <c r="AB43" s="53"/>
      <c r="AC43" s="53"/>
      <c r="AD43" s="53"/>
      <c r="AE43" s="53"/>
      <c r="AF43" s="53"/>
      <c r="AG43" s="53"/>
      <c r="AH43" s="53"/>
      <c r="AI43" s="53"/>
      <c r="AJ43" s="58"/>
      <c r="AK43" s="53"/>
      <c r="AL43" s="39"/>
      <c r="AM43" s="39"/>
      <c r="AN43" s="30"/>
    </row>
    <row r="44" spans="1:45" ht="18" customHeight="1">
      <c r="A44" s="136" t="s">
        <v>673</v>
      </c>
      <c r="B44" s="136"/>
      <c r="C44" s="137" t="e">
        <f>ROUNDDOWN(IF(AL39&lt;=60,1,1+ROUNDUP((AL39-60)/40,0)),1)</f>
        <v>#DIV/0!</v>
      </c>
      <c r="D44" s="137"/>
      <c r="E44" s="137" t="e">
        <f>ROUNDDOWN(AL39/10,1)</f>
        <v>#DIV/0!</v>
      </c>
      <c r="F44" s="137"/>
      <c r="G44" s="137"/>
      <c r="H44" s="137"/>
      <c r="I44" s="56"/>
      <c r="J44" s="56"/>
      <c r="K44" s="56"/>
      <c r="L44" s="56"/>
      <c r="M44" s="56"/>
      <c r="N44" s="56"/>
      <c r="O44" s="56"/>
      <c r="P44" s="56"/>
      <c r="Q44" s="56"/>
      <c r="R44" s="56"/>
      <c r="S44" s="56"/>
      <c r="T44" s="56"/>
      <c r="U44" s="56"/>
      <c r="W44" s="39"/>
      <c r="X44" s="53"/>
      <c r="Y44" s="53"/>
      <c r="Z44" s="53"/>
      <c r="AA44" s="53"/>
      <c r="AB44" s="53"/>
      <c r="AC44" s="53"/>
      <c r="AD44" s="53"/>
      <c r="AE44" s="53"/>
      <c r="AF44" s="53"/>
      <c r="AG44" s="53"/>
      <c r="AH44" s="53"/>
      <c r="AI44" s="53"/>
      <c r="AJ44" s="58"/>
      <c r="AK44" s="53"/>
      <c r="AL44" s="39"/>
      <c r="AM44" s="39"/>
      <c r="AN44" s="30"/>
    </row>
    <row r="45" spans="1:45" ht="5.15" customHeight="1">
      <c r="A45" s="57"/>
      <c r="B45" s="57"/>
      <c r="C45" s="57"/>
      <c r="D45" s="57"/>
      <c r="E45" s="57"/>
      <c r="F45" s="57"/>
      <c r="G45" s="57"/>
      <c r="H45" s="57"/>
      <c r="I45" s="57"/>
      <c r="J45" s="53"/>
      <c r="K45" s="53"/>
      <c r="L45" s="53"/>
      <c r="M45" s="58"/>
      <c r="N45" s="53"/>
      <c r="O45" s="53"/>
      <c r="P45" s="53"/>
      <c r="Q45" s="56"/>
      <c r="W45" s="39"/>
      <c r="X45" s="53"/>
      <c r="Y45" s="53"/>
      <c r="Z45" s="53"/>
      <c r="AA45" s="53"/>
      <c r="AB45" s="53"/>
      <c r="AC45" s="53"/>
      <c r="AD45" s="53"/>
      <c r="AE45" s="53"/>
      <c r="AF45" s="53"/>
      <c r="AG45" s="53"/>
      <c r="AH45" s="53"/>
      <c r="AI45" s="53"/>
      <c r="AJ45" s="58"/>
      <c r="AK45" s="53"/>
      <c r="AL45" s="39"/>
      <c r="AM45" s="39"/>
      <c r="AN45" s="30"/>
    </row>
    <row r="46" spans="1:45" ht="21" customHeight="1">
      <c r="A46" s="29" t="s">
        <v>674</v>
      </c>
      <c r="B46" s="33"/>
      <c r="C46" s="34"/>
      <c r="D46" s="34"/>
      <c r="E46" s="34"/>
      <c r="F46" s="34"/>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4"/>
      <c r="AM46" s="34"/>
      <c r="AN46" s="30"/>
    </row>
    <row r="47" spans="1:45" ht="16.5" customHeight="1">
      <c r="A47" s="30"/>
      <c r="B47" s="39"/>
      <c r="C47" s="129" t="s">
        <v>764</v>
      </c>
      <c r="D47" s="130"/>
      <c r="E47" s="138" t="s">
        <v>765</v>
      </c>
      <c r="F47" s="138"/>
      <c r="G47" s="138"/>
      <c r="H47" s="138"/>
      <c r="I47" s="129" t="s">
        <v>766</v>
      </c>
      <c r="J47" s="130"/>
      <c r="K47" s="130"/>
      <c r="L47" s="130"/>
      <c r="M47" s="130"/>
      <c r="N47" s="131"/>
      <c r="O47" s="129" t="s">
        <v>767</v>
      </c>
      <c r="P47" s="130"/>
      <c r="Q47" s="130"/>
      <c r="R47" s="130"/>
      <c r="S47" s="130"/>
      <c r="T47" s="131"/>
      <c r="U47" s="129" t="s">
        <v>768</v>
      </c>
      <c r="V47" s="130"/>
      <c r="W47" s="130"/>
      <c r="X47" s="130"/>
      <c r="Y47" s="130"/>
      <c r="Z47" s="131"/>
      <c r="AA47" s="129" t="s">
        <v>769</v>
      </c>
      <c r="AB47" s="130"/>
      <c r="AC47" s="130"/>
      <c r="AD47" s="130"/>
      <c r="AE47" s="130"/>
      <c r="AF47" s="131"/>
      <c r="AG47" s="138" t="s">
        <v>769</v>
      </c>
      <c r="AH47" s="138"/>
      <c r="AI47" s="138"/>
      <c r="AJ47" s="138"/>
      <c r="AK47" s="138"/>
      <c r="AL47" s="138" t="s">
        <v>769</v>
      </c>
      <c r="AM47" s="138"/>
      <c r="AN47" s="30"/>
      <c r="AO47" s="123" t="s">
        <v>771</v>
      </c>
      <c r="AP47" s="123" t="s">
        <v>671</v>
      </c>
      <c r="AQ47" s="123" t="s">
        <v>772</v>
      </c>
      <c r="AR47" s="123" t="s">
        <v>773</v>
      </c>
      <c r="AS47" s="123" t="s">
        <v>774</v>
      </c>
    </row>
    <row r="48" spans="1:45" ht="18" customHeight="1">
      <c r="A48" s="30"/>
      <c r="B48" s="39"/>
      <c r="C48" s="59" t="s">
        <v>675</v>
      </c>
      <c r="D48" s="59" t="s">
        <v>676</v>
      </c>
      <c r="E48" s="60" t="s">
        <v>675</v>
      </c>
      <c r="F48" s="139" t="s">
        <v>676</v>
      </c>
      <c r="G48" s="139"/>
      <c r="H48" s="139"/>
      <c r="I48" s="133" t="s">
        <v>675</v>
      </c>
      <c r="J48" s="134"/>
      <c r="K48" s="135"/>
      <c r="L48" s="133" t="s">
        <v>676</v>
      </c>
      <c r="M48" s="134"/>
      <c r="N48" s="135"/>
      <c r="O48" s="133" t="s">
        <v>675</v>
      </c>
      <c r="P48" s="134"/>
      <c r="Q48" s="135"/>
      <c r="R48" s="133" t="s">
        <v>676</v>
      </c>
      <c r="S48" s="134"/>
      <c r="T48" s="135"/>
      <c r="U48" s="133" t="s">
        <v>675</v>
      </c>
      <c r="V48" s="134"/>
      <c r="W48" s="135"/>
      <c r="X48" s="133" t="s">
        <v>676</v>
      </c>
      <c r="Y48" s="134"/>
      <c r="Z48" s="135"/>
      <c r="AA48" s="133" t="s">
        <v>675</v>
      </c>
      <c r="AB48" s="134"/>
      <c r="AC48" s="135"/>
      <c r="AD48" s="133" t="s">
        <v>676</v>
      </c>
      <c r="AE48" s="134"/>
      <c r="AF48" s="135"/>
      <c r="AG48" s="133" t="s">
        <v>675</v>
      </c>
      <c r="AH48" s="134"/>
      <c r="AI48" s="135"/>
      <c r="AJ48" s="133" t="s">
        <v>676</v>
      </c>
      <c r="AK48" s="135"/>
      <c r="AL48" s="60" t="s">
        <v>677</v>
      </c>
      <c r="AM48" s="60" t="s">
        <v>678</v>
      </c>
      <c r="AN48" s="30"/>
    </row>
    <row r="49" spans="1:40" ht="18" customHeight="1">
      <c r="A49" s="30"/>
      <c r="B49" s="61" t="s">
        <v>679</v>
      </c>
      <c r="C49" s="60">
        <f>COUNTIFS($B$11:$B$30,C$47,$C$11:$C$30,"A",$E$11:$E$30,"*")</f>
        <v>0</v>
      </c>
      <c r="D49" s="60">
        <f>COUNTIFS($B$11:$B$30,C$47,$C$11:$C$30,"B",$E$11:$E$30,"*")</f>
        <v>0</v>
      </c>
      <c r="E49" s="60">
        <f>COUNTIFS($B$11:$B$30,E$47,$C$11:$C$30,"A",$E$11:$E$30,"*")</f>
        <v>0</v>
      </c>
      <c r="F49" s="133">
        <f>COUNTIFS($B$11:$B$30,E$47,$C$11:$C$30,"B",$E$11:$E$30,"*")</f>
        <v>0</v>
      </c>
      <c r="G49" s="134"/>
      <c r="H49" s="135"/>
      <c r="I49" s="133">
        <f>COUNTIFS($B$11:$B$30,I$47,$C$11:$C$30,"A",$E$11:$E$30,"*")</f>
        <v>0</v>
      </c>
      <c r="J49" s="134"/>
      <c r="K49" s="135"/>
      <c r="L49" s="133">
        <f>COUNTIFS($B$11:$B$30,I$47,$C$11:$C$30,"B",$E$11:$E$30,"*")</f>
        <v>0</v>
      </c>
      <c r="M49" s="134"/>
      <c r="N49" s="135"/>
      <c r="O49" s="133">
        <f>COUNTIFS($B$11:$B$30,O$47,$C$11:$C$30,"A",$E$11:$E$30,"*")</f>
        <v>0</v>
      </c>
      <c r="P49" s="134"/>
      <c r="Q49" s="135"/>
      <c r="R49" s="133">
        <f>COUNTIFS($B$11:$B$30,O$47,$C$11:$C$30,"B",$E$11:$E$30,"*")</f>
        <v>0</v>
      </c>
      <c r="S49" s="134"/>
      <c r="T49" s="135"/>
      <c r="U49" s="133">
        <f>COUNTIFS($B$11:$B$30,U$47,$C$11:$C$30,"A",$E$11:$E$30,"*")</f>
        <v>0</v>
      </c>
      <c r="V49" s="134"/>
      <c r="W49" s="135"/>
      <c r="X49" s="133">
        <f>COUNTIFS($B$11:$B$30,U$47,$C$11:$C$30,"B",$E$11:$E$30,"*")</f>
        <v>0</v>
      </c>
      <c r="Y49" s="134"/>
      <c r="Z49" s="135"/>
      <c r="AA49" s="133">
        <f>COUNTIFS($B$11:$B$30,AA$47,$C$11:$C$30,"A",$E$11:$E$30,"*")</f>
        <v>0</v>
      </c>
      <c r="AB49" s="134"/>
      <c r="AC49" s="135"/>
      <c r="AD49" s="133">
        <f>COUNTIFS($B$11:$B$30,AA$47,$C$11:$C$30,"B",$E$11:$E$30,"*")</f>
        <v>0</v>
      </c>
      <c r="AE49" s="134"/>
      <c r="AF49" s="135"/>
      <c r="AG49" s="133">
        <f>COUNTIFS($B$11:$B$30,AG$47,$C$11:$C$30,"A",$E$11:$E$30,"*")</f>
        <v>0</v>
      </c>
      <c r="AH49" s="134"/>
      <c r="AI49" s="135"/>
      <c r="AJ49" s="133">
        <f>COUNTIFS($B$11:$B$30,AG$47,$C$11:$C$30,"B",$E$11:$E$30,"*")</f>
        <v>0</v>
      </c>
      <c r="AK49" s="135"/>
      <c r="AL49" s="60">
        <f>COUNTIFS($B$11:$B$30,AL$47,$C$11:$C$30,"A",$E$11:$E$30,"*")</f>
        <v>0</v>
      </c>
      <c r="AM49" s="60">
        <f>COUNTIFS($B$11:$B$30,AL$47,$C$11:$C$30,"B",$E$11:$E$30,"*")</f>
        <v>0</v>
      </c>
      <c r="AN49" s="30"/>
    </row>
    <row r="50" spans="1:40" ht="18" customHeight="1">
      <c r="A50" s="30"/>
      <c r="B50" s="55" t="s">
        <v>680</v>
      </c>
      <c r="C50" s="60">
        <f>COUNTIFS($B$11:$B$30,C$47,$C$11:$C$30,"C",$E$11:$E$30,"*")</f>
        <v>0</v>
      </c>
      <c r="D50" s="60">
        <f>COUNTIFS($B$11:$B$30,C$47,$C$11:$C$30,"D",$E$11:$E$30,"*")</f>
        <v>0</v>
      </c>
      <c r="E50" s="60">
        <f>COUNTIFS($B$11:$B$30,E$47,$C$11:$C$30,"C",$E$11:$E$30,"*")</f>
        <v>0</v>
      </c>
      <c r="F50" s="133">
        <f>COUNTIFS($B$11:$B$30,E$47,$C$11:$C$30,"D",$E$11:$E$30,"*")</f>
        <v>0</v>
      </c>
      <c r="G50" s="134"/>
      <c r="H50" s="135"/>
      <c r="I50" s="133">
        <f>COUNTIFS($B$11:$B$30,I$47,$C$11:$C$30,"C",$E$11:$E$30,"*")</f>
        <v>0</v>
      </c>
      <c r="J50" s="134"/>
      <c r="K50" s="135"/>
      <c r="L50" s="133">
        <f>COUNTIFS($B$11:$B$30,I$47,$C$11:$C$30,"D",$E$11:$E$30,"*")</f>
        <v>0</v>
      </c>
      <c r="M50" s="134"/>
      <c r="N50" s="135"/>
      <c r="O50" s="133">
        <f>COUNTIFS($B$11:$B$30,O$47,$C$11:$C$30,"C",$E$11:$E$30,"*")</f>
        <v>0</v>
      </c>
      <c r="P50" s="134"/>
      <c r="Q50" s="135"/>
      <c r="R50" s="133">
        <f>COUNTIFS($B$11:$B$30,O$47,$C$11:$C$30,"D",$E$11:$E$30,"*")</f>
        <v>0</v>
      </c>
      <c r="S50" s="134"/>
      <c r="T50" s="135"/>
      <c r="U50" s="133">
        <f>COUNTIFS($B$11:$B$30,U$47,$C$11:$C$30,"C",$E$11:$E$30,"*")</f>
        <v>0</v>
      </c>
      <c r="V50" s="134"/>
      <c r="W50" s="135"/>
      <c r="X50" s="133">
        <f>COUNTIFS($B$11:$B$30,U$47,$C$11:$C$30,"D",$E$11:$E$30,"*")</f>
        <v>0</v>
      </c>
      <c r="Y50" s="134"/>
      <c r="Z50" s="135"/>
      <c r="AA50" s="133">
        <f>COUNTIFS($B$11:$B$30,AA$47,$C$11:$C$30,"C",$E$11:$E$30,"*")</f>
        <v>0</v>
      </c>
      <c r="AB50" s="134"/>
      <c r="AC50" s="135"/>
      <c r="AD50" s="133">
        <f>COUNTIFS($B$11:$B$30,AA$47,$C$11:$C$30,"D",$E$11:$E$30,"*")</f>
        <v>0</v>
      </c>
      <c r="AE50" s="134"/>
      <c r="AF50" s="135"/>
      <c r="AG50" s="133">
        <f>COUNTIFS($B$11:$B$30,AG$47,$C$11:$C$30,"C",$E$11:$E$30,"*")</f>
        <v>0</v>
      </c>
      <c r="AH50" s="134"/>
      <c r="AI50" s="135"/>
      <c r="AJ50" s="133">
        <f>COUNTIFS($B$11:$B$30,AG$47,$C$11:$C$30,"D",$E$11:$E$30,"*")</f>
        <v>0</v>
      </c>
      <c r="AK50" s="135"/>
      <c r="AL50" s="60">
        <f>COUNTIFS($B$11:$B$30,AL$47,$C$11:$C$30,"C",$E$11:$E$30,"*")</f>
        <v>0</v>
      </c>
      <c r="AM50" s="60">
        <f>COUNTIFS($B$11:$B$30,AL$47,$C$11:$C$30,"D",$E$11:$E$30,"*")</f>
        <v>0</v>
      </c>
      <c r="AN50" s="30"/>
    </row>
    <row r="51" spans="1:40" ht="25" customHeight="1">
      <c r="A51" s="30"/>
      <c r="B51" s="55" t="s">
        <v>681</v>
      </c>
      <c r="C51" s="129" t="e">
        <f>IF($AK$3="４週",SUMIFS($AK$11:$AK$30,$B$11:$B$30,C47)/4/$AH$5,IF($AK$3="歴月",SUMIFS($AK$11:$AK$30,$B$11:$B$30,C47)/$AL$5,"記載する期間を選択してください"))</f>
        <v>#DIV/0!</v>
      </c>
      <c r="D51" s="131"/>
      <c r="E51" s="129" t="e">
        <f>IF($AK$3="４週",SUMIFS($AK$11:$AK$30,$B$11:$B$30,E47)/4/$AH$5,IF($AK$3="歴月",SUMIFS($AK$11:$AK$30,$B$11:$B$30,E47)/$AL$5,"記載する期間を選択してください"))</f>
        <v>#DIV/0!</v>
      </c>
      <c r="F51" s="130"/>
      <c r="G51" s="130"/>
      <c r="H51" s="131"/>
      <c r="I51" s="129" t="e">
        <f>IF($AK$3="４週",SUMIFS($AK$11:$AK$30,$B$11:$B$30,I47)/4/$AH$5,IF($AK$3="歴月",SUMIFS($AK$11:$AK$30,$B$11:$B$30,I47)/$AL$5,"記載する期間を選択してください"))</f>
        <v>#DIV/0!</v>
      </c>
      <c r="J51" s="130"/>
      <c r="K51" s="130"/>
      <c r="L51" s="130"/>
      <c r="M51" s="130"/>
      <c r="N51" s="131"/>
      <c r="O51" s="129" t="e">
        <f>IF($AK$3="４週",SUMIFS($AK$11:$AK$30,$B$11:$B$30,O47)/4/$AH$5,IF($AK$3="歴月",SUMIFS($AK$11:$AK$30,$B$11:$B$30,O47)/$AL$5,"記載する期間を選択してください"))</f>
        <v>#DIV/0!</v>
      </c>
      <c r="P51" s="130"/>
      <c r="Q51" s="130"/>
      <c r="R51" s="130"/>
      <c r="S51" s="130"/>
      <c r="T51" s="131"/>
      <c r="U51" s="129" t="e">
        <f>IF($AK$3="４週",SUMIFS($AK$11:$AK$30,$B$11:$B$30,U47)/4/$AH$5,IF($AK$3="歴月",SUMIFS($AK$11:$AK$30,$B$11:$B$30,U47)/$AL$5,"記載する期間を選択してください"))</f>
        <v>#DIV/0!</v>
      </c>
      <c r="V51" s="130"/>
      <c r="W51" s="130"/>
      <c r="X51" s="130"/>
      <c r="Y51" s="130"/>
      <c r="Z51" s="131"/>
      <c r="AA51" s="129" t="e">
        <f>IF($AK$3="４週",SUMIFS($AK$11:$AK$30,$B$11:$B$30,AA47)/4/$AH$5,IF($AK$3="歴月",SUMIFS($AK$11:$AK$30,$B$11:$B$30,AA47)/$AL$5,"記載する期間を選択してください"))</f>
        <v>#DIV/0!</v>
      </c>
      <c r="AB51" s="130"/>
      <c r="AC51" s="130"/>
      <c r="AD51" s="130"/>
      <c r="AE51" s="130"/>
      <c r="AF51" s="131"/>
      <c r="AG51" s="129" t="e">
        <f>IF($AK$3="４週",SUMIFS($AK$11:$AK$30,$B$11:$B$30,AG47)/4/$AH$5,IF($AK$3="歴月",SUMIFS($AK$11:$AK$30,$B$11:$B$30,AG47)/$AL$5,"記載する期間を選択してください"))</f>
        <v>#DIV/0!</v>
      </c>
      <c r="AH51" s="130"/>
      <c r="AI51" s="130"/>
      <c r="AJ51" s="130"/>
      <c r="AK51" s="131"/>
      <c r="AL51" s="129" t="e">
        <f>IF($AK$3="４週",SUMIFS($AK$11:$AK$30,$B$11:$B$30,AL47)/4/$AH$5,IF($AK$3="歴月",SUMIFS($AK$11:$AK$30,$B$11:$B$30,AL47)/$AL$5,"記載する期間を選択してください"))</f>
        <v>#DIV/0!</v>
      </c>
      <c r="AM51" s="131"/>
      <c r="AN51" s="30"/>
    </row>
    <row r="52" spans="1:40" ht="5.15" customHeight="1">
      <c r="A52" s="30"/>
      <c r="B52" s="33"/>
      <c r="C52" s="62">
        <v>2</v>
      </c>
      <c r="D52" s="62"/>
      <c r="E52" s="62">
        <v>3</v>
      </c>
      <c r="F52" s="62"/>
      <c r="G52" s="62"/>
      <c r="H52" s="62"/>
      <c r="I52" s="62">
        <v>4</v>
      </c>
      <c r="J52" s="62"/>
      <c r="K52" s="62"/>
      <c r="L52" s="62"/>
      <c r="M52" s="62"/>
      <c r="N52" s="62"/>
      <c r="O52" s="62">
        <v>5</v>
      </c>
      <c r="P52" s="62"/>
      <c r="Q52" s="62"/>
      <c r="R52" s="62"/>
      <c r="S52" s="62"/>
      <c r="T52" s="62"/>
      <c r="U52" s="62">
        <v>6</v>
      </c>
      <c r="V52" s="62"/>
      <c r="W52" s="62"/>
      <c r="X52" s="62"/>
      <c r="Y52" s="62"/>
      <c r="Z52" s="62"/>
      <c r="AA52" s="62">
        <v>7</v>
      </c>
      <c r="AB52" s="62"/>
      <c r="AC52" s="62"/>
      <c r="AD52" s="62"/>
      <c r="AE52" s="62"/>
      <c r="AF52" s="62"/>
      <c r="AG52" s="62">
        <v>8</v>
      </c>
      <c r="AH52" s="62"/>
      <c r="AI52" s="62"/>
      <c r="AJ52" s="62"/>
      <c r="AK52" s="62"/>
      <c r="AL52" s="62">
        <v>9</v>
      </c>
      <c r="AM52" s="63"/>
      <c r="AN52" s="30"/>
    </row>
    <row r="53" spans="1:40" ht="15" customHeight="1">
      <c r="A53" s="53" t="s">
        <v>682</v>
      </c>
      <c r="B53" s="64"/>
      <c r="C53" s="65"/>
      <c r="D53" s="65"/>
      <c r="E53" s="65"/>
      <c r="F53" s="66"/>
      <c r="G53" s="65"/>
      <c r="H53" s="62"/>
      <c r="I53" s="62"/>
      <c r="J53" s="62"/>
      <c r="K53" s="62"/>
      <c r="L53" s="62"/>
      <c r="M53" s="62"/>
      <c r="N53" s="62"/>
      <c r="O53" s="62"/>
      <c r="P53" s="62"/>
      <c r="Q53" s="62"/>
      <c r="R53" s="62">
        <v>6</v>
      </c>
      <c r="S53" s="62"/>
      <c r="T53" s="62"/>
      <c r="U53" s="62"/>
      <c r="V53" s="62"/>
      <c r="W53" s="62"/>
      <c r="X53" s="62">
        <v>7</v>
      </c>
      <c r="Y53" s="62"/>
      <c r="Z53" s="62"/>
      <c r="AA53" s="62"/>
      <c r="AB53" s="62"/>
      <c r="AC53" s="62"/>
      <c r="AD53" s="62">
        <v>8</v>
      </c>
      <c r="AE53" s="62"/>
      <c r="AF53" s="62"/>
      <c r="AG53" s="67"/>
      <c r="AH53" s="67"/>
      <c r="AI53" s="67"/>
      <c r="AJ53" s="67">
        <v>9</v>
      </c>
      <c r="AK53" s="68"/>
      <c r="AL53" s="68"/>
      <c r="AM53" s="30"/>
    </row>
    <row r="54" spans="1:40" s="53" customFormat="1" ht="15" customHeight="1">
      <c r="A54" s="53" t="s">
        <v>683</v>
      </c>
      <c r="B54" s="57"/>
      <c r="C54" s="57"/>
      <c r="D54" s="57"/>
      <c r="E54" s="57"/>
      <c r="F54" s="57"/>
      <c r="G54" s="57"/>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row>
    <row r="55" spans="1:40" s="53" customFormat="1" ht="15" customHeight="1">
      <c r="A55" s="53" t="s">
        <v>684</v>
      </c>
      <c r="B55" s="57"/>
      <c r="C55" s="57"/>
      <c r="D55" s="57"/>
      <c r="E55" s="57"/>
      <c r="F55" s="57"/>
      <c r="G55" s="57"/>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row>
    <row r="56" spans="1:40" s="53" customFormat="1" ht="15" customHeight="1">
      <c r="A56" s="53" t="s">
        <v>685</v>
      </c>
      <c r="B56" s="57"/>
      <c r="C56" s="57"/>
      <c r="D56" s="57"/>
      <c r="E56" s="57"/>
      <c r="F56" s="57"/>
      <c r="G56" s="57"/>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row>
    <row r="57" spans="1:40" s="53" customFormat="1" ht="15" customHeight="1">
      <c r="A57" s="53" t="s">
        <v>686</v>
      </c>
      <c r="B57" s="57"/>
      <c r="C57" s="57"/>
      <c r="D57" s="57"/>
      <c r="E57" s="57"/>
      <c r="F57" s="57"/>
      <c r="G57" s="57"/>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row>
    <row r="58" spans="1:40" ht="15" customHeight="1">
      <c r="A58" s="53" t="s">
        <v>687</v>
      </c>
      <c r="B58" s="69"/>
      <c r="C58" s="53"/>
      <c r="D58" s="53"/>
      <c r="E58" s="53"/>
      <c r="F58" s="53"/>
      <c r="G58" s="53"/>
    </row>
    <row r="59" spans="1:40" ht="15" customHeight="1">
      <c r="A59" s="53" t="s">
        <v>688</v>
      </c>
      <c r="B59" s="69"/>
      <c r="C59" s="53"/>
      <c r="D59" s="53"/>
      <c r="E59" s="53"/>
      <c r="F59" s="53"/>
      <c r="G59" s="53"/>
    </row>
    <row r="60" spans="1:40" ht="15" customHeight="1">
      <c r="A60" s="53"/>
      <c r="B60" s="61" t="s">
        <v>689</v>
      </c>
      <c r="C60" s="132" t="s">
        <v>690</v>
      </c>
      <c r="D60" s="132"/>
      <c r="E60" s="132"/>
      <c r="F60" s="53"/>
      <c r="G60" s="53"/>
    </row>
    <row r="61" spans="1:40" ht="15" customHeight="1">
      <c r="A61" s="53"/>
      <c r="B61" s="70" t="s">
        <v>691</v>
      </c>
      <c r="C61" s="128" t="s">
        <v>692</v>
      </c>
      <c r="D61" s="128"/>
      <c r="E61" s="128"/>
      <c r="F61" s="53"/>
      <c r="G61" s="53"/>
    </row>
    <row r="62" spans="1:40" ht="15" customHeight="1">
      <c r="A62" s="53"/>
      <c r="B62" s="70" t="s">
        <v>693</v>
      </c>
      <c r="C62" s="128" t="s">
        <v>694</v>
      </c>
      <c r="D62" s="128"/>
      <c r="E62" s="128"/>
      <c r="F62" s="53"/>
      <c r="G62" s="53"/>
    </row>
    <row r="63" spans="1:40" ht="15" customHeight="1">
      <c r="A63" s="53"/>
      <c r="B63" s="70" t="s">
        <v>695</v>
      </c>
      <c r="C63" s="128" t="s">
        <v>696</v>
      </c>
      <c r="D63" s="128"/>
      <c r="E63" s="128"/>
      <c r="F63" s="53"/>
      <c r="G63" s="53"/>
    </row>
    <row r="64" spans="1:40" ht="15" customHeight="1">
      <c r="A64" s="53"/>
      <c r="B64" s="70" t="s">
        <v>697</v>
      </c>
      <c r="C64" s="128" t="s">
        <v>698</v>
      </c>
      <c r="D64" s="128"/>
      <c r="E64" s="128"/>
      <c r="F64" s="53"/>
      <c r="G64" s="53"/>
    </row>
    <row r="65" spans="1:7" ht="15" customHeight="1">
      <c r="A65" s="53"/>
      <c r="B65" s="53" t="s">
        <v>699</v>
      </c>
      <c r="C65" s="53"/>
      <c r="D65" s="53"/>
      <c r="E65" s="53"/>
      <c r="F65" s="53"/>
      <c r="G65" s="53"/>
    </row>
    <row r="66" spans="1:7" ht="15" customHeight="1">
      <c r="A66" s="53"/>
      <c r="B66" s="53" t="s">
        <v>700</v>
      </c>
      <c r="C66" s="53"/>
      <c r="D66" s="53"/>
      <c r="E66" s="53"/>
      <c r="F66" s="53"/>
      <c r="G66" s="53"/>
    </row>
    <row r="67" spans="1:7" ht="15" customHeight="1">
      <c r="A67" s="53"/>
      <c r="B67" s="53" t="s">
        <v>701</v>
      </c>
      <c r="C67" s="53"/>
      <c r="D67" s="53"/>
      <c r="E67" s="53"/>
      <c r="F67" s="53"/>
      <c r="G67" s="53"/>
    </row>
    <row r="68" spans="1:7" ht="15" customHeight="1">
      <c r="A68" s="53" t="s">
        <v>702</v>
      </c>
      <c r="B68" s="69"/>
      <c r="C68" s="53"/>
      <c r="D68" s="53"/>
      <c r="E68" s="53"/>
      <c r="F68" s="53"/>
      <c r="G68" s="53"/>
    </row>
    <row r="69" spans="1:7" ht="15" customHeight="1">
      <c r="A69" s="53" t="s">
        <v>703</v>
      </c>
      <c r="B69" s="69"/>
      <c r="C69" s="53"/>
      <c r="D69" s="53"/>
      <c r="E69" s="53"/>
      <c r="F69" s="53"/>
      <c r="G69" s="53"/>
    </row>
    <row r="70" spans="1:7" ht="15" hidden="1" customHeight="1">
      <c r="A70" s="53" t="s">
        <v>704</v>
      </c>
      <c r="B70" s="69"/>
      <c r="C70" s="53"/>
      <c r="D70" s="53"/>
      <c r="E70" s="53"/>
      <c r="F70" s="53"/>
      <c r="G70" s="53"/>
    </row>
    <row r="71" spans="1:7" ht="15" customHeight="1">
      <c r="A71" s="53" t="s">
        <v>705</v>
      </c>
      <c r="B71" s="69"/>
      <c r="C71" s="53"/>
      <c r="D71" s="53"/>
      <c r="E71" s="53"/>
      <c r="F71" s="53"/>
      <c r="G71" s="53"/>
    </row>
    <row r="72" spans="1:7" ht="15" customHeight="1">
      <c r="A72" s="53" t="s">
        <v>706</v>
      </c>
      <c r="B72" s="69"/>
      <c r="C72" s="53"/>
      <c r="D72" s="53"/>
      <c r="E72" s="53"/>
      <c r="F72" s="53"/>
      <c r="G72" s="53"/>
    </row>
    <row r="73" spans="1:7" ht="15" hidden="1" customHeight="1">
      <c r="A73" s="53" t="s">
        <v>707</v>
      </c>
      <c r="B73" s="69"/>
      <c r="C73" s="53"/>
      <c r="D73" s="53"/>
      <c r="E73" s="53"/>
      <c r="F73" s="53"/>
      <c r="G73" s="53"/>
    </row>
    <row r="74" spans="1:7" ht="15" customHeight="1">
      <c r="A74" s="53" t="s">
        <v>708</v>
      </c>
      <c r="B74" s="69"/>
      <c r="C74" s="53"/>
      <c r="D74" s="53"/>
      <c r="E74" s="53"/>
      <c r="F74" s="53"/>
      <c r="G74" s="53"/>
    </row>
    <row r="75" spans="1:7" ht="15" customHeight="1">
      <c r="A75" s="53" t="s">
        <v>709</v>
      </c>
      <c r="B75" s="69"/>
      <c r="C75" s="53"/>
      <c r="D75" s="53"/>
      <c r="E75" s="53"/>
      <c r="F75" s="53"/>
      <c r="G75" s="53"/>
    </row>
    <row r="76" spans="1:7" ht="15" customHeight="1">
      <c r="A76" s="53" t="s">
        <v>710</v>
      </c>
      <c r="B76" s="69"/>
      <c r="C76" s="53"/>
      <c r="D76" s="53"/>
      <c r="E76" s="53"/>
      <c r="F76" s="53"/>
      <c r="G76" s="53"/>
    </row>
    <row r="77" spans="1:7" ht="15" customHeight="1">
      <c r="A77" s="53" t="s">
        <v>711</v>
      </c>
      <c r="B77" s="69"/>
      <c r="C77" s="53"/>
      <c r="D77" s="53"/>
      <c r="E77" s="53"/>
      <c r="F77" s="53"/>
      <c r="G77" s="53"/>
    </row>
    <row r="78" spans="1:7" ht="15" customHeight="1">
      <c r="A78" s="53" t="s">
        <v>712</v>
      </c>
      <c r="B78" s="69"/>
      <c r="C78" s="53"/>
      <c r="D78" s="53"/>
      <c r="E78" s="53"/>
      <c r="F78" s="53"/>
      <c r="G78" s="53"/>
    </row>
    <row r="79" spans="1:7" ht="15" customHeight="1">
      <c r="A79" s="53" t="s">
        <v>713</v>
      </c>
      <c r="B79" s="69"/>
      <c r="C79" s="53"/>
      <c r="D79" s="53"/>
      <c r="E79" s="53"/>
      <c r="F79" s="53"/>
      <c r="G79" s="53"/>
    </row>
    <row r="80" spans="1:7" ht="15" customHeight="1">
      <c r="A80" s="53" t="s">
        <v>714</v>
      </c>
      <c r="B80" s="69"/>
      <c r="C80" s="53"/>
      <c r="D80" s="53"/>
      <c r="E80" s="53"/>
      <c r="F80" s="53"/>
      <c r="G80" s="53"/>
    </row>
  </sheetData>
  <mergeCells count="143">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8:C38"/>
    <mergeCell ref="F38:H38"/>
    <mergeCell ref="I38:K38"/>
    <mergeCell ref="L38:N38"/>
    <mergeCell ref="O38:Q38"/>
    <mergeCell ref="AL39:AL40"/>
    <mergeCell ref="A40:C40"/>
    <mergeCell ref="F40:H40"/>
    <mergeCell ref="I40:K40"/>
    <mergeCell ref="L40:N40"/>
    <mergeCell ref="O40:Q40"/>
    <mergeCell ref="R40:T40"/>
    <mergeCell ref="AJ38:AK38"/>
    <mergeCell ref="A39:C39"/>
    <mergeCell ref="F39:H39"/>
    <mergeCell ref="I39:K39"/>
    <mergeCell ref="L39:N39"/>
    <mergeCell ref="O39:Q39"/>
    <mergeCell ref="R39:T39"/>
    <mergeCell ref="U39:W39"/>
    <mergeCell ref="X39:Z39"/>
    <mergeCell ref="AA39:AC39"/>
    <mergeCell ref="R38:T38"/>
    <mergeCell ref="U38:W38"/>
    <mergeCell ref="X38:Z38"/>
    <mergeCell ref="AA38:AC38"/>
    <mergeCell ref="AD38:AF38"/>
    <mergeCell ref="AG38:AI38"/>
    <mergeCell ref="U40:W40"/>
    <mergeCell ref="X40:Z40"/>
    <mergeCell ref="AA40:AC40"/>
    <mergeCell ref="AD40:AF40"/>
    <mergeCell ref="AG40:AI40"/>
    <mergeCell ref="AJ40:AK40"/>
    <mergeCell ref="AD39:AF39"/>
    <mergeCell ref="AG39:AI39"/>
    <mergeCell ref="AJ39:AK39"/>
    <mergeCell ref="C47:D47"/>
    <mergeCell ref="E47:H47"/>
    <mergeCell ref="I47:N47"/>
    <mergeCell ref="O47:T47"/>
    <mergeCell ref="U47:Z47"/>
    <mergeCell ref="AA47:AF47"/>
    <mergeCell ref="A43:B43"/>
    <mergeCell ref="C43:D43"/>
    <mergeCell ref="E43:H43"/>
    <mergeCell ref="A44:B44"/>
    <mergeCell ref="C44:D44"/>
    <mergeCell ref="E44:H44"/>
    <mergeCell ref="AG47:AK47"/>
    <mergeCell ref="AL47:AM47"/>
    <mergeCell ref="F48:H48"/>
    <mergeCell ref="I48:K48"/>
    <mergeCell ref="L48:N48"/>
    <mergeCell ref="O48:Q48"/>
    <mergeCell ref="R48:T48"/>
    <mergeCell ref="U48:W48"/>
    <mergeCell ref="X48:Z48"/>
    <mergeCell ref="AA48:AC48"/>
    <mergeCell ref="AD48:AF48"/>
    <mergeCell ref="AG48:AI48"/>
    <mergeCell ref="AJ48:AK48"/>
    <mergeCell ref="AG49:AI49"/>
    <mergeCell ref="AJ49:AK49"/>
    <mergeCell ref="F50:H50"/>
    <mergeCell ref="I50:K50"/>
    <mergeCell ref="L50:N50"/>
    <mergeCell ref="O50:Q50"/>
    <mergeCell ref="R50:T50"/>
    <mergeCell ref="U50:W50"/>
    <mergeCell ref="C63:E63"/>
    <mergeCell ref="F49:H49"/>
    <mergeCell ref="I49:K49"/>
    <mergeCell ref="L49:N49"/>
    <mergeCell ref="O49:Q49"/>
    <mergeCell ref="R49:T49"/>
    <mergeCell ref="U49:W49"/>
    <mergeCell ref="X49:Z49"/>
    <mergeCell ref="AA49:AC49"/>
    <mergeCell ref="AD49:AF49"/>
    <mergeCell ref="C64:E64"/>
    <mergeCell ref="AA51:AF51"/>
    <mergeCell ref="AG51:AK51"/>
    <mergeCell ref="AL51:AM51"/>
    <mergeCell ref="C60:E60"/>
    <mergeCell ref="C61:E61"/>
    <mergeCell ref="C62:E62"/>
    <mergeCell ref="X50:Z50"/>
    <mergeCell ref="AA50:AC50"/>
    <mergeCell ref="AD50:AF50"/>
    <mergeCell ref="AG50:AI50"/>
    <mergeCell ref="AJ50:AK50"/>
    <mergeCell ref="C51:D51"/>
    <mergeCell ref="E51:H51"/>
    <mergeCell ref="I51:N51"/>
    <mergeCell ref="O51:T51"/>
    <mergeCell ref="U51:Z51"/>
  </mergeCells>
  <phoneticPr fontId="4"/>
  <dataValidations count="6">
    <dataValidation type="list" allowBlank="1" showInputMessage="1" sqref="B11:B30" xr:uid="{2611E40E-A458-413E-B673-79EA6AB5F502}">
      <formula1>$AO$47:$AS$47</formula1>
    </dataValidation>
    <dataValidation type="list" allowBlank="1" showInputMessage="1" showErrorMessage="1" sqref="AK3:AN3" xr:uid="{FF8ECE5F-A73E-402C-9B3F-D99EC85C5166}">
      <formula1>"４週,歴月"</formula1>
    </dataValidation>
    <dataValidation type="list" allowBlank="1" showInputMessage="1" showErrorMessage="1" sqref="AK4:AN4" xr:uid="{C982C08E-E1F4-4965-8125-9543374466B6}">
      <formula1>"予定,実績"</formula1>
    </dataValidation>
    <dataValidation type="whole" operator="greaterThanOrEqual" allowBlank="1" showInputMessage="1" showErrorMessage="1" sqref="I39:I40 D39:F40 AG39:AG40 AD39:AD40 AA39:AA40 X39:X40 U39:U40 R39:R40 O39:O40 L39:L40" xr:uid="{48BE40A8-C1CC-4AF0-A717-0D4F74BA5E9C}">
      <formula1>0</formula1>
    </dataValidation>
    <dataValidation operator="greaterThanOrEqual" allowBlank="1" showInputMessage="1" showErrorMessage="1" sqref="I45 AJ39:AJ40 AL39 L41 L45 I41" xr:uid="{432F94C1-A5D7-4E2A-AA5D-F6AF3ECAC1DA}"/>
    <dataValidation type="list" allowBlank="1" showInputMessage="1" showErrorMessage="1" sqref="C11:C30" xr:uid="{17FB0DA9-31D0-4C36-B66E-6ACE724EE80D}">
      <formula1>"A,B,C,D"</formula1>
    </dataValidation>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FACE-94C5-4420-AFA9-605DC964DC8F}">
  <sheetPr>
    <pageSetUpPr fitToPage="1"/>
  </sheetPr>
  <dimension ref="A1:O46"/>
  <sheetViews>
    <sheetView view="pageBreakPreview" zoomScale="136" zoomScaleNormal="100" zoomScaleSheetLayoutView="136" workbookViewId="0">
      <selection sqref="A1:O44"/>
    </sheetView>
  </sheetViews>
  <sheetFormatPr defaultColWidth="8.25" defaultRowHeight="13"/>
  <cols>
    <col min="1" max="1" width="1.5" style="78" customWidth="1"/>
    <col min="2" max="2" width="11.5" style="78" customWidth="1"/>
    <col min="3" max="4" width="4.25" style="78" customWidth="1"/>
    <col min="5" max="5" width="7.33203125" style="78" bestFit="1" customWidth="1"/>
    <col min="6" max="7" width="4.25" style="78" customWidth="1"/>
    <col min="8" max="8" width="7.33203125" style="78" bestFit="1" customWidth="1"/>
    <col min="9" max="10" width="4.25" style="78" customWidth="1"/>
    <col min="11" max="11" width="7.33203125" style="78" bestFit="1" customWidth="1"/>
    <col min="12" max="13" width="4.25" style="78" customWidth="1"/>
    <col min="14" max="14" width="7.33203125" style="78" bestFit="1" customWidth="1"/>
    <col min="15" max="15" width="9.83203125" style="78" customWidth="1"/>
    <col min="16" max="16" width="1.5" style="78" customWidth="1"/>
    <col min="17" max="223" width="8.25" style="78"/>
    <col min="224" max="224" width="1.5" style="78" customWidth="1"/>
    <col min="225" max="225" width="19.58203125" style="78" bestFit="1" customWidth="1"/>
    <col min="226" max="227" width="4.25" style="78" customWidth="1"/>
    <col min="228" max="228" width="7.33203125" style="78" bestFit="1" customWidth="1"/>
    <col min="229" max="230" width="4.25" style="78" customWidth="1"/>
    <col min="231" max="231" width="7.33203125" style="78" bestFit="1" customWidth="1"/>
    <col min="232" max="233" width="4.25" style="78" customWidth="1"/>
    <col min="234" max="234" width="7.33203125" style="78" bestFit="1" customWidth="1"/>
    <col min="235" max="236" width="4.25" style="78" customWidth="1"/>
    <col min="237" max="237" width="7.33203125" style="78" bestFit="1" customWidth="1"/>
    <col min="238" max="239" width="4.25" style="78" customWidth="1"/>
    <col min="240" max="240" width="7.33203125" style="78" bestFit="1" customWidth="1"/>
    <col min="241" max="242" width="4.25" style="78" customWidth="1"/>
    <col min="243" max="243" width="7.33203125" style="78" bestFit="1" customWidth="1"/>
    <col min="244" max="245" width="4.25" style="78" customWidth="1"/>
    <col min="246" max="246" width="7.33203125" style="78" bestFit="1" customWidth="1"/>
    <col min="247" max="248" width="4.25" style="78" customWidth="1"/>
    <col min="249" max="249" width="7.33203125" style="78" bestFit="1" customWidth="1"/>
    <col min="250" max="251" width="4.25" style="78" customWidth="1"/>
    <col min="252" max="252" width="7.33203125" style="78" bestFit="1" customWidth="1"/>
    <col min="253" max="254" width="4.25" style="78" customWidth="1"/>
    <col min="255" max="255" width="7.33203125" style="78" bestFit="1" customWidth="1"/>
    <col min="256" max="257" width="4.25" style="78" customWidth="1"/>
    <col min="258" max="258" width="7.33203125" style="78" bestFit="1" customWidth="1"/>
    <col min="259" max="260" width="4.25" style="78" customWidth="1"/>
    <col min="261" max="261" width="7.33203125" style="78" bestFit="1" customWidth="1"/>
    <col min="262" max="263" width="4.25" style="78" customWidth="1"/>
    <col min="264" max="264" width="7.33203125" style="78" bestFit="1" customWidth="1"/>
    <col min="265" max="266" width="4.25" style="78" customWidth="1"/>
    <col min="267" max="267" width="7.33203125" style="78" bestFit="1" customWidth="1"/>
    <col min="268" max="269" width="4.25" style="78" customWidth="1"/>
    <col min="270" max="270" width="7.33203125" style="78" bestFit="1" customWidth="1"/>
    <col min="271" max="271" width="12.25" style="78" customWidth="1"/>
    <col min="272" max="272" width="1.5" style="78" customWidth="1"/>
    <col min="273" max="479" width="8.25" style="78"/>
    <col min="480" max="480" width="1.5" style="78" customWidth="1"/>
    <col min="481" max="481" width="19.58203125" style="78" bestFit="1" customWidth="1"/>
    <col min="482" max="483" width="4.25" style="78" customWidth="1"/>
    <col min="484" max="484" width="7.33203125" style="78" bestFit="1" customWidth="1"/>
    <col min="485" max="486" width="4.25" style="78" customWidth="1"/>
    <col min="487" max="487" width="7.33203125" style="78" bestFit="1" customWidth="1"/>
    <col min="488" max="489" width="4.25" style="78" customWidth="1"/>
    <col min="490" max="490" width="7.33203125" style="78" bestFit="1" customWidth="1"/>
    <col min="491" max="492" width="4.25" style="78" customWidth="1"/>
    <col min="493" max="493" width="7.33203125" style="78" bestFit="1" customWidth="1"/>
    <col min="494" max="495" width="4.25" style="78" customWidth="1"/>
    <col min="496" max="496" width="7.33203125" style="78" bestFit="1" customWidth="1"/>
    <col min="497" max="498" width="4.25" style="78" customWidth="1"/>
    <col min="499" max="499" width="7.33203125" style="78" bestFit="1" customWidth="1"/>
    <col min="500" max="501" width="4.25" style="78" customWidth="1"/>
    <col min="502" max="502" width="7.33203125" style="78" bestFit="1" customWidth="1"/>
    <col min="503" max="504" width="4.25" style="78" customWidth="1"/>
    <col min="505" max="505" width="7.33203125" style="78" bestFit="1" customWidth="1"/>
    <col min="506" max="507" width="4.25" style="78" customWidth="1"/>
    <col min="508" max="508" width="7.33203125" style="78" bestFit="1" customWidth="1"/>
    <col min="509" max="510" width="4.25" style="78" customWidth="1"/>
    <col min="511" max="511" width="7.33203125" style="78" bestFit="1" customWidth="1"/>
    <col min="512" max="513" width="4.25" style="78" customWidth="1"/>
    <col min="514" max="514" width="7.33203125" style="78" bestFit="1" customWidth="1"/>
    <col min="515" max="516" width="4.25" style="78" customWidth="1"/>
    <col min="517" max="517" width="7.33203125" style="78" bestFit="1" customWidth="1"/>
    <col min="518" max="519" width="4.25" style="78" customWidth="1"/>
    <col min="520" max="520" width="7.33203125" style="78" bestFit="1" customWidth="1"/>
    <col min="521" max="522" width="4.25" style="78" customWidth="1"/>
    <col min="523" max="523" width="7.33203125" style="78" bestFit="1" customWidth="1"/>
    <col min="524" max="525" width="4.25" style="78" customWidth="1"/>
    <col min="526" max="526" width="7.33203125" style="78" bestFit="1" customWidth="1"/>
    <col min="527" max="527" width="12.25" style="78" customWidth="1"/>
    <col min="528" max="528" width="1.5" style="78" customWidth="1"/>
    <col min="529" max="735" width="8.25" style="78"/>
    <col min="736" max="736" width="1.5" style="78" customWidth="1"/>
    <col min="737" max="737" width="19.58203125" style="78" bestFit="1" customWidth="1"/>
    <col min="738" max="739" width="4.25" style="78" customWidth="1"/>
    <col min="740" max="740" width="7.33203125" style="78" bestFit="1" customWidth="1"/>
    <col min="741" max="742" width="4.25" style="78" customWidth="1"/>
    <col min="743" max="743" width="7.33203125" style="78" bestFit="1" customWidth="1"/>
    <col min="744" max="745" width="4.25" style="78" customWidth="1"/>
    <col min="746" max="746" width="7.33203125" style="78" bestFit="1" customWidth="1"/>
    <col min="747" max="748" width="4.25" style="78" customWidth="1"/>
    <col min="749" max="749" width="7.33203125" style="78" bestFit="1" customWidth="1"/>
    <col min="750" max="751" width="4.25" style="78" customWidth="1"/>
    <col min="752" max="752" width="7.33203125" style="78" bestFit="1" customWidth="1"/>
    <col min="753" max="754" width="4.25" style="78" customWidth="1"/>
    <col min="755" max="755" width="7.33203125" style="78" bestFit="1" customWidth="1"/>
    <col min="756" max="757" width="4.25" style="78" customWidth="1"/>
    <col min="758" max="758" width="7.33203125" style="78" bestFit="1" customWidth="1"/>
    <col min="759" max="760" width="4.25" style="78" customWidth="1"/>
    <col min="761" max="761" width="7.33203125" style="78" bestFit="1" customWidth="1"/>
    <col min="762" max="763" width="4.25" style="78" customWidth="1"/>
    <col min="764" max="764" width="7.33203125" style="78" bestFit="1" customWidth="1"/>
    <col min="765" max="766" width="4.25" style="78" customWidth="1"/>
    <col min="767" max="767" width="7.33203125" style="78" bestFit="1" customWidth="1"/>
    <col min="768" max="769" width="4.25" style="78" customWidth="1"/>
    <col min="770" max="770" width="7.33203125" style="78" bestFit="1" customWidth="1"/>
    <col min="771" max="772" width="4.25" style="78" customWidth="1"/>
    <col min="773" max="773" width="7.33203125" style="78" bestFit="1" customWidth="1"/>
    <col min="774" max="775" width="4.25" style="78" customWidth="1"/>
    <col min="776" max="776" width="7.33203125" style="78" bestFit="1" customWidth="1"/>
    <col min="777" max="778" width="4.25" style="78" customWidth="1"/>
    <col min="779" max="779" width="7.33203125" style="78" bestFit="1" customWidth="1"/>
    <col min="780" max="781" width="4.25" style="78" customWidth="1"/>
    <col min="782" max="782" width="7.33203125" style="78" bestFit="1" customWidth="1"/>
    <col min="783" max="783" width="12.25" style="78" customWidth="1"/>
    <col min="784" max="784" width="1.5" style="78" customWidth="1"/>
    <col min="785" max="991" width="8.25" style="78"/>
    <col min="992" max="992" width="1.5" style="78" customWidth="1"/>
    <col min="993" max="993" width="19.58203125" style="78" bestFit="1" customWidth="1"/>
    <col min="994" max="995" width="4.25" style="78" customWidth="1"/>
    <col min="996" max="996" width="7.33203125" style="78" bestFit="1" customWidth="1"/>
    <col min="997" max="998" width="4.25" style="78" customWidth="1"/>
    <col min="999" max="999" width="7.33203125" style="78" bestFit="1" customWidth="1"/>
    <col min="1000" max="1001" width="4.25" style="78" customWidth="1"/>
    <col min="1002" max="1002" width="7.33203125" style="78" bestFit="1" customWidth="1"/>
    <col min="1003" max="1004" width="4.25" style="78" customWidth="1"/>
    <col min="1005" max="1005" width="7.33203125" style="78" bestFit="1" customWidth="1"/>
    <col min="1006" max="1007" width="4.25" style="78" customWidth="1"/>
    <col min="1008" max="1008" width="7.33203125" style="78" bestFit="1" customWidth="1"/>
    <col min="1009" max="1010" width="4.25" style="78" customWidth="1"/>
    <col min="1011" max="1011" width="7.33203125" style="78" bestFit="1" customWidth="1"/>
    <col min="1012" max="1013" width="4.25" style="78" customWidth="1"/>
    <col min="1014" max="1014" width="7.33203125" style="78" bestFit="1" customWidth="1"/>
    <col min="1015" max="1016" width="4.25" style="78" customWidth="1"/>
    <col min="1017" max="1017" width="7.33203125" style="78" bestFit="1" customWidth="1"/>
    <col min="1018" max="1019" width="4.25" style="78" customWidth="1"/>
    <col min="1020" max="1020" width="7.33203125" style="78" bestFit="1" customWidth="1"/>
    <col min="1021" max="1022" width="4.25" style="78" customWidth="1"/>
    <col min="1023" max="1023" width="7.33203125" style="78" bestFit="1" customWidth="1"/>
    <col min="1024" max="1025" width="4.25" style="78" customWidth="1"/>
    <col min="1026" max="1026" width="7.33203125" style="78" bestFit="1" customWidth="1"/>
    <col min="1027" max="1028" width="4.25" style="78" customWidth="1"/>
    <col min="1029" max="1029" width="7.33203125" style="78" bestFit="1" customWidth="1"/>
    <col min="1030" max="1031" width="4.25" style="78" customWidth="1"/>
    <col min="1032" max="1032" width="7.33203125" style="78" bestFit="1" customWidth="1"/>
    <col min="1033" max="1034" width="4.25" style="78" customWidth="1"/>
    <col min="1035" max="1035" width="7.33203125" style="78" bestFit="1" customWidth="1"/>
    <col min="1036" max="1037" width="4.25" style="78" customWidth="1"/>
    <col min="1038" max="1038" width="7.33203125" style="78" bestFit="1" customWidth="1"/>
    <col min="1039" max="1039" width="12.25" style="78" customWidth="1"/>
    <col min="1040" max="1040" width="1.5" style="78" customWidth="1"/>
    <col min="1041" max="1247" width="8.25" style="78"/>
    <col min="1248" max="1248" width="1.5" style="78" customWidth="1"/>
    <col min="1249" max="1249" width="19.58203125" style="78" bestFit="1" customWidth="1"/>
    <col min="1250" max="1251" width="4.25" style="78" customWidth="1"/>
    <col min="1252" max="1252" width="7.33203125" style="78" bestFit="1" customWidth="1"/>
    <col min="1253" max="1254" width="4.25" style="78" customWidth="1"/>
    <col min="1255" max="1255" width="7.33203125" style="78" bestFit="1" customWidth="1"/>
    <col min="1256" max="1257" width="4.25" style="78" customWidth="1"/>
    <col min="1258" max="1258" width="7.33203125" style="78" bestFit="1" customWidth="1"/>
    <col min="1259" max="1260" width="4.25" style="78" customWidth="1"/>
    <col min="1261" max="1261" width="7.33203125" style="78" bestFit="1" customWidth="1"/>
    <col min="1262" max="1263" width="4.25" style="78" customWidth="1"/>
    <col min="1264" max="1264" width="7.33203125" style="78" bestFit="1" customWidth="1"/>
    <col min="1265" max="1266" width="4.25" style="78" customWidth="1"/>
    <col min="1267" max="1267" width="7.33203125" style="78" bestFit="1" customWidth="1"/>
    <col min="1268" max="1269" width="4.25" style="78" customWidth="1"/>
    <col min="1270" max="1270" width="7.33203125" style="78" bestFit="1" customWidth="1"/>
    <col min="1271" max="1272" width="4.25" style="78" customWidth="1"/>
    <col min="1273" max="1273" width="7.33203125" style="78" bestFit="1" customWidth="1"/>
    <col min="1274" max="1275" width="4.25" style="78" customWidth="1"/>
    <col min="1276" max="1276" width="7.33203125" style="78" bestFit="1" customWidth="1"/>
    <col min="1277" max="1278" width="4.25" style="78" customWidth="1"/>
    <col min="1279" max="1279" width="7.33203125" style="78" bestFit="1" customWidth="1"/>
    <col min="1280" max="1281" width="4.25" style="78" customWidth="1"/>
    <col min="1282" max="1282" width="7.33203125" style="78" bestFit="1" customWidth="1"/>
    <col min="1283" max="1284" width="4.25" style="78" customWidth="1"/>
    <col min="1285" max="1285" width="7.33203125" style="78" bestFit="1" customWidth="1"/>
    <col min="1286" max="1287" width="4.25" style="78" customWidth="1"/>
    <col min="1288" max="1288" width="7.33203125" style="78" bestFit="1" customWidth="1"/>
    <col min="1289" max="1290" width="4.25" style="78" customWidth="1"/>
    <col min="1291" max="1291" width="7.33203125" style="78" bestFit="1" customWidth="1"/>
    <col min="1292" max="1293" width="4.25" style="78" customWidth="1"/>
    <col min="1294" max="1294" width="7.33203125" style="78" bestFit="1" customWidth="1"/>
    <col min="1295" max="1295" width="12.25" style="78" customWidth="1"/>
    <col min="1296" max="1296" width="1.5" style="78" customWidth="1"/>
    <col min="1297" max="1503" width="8.25" style="78"/>
    <col min="1504" max="1504" width="1.5" style="78" customWidth="1"/>
    <col min="1505" max="1505" width="19.58203125" style="78" bestFit="1" customWidth="1"/>
    <col min="1506" max="1507" width="4.25" style="78" customWidth="1"/>
    <col min="1508" max="1508" width="7.33203125" style="78" bestFit="1" customWidth="1"/>
    <col min="1509" max="1510" width="4.25" style="78" customWidth="1"/>
    <col min="1511" max="1511" width="7.33203125" style="78" bestFit="1" customWidth="1"/>
    <col min="1512" max="1513" width="4.25" style="78" customWidth="1"/>
    <col min="1514" max="1514" width="7.33203125" style="78" bestFit="1" customWidth="1"/>
    <col min="1515" max="1516" width="4.25" style="78" customWidth="1"/>
    <col min="1517" max="1517" width="7.33203125" style="78" bestFit="1" customWidth="1"/>
    <col min="1518" max="1519" width="4.25" style="78" customWidth="1"/>
    <col min="1520" max="1520" width="7.33203125" style="78" bestFit="1" customWidth="1"/>
    <col min="1521" max="1522" width="4.25" style="78" customWidth="1"/>
    <col min="1523" max="1523" width="7.33203125" style="78" bestFit="1" customWidth="1"/>
    <col min="1524" max="1525" width="4.25" style="78" customWidth="1"/>
    <col min="1526" max="1526" width="7.33203125" style="78" bestFit="1" customWidth="1"/>
    <col min="1527" max="1528" width="4.25" style="78" customWidth="1"/>
    <col min="1529" max="1529" width="7.33203125" style="78" bestFit="1" customWidth="1"/>
    <col min="1530" max="1531" width="4.25" style="78" customWidth="1"/>
    <col min="1532" max="1532" width="7.33203125" style="78" bestFit="1" customWidth="1"/>
    <col min="1533" max="1534" width="4.25" style="78" customWidth="1"/>
    <col min="1535" max="1535" width="7.33203125" style="78" bestFit="1" customWidth="1"/>
    <col min="1536" max="1537" width="4.25" style="78" customWidth="1"/>
    <col min="1538" max="1538" width="7.33203125" style="78" bestFit="1" customWidth="1"/>
    <col min="1539" max="1540" width="4.25" style="78" customWidth="1"/>
    <col min="1541" max="1541" width="7.33203125" style="78" bestFit="1" customWidth="1"/>
    <col min="1542" max="1543" width="4.25" style="78" customWidth="1"/>
    <col min="1544" max="1544" width="7.33203125" style="78" bestFit="1" customWidth="1"/>
    <col min="1545" max="1546" width="4.25" style="78" customWidth="1"/>
    <col min="1547" max="1547" width="7.33203125" style="78" bestFit="1" customWidth="1"/>
    <col min="1548" max="1549" width="4.25" style="78" customWidth="1"/>
    <col min="1550" max="1550" width="7.33203125" style="78" bestFit="1" customWidth="1"/>
    <col min="1551" max="1551" width="12.25" style="78" customWidth="1"/>
    <col min="1552" max="1552" width="1.5" style="78" customWidth="1"/>
    <col min="1553" max="1759" width="8.25" style="78"/>
    <col min="1760" max="1760" width="1.5" style="78" customWidth="1"/>
    <col min="1761" max="1761" width="19.58203125" style="78" bestFit="1" customWidth="1"/>
    <col min="1762" max="1763" width="4.25" style="78" customWidth="1"/>
    <col min="1764" max="1764" width="7.33203125" style="78" bestFit="1" customWidth="1"/>
    <col min="1765" max="1766" width="4.25" style="78" customWidth="1"/>
    <col min="1767" max="1767" width="7.33203125" style="78" bestFit="1" customWidth="1"/>
    <col min="1768" max="1769" width="4.25" style="78" customWidth="1"/>
    <col min="1770" max="1770" width="7.33203125" style="78" bestFit="1" customWidth="1"/>
    <col min="1771" max="1772" width="4.25" style="78" customWidth="1"/>
    <col min="1773" max="1773" width="7.33203125" style="78" bestFit="1" customWidth="1"/>
    <col min="1774" max="1775" width="4.25" style="78" customWidth="1"/>
    <col min="1776" max="1776" width="7.33203125" style="78" bestFit="1" customWidth="1"/>
    <col min="1777" max="1778" width="4.25" style="78" customWidth="1"/>
    <col min="1779" max="1779" width="7.33203125" style="78" bestFit="1" customWidth="1"/>
    <col min="1780" max="1781" width="4.25" style="78" customWidth="1"/>
    <col min="1782" max="1782" width="7.33203125" style="78" bestFit="1" customWidth="1"/>
    <col min="1783" max="1784" width="4.25" style="78" customWidth="1"/>
    <col min="1785" max="1785" width="7.33203125" style="78" bestFit="1" customWidth="1"/>
    <col min="1786" max="1787" width="4.25" style="78" customWidth="1"/>
    <col min="1788" max="1788" width="7.33203125" style="78" bestFit="1" customWidth="1"/>
    <col min="1789" max="1790" width="4.25" style="78" customWidth="1"/>
    <col min="1791" max="1791" width="7.33203125" style="78" bestFit="1" customWidth="1"/>
    <col min="1792" max="1793" width="4.25" style="78" customWidth="1"/>
    <col min="1794" max="1794" width="7.33203125" style="78" bestFit="1" customWidth="1"/>
    <col min="1795" max="1796" width="4.25" style="78" customWidth="1"/>
    <col min="1797" max="1797" width="7.33203125" style="78" bestFit="1" customWidth="1"/>
    <col min="1798" max="1799" width="4.25" style="78" customWidth="1"/>
    <col min="1800" max="1800" width="7.33203125" style="78" bestFit="1" customWidth="1"/>
    <col min="1801" max="1802" width="4.25" style="78" customWidth="1"/>
    <col min="1803" max="1803" width="7.33203125" style="78" bestFit="1" customWidth="1"/>
    <col min="1804" max="1805" width="4.25" style="78" customWidth="1"/>
    <col min="1806" max="1806" width="7.33203125" style="78" bestFit="1" customWidth="1"/>
    <col min="1807" max="1807" width="12.25" style="78" customWidth="1"/>
    <col min="1808" max="1808" width="1.5" style="78" customWidth="1"/>
    <col min="1809" max="2015" width="8.25" style="78"/>
    <col min="2016" max="2016" width="1.5" style="78" customWidth="1"/>
    <col min="2017" max="2017" width="19.58203125" style="78" bestFit="1" customWidth="1"/>
    <col min="2018" max="2019" width="4.25" style="78" customWidth="1"/>
    <col min="2020" max="2020" width="7.33203125" style="78" bestFit="1" customWidth="1"/>
    <col min="2021" max="2022" width="4.25" style="78" customWidth="1"/>
    <col min="2023" max="2023" width="7.33203125" style="78" bestFit="1" customWidth="1"/>
    <col min="2024" max="2025" width="4.25" style="78" customWidth="1"/>
    <col min="2026" max="2026" width="7.33203125" style="78" bestFit="1" customWidth="1"/>
    <col min="2027" max="2028" width="4.25" style="78" customWidth="1"/>
    <col min="2029" max="2029" width="7.33203125" style="78" bestFit="1" customWidth="1"/>
    <col min="2030" max="2031" width="4.25" style="78" customWidth="1"/>
    <col min="2032" max="2032" width="7.33203125" style="78" bestFit="1" customWidth="1"/>
    <col min="2033" max="2034" width="4.25" style="78" customWidth="1"/>
    <col min="2035" max="2035" width="7.33203125" style="78" bestFit="1" customWidth="1"/>
    <col min="2036" max="2037" width="4.25" style="78" customWidth="1"/>
    <col min="2038" max="2038" width="7.33203125" style="78" bestFit="1" customWidth="1"/>
    <col min="2039" max="2040" width="4.25" style="78" customWidth="1"/>
    <col min="2041" max="2041" width="7.33203125" style="78" bestFit="1" customWidth="1"/>
    <col min="2042" max="2043" width="4.25" style="78" customWidth="1"/>
    <col min="2044" max="2044" width="7.33203125" style="78" bestFit="1" customWidth="1"/>
    <col min="2045" max="2046" width="4.25" style="78" customWidth="1"/>
    <col min="2047" max="2047" width="7.33203125" style="78" bestFit="1" customWidth="1"/>
    <col min="2048" max="2049" width="4.25" style="78" customWidth="1"/>
    <col min="2050" max="2050" width="7.33203125" style="78" bestFit="1" customWidth="1"/>
    <col min="2051" max="2052" width="4.25" style="78" customWidth="1"/>
    <col min="2053" max="2053" width="7.33203125" style="78" bestFit="1" customWidth="1"/>
    <col min="2054" max="2055" width="4.25" style="78" customWidth="1"/>
    <col min="2056" max="2056" width="7.33203125" style="78" bestFit="1" customWidth="1"/>
    <col min="2057" max="2058" width="4.25" style="78" customWidth="1"/>
    <col min="2059" max="2059" width="7.33203125" style="78" bestFit="1" customWidth="1"/>
    <col min="2060" max="2061" width="4.25" style="78" customWidth="1"/>
    <col min="2062" max="2062" width="7.33203125" style="78" bestFit="1" customWidth="1"/>
    <col min="2063" max="2063" width="12.25" style="78" customWidth="1"/>
    <col min="2064" max="2064" width="1.5" style="78" customWidth="1"/>
    <col min="2065" max="2271" width="8.25" style="78"/>
    <col min="2272" max="2272" width="1.5" style="78" customWidth="1"/>
    <col min="2273" max="2273" width="19.58203125" style="78" bestFit="1" customWidth="1"/>
    <col min="2274" max="2275" width="4.25" style="78" customWidth="1"/>
    <col min="2276" max="2276" width="7.33203125" style="78" bestFit="1" customWidth="1"/>
    <col min="2277" max="2278" width="4.25" style="78" customWidth="1"/>
    <col min="2279" max="2279" width="7.33203125" style="78" bestFit="1" customWidth="1"/>
    <col min="2280" max="2281" width="4.25" style="78" customWidth="1"/>
    <col min="2282" max="2282" width="7.33203125" style="78" bestFit="1" customWidth="1"/>
    <col min="2283" max="2284" width="4.25" style="78" customWidth="1"/>
    <col min="2285" max="2285" width="7.33203125" style="78" bestFit="1" customWidth="1"/>
    <col min="2286" max="2287" width="4.25" style="78" customWidth="1"/>
    <col min="2288" max="2288" width="7.33203125" style="78" bestFit="1" customWidth="1"/>
    <col min="2289" max="2290" width="4.25" style="78" customWidth="1"/>
    <col min="2291" max="2291" width="7.33203125" style="78" bestFit="1" customWidth="1"/>
    <col min="2292" max="2293" width="4.25" style="78" customWidth="1"/>
    <col min="2294" max="2294" width="7.33203125" style="78" bestFit="1" customWidth="1"/>
    <col min="2295" max="2296" width="4.25" style="78" customWidth="1"/>
    <col min="2297" max="2297" width="7.33203125" style="78" bestFit="1" customWidth="1"/>
    <col min="2298" max="2299" width="4.25" style="78" customWidth="1"/>
    <col min="2300" max="2300" width="7.33203125" style="78" bestFit="1" customWidth="1"/>
    <col min="2301" max="2302" width="4.25" style="78" customWidth="1"/>
    <col min="2303" max="2303" width="7.33203125" style="78" bestFit="1" customWidth="1"/>
    <col min="2304" max="2305" width="4.25" style="78" customWidth="1"/>
    <col min="2306" max="2306" width="7.33203125" style="78" bestFit="1" customWidth="1"/>
    <col min="2307" max="2308" width="4.25" style="78" customWidth="1"/>
    <col min="2309" max="2309" width="7.33203125" style="78" bestFit="1" customWidth="1"/>
    <col min="2310" max="2311" width="4.25" style="78" customWidth="1"/>
    <col min="2312" max="2312" width="7.33203125" style="78" bestFit="1" customWidth="1"/>
    <col min="2313" max="2314" width="4.25" style="78" customWidth="1"/>
    <col min="2315" max="2315" width="7.33203125" style="78" bestFit="1" customWidth="1"/>
    <col min="2316" max="2317" width="4.25" style="78" customWidth="1"/>
    <col min="2318" max="2318" width="7.33203125" style="78" bestFit="1" customWidth="1"/>
    <col min="2319" max="2319" width="12.25" style="78" customWidth="1"/>
    <col min="2320" max="2320" width="1.5" style="78" customWidth="1"/>
    <col min="2321" max="2527" width="8.25" style="78"/>
    <col min="2528" max="2528" width="1.5" style="78" customWidth="1"/>
    <col min="2529" max="2529" width="19.58203125" style="78" bestFit="1" customWidth="1"/>
    <col min="2530" max="2531" width="4.25" style="78" customWidth="1"/>
    <col min="2532" max="2532" width="7.33203125" style="78" bestFit="1" customWidth="1"/>
    <col min="2533" max="2534" width="4.25" style="78" customWidth="1"/>
    <col min="2535" max="2535" width="7.33203125" style="78" bestFit="1" customWidth="1"/>
    <col min="2536" max="2537" width="4.25" style="78" customWidth="1"/>
    <col min="2538" max="2538" width="7.33203125" style="78" bestFit="1" customWidth="1"/>
    <col min="2539" max="2540" width="4.25" style="78" customWidth="1"/>
    <col min="2541" max="2541" width="7.33203125" style="78" bestFit="1" customWidth="1"/>
    <col min="2542" max="2543" width="4.25" style="78" customWidth="1"/>
    <col min="2544" max="2544" width="7.33203125" style="78" bestFit="1" customWidth="1"/>
    <col min="2545" max="2546" width="4.25" style="78" customWidth="1"/>
    <col min="2547" max="2547" width="7.33203125" style="78" bestFit="1" customWidth="1"/>
    <col min="2548" max="2549" width="4.25" style="78" customWidth="1"/>
    <col min="2550" max="2550" width="7.33203125" style="78" bestFit="1" customWidth="1"/>
    <col min="2551" max="2552" width="4.25" style="78" customWidth="1"/>
    <col min="2553" max="2553" width="7.33203125" style="78" bestFit="1" customWidth="1"/>
    <col min="2554" max="2555" width="4.25" style="78" customWidth="1"/>
    <col min="2556" max="2556" width="7.33203125" style="78" bestFit="1" customWidth="1"/>
    <col min="2557" max="2558" width="4.25" style="78" customWidth="1"/>
    <col min="2559" max="2559" width="7.33203125" style="78" bestFit="1" customWidth="1"/>
    <col min="2560" max="2561" width="4.25" style="78" customWidth="1"/>
    <col min="2562" max="2562" width="7.33203125" style="78" bestFit="1" customWidth="1"/>
    <col min="2563" max="2564" width="4.25" style="78" customWidth="1"/>
    <col min="2565" max="2565" width="7.33203125" style="78" bestFit="1" customWidth="1"/>
    <col min="2566" max="2567" width="4.25" style="78" customWidth="1"/>
    <col min="2568" max="2568" width="7.33203125" style="78" bestFit="1" customWidth="1"/>
    <col min="2569" max="2570" width="4.25" style="78" customWidth="1"/>
    <col min="2571" max="2571" width="7.33203125" style="78" bestFit="1" customWidth="1"/>
    <col min="2572" max="2573" width="4.25" style="78" customWidth="1"/>
    <col min="2574" max="2574" width="7.33203125" style="78" bestFit="1" customWidth="1"/>
    <col min="2575" max="2575" width="12.25" style="78" customWidth="1"/>
    <col min="2576" max="2576" width="1.5" style="78" customWidth="1"/>
    <col min="2577" max="2783" width="8.25" style="78"/>
    <col min="2784" max="2784" width="1.5" style="78" customWidth="1"/>
    <col min="2785" max="2785" width="19.58203125" style="78" bestFit="1" customWidth="1"/>
    <col min="2786" max="2787" width="4.25" style="78" customWidth="1"/>
    <col min="2788" max="2788" width="7.33203125" style="78" bestFit="1" customWidth="1"/>
    <col min="2789" max="2790" width="4.25" style="78" customWidth="1"/>
    <col min="2791" max="2791" width="7.33203125" style="78" bestFit="1" customWidth="1"/>
    <col min="2792" max="2793" width="4.25" style="78" customWidth="1"/>
    <col min="2794" max="2794" width="7.33203125" style="78" bestFit="1" customWidth="1"/>
    <col min="2795" max="2796" width="4.25" style="78" customWidth="1"/>
    <col min="2797" max="2797" width="7.33203125" style="78" bestFit="1" customWidth="1"/>
    <col min="2798" max="2799" width="4.25" style="78" customWidth="1"/>
    <col min="2800" max="2800" width="7.33203125" style="78" bestFit="1" customWidth="1"/>
    <col min="2801" max="2802" width="4.25" style="78" customWidth="1"/>
    <col min="2803" max="2803" width="7.33203125" style="78" bestFit="1" customWidth="1"/>
    <col min="2804" max="2805" width="4.25" style="78" customWidth="1"/>
    <col min="2806" max="2806" width="7.33203125" style="78" bestFit="1" customWidth="1"/>
    <col min="2807" max="2808" width="4.25" style="78" customWidth="1"/>
    <col min="2809" max="2809" width="7.33203125" style="78" bestFit="1" customWidth="1"/>
    <col min="2810" max="2811" width="4.25" style="78" customWidth="1"/>
    <col min="2812" max="2812" width="7.33203125" style="78" bestFit="1" customWidth="1"/>
    <col min="2813" max="2814" width="4.25" style="78" customWidth="1"/>
    <col min="2815" max="2815" width="7.33203125" style="78" bestFit="1" customWidth="1"/>
    <col min="2816" max="2817" width="4.25" style="78" customWidth="1"/>
    <col min="2818" max="2818" width="7.33203125" style="78" bestFit="1" customWidth="1"/>
    <col min="2819" max="2820" width="4.25" style="78" customWidth="1"/>
    <col min="2821" max="2821" width="7.33203125" style="78" bestFit="1" customWidth="1"/>
    <col min="2822" max="2823" width="4.25" style="78" customWidth="1"/>
    <col min="2824" max="2824" width="7.33203125" style="78" bestFit="1" customWidth="1"/>
    <col min="2825" max="2826" width="4.25" style="78" customWidth="1"/>
    <col min="2827" max="2827" width="7.33203125" style="78" bestFit="1" customWidth="1"/>
    <col min="2828" max="2829" width="4.25" style="78" customWidth="1"/>
    <col min="2830" max="2830" width="7.33203125" style="78" bestFit="1" customWidth="1"/>
    <col min="2831" max="2831" width="12.25" style="78" customWidth="1"/>
    <col min="2832" max="2832" width="1.5" style="78" customWidth="1"/>
    <col min="2833" max="3039" width="8.25" style="78"/>
    <col min="3040" max="3040" width="1.5" style="78" customWidth="1"/>
    <col min="3041" max="3041" width="19.58203125" style="78" bestFit="1" customWidth="1"/>
    <col min="3042" max="3043" width="4.25" style="78" customWidth="1"/>
    <col min="3044" max="3044" width="7.33203125" style="78" bestFit="1" customWidth="1"/>
    <col min="3045" max="3046" width="4.25" style="78" customWidth="1"/>
    <col min="3047" max="3047" width="7.33203125" style="78" bestFit="1" customWidth="1"/>
    <col min="3048" max="3049" width="4.25" style="78" customWidth="1"/>
    <col min="3050" max="3050" width="7.33203125" style="78" bestFit="1" customWidth="1"/>
    <col min="3051" max="3052" width="4.25" style="78" customWidth="1"/>
    <col min="3053" max="3053" width="7.33203125" style="78" bestFit="1" customWidth="1"/>
    <col min="3054" max="3055" width="4.25" style="78" customWidth="1"/>
    <col min="3056" max="3056" width="7.33203125" style="78" bestFit="1" customWidth="1"/>
    <col min="3057" max="3058" width="4.25" style="78" customWidth="1"/>
    <col min="3059" max="3059" width="7.33203125" style="78" bestFit="1" customWidth="1"/>
    <col min="3060" max="3061" width="4.25" style="78" customWidth="1"/>
    <col min="3062" max="3062" width="7.33203125" style="78" bestFit="1" customWidth="1"/>
    <col min="3063" max="3064" width="4.25" style="78" customWidth="1"/>
    <col min="3065" max="3065" width="7.33203125" style="78" bestFit="1" customWidth="1"/>
    <col min="3066" max="3067" width="4.25" style="78" customWidth="1"/>
    <col min="3068" max="3068" width="7.33203125" style="78" bestFit="1" customWidth="1"/>
    <col min="3069" max="3070" width="4.25" style="78" customWidth="1"/>
    <col min="3071" max="3071" width="7.33203125" style="78" bestFit="1" customWidth="1"/>
    <col min="3072" max="3073" width="4.25" style="78" customWidth="1"/>
    <col min="3074" max="3074" width="7.33203125" style="78" bestFit="1" customWidth="1"/>
    <col min="3075" max="3076" width="4.25" style="78" customWidth="1"/>
    <col min="3077" max="3077" width="7.33203125" style="78" bestFit="1" customWidth="1"/>
    <col min="3078" max="3079" width="4.25" style="78" customWidth="1"/>
    <col min="3080" max="3080" width="7.33203125" style="78" bestFit="1" customWidth="1"/>
    <col min="3081" max="3082" width="4.25" style="78" customWidth="1"/>
    <col min="3083" max="3083" width="7.33203125" style="78" bestFit="1" customWidth="1"/>
    <col min="3084" max="3085" width="4.25" style="78" customWidth="1"/>
    <col min="3086" max="3086" width="7.33203125" style="78" bestFit="1" customWidth="1"/>
    <col min="3087" max="3087" width="12.25" style="78" customWidth="1"/>
    <col min="3088" max="3088" width="1.5" style="78" customWidth="1"/>
    <col min="3089" max="3295" width="8.25" style="78"/>
    <col min="3296" max="3296" width="1.5" style="78" customWidth="1"/>
    <col min="3297" max="3297" width="19.58203125" style="78" bestFit="1" customWidth="1"/>
    <col min="3298" max="3299" width="4.25" style="78" customWidth="1"/>
    <col min="3300" max="3300" width="7.33203125" style="78" bestFit="1" customWidth="1"/>
    <col min="3301" max="3302" width="4.25" style="78" customWidth="1"/>
    <col min="3303" max="3303" width="7.33203125" style="78" bestFit="1" customWidth="1"/>
    <col min="3304" max="3305" width="4.25" style="78" customWidth="1"/>
    <col min="3306" max="3306" width="7.33203125" style="78" bestFit="1" customWidth="1"/>
    <col min="3307" max="3308" width="4.25" style="78" customWidth="1"/>
    <col min="3309" max="3309" width="7.33203125" style="78" bestFit="1" customWidth="1"/>
    <col min="3310" max="3311" width="4.25" style="78" customWidth="1"/>
    <col min="3312" max="3312" width="7.33203125" style="78" bestFit="1" customWidth="1"/>
    <col min="3313" max="3314" width="4.25" style="78" customWidth="1"/>
    <col min="3315" max="3315" width="7.33203125" style="78" bestFit="1" customWidth="1"/>
    <col min="3316" max="3317" width="4.25" style="78" customWidth="1"/>
    <col min="3318" max="3318" width="7.33203125" style="78" bestFit="1" customWidth="1"/>
    <col min="3319" max="3320" width="4.25" style="78" customWidth="1"/>
    <col min="3321" max="3321" width="7.33203125" style="78" bestFit="1" customWidth="1"/>
    <col min="3322" max="3323" width="4.25" style="78" customWidth="1"/>
    <col min="3324" max="3324" width="7.33203125" style="78" bestFit="1" customWidth="1"/>
    <col min="3325" max="3326" width="4.25" style="78" customWidth="1"/>
    <col min="3327" max="3327" width="7.33203125" style="78" bestFit="1" customWidth="1"/>
    <col min="3328" max="3329" width="4.25" style="78" customWidth="1"/>
    <col min="3330" max="3330" width="7.33203125" style="78" bestFit="1" customWidth="1"/>
    <col min="3331" max="3332" width="4.25" style="78" customWidth="1"/>
    <col min="3333" max="3333" width="7.33203125" style="78" bestFit="1" customWidth="1"/>
    <col min="3334" max="3335" width="4.25" style="78" customWidth="1"/>
    <col min="3336" max="3336" width="7.33203125" style="78" bestFit="1" customWidth="1"/>
    <col min="3337" max="3338" width="4.25" style="78" customWidth="1"/>
    <col min="3339" max="3339" width="7.33203125" style="78" bestFit="1" customWidth="1"/>
    <col min="3340" max="3341" width="4.25" style="78" customWidth="1"/>
    <col min="3342" max="3342" width="7.33203125" style="78" bestFit="1" customWidth="1"/>
    <col min="3343" max="3343" width="12.25" style="78" customWidth="1"/>
    <col min="3344" max="3344" width="1.5" style="78" customWidth="1"/>
    <col min="3345" max="3551" width="8.25" style="78"/>
    <col min="3552" max="3552" width="1.5" style="78" customWidth="1"/>
    <col min="3553" max="3553" width="19.58203125" style="78" bestFit="1" customWidth="1"/>
    <col min="3554" max="3555" width="4.25" style="78" customWidth="1"/>
    <col min="3556" max="3556" width="7.33203125" style="78" bestFit="1" customWidth="1"/>
    <col min="3557" max="3558" width="4.25" style="78" customWidth="1"/>
    <col min="3559" max="3559" width="7.33203125" style="78" bestFit="1" customWidth="1"/>
    <col min="3560" max="3561" width="4.25" style="78" customWidth="1"/>
    <col min="3562" max="3562" width="7.33203125" style="78" bestFit="1" customWidth="1"/>
    <col min="3563" max="3564" width="4.25" style="78" customWidth="1"/>
    <col min="3565" max="3565" width="7.33203125" style="78" bestFit="1" customWidth="1"/>
    <col min="3566" max="3567" width="4.25" style="78" customWidth="1"/>
    <col min="3568" max="3568" width="7.33203125" style="78" bestFit="1" customWidth="1"/>
    <col min="3569" max="3570" width="4.25" style="78" customWidth="1"/>
    <col min="3571" max="3571" width="7.33203125" style="78" bestFit="1" customWidth="1"/>
    <col min="3572" max="3573" width="4.25" style="78" customWidth="1"/>
    <col min="3574" max="3574" width="7.33203125" style="78" bestFit="1" customWidth="1"/>
    <col min="3575" max="3576" width="4.25" style="78" customWidth="1"/>
    <col min="3577" max="3577" width="7.33203125" style="78" bestFit="1" customWidth="1"/>
    <col min="3578" max="3579" width="4.25" style="78" customWidth="1"/>
    <col min="3580" max="3580" width="7.33203125" style="78" bestFit="1" customWidth="1"/>
    <col min="3581" max="3582" width="4.25" style="78" customWidth="1"/>
    <col min="3583" max="3583" width="7.33203125" style="78" bestFit="1" customWidth="1"/>
    <col min="3584" max="3585" width="4.25" style="78" customWidth="1"/>
    <col min="3586" max="3586" width="7.33203125" style="78" bestFit="1" customWidth="1"/>
    <col min="3587" max="3588" width="4.25" style="78" customWidth="1"/>
    <col min="3589" max="3589" width="7.33203125" style="78" bestFit="1" customWidth="1"/>
    <col min="3590" max="3591" width="4.25" style="78" customWidth="1"/>
    <col min="3592" max="3592" width="7.33203125" style="78" bestFit="1" customWidth="1"/>
    <col min="3593" max="3594" width="4.25" style="78" customWidth="1"/>
    <col min="3595" max="3595" width="7.33203125" style="78" bestFit="1" customWidth="1"/>
    <col min="3596" max="3597" width="4.25" style="78" customWidth="1"/>
    <col min="3598" max="3598" width="7.33203125" style="78" bestFit="1" customWidth="1"/>
    <col min="3599" max="3599" width="12.25" style="78" customWidth="1"/>
    <col min="3600" max="3600" width="1.5" style="78" customWidth="1"/>
    <col min="3601" max="3807" width="8.25" style="78"/>
    <col min="3808" max="3808" width="1.5" style="78" customWidth="1"/>
    <col min="3809" max="3809" width="19.58203125" style="78" bestFit="1" customWidth="1"/>
    <col min="3810" max="3811" width="4.25" style="78" customWidth="1"/>
    <col min="3812" max="3812" width="7.33203125" style="78" bestFit="1" customWidth="1"/>
    <col min="3813" max="3814" width="4.25" style="78" customWidth="1"/>
    <col min="3815" max="3815" width="7.33203125" style="78" bestFit="1" customWidth="1"/>
    <col min="3816" max="3817" width="4.25" style="78" customWidth="1"/>
    <col min="3818" max="3818" width="7.33203125" style="78" bestFit="1" customWidth="1"/>
    <col min="3819" max="3820" width="4.25" style="78" customWidth="1"/>
    <col min="3821" max="3821" width="7.33203125" style="78" bestFit="1" customWidth="1"/>
    <col min="3822" max="3823" width="4.25" style="78" customWidth="1"/>
    <col min="3824" max="3824" width="7.33203125" style="78" bestFit="1" customWidth="1"/>
    <col min="3825" max="3826" width="4.25" style="78" customWidth="1"/>
    <col min="3827" max="3827" width="7.33203125" style="78" bestFit="1" customWidth="1"/>
    <col min="3828" max="3829" width="4.25" style="78" customWidth="1"/>
    <col min="3830" max="3830" width="7.33203125" style="78" bestFit="1" customWidth="1"/>
    <col min="3831" max="3832" width="4.25" style="78" customWidth="1"/>
    <col min="3833" max="3833" width="7.33203125" style="78" bestFit="1" customWidth="1"/>
    <col min="3834" max="3835" width="4.25" style="78" customWidth="1"/>
    <col min="3836" max="3836" width="7.33203125" style="78" bestFit="1" customWidth="1"/>
    <col min="3837" max="3838" width="4.25" style="78" customWidth="1"/>
    <col min="3839" max="3839" width="7.33203125" style="78" bestFit="1" customWidth="1"/>
    <col min="3840" max="3841" width="4.25" style="78" customWidth="1"/>
    <col min="3842" max="3842" width="7.33203125" style="78" bestFit="1" customWidth="1"/>
    <col min="3843" max="3844" width="4.25" style="78" customWidth="1"/>
    <col min="3845" max="3845" width="7.33203125" style="78" bestFit="1" customWidth="1"/>
    <col min="3846" max="3847" width="4.25" style="78" customWidth="1"/>
    <col min="3848" max="3848" width="7.33203125" style="78" bestFit="1" customWidth="1"/>
    <col min="3849" max="3850" width="4.25" style="78" customWidth="1"/>
    <col min="3851" max="3851" width="7.33203125" style="78" bestFit="1" customWidth="1"/>
    <col min="3852" max="3853" width="4.25" style="78" customWidth="1"/>
    <col min="3854" max="3854" width="7.33203125" style="78" bestFit="1" customWidth="1"/>
    <col min="3855" max="3855" width="12.25" style="78" customWidth="1"/>
    <col min="3856" max="3856" width="1.5" style="78" customWidth="1"/>
    <col min="3857" max="4063" width="8.25" style="78"/>
    <col min="4064" max="4064" width="1.5" style="78" customWidth="1"/>
    <col min="4065" max="4065" width="19.58203125" style="78" bestFit="1" customWidth="1"/>
    <col min="4066" max="4067" width="4.25" style="78" customWidth="1"/>
    <col min="4068" max="4068" width="7.33203125" style="78" bestFit="1" customWidth="1"/>
    <col min="4069" max="4070" width="4.25" style="78" customWidth="1"/>
    <col min="4071" max="4071" width="7.33203125" style="78" bestFit="1" customWidth="1"/>
    <col min="4072" max="4073" width="4.25" style="78" customWidth="1"/>
    <col min="4074" max="4074" width="7.33203125" style="78" bestFit="1" customWidth="1"/>
    <col min="4075" max="4076" width="4.25" style="78" customWidth="1"/>
    <col min="4077" max="4077" width="7.33203125" style="78" bestFit="1" customWidth="1"/>
    <col min="4078" max="4079" width="4.25" style="78" customWidth="1"/>
    <col min="4080" max="4080" width="7.33203125" style="78" bestFit="1" customWidth="1"/>
    <col min="4081" max="4082" width="4.25" style="78" customWidth="1"/>
    <col min="4083" max="4083" width="7.33203125" style="78" bestFit="1" customWidth="1"/>
    <col min="4084" max="4085" width="4.25" style="78" customWidth="1"/>
    <col min="4086" max="4086" width="7.33203125" style="78" bestFit="1" customWidth="1"/>
    <col min="4087" max="4088" width="4.25" style="78" customWidth="1"/>
    <col min="4089" max="4089" width="7.33203125" style="78" bestFit="1" customWidth="1"/>
    <col min="4090" max="4091" width="4.25" style="78" customWidth="1"/>
    <col min="4092" max="4092" width="7.33203125" style="78" bestFit="1" customWidth="1"/>
    <col min="4093" max="4094" width="4.25" style="78" customWidth="1"/>
    <col min="4095" max="4095" width="7.33203125" style="78" bestFit="1" customWidth="1"/>
    <col min="4096" max="4097" width="4.25" style="78" customWidth="1"/>
    <col min="4098" max="4098" width="7.33203125" style="78" bestFit="1" customWidth="1"/>
    <col min="4099" max="4100" width="4.25" style="78" customWidth="1"/>
    <col min="4101" max="4101" width="7.33203125" style="78" bestFit="1" customWidth="1"/>
    <col min="4102" max="4103" width="4.25" style="78" customWidth="1"/>
    <col min="4104" max="4104" width="7.33203125" style="78" bestFit="1" customWidth="1"/>
    <col min="4105" max="4106" width="4.25" style="78" customWidth="1"/>
    <col min="4107" max="4107" width="7.33203125" style="78" bestFit="1" customWidth="1"/>
    <col min="4108" max="4109" width="4.25" style="78" customWidth="1"/>
    <col min="4110" max="4110" width="7.33203125" style="78" bestFit="1" customWidth="1"/>
    <col min="4111" max="4111" width="12.25" style="78" customWidth="1"/>
    <col min="4112" max="4112" width="1.5" style="78" customWidth="1"/>
    <col min="4113" max="4319" width="8.25" style="78"/>
    <col min="4320" max="4320" width="1.5" style="78" customWidth="1"/>
    <col min="4321" max="4321" width="19.58203125" style="78" bestFit="1" customWidth="1"/>
    <col min="4322" max="4323" width="4.25" style="78" customWidth="1"/>
    <col min="4324" max="4324" width="7.33203125" style="78" bestFit="1" customWidth="1"/>
    <col min="4325" max="4326" width="4.25" style="78" customWidth="1"/>
    <col min="4327" max="4327" width="7.33203125" style="78" bestFit="1" customWidth="1"/>
    <col min="4328" max="4329" width="4.25" style="78" customWidth="1"/>
    <col min="4330" max="4330" width="7.33203125" style="78" bestFit="1" customWidth="1"/>
    <col min="4331" max="4332" width="4.25" style="78" customWidth="1"/>
    <col min="4333" max="4333" width="7.33203125" style="78" bestFit="1" customWidth="1"/>
    <col min="4334" max="4335" width="4.25" style="78" customWidth="1"/>
    <col min="4336" max="4336" width="7.33203125" style="78" bestFit="1" customWidth="1"/>
    <col min="4337" max="4338" width="4.25" style="78" customWidth="1"/>
    <col min="4339" max="4339" width="7.33203125" style="78" bestFit="1" customWidth="1"/>
    <col min="4340" max="4341" width="4.25" style="78" customWidth="1"/>
    <col min="4342" max="4342" width="7.33203125" style="78" bestFit="1" customWidth="1"/>
    <col min="4343" max="4344" width="4.25" style="78" customWidth="1"/>
    <col min="4345" max="4345" width="7.33203125" style="78" bestFit="1" customWidth="1"/>
    <col min="4346" max="4347" width="4.25" style="78" customWidth="1"/>
    <col min="4348" max="4348" width="7.33203125" style="78" bestFit="1" customWidth="1"/>
    <col min="4349" max="4350" width="4.25" style="78" customWidth="1"/>
    <col min="4351" max="4351" width="7.33203125" style="78" bestFit="1" customWidth="1"/>
    <col min="4352" max="4353" width="4.25" style="78" customWidth="1"/>
    <col min="4354" max="4354" width="7.33203125" style="78" bestFit="1" customWidth="1"/>
    <col min="4355" max="4356" width="4.25" style="78" customWidth="1"/>
    <col min="4357" max="4357" width="7.33203125" style="78" bestFit="1" customWidth="1"/>
    <col min="4358" max="4359" width="4.25" style="78" customWidth="1"/>
    <col min="4360" max="4360" width="7.33203125" style="78" bestFit="1" customWidth="1"/>
    <col min="4361" max="4362" width="4.25" style="78" customWidth="1"/>
    <col min="4363" max="4363" width="7.33203125" style="78" bestFit="1" customWidth="1"/>
    <col min="4364" max="4365" width="4.25" style="78" customWidth="1"/>
    <col min="4366" max="4366" width="7.33203125" style="78" bestFit="1" customWidth="1"/>
    <col min="4367" max="4367" width="12.25" style="78" customWidth="1"/>
    <col min="4368" max="4368" width="1.5" style="78" customWidth="1"/>
    <col min="4369" max="4575" width="8.25" style="78"/>
    <col min="4576" max="4576" width="1.5" style="78" customWidth="1"/>
    <col min="4577" max="4577" width="19.58203125" style="78" bestFit="1" customWidth="1"/>
    <col min="4578" max="4579" width="4.25" style="78" customWidth="1"/>
    <col min="4580" max="4580" width="7.33203125" style="78" bestFit="1" customWidth="1"/>
    <col min="4581" max="4582" width="4.25" style="78" customWidth="1"/>
    <col min="4583" max="4583" width="7.33203125" style="78" bestFit="1" customWidth="1"/>
    <col min="4584" max="4585" width="4.25" style="78" customWidth="1"/>
    <col min="4586" max="4586" width="7.33203125" style="78" bestFit="1" customWidth="1"/>
    <col min="4587" max="4588" width="4.25" style="78" customWidth="1"/>
    <col min="4589" max="4589" width="7.33203125" style="78" bestFit="1" customWidth="1"/>
    <col min="4590" max="4591" width="4.25" style="78" customWidth="1"/>
    <col min="4592" max="4592" width="7.33203125" style="78" bestFit="1" customWidth="1"/>
    <col min="4593" max="4594" width="4.25" style="78" customWidth="1"/>
    <col min="4595" max="4595" width="7.33203125" style="78" bestFit="1" customWidth="1"/>
    <col min="4596" max="4597" width="4.25" style="78" customWidth="1"/>
    <col min="4598" max="4598" width="7.33203125" style="78" bestFit="1" customWidth="1"/>
    <col min="4599" max="4600" width="4.25" style="78" customWidth="1"/>
    <col min="4601" max="4601" width="7.33203125" style="78" bestFit="1" customWidth="1"/>
    <col min="4602" max="4603" width="4.25" style="78" customWidth="1"/>
    <col min="4604" max="4604" width="7.33203125" style="78" bestFit="1" customWidth="1"/>
    <col min="4605" max="4606" width="4.25" style="78" customWidth="1"/>
    <col min="4607" max="4607" width="7.33203125" style="78" bestFit="1" customWidth="1"/>
    <col min="4608" max="4609" width="4.25" style="78" customWidth="1"/>
    <col min="4610" max="4610" width="7.33203125" style="78" bestFit="1" customWidth="1"/>
    <col min="4611" max="4612" width="4.25" style="78" customWidth="1"/>
    <col min="4613" max="4613" width="7.33203125" style="78" bestFit="1" customWidth="1"/>
    <col min="4614" max="4615" width="4.25" style="78" customWidth="1"/>
    <col min="4616" max="4616" width="7.33203125" style="78" bestFit="1" customWidth="1"/>
    <col min="4617" max="4618" width="4.25" style="78" customWidth="1"/>
    <col min="4619" max="4619" width="7.33203125" style="78" bestFit="1" customWidth="1"/>
    <col min="4620" max="4621" width="4.25" style="78" customWidth="1"/>
    <col min="4622" max="4622" width="7.33203125" style="78" bestFit="1" customWidth="1"/>
    <col min="4623" max="4623" width="12.25" style="78" customWidth="1"/>
    <col min="4624" max="4624" width="1.5" style="78" customWidth="1"/>
    <col min="4625" max="4831" width="8.25" style="78"/>
    <col min="4832" max="4832" width="1.5" style="78" customWidth="1"/>
    <col min="4833" max="4833" width="19.58203125" style="78" bestFit="1" customWidth="1"/>
    <col min="4834" max="4835" width="4.25" style="78" customWidth="1"/>
    <col min="4836" max="4836" width="7.33203125" style="78" bestFit="1" customWidth="1"/>
    <col min="4837" max="4838" width="4.25" style="78" customWidth="1"/>
    <col min="4839" max="4839" width="7.33203125" style="78" bestFit="1" customWidth="1"/>
    <col min="4840" max="4841" width="4.25" style="78" customWidth="1"/>
    <col min="4842" max="4842" width="7.33203125" style="78" bestFit="1" customWidth="1"/>
    <col min="4843" max="4844" width="4.25" style="78" customWidth="1"/>
    <col min="4845" max="4845" width="7.33203125" style="78" bestFit="1" customWidth="1"/>
    <col min="4846" max="4847" width="4.25" style="78" customWidth="1"/>
    <col min="4848" max="4848" width="7.33203125" style="78" bestFit="1" customWidth="1"/>
    <col min="4849" max="4850" width="4.25" style="78" customWidth="1"/>
    <col min="4851" max="4851" width="7.33203125" style="78" bestFit="1" customWidth="1"/>
    <col min="4852" max="4853" width="4.25" style="78" customWidth="1"/>
    <col min="4854" max="4854" width="7.33203125" style="78" bestFit="1" customWidth="1"/>
    <col min="4855" max="4856" width="4.25" style="78" customWidth="1"/>
    <col min="4857" max="4857" width="7.33203125" style="78" bestFit="1" customWidth="1"/>
    <col min="4858" max="4859" width="4.25" style="78" customWidth="1"/>
    <col min="4860" max="4860" width="7.33203125" style="78" bestFit="1" customWidth="1"/>
    <col min="4861" max="4862" width="4.25" style="78" customWidth="1"/>
    <col min="4863" max="4863" width="7.33203125" style="78" bestFit="1" customWidth="1"/>
    <col min="4864" max="4865" width="4.25" style="78" customWidth="1"/>
    <col min="4866" max="4866" width="7.33203125" style="78" bestFit="1" customWidth="1"/>
    <col min="4867" max="4868" width="4.25" style="78" customWidth="1"/>
    <col min="4869" max="4869" width="7.33203125" style="78" bestFit="1" customWidth="1"/>
    <col min="4870" max="4871" width="4.25" style="78" customWidth="1"/>
    <col min="4872" max="4872" width="7.33203125" style="78" bestFit="1" customWidth="1"/>
    <col min="4873" max="4874" width="4.25" style="78" customWidth="1"/>
    <col min="4875" max="4875" width="7.33203125" style="78" bestFit="1" customWidth="1"/>
    <col min="4876" max="4877" width="4.25" style="78" customWidth="1"/>
    <col min="4878" max="4878" width="7.33203125" style="78" bestFit="1" customWidth="1"/>
    <col min="4879" max="4879" width="12.25" style="78" customWidth="1"/>
    <col min="4880" max="4880" width="1.5" style="78" customWidth="1"/>
    <col min="4881" max="5087" width="8.25" style="78"/>
    <col min="5088" max="5088" width="1.5" style="78" customWidth="1"/>
    <col min="5089" max="5089" width="19.58203125" style="78" bestFit="1" customWidth="1"/>
    <col min="5090" max="5091" width="4.25" style="78" customWidth="1"/>
    <col min="5092" max="5092" width="7.33203125" style="78" bestFit="1" customWidth="1"/>
    <col min="5093" max="5094" width="4.25" style="78" customWidth="1"/>
    <col min="5095" max="5095" width="7.33203125" style="78" bestFit="1" customWidth="1"/>
    <col min="5096" max="5097" width="4.25" style="78" customWidth="1"/>
    <col min="5098" max="5098" width="7.33203125" style="78" bestFit="1" customWidth="1"/>
    <col min="5099" max="5100" width="4.25" style="78" customWidth="1"/>
    <col min="5101" max="5101" width="7.33203125" style="78" bestFit="1" customWidth="1"/>
    <col min="5102" max="5103" width="4.25" style="78" customWidth="1"/>
    <col min="5104" max="5104" width="7.33203125" style="78" bestFit="1" customWidth="1"/>
    <col min="5105" max="5106" width="4.25" style="78" customWidth="1"/>
    <col min="5107" max="5107" width="7.33203125" style="78" bestFit="1" customWidth="1"/>
    <col min="5108" max="5109" width="4.25" style="78" customWidth="1"/>
    <col min="5110" max="5110" width="7.33203125" style="78" bestFit="1" customWidth="1"/>
    <col min="5111" max="5112" width="4.25" style="78" customWidth="1"/>
    <col min="5113" max="5113" width="7.33203125" style="78" bestFit="1" customWidth="1"/>
    <col min="5114" max="5115" width="4.25" style="78" customWidth="1"/>
    <col min="5116" max="5116" width="7.33203125" style="78" bestFit="1" customWidth="1"/>
    <col min="5117" max="5118" width="4.25" style="78" customWidth="1"/>
    <col min="5119" max="5119" width="7.33203125" style="78" bestFit="1" customWidth="1"/>
    <col min="5120" max="5121" width="4.25" style="78" customWidth="1"/>
    <col min="5122" max="5122" width="7.33203125" style="78" bestFit="1" customWidth="1"/>
    <col min="5123" max="5124" width="4.25" style="78" customWidth="1"/>
    <col min="5125" max="5125" width="7.33203125" style="78" bestFit="1" customWidth="1"/>
    <col min="5126" max="5127" width="4.25" style="78" customWidth="1"/>
    <col min="5128" max="5128" width="7.33203125" style="78" bestFit="1" customWidth="1"/>
    <col min="5129" max="5130" width="4.25" style="78" customWidth="1"/>
    <col min="5131" max="5131" width="7.33203125" style="78" bestFit="1" customWidth="1"/>
    <col min="5132" max="5133" width="4.25" style="78" customWidth="1"/>
    <col min="5134" max="5134" width="7.33203125" style="78" bestFit="1" customWidth="1"/>
    <col min="5135" max="5135" width="12.25" style="78" customWidth="1"/>
    <col min="5136" max="5136" width="1.5" style="78" customWidth="1"/>
    <col min="5137" max="5343" width="8.25" style="78"/>
    <col min="5344" max="5344" width="1.5" style="78" customWidth="1"/>
    <col min="5345" max="5345" width="19.58203125" style="78" bestFit="1" customWidth="1"/>
    <col min="5346" max="5347" width="4.25" style="78" customWidth="1"/>
    <col min="5348" max="5348" width="7.33203125" style="78" bestFit="1" customWidth="1"/>
    <col min="5349" max="5350" width="4.25" style="78" customWidth="1"/>
    <col min="5351" max="5351" width="7.33203125" style="78" bestFit="1" customWidth="1"/>
    <col min="5352" max="5353" width="4.25" style="78" customWidth="1"/>
    <col min="5354" max="5354" width="7.33203125" style="78" bestFit="1" customWidth="1"/>
    <col min="5355" max="5356" width="4.25" style="78" customWidth="1"/>
    <col min="5357" max="5357" width="7.33203125" style="78" bestFit="1" customWidth="1"/>
    <col min="5358" max="5359" width="4.25" style="78" customWidth="1"/>
    <col min="5360" max="5360" width="7.33203125" style="78" bestFit="1" customWidth="1"/>
    <col min="5361" max="5362" width="4.25" style="78" customWidth="1"/>
    <col min="5363" max="5363" width="7.33203125" style="78" bestFit="1" customWidth="1"/>
    <col min="5364" max="5365" width="4.25" style="78" customWidth="1"/>
    <col min="5366" max="5366" width="7.33203125" style="78" bestFit="1" customWidth="1"/>
    <col min="5367" max="5368" width="4.25" style="78" customWidth="1"/>
    <col min="5369" max="5369" width="7.33203125" style="78" bestFit="1" customWidth="1"/>
    <col min="5370" max="5371" width="4.25" style="78" customWidth="1"/>
    <col min="5372" max="5372" width="7.33203125" style="78" bestFit="1" customWidth="1"/>
    <col min="5373" max="5374" width="4.25" style="78" customWidth="1"/>
    <col min="5375" max="5375" width="7.33203125" style="78" bestFit="1" customWidth="1"/>
    <col min="5376" max="5377" width="4.25" style="78" customWidth="1"/>
    <col min="5378" max="5378" width="7.33203125" style="78" bestFit="1" customWidth="1"/>
    <col min="5379" max="5380" width="4.25" style="78" customWidth="1"/>
    <col min="5381" max="5381" width="7.33203125" style="78" bestFit="1" customWidth="1"/>
    <col min="5382" max="5383" width="4.25" style="78" customWidth="1"/>
    <col min="5384" max="5384" width="7.33203125" style="78" bestFit="1" customWidth="1"/>
    <col min="5385" max="5386" width="4.25" style="78" customWidth="1"/>
    <col min="5387" max="5387" width="7.33203125" style="78" bestFit="1" customWidth="1"/>
    <col min="5388" max="5389" width="4.25" style="78" customWidth="1"/>
    <col min="5390" max="5390" width="7.33203125" style="78" bestFit="1" customWidth="1"/>
    <col min="5391" max="5391" width="12.25" style="78" customWidth="1"/>
    <col min="5392" max="5392" width="1.5" style="78" customWidth="1"/>
    <col min="5393" max="5599" width="8.25" style="78"/>
    <col min="5600" max="5600" width="1.5" style="78" customWidth="1"/>
    <col min="5601" max="5601" width="19.58203125" style="78" bestFit="1" customWidth="1"/>
    <col min="5602" max="5603" width="4.25" style="78" customWidth="1"/>
    <col min="5604" max="5604" width="7.33203125" style="78" bestFit="1" customWidth="1"/>
    <col min="5605" max="5606" width="4.25" style="78" customWidth="1"/>
    <col min="5607" max="5607" width="7.33203125" style="78" bestFit="1" customWidth="1"/>
    <col min="5608" max="5609" width="4.25" style="78" customWidth="1"/>
    <col min="5610" max="5610" width="7.33203125" style="78" bestFit="1" customWidth="1"/>
    <col min="5611" max="5612" width="4.25" style="78" customWidth="1"/>
    <col min="5613" max="5613" width="7.33203125" style="78" bestFit="1" customWidth="1"/>
    <col min="5614" max="5615" width="4.25" style="78" customWidth="1"/>
    <col min="5616" max="5616" width="7.33203125" style="78" bestFit="1" customWidth="1"/>
    <col min="5617" max="5618" width="4.25" style="78" customWidth="1"/>
    <col min="5619" max="5619" width="7.33203125" style="78" bestFit="1" customWidth="1"/>
    <col min="5620" max="5621" width="4.25" style="78" customWidth="1"/>
    <col min="5622" max="5622" width="7.33203125" style="78" bestFit="1" customWidth="1"/>
    <col min="5623" max="5624" width="4.25" style="78" customWidth="1"/>
    <col min="5625" max="5625" width="7.33203125" style="78" bestFit="1" customWidth="1"/>
    <col min="5626" max="5627" width="4.25" style="78" customWidth="1"/>
    <col min="5628" max="5628" width="7.33203125" style="78" bestFit="1" customWidth="1"/>
    <col min="5629" max="5630" width="4.25" style="78" customWidth="1"/>
    <col min="5631" max="5631" width="7.33203125" style="78" bestFit="1" customWidth="1"/>
    <col min="5632" max="5633" width="4.25" style="78" customWidth="1"/>
    <col min="5634" max="5634" width="7.33203125" style="78" bestFit="1" customWidth="1"/>
    <col min="5635" max="5636" width="4.25" style="78" customWidth="1"/>
    <col min="5637" max="5637" width="7.33203125" style="78" bestFit="1" customWidth="1"/>
    <col min="5638" max="5639" width="4.25" style="78" customWidth="1"/>
    <col min="5640" max="5640" width="7.33203125" style="78" bestFit="1" customWidth="1"/>
    <col min="5641" max="5642" width="4.25" style="78" customWidth="1"/>
    <col min="5643" max="5643" width="7.33203125" style="78" bestFit="1" customWidth="1"/>
    <col min="5644" max="5645" width="4.25" style="78" customWidth="1"/>
    <col min="5646" max="5646" width="7.33203125" style="78" bestFit="1" customWidth="1"/>
    <col min="5647" max="5647" width="12.25" style="78" customWidth="1"/>
    <col min="5648" max="5648" width="1.5" style="78" customWidth="1"/>
    <col min="5649" max="5855" width="8.25" style="78"/>
    <col min="5856" max="5856" width="1.5" style="78" customWidth="1"/>
    <col min="5857" max="5857" width="19.58203125" style="78" bestFit="1" customWidth="1"/>
    <col min="5858" max="5859" width="4.25" style="78" customWidth="1"/>
    <col min="5860" max="5860" width="7.33203125" style="78" bestFit="1" customWidth="1"/>
    <col min="5861" max="5862" width="4.25" style="78" customWidth="1"/>
    <col min="5863" max="5863" width="7.33203125" style="78" bestFit="1" customWidth="1"/>
    <col min="5864" max="5865" width="4.25" style="78" customWidth="1"/>
    <col min="5866" max="5866" width="7.33203125" style="78" bestFit="1" customWidth="1"/>
    <col min="5867" max="5868" width="4.25" style="78" customWidth="1"/>
    <col min="5869" max="5869" width="7.33203125" style="78" bestFit="1" customWidth="1"/>
    <col min="5870" max="5871" width="4.25" style="78" customWidth="1"/>
    <col min="5872" max="5872" width="7.33203125" style="78" bestFit="1" customWidth="1"/>
    <col min="5873" max="5874" width="4.25" style="78" customWidth="1"/>
    <col min="5875" max="5875" width="7.33203125" style="78" bestFit="1" customWidth="1"/>
    <col min="5876" max="5877" width="4.25" style="78" customWidth="1"/>
    <col min="5878" max="5878" width="7.33203125" style="78" bestFit="1" customWidth="1"/>
    <col min="5879" max="5880" width="4.25" style="78" customWidth="1"/>
    <col min="5881" max="5881" width="7.33203125" style="78" bestFit="1" customWidth="1"/>
    <col min="5882" max="5883" width="4.25" style="78" customWidth="1"/>
    <col min="5884" max="5884" width="7.33203125" style="78" bestFit="1" customWidth="1"/>
    <col min="5885" max="5886" width="4.25" style="78" customWidth="1"/>
    <col min="5887" max="5887" width="7.33203125" style="78" bestFit="1" customWidth="1"/>
    <col min="5888" max="5889" width="4.25" style="78" customWidth="1"/>
    <col min="5890" max="5890" width="7.33203125" style="78" bestFit="1" customWidth="1"/>
    <col min="5891" max="5892" width="4.25" style="78" customWidth="1"/>
    <col min="5893" max="5893" width="7.33203125" style="78" bestFit="1" customWidth="1"/>
    <col min="5894" max="5895" width="4.25" style="78" customWidth="1"/>
    <col min="5896" max="5896" width="7.33203125" style="78" bestFit="1" customWidth="1"/>
    <col min="5897" max="5898" width="4.25" style="78" customWidth="1"/>
    <col min="5899" max="5899" width="7.33203125" style="78" bestFit="1" customWidth="1"/>
    <col min="5900" max="5901" width="4.25" style="78" customWidth="1"/>
    <col min="5902" max="5902" width="7.33203125" style="78" bestFit="1" customWidth="1"/>
    <col min="5903" max="5903" width="12.25" style="78" customWidth="1"/>
    <col min="5904" max="5904" width="1.5" style="78" customWidth="1"/>
    <col min="5905" max="6111" width="8.25" style="78"/>
    <col min="6112" max="6112" width="1.5" style="78" customWidth="1"/>
    <col min="6113" max="6113" width="19.58203125" style="78" bestFit="1" customWidth="1"/>
    <col min="6114" max="6115" width="4.25" style="78" customWidth="1"/>
    <col min="6116" max="6116" width="7.33203125" style="78" bestFit="1" customWidth="1"/>
    <col min="6117" max="6118" width="4.25" style="78" customWidth="1"/>
    <col min="6119" max="6119" width="7.33203125" style="78" bestFit="1" customWidth="1"/>
    <col min="6120" max="6121" width="4.25" style="78" customWidth="1"/>
    <col min="6122" max="6122" width="7.33203125" style="78" bestFit="1" customWidth="1"/>
    <col min="6123" max="6124" width="4.25" style="78" customWidth="1"/>
    <col min="6125" max="6125" width="7.33203125" style="78" bestFit="1" customWidth="1"/>
    <col min="6126" max="6127" width="4.25" style="78" customWidth="1"/>
    <col min="6128" max="6128" width="7.33203125" style="78" bestFit="1" customWidth="1"/>
    <col min="6129" max="6130" width="4.25" style="78" customWidth="1"/>
    <col min="6131" max="6131" width="7.33203125" style="78" bestFit="1" customWidth="1"/>
    <col min="6132" max="6133" width="4.25" style="78" customWidth="1"/>
    <col min="6134" max="6134" width="7.33203125" style="78" bestFit="1" customWidth="1"/>
    <col min="6135" max="6136" width="4.25" style="78" customWidth="1"/>
    <col min="6137" max="6137" width="7.33203125" style="78" bestFit="1" customWidth="1"/>
    <col min="6138" max="6139" width="4.25" style="78" customWidth="1"/>
    <col min="6140" max="6140" width="7.33203125" style="78" bestFit="1" customWidth="1"/>
    <col min="6141" max="6142" width="4.25" style="78" customWidth="1"/>
    <col min="6143" max="6143" width="7.33203125" style="78" bestFit="1" customWidth="1"/>
    <col min="6144" max="6145" width="4.25" style="78" customWidth="1"/>
    <col min="6146" max="6146" width="7.33203125" style="78" bestFit="1" customWidth="1"/>
    <col min="6147" max="6148" width="4.25" style="78" customWidth="1"/>
    <col min="6149" max="6149" width="7.33203125" style="78" bestFit="1" customWidth="1"/>
    <col min="6150" max="6151" width="4.25" style="78" customWidth="1"/>
    <col min="6152" max="6152" width="7.33203125" style="78" bestFit="1" customWidth="1"/>
    <col min="6153" max="6154" width="4.25" style="78" customWidth="1"/>
    <col min="6155" max="6155" width="7.33203125" style="78" bestFit="1" customWidth="1"/>
    <col min="6156" max="6157" width="4.25" style="78" customWidth="1"/>
    <col min="6158" max="6158" width="7.33203125" style="78" bestFit="1" customWidth="1"/>
    <col min="6159" max="6159" width="12.25" style="78" customWidth="1"/>
    <col min="6160" max="6160" width="1.5" style="78" customWidth="1"/>
    <col min="6161" max="6367" width="8.25" style="78"/>
    <col min="6368" max="6368" width="1.5" style="78" customWidth="1"/>
    <col min="6369" max="6369" width="19.58203125" style="78" bestFit="1" customWidth="1"/>
    <col min="6370" max="6371" width="4.25" style="78" customWidth="1"/>
    <col min="6372" max="6372" width="7.33203125" style="78" bestFit="1" customWidth="1"/>
    <col min="6373" max="6374" width="4.25" style="78" customWidth="1"/>
    <col min="6375" max="6375" width="7.33203125" style="78" bestFit="1" customWidth="1"/>
    <col min="6376" max="6377" width="4.25" style="78" customWidth="1"/>
    <col min="6378" max="6378" width="7.33203125" style="78" bestFit="1" customWidth="1"/>
    <col min="6379" max="6380" width="4.25" style="78" customWidth="1"/>
    <col min="6381" max="6381" width="7.33203125" style="78" bestFit="1" customWidth="1"/>
    <col min="6382" max="6383" width="4.25" style="78" customWidth="1"/>
    <col min="6384" max="6384" width="7.33203125" style="78" bestFit="1" customWidth="1"/>
    <col min="6385" max="6386" width="4.25" style="78" customWidth="1"/>
    <col min="6387" max="6387" width="7.33203125" style="78" bestFit="1" customWidth="1"/>
    <col min="6388" max="6389" width="4.25" style="78" customWidth="1"/>
    <col min="6390" max="6390" width="7.33203125" style="78" bestFit="1" customWidth="1"/>
    <col min="6391" max="6392" width="4.25" style="78" customWidth="1"/>
    <col min="6393" max="6393" width="7.33203125" style="78" bestFit="1" customWidth="1"/>
    <col min="6394" max="6395" width="4.25" style="78" customWidth="1"/>
    <col min="6396" max="6396" width="7.33203125" style="78" bestFit="1" customWidth="1"/>
    <col min="6397" max="6398" width="4.25" style="78" customWidth="1"/>
    <col min="6399" max="6399" width="7.33203125" style="78" bestFit="1" customWidth="1"/>
    <col min="6400" max="6401" width="4.25" style="78" customWidth="1"/>
    <col min="6402" max="6402" width="7.33203125" style="78" bestFit="1" customWidth="1"/>
    <col min="6403" max="6404" width="4.25" style="78" customWidth="1"/>
    <col min="6405" max="6405" width="7.33203125" style="78" bestFit="1" customWidth="1"/>
    <col min="6406" max="6407" width="4.25" style="78" customWidth="1"/>
    <col min="6408" max="6408" width="7.33203125" style="78" bestFit="1" customWidth="1"/>
    <col min="6409" max="6410" width="4.25" style="78" customWidth="1"/>
    <col min="6411" max="6411" width="7.33203125" style="78" bestFit="1" customWidth="1"/>
    <col min="6412" max="6413" width="4.25" style="78" customWidth="1"/>
    <col min="6414" max="6414" width="7.33203125" style="78" bestFit="1" customWidth="1"/>
    <col min="6415" max="6415" width="12.25" style="78" customWidth="1"/>
    <col min="6416" max="6416" width="1.5" style="78" customWidth="1"/>
    <col min="6417" max="6623" width="8.25" style="78"/>
    <col min="6624" max="6624" width="1.5" style="78" customWidth="1"/>
    <col min="6625" max="6625" width="19.58203125" style="78" bestFit="1" customWidth="1"/>
    <col min="6626" max="6627" width="4.25" style="78" customWidth="1"/>
    <col min="6628" max="6628" width="7.33203125" style="78" bestFit="1" customWidth="1"/>
    <col min="6629" max="6630" width="4.25" style="78" customWidth="1"/>
    <col min="6631" max="6631" width="7.33203125" style="78" bestFit="1" customWidth="1"/>
    <col min="6632" max="6633" width="4.25" style="78" customWidth="1"/>
    <col min="6634" max="6634" width="7.33203125" style="78" bestFit="1" customWidth="1"/>
    <col min="6635" max="6636" width="4.25" style="78" customWidth="1"/>
    <col min="6637" max="6637" width="7.33203125" style="78" bestFit="1" customWidth="1"/>
    <col min="6638" max="6639" width="4.25" style="78" customWidth="1"/>
    <col min="6640" max="6640" width="7.33203125" style="78" bestFit="1" customWidth="1"/>
    <col min="6641" max="6642" width="4.25" style="78" customWidth="1"/>
    <col min="6643" max="6643" width="7.33203125" style="78" bestFit="1" customWidth="1"/>
    <col min="6644" max="6645" width="4.25" style="78" customWidth="1"/>
    <col min="6646" max="6646" width="7.33203125" style="78" bestFit="1" customWidth="1"/>
    <col min="6647" max="6648" width="4.25" style="78" customWidth="1"/>
    <col min="6649" max="6649" width="7.33203125" style="78" bestFit="1" customWidth="1"/>
    <col min="6650" max="6651" width="4.25" style="78" customWidth="1"/>
    <col min="6652" max="6652" width="7.33203125" style="78" bestFit="1" customWidth="1"/>
    <col min="6653" max="6654" width="4.25" style="78" customWidth="1"/>
    <col min="6655" max="6655" width="7.33203125" style="78" bestFit="1" customWidth="1"/>
    <col min="6656" max="6657" width="4.25" style="78" customWidth="1"/>
    <col min="6658" max="6658" width="7.33203125" style="78" bestFit="1" customWidth="1"/>
    <col min="6659" max="6660" width="4.25" style="78" customWidth="1"/>
    <col min="6661" max="6661" width="7.33203125" style="78" bestFit="1" customWidth="1"/>
    <col min="6662" max="6663" width="4.25" style="78" customWidth="1"/>
    <col min="6664" max="6664" width="7.33203125" style="78" bestFit="1" customWidth="1"/>
    <col min="6665" max="6666" width="4.25" style="78" customWidth="1"/>
    <col min="6667" max="6667" width="7.33203125" style="78" bestFit="1" customWidth="1"/>
    <col min="6668" max="6669" width="4.25" style="78" customWidth="1"/>
    <col min="6670" max="6670" width="7.33203125" style="78" bestFit="1" customWidth="1"/>
    <col min="6671" max="6671" width="12.25" style="78" customWidth="1"/>
    <col min="6672" max="6672" width="1.5" style="78" customWidth="1"/>
    <col min="6673" max="6879" width="8.25" style="78"/>
    <col min="6880" max="6880" width="1.5" style="78" customWidth="1"/>
    <col min="6881" max="6881" width="19.58203125" style="78" bestFit="1" customWidth="1"/>
    <col min="6882" max="6883" width="4.25" style="78" customWidth="1"/>
    <col min="6884" max="6884" width="7.33203125" style="78" bestFit="1" customWidth="1"/>
    <col min="6885" max="6886" width="4.25" style="78" customWidth="1"/>
    <col min="6887" max="6887" width="7.33203125" style="78" bestFit="1" customWidth="1"/>
    <col min="6888" max="6889" width="4.25" style="78" customWidth="1"/>
    <col min="6890" max="6890" width="7.33203125" style="78" bestFit="1" customWidth="1"/>
    <col min="6891" max="6892" width="4.25" style="78" customWidth="1"/>
    <col min="6893" max="6893" width="7.33203125" style="78" bestFit="1" customWidth="1"/>
    <col min="6894" max="6895" width="4.25" style="78" customWidth="1"/>
    <col min="6896" max="6896" width="7.33203125" style="78" bestFit="1" customWidth="1"/>
    <col min="6897" max="6898" width="4.25" style="78" customWidth="1"/>
    <col min="6899" max="6899" width="7.33203125" style="78" bestFit="1" customWidth="1"/>
    <col min="6900" max="6901" width="4.25" style="78" customWidth="1"/>
    <col min="6902" max="6902" width="7.33203125" style="78" bestFit="1" customWidth="1"/>
    <col min="6903" max="6904" width="4.25" style="78" customWidth="1"/>
    <col min="6905" max="6905" width="7.33203125" style="78" bestFit="1" customWidth="1"/>
    <col min="6906" max="6907" width="4.25" style="78" customWidth="1"/>
    <col min="6908" max="6908" width="7.33203125" style="78" bestFit="1" customWidth="1"/>
    <col min="6909" max="6910" width="4.25" style="78" customWidth="1"/>
    <col min="6911" max="6911" width="7.33203125" style="78" bestFit="1" customWidth="1"/>
    <col min="6912" max="6913" width="4.25" style="78" customWidth="1"/>
    <col min="6914" max="6914" width="7.33203125" style="78" bestFit="1" customWidth="1"/>
    <col min="6915" max="6916" width="4.25" style="78" customWidth="1"/>
    <col min="6917" max="6917" width="7.33203125" style="78" bestFit="1" customWidth="1"/>
    <col min="6918" max="6919" width="4.25" style="78" customWidth="1"/>
    <col min="6920" max="6920" width="7.33203125" style="78" bestFit="1" customWidth="1"/>
    <col min="6921" max="6922" width="4.25" style="78" customWidth="1"/>
    <col min="6923" max="6923" width="7.33203125" style="78" bestFit="1" customWidth="1"/>
    <col min="6924" max="6925" width="4.25" style="78" customWidth="1"/>
    <col min="6926" max="6926" width="7.33203125" style="78" bestFit="1" customWidth="1"/>
    <col min="6927" max="6927" width="12.25" style="78" customWidth="1"/>
    <col min="6928" max="6928" width="1.5" style="78" customWidth="1"/>
    <col min="6929" max="7135" width="8.25" style="78"/>
    <col min="7136" max="7136" width="1.5" style="78" customWidth="1"/>
    <col min="7137" max="7137" width="19.58203125" style="78" bestFit="1" customWidth="1"/>
    <col min="7138" max="7139" width="4.25" style="78" customWidth="1"/>
    <col min="7140" max="7140" width="7.33203125" style="78" bestFit="1" customWidth="1"/>
    <col min="7141" max="7142" width="4.25" style="78" customWidth="1"/>
    <col min="7143" max="7143" width="7.33203125" style="78" bestFit="1" customWidth="1"/>
    <col min="7144" max="7145" width="4.25" style="78" customWidth="1"/>
    <col min="7146" max="7146" width="7.33203125" style="78" bestFit="1" customWidth="1"/>
    <col min="7147" max="7148" width="4.25" style="78" customWidth="1"/>
    <col min="7149" max="7149" width="7.33203125" style="78" bestFit="1" customWidth="1"/>
    <col min="7150" max="7151" width="4.25" style="78" customWidth="1"/>
    <col min="7152" max="7152" width="7.33203125" style="78" bestFit="1" customWidth="1"/>
    <col min="7153" max="7154" width="4.25" style="78" customWidth="1"/>
    <col min="7155" max="7155" width="7.33203125" style="78" bestFit="1" customWidth="1"/>
    <col min="7156" max="7157" width="4.25" style="78" customWidth="1"/>
    <col min="7158" max="7158" width="7.33203125" style="78" bestFit="1" customWidth="1"/>
    <col min="7159" max="7160" width="4.25" style="78" customWidth="1"/>
    <col min="7161" max="7161" width="7.33203125" style="78" bestFit="1" customWidth="1"/>
    <col min="7162" max="7163" width="4.25" style="78" customWidth="1"/>
    <col min="7164" max="7164" width="7.33203125" style="78" bestFit="1" customWidth="1"/>
    <col min="7165" max="7166" width="4.25" style="78" customWidth="1"/>
    <col min="7167" max="7167" width="7.33203125" style="78" bestFit="1" customWidth="1"/>
    <col min="7168" max="7169" width="4.25" style="78" customWidth="1"/>
    <col min="7170" max="7170" width="7.33203125" style="78" bestFit="1" customWidth="1"/>
    <col min="7171" max="7172" width="4.25" style="78" customWidth="1"/>
    <col min="7173" max="7173" width="7.33203125" style="78" bestFit="1" customWidth="1"/>
    <col min="7174" max="7175" width="4.25" style="78" customWidth="1"/>
    <col min="7176" max="7176" width="7.33203125" style="78" bestFit="1" customWidth="1"/>
    <col min="7177" max="7178" width="4.25" style="78" customWidth="1"/>
    <col min="7179" max="7179" width="7.33203125" style="78" bestFit="1" customWidth="1"/>
    <col min="7180" max="7181" width="4.25" style="78" customWidth="1"/>
    <col min="7182" max="7182" width="7.33203125" style="78" bestFit="1" customWidth="1"/>
    <col min="7183" max="7183" width="12.25" style="78" customWidth="1"/>
    <col min="7184" max="7184" width="1.5" style="78" customWidth="1"/>
    <col min="7185" max="7391" width="8.25" style="78"/>
    <col min="7392" max="7392" width="1.5" style="78" customWidth="1"/>
    <col min="7393" max="7393" width="19.58203125" style="78" bestFit="1" customWidth="1"/>
    <col min="7394" max="7395" width="4.25" style="78" customWidth="1"/>
    <col min="7396" max="7396" width="7.33203125" style="78" bestFit="1" customWidth="1"/>
    <col min="7397" max="7398" width="4.25" style="78" customWidth="1"/>
    <col min="7399" max="7399" width="7.33203125" style="78" bestFit="1" customWidth="1"/>
    <col min="7400" max="7401" width="4.25" style="78" customWidth="1"/>
    <col min="7402" max="7402" width="7.33203125" style="78" bestFit="1" customWidth="1"/>
    <col min="7403" max="7404" width="4.25" style="78" customWidth="1"/>
    <col min="7405" max="7405" width="7.33203125" style="78" bestFit="1" customWidth="1"/>
    <col min="7406" max="7407" width="4.25" style="78" customWidth="1"/>
    <col min="7408" max="7408" width="7.33203125" style="78" bestFit="1" customWidth="1"/>
    <col min="7409" max="7410" width="4.25" style="78" customWidth="1"/>
    <col min="7411" max="7411" width="7.33203125" style="78" bestFit="1" customWidth="1"/>
    <col min="7412" max="7413" width="4.25" style="78" customWidth="1"/>
    <col min="7414" max="7414" width="7.33203125" style="78" bestFit="1" customWidth="1"/>
    <col min="7415" max="7416" width="4.25" style="78" customWidth="1"/>
    <col min="7417" max="7417" width="7.33203125" style="78" bestFit="1" customWidth="1"/>
    <col min="7418" max="7419" width="4.25" style="78" customWidth="1"/>
    <col min="7420" max="7420" width="7.33203125" style="78" bestFit="1" customWidth="1"/>
    <col min="7421" max="7422" width="4.25" style="78" customWidth="1"/>
    <col min="7423" max="7423" width="7.33203125" style="78" bestFit="1" customWidth="1"/>
    <col min="7424" max="7425" width="4.25" style="78" customWidth="1"/>
    <col min="7426" max="7426" width="7.33203125" style="78" bestFit="1" customWidth="1"/>
    <col min="7427" max="7428" width="4.25" style="78" customWidth="1"/>
    <col min="7429" max="7429" width="7.33203125" style="78" bestFit="1" customWidth="1"/>
    <col min="7430" max="7431" width="4.25" style="78" customWidth="1"/>
    <col min="7432" max="7432" width="7.33203125" style="78" bestFit="1" customWidth="1"/>
    <col min="7433" max="7434" width="4.25" style="78" customWidth="1"/>
    <col min="7435" max="7435" width="7.33203125" style="78" bestFit="1" customWidth="1"/>
    <col min="7436" max="7437" width="4.25" style="78" customWidth="1"/>
    <col min="7438" max="7438" width="7.33203125" style="78" bestFit="1" customWidth="1"/>
    <col min="7439" max="7439" width="12.25" style="78" customWidth="1"/>
    <col min="7440" max="7440" width="1.5" style="78" customWidth="1"/>
    <col min="7441" max="7647" width="8.25" style="78"/>
    <col min="7648" max="7648" width="1.5" style="78" customWidth="1"/>
    <col min="7649" max="7649" width="19.58203125" style="78" bestFit="1" customWidth="1"/>
    <col min="7650" max="7651" width="4.25" style="78" customWidth="1"/>
    <col min="7652" max="7652" width="7.33203125" style="78" bestFit="1" customWidth="1"/>
    <col min="7653" max="7654" width="4.25" style="78" customWidth="1"/>
    <col min="7655" max="7655" width="7.33203125" style="78" bestFit="1" customWidth="1"/>
    <col min="7656" max="7657" width="4.25" style="78" customWidth="1"/>
    <col min="7658" max="7658" width="7.33203125" style="78" bestFit="1" customWidth="1"/>
    <col min="7659" max="7660" width="4.25" style="78" customWidth="1"/>
    <col min="7661" max="7661" width="7.33203125" style="78" bestFit="1" customWidth="1"/>
    <col min="7662" max="7663" width="4.25" style="78" customWidth="1"/>
    <col min="7664" max="7664" width="7.33203125" style="78" bestFit="1" customWidth="1"/>
    <col min="7665" max="7666" width="4.25" style="78" customWidth="1"/>
    <col min="7667" max="7667" width="7.33203125" style="78" bestFit="1" customWidth="1"/>
    <col min="7668" max="7669" width="4.25" style="78" customWidth="1"/>
    <col min="7670" max="7670" width="7.33203125" style="78" bestFit="1" customWidth="1"/>
    <col min="7671" max="7672" width="4.25" style="78" customWidth="1"/>
    <col min="7673" max="7673" width="7.33203125" style="78" bestFit="1" customWidth="1"/>
    <col min="7674" max="7675" width="4.25" style="78" customWidth="1"/>
    <col min="7676" max="7676" width="7.33203125" style="78" bestFit="1" customWidth="1"/>
    <col min="7677" max="7678" width="4.25" style="78" customWidth="1"/>
    <col min="7679" max="7679" width="7.33203125" style="78" bestFit="1" customWidth="1"/>
    <col min="7680" max="7681" width="4.25" style="78" customWidth="1"/>
    <col min="7682" max="7682" width="7.33203125" style="78" bestFit="1" customWidth="1"/>
    <col min="7683" max="7684" width="4.25" style="78" customWidth="1"/>
    <col min="7685" max="7685" width="7.33203125" style="78" bestFit="1" customWidth="1"/>
    <col min="7686" max="7687" width="4.25" style="78" customWidth="1"/>
    <col min="7688" max="7688" width="7.33203125" style="78" bestFit="1" customWidth="1"/>
    <col min="7689" max="7690" width="4.25" style="78" customWidth="1"/>
    <col min="7691" max="7691" width="7.33203125" style="78" bestFit="1" customWidth="1"/>
    <col min="7692" max="7693" width="4.25" style="78" customWidth="1"/>
    <col min="7694" max="7694" width="7.33203125" style="78" bestFit="1" customWidth="1"/>
    <col min="7695" max="7695" width="12.25" style="78" customWidth="1"/>
    <col min="7696" max="7696" width="1.5" style="78" customWidth="1"/>
    <col min="7697" max="7903" width="8.25" style="78"/>
    <col min="7904" max="7904" width="1.5" style="78" customWidth="1"/>
    <col min="7905" max="7905" width="19.58203125" style="78" bestFit="1" customWidth="1"/>
    <col min="7906" max="7907" width="4.25" style="78" customWidth="1"/>
    <col min="7908" max="7908" width="7.33203125" style="78" bestFit="1" customWidth="1"/>
    <col min="7909" max="7910" width="4.25" style="78" customWidth="1"/>
    <col min="7911" max="7911" width="7.33203125" style="78" bestFit="1" customWidth="1"/>
    <col min="7912" max="7913" width="4.25" style="78" customWidth="1"/>
    <col min="7914" max="7914" width="7.33203125" style="78" bestFit="1" customWidth="1"/>
    <col min="7915" max="7916" width="4.25" style="78" customWidth="1"/>
    <col min="7917" max="7917" width="7.33203125" style="78" bestFit="1" customWidth="1"/>
    <col min="7918" max="7919" width="4.25" style="78" customWidth="1"/>
    <col min="7920" max="7920" width="7.33203125" style="78" bestFit="1" customWidth="1"/>
    <col min="7921" max="7922" width="4.25" style="78" customWidth="1"/>
    <col min="7923" max="7923" width="7.33203125" style="78" bestFit="1" customWidth="1"/>
    <col min="7924" max="7925" width="4.25" style="78" customWidth="1"/>
    <col min="7926" max="7926" width="7.33203125" style="78" bestFit="1" customWidth="1"/>
    <col min="7927" max="7928" width="4.25" style="78" customWidth="1"/>
    <col min="7929" max="7929" width="7.33203125" style="78" bestFit="1" customWidth="1"/>
    <col min="7930" max="7931" width="4.25" style="78" customWidth="1"/>
    <col min="7932" max="7932" width="7.33203125" style="78" bestFit="1" customWidth="1"/>
    <col min="7933" max="7934" width="4.25" style="78" customWidth="1"/>
    <col min="7935" max="7935" width="7.33203125" style="78" bestFit="1" customWidth="1"/>
    <col min="7936" max="7937" width="4.25" style="78" customWidth="1"/>
    <col min="7938" max="7938" width="7.33203125" style="78" bestFit="1" customWidth="1"/>
    <col min="7939" max="7940" width="4.25" style="78" customWidth="1"/>
    <col min="7941" max="7941" width="7.33203125" style="78" bestFit="1" customWidth="1"/>
    <col min="7942" max="7943" width="4.25" style="78" customWidth="1"/>
    <col min="7944" max="7944" width="7.33203125" style="78" bestFit="1" customWidth="1"/>
    <col min="7945" max="7946" width="4.25" style="78" customWidth="1"/>
    <col min="7947" max="7947" width="7.33203125" style="78" bestFit="1" customWidth="1"/>
    <col min="7948" max="7949" width="4.25" style="78" customWidth="1"/>
    <col min="7950" max="7950" width="7.33203125" style="78" bestFit="1" customWidth="1"/>
    <col min="7951" max="7951" width="12.25" style="78" customWidth="1"/>
    <col min="7952" max="7952" width="1.5" style="78" customWidth="1"/>
    <col min="7953" max="8159" width="8.25" style="78"/>
    <col min="8160" max="8160" width="1.5" style="78" customWidth="1"/>
    <col min="8161" max="8161" width="19.58203125" style="78" bestFit="1" customWidth="1"/>
    <col min="8162" max="8163" width="4.25" style="78" customWidth="1"/>
    <col min="8164" max="8164" width="7.33203125" style="78" bestFit="1" customWidth="1"/>
    <col min="8165" max="8166" width="4.25" style="78" customWidth="1"/>
    <col min="8167" max="8167" width="7.33203125" style="78" bestFit="1" customWidth="1"/>
    <col min="8168" max="8169" width="4.25" style="78" customWidth="1"/>
    <col min="8170" max="8170" width="7.33203125" style="78" bestFit="1" customWidth="1"/>
    <col min="8171" max="8172" width="4.25" style="78" customWidth="1"/>
    <col min="8173" max="8173" width="7.33203125" style="78" bestFit="1" customWidth="1"/>
    <col min="8174" max="8175" width="4.25" style="78" customWidth="1"/>
    <col min="8176" max="8176" width="7.33203125" style="78" bestFit="1" customWidth="1"/>
    <col min="8177" max="8178" width="4.25" style="78" customWidth="1"/>
    <col min="8179" max="8179" width="7.33203125" style="78" bestFit="1" customWidth="1"/>
    <col min="8180" max="8181" width="4.25" style="78" customWidth="1"/>
    <col min="8182" max="8182" width="7.33203125" style="78" bestFit="1" customWidth="1"/>
    <col min="8183" max="8184" width="4.25" style="78" customWidth="1"/>
    <col min="8185" max="8185" width="7.33203125" style="78" bestFit="1" customWidth="1"/>
    <col min="8186" max="8187" width="4.25" style="78" customWidth="1"/>
    <col min="8188" max="8188" width="7.33203125" style="78" bestFit="1" customWidth="1"/>
    <col min="8189" max="8190" width="4.25" style="78" customWidth="1"/>
    <col min="8191" max="8191" width="7.33203125" style="78" bestFit="1" customWidth="1"/>
    <col min="8192" max="8193" width="4.25" style="78" customWidth="1"/>
    <col min="8194" max="8194" width="7.33203125" style="78" bestFit="1" customWidth="1"/>
    <col min="8195" max="8196" width="4.25" style="78" customWidth="1"/>
    <col min="8197" max="8197" width="7.33203125" style="78" bestFit="1" customWidth="1"/>
    <col min="8198" max="8199" width="4.25" style="78" customWidth="1"/>
    <col min="8200" max="8200" width="7.33203125" style="78" bestFit="1" customWidth="1"/>
    <col min="8201" max="8202" width="4.25" style="78" customWidth="1"/>
    <col min="8203" max="8203" width="7.33203125" style="78" bestFit="1" customWidth="1"/>
    <col min="8204" max="8205" width="4.25" style="78" customWidth="1"/>
    <col min="8206" max="8206" width="7.33203125" style="78" bestFit="1" customWidth="1"/>
    <col min="8207" max="8207" width="12.25" style="78" customWidth="1"/>
    <col min="8208" max="8208" width="1.5" style="78" customWidth="1"/>
    <col min="8209" max="8415" width="8.25" style="78"/>
    <col min="8416" max="8416" width="1.5" style="78" customWidth="1"/>
    <col min="8417" max="8417" width="19.58203125" style="78" bestFit="1" customWidth="1"/>
    <col min="8418" max="8419" width="4.25" style="78" customWidth="1"/>
    <col min="8420" max="8420" width="7.33203125" style="78" bestFit="1" customWidth="1"/>
    <col min="8421" max="8422" width="4.25" style="78" customWidth="1"/>
    <col min="8423" max="8423" width="7.33203125" style="78" bestFit="1" customWidth="1"/>
    <col min="8424" max="8425" width="4.25" style="78" customWidth="1"/>
    <col min="8426" max="8426" width="7.33203125" style="78" bestFit="1" customWidth="1"/>
    <col min="8427" max="8428" width="4.25" style="78" customWidth="1"/>
    <col min="8429" max="8429" width="7.33203125" style="78" bestFit="1" customWidth="1"/>
    <col min="8430" max="8431" width="4.25" style="78" customWidth="1"/>
    <col min="8432" max="8432" width="7.33203125" style="78" bestFit="1" customWidth="1"/>
    <col min="8433" max="8434" width="4.25" style="78" customWidth="1"/>
    <col min="8435" max="8435" width="7.33203125" style="78" bestFit="1" customWidth="1"/>
    <col min="8436" max="8437" width="4.25" style="78" customWidth="1"/>
    <col min="8438" max="8438" width="7.33203125" style="78" bestFit="1" customWidth="1"/>
    <col min="8439" max="8440" width="4.25" style="78" customWidth="1"/>
    <col min="8441" max="8441" width="7.33203125" style="78" bestFit="1" customWidth="1"/>
    <col min="8442" max="8443" width="4.25" style="78" customWidth="1"/>
    <col min="8444" max="8444" width="7.33203125" style="78" bestFit="1" customWidth="1"/>
    <col min="8445" max="8446" width="4.25" style="78" customWidth="1"/>
    <col min="8447" max="8447" width="7.33203125" style="78" bestFit="1" customWidth="1"/>
    <col min="8448" max="8449" width="4.25" style="78" customWidth="1"/>
    <col min="8450" max="8450" width="7.33203125" style="78" bestFit="1" customWidth="1"/>
    <col min="8451" max="8452" width="4.25" style="78" customWidth="1"/>
    <col min="8453" max="8453" width="7.33203125" style="78" bestFit="1" customWidth="1"/>
    <col min="8454" max="8455" width="4.25" style="78" customWidth="1"/>
    <col min="8456" max="8456" width="7.33203125" style="78" bestFit="1" customWidth="1"/>
    <col min="8457" max="8458" width="4.25" style="78" customWidth="1"/>
    <col min="8459" max="8459" width="7.33203125" style="78" bestFit="1" customWidth="1"/>
    <col min="8460" max="8461" width="4.25" style="78" customWidth="1"/>
    <col min="8462" max="8462" width="7.33203125" style="78" bestFit="1" customWidth="1"/>
    <col min="8463" max="8463" width="12.25" style="78" customWidth="1"/>
    <col min="8464" max="8464" width="1.5" style="78" customWidth="1"/>
    <col min="8465" max="8671" width="8.25" style="78"/>
    <col min="8672" max="8672" width="1.5" style="78" customWidth="1"/>
    <col min="8673" max="8673" width="19.58203125" style="78" bestFit="1" customWidth="1"/>
    <col min="8674" max="8675" width="4.25" style="78" customWidth="1"/>
    <col min="8676" max="8676" width="7.33203125" style="78" bestFit="1" customWidth="1"/>
    <col min="8677" max="8678" width="4.25" style="78" customWidth="1"/>
    <col min="8679" max="8679" width="7.33203125" style="78" bestFit="1" customWidth="1"/>
    <col min="8680" max="8681" width="4.25" style="78" customWidth="1"/>
    <col min="8682" max="8682" width="7.33203125" style="78" bestFit="1" customWidth="1"/>
    <col min="8683" max="8684" width="4.25" style="78" customWidth="1"/>
    <col min="8685" max="8685" width="7.33203125" style="78" bestFit="1" customWidth="1"/>
    <col min="8686" max="8687" width="4.25" style="78" customWidth="1"/>
    <col min="8688" max="8688" width="7.33203125" style="78" bestFit="1" customWidth="1"/>
    <col min="8689" max="8690" width="4.25" style="78" customWidth="1"/>
    <col min="8691" max="8691" width="7.33203125" style="78" bestFit="1" customWidth="1"/>
    <col min="8692" max="8693" width="4.25" style="78" customWidth="1"/>
    <col min="8694" max="8694" width="7.33203125" style="78" bestFit="1" customWidth="1"/>
    <col min="8695" max="8696" width="4.25" style="78" customWidth="1"/>
    <col min="8697" max="8697" width="7.33203125" style="78" bestFit="1" customWidth="1"/>
    <col min="8698" max="8699" width="4.25" style="78" customWidth="1"/>
    <col min="8700" max="8700" width="7.33203125" style="78" bestFit="1" customWidth="1"/>
    <col min="8701" max="8702" width="4.25" style="78" customWidth="1"/>
    <col min="8703" max="8703" width="7.33203125" style="78" bestFit="1" customWidth="1"/>
    <col min="8704" max="8705" width="4.25" style="78" customWidth="1"/>
    <col min="8706" max="8706" width="7.33203125" style="78" bestFit="1" customWidth="1"/>
    <col min="8707" max="8708" width="4.25" style="78" customWidth="1"/>
    <col min="8709" max="8709" width="7.33203125" style="78" bestFit="1" customWidth="1"/>
    <col min="8710" max="8711" width="4.25" style="78" customWidth="1"/>
    <col min="8712" max="8712" width="7.33203125" style="78" bestFit="1" customWidth="1"/>
    <col min="8713" max="8714" width="4.25" style="78" customWidth="1"/>
    <col min="8715" max="8715" width="7.33203125" style="78" bestFit="1" customWidth="1"/>
    <col min="8716" max="8717" width="4.25" style="78" customWidth="1"/>
    <col min="8718" max="8718" width="7.33203125" style="78" bestFit="1" customWidth="1"/>
    <col min="8719" max="8719" width="12.25" style="78" customWidth="1"/>
    <col min="8720" max="8720" width="1.5" style="78" customWidth="1"/>
    <col min="8721" max="8927" width="8.25" style="78"/>
    <col min="8928" max="8928" width="1.5" style="78" customWidth="1"/>
    <col min="8929" max="8929" width="19.58203125" style="78" bestFit="1" customWidth="1"/>
    <col min="8930" max="8931" width="4.25" style="78" customWidth="1"/>
    <col min="8932" max="8932" width="7.33203125" style="78" bestFit="1" customWidth="1"/>
    <col min="8933" max="8934" width="4.25" style="78" customWidth="1"/>
    <col min="8935" max="8935" width="7.33203125" style="78" bestFit="1" customWidth="1"/>
    <col min="8936" max="8937" width="4.25" style="78" customWidth="1"/>
    <col min="8938" max="8938" width="7.33203125" style="78" bestFit="1" customWidth="1"/>
    <col min="8939" max="8940" width="4.25" style="78" customWidth="1"/>
    <col min="8941" max="8941" width="7.33203125" style="78" bestFit="1" customWidth="1"/>
    <col min="8942" max="8943" width="4.25" style="78" customWidth="1"/>
    <col min="8944" max="8944" width="7.33203125" style="78" bestFit="1" customWidth="1"/>
    <col min="8945" max="8946" width="4.25" style="78" customWidth="1"/>
    <col min="8947" max="8947" width="7.33203125" style="78" bestFit="1" customWidth="1"/>
    <col min="8948" max="8949" width="4.25" style="78" customWidth="1"/>
    <col min="8950" max="8950" width="7.33203125" style="78" bestFit="1" customWidth="1"/>
    <col min="8951" max="8952" width="4.25" style="78" customWidth="1"/>
    <col min="8953" max="8953" width="7.33203125" style="78" bestFit="1" customWidth="1"/>
    <col min="8954" max="8955" width="4.25" style="78" customWidth="1"/>
    <col min="8956" max="8956" width="7.33203125" style="78" bestFit="1" customWidth="1"/>
    <col min="8957" max="8958" width="4.25" style="78" customWidth="1"/>
    <col min="8959" max="8959" width="7.33203125" style="78" bestFit="1" customWidth="1"/>
    <col min="8960" max="8961" width="4.25" style="78" customWidth="1"/>
    <col min="8962" max="8962" width="7.33203125" style="78" bestFit="1" customWidth="1"/>
    <col min="8963" max="8964" width="4.25" style="78" customWidth="1"/>
    <col min="8965" max="8965" width="7.33203125" style="78" bestFit="1" customWidth="1"/>
    <col min="8966" max="8967" width="4.25" style="78" customWidth="1"/>
    <col min="8968" max="8968" width="7.33203125" style="78" bestFit="1" customWidth="1"/>
    <col min="8969" max="8970" width="4.25" style="78" customWidth="1"/>
    <col min="8971" max="8971" width="7.33203125" style="78" bestFit="1" customWidth="1"/>
    <col min="8972" max="8973" width="4.25" style="78" customWidth="1"/>
    <col min="8974" max="8974" width="7.33203125" style="78" bestFit="1" customWidth="1"/>
    <col min="8975" max="8975" width="12.25" style="78" customWidth="1"/>
    <col min="8976" max="8976" width="1.5" style="78" customWidth="1"/>
    <col min="8977" max="9183" width="8.25" style="78"/>
    <col min="9184" max="9184" width="1.5" style="78" customWidth="1"/>
    <col min="9185" max="9185" width="19.58203125" style="78" bestFit="1" customWidth="1"/>
    <col min="9186" max="9187" width="4.25" style="78" customWidth="1"/>
    <col min="9188" max="9188" width="7.33203125" style="78" bestFit="1" customWidth="1"/>
    <col min="9189" max="9190" width="4.25" style="78" customWidth="1"/>
    <col min="9191" max="9191" width="7.33203125" style="78" bestFit="1" customWidth="1"/>
    <col min="9192" max="9193" width="4.25" style="78" customWidth="1"/>
    <col min="9194" max="9194" width="7.33203125" style="78" bestFit="1" customWidth="1"/>
    <col min="9195" max="9196" width="4.25" style="78" customWidth="1"/>
    <col min="9197" max="9197" width="7.33203125" style="78" bestFit="1" customWidth="1"/>
    <col min="9198" max="9199" width="4.25" style="78" customWidth="1"/>
    <col min="9200" max="9200" width="7.33203125" style="78" bestFit="1" customWidth="1"/>
    <col min="9201" max="9202" width="4.25" style="78" customWidth="1"/>
    <col min="9203" max="9203" width="7.33203125" style="78" bestFit="1" customWidth="1"/>
    <col min="9204" max="9205" width="4.25" style="78" customWidth="1"/>
    <col min="9206" max="9206" width="7.33203125" style="78" bestFit="1" customWidth="1"/>
    <col min="9207" max="9208" width="4.25" style="78" customWidth="1"/>
    <col min="9209" max="9209" width="7.33203125" style="78" bestFit="1" customWidth="1"/>
    <col min="9210" max="9211" width="4.25" style="78" customWidth="1"/>
    <col min="9212" max="9212" width="7.33203125" style="78" bestFit="1" customWidth="1"/>
    <col min="9213" max="9214" width="4.25" style="78" customWidth="1"/>
    <col min="9215" max="9215" width="7.33203125" style="78" bestFit="1" customWidth="1"/>
    <col min="9216" max="9217" width="4.25" style="78" customWidth="1"/>
    <col min="9218" max="9218" width="7.33203125" style="78" bestFit="1" customWidth="1"/>
    <col min="9219" max="9220" width="4.25" style="78" customWidth="1"/>
    <col min="9221" max="9221" width="7.33203125" style="78" bestFit="1" customWidth="1"/>
    <col min="9222" max="9223" width="4.25" style="78" customWidth="1"/>
    <col min="9224" max="9224" width="7.33203125" style="78" bestFit="1" customWidth="1"/>
    <col min="9225" max="9226" width="4.25" style="78" customWidth="1"/>
    <col min="9227" max="9227" width="7.33203125" style="78" bestFit="1" customWidth="1"/>
    <col min="9228" max="9229" width="4.25" style="78" customWidth="1"/>
    <col min="9230" max="9230" width="7.33203125" style="78" bestFit="1" customWidth="1"/>
    <col min="9231" max="9231" width="12.25" style="78" customWidth="1"/>
    <col min="9232" max="9232" width="1.5" style="78" customWidth="1"/>
    <col min="9233" max="9439" width="8.25" style="78"/>
    <col min="9440" max="9440" width="1.5" style="78" customWidth="1"/>
    <col min="9441" max="9441" width="19.58203125" style="78" bestFit="1" customWidth="1"/>
    <col min="9442" max="9443" width="4.25" style="78" customWidth="1"/>
    <col min="9444" max="9444" width="7.33203125" style="78" bestFit="1" customWidth="1"/>
    <col min="9445" max="9446" width="4.25" style="78" customWidth="1"/>
    <col min="9447" max="9447" width="7.33203125" style="78" bestFit="1" customWidth="1"/>
    <col min="9448" max="9449" width="4.25" style="78" customWidth="1"/>
    <col min="9450" max="9450" width="7.33203125" style="78" bestFit="1" customWidth="1"/>
    <col min="9451" max="9452" width="4.25" style="78" customWidth="1"/>
    <col min="9453" max="9453" width="7.33203125" style="78" bestFit="1" customWidth="1"/>
    <col min="9454" max="9455" width="4.25" style="78" customWidth="1"/>
    <col min="9456" max="9456" width="7.33203125" style="78" bestFit="1" customWidth="1"/>
    <col min="9457" max="9458" width="4.25" style="78" customWidth="1"/>
    <col min="9459" max="9459" width="7.33203125" style="78" bestFit="1" customWidth="1"/>
    <col min="9460" max="9461" width="4.25" style="78" customWidth="1"/>
    <col min="9462" max="9462" width="7.33203125" style="78" bestFit="1" customWidth="1"/>
    <col min="9463" max="9464" width="4.25" style="78" customWidth="1"/>
    <col min="9465" max="9465" width="7.33203125" style="78" bestFit="1" customWidth="1"/>
    <col min="9466" max="9467" width="4.25" style="78" customWidth="1"/>
    <col min="9468" max="9468" width="7.33203125" style="78" bestFit="1" customWidth="1"/>
    <col min="9469" max="9470" width="4.25" style="78" customWidth="1"/>
    <col min="9471" max="9471" width="7.33203125" style="78" bestFit="1" customWidth="1"/>
    <col min="9472" max="9473" width="4.25" style="78" customWidth="1"/>
    <col min="9474" max="9474" width="7.33203125" style="78" bestFit="1" customWidth="1"/>
    <col min="9475" max="9476" width="4.25" style="78" customWidth="1"/>
    <col min="9477" max="9477" width="7.33203125" style="78" bestFit="1" customWidth="1"/>
    <col min="9478" max="9479" width="4.25" style="78" customWidth="1"/>
    <col min="9480" max="9480" width="7.33203125" style="78" bestFit="1" customWidth="1"/>
    <col min="9481" max="9482" width="4.25" style="78" customWidth="1"/>
    <col min="9483" max="9483" width="7.33203125" style="78" bestFit="1" customWidth="1"/>
    <col min="9484" max="9485" width="4.25" style="78" customWidth="1"/>
    <col min="9486" max="9486" width="7.33203125" style="78" bestFit="1" customWidth="1"/>
    <col min="9487" max="9487" width="12.25" style="78" customWidth="1"/>
    <col min="9488" max="9488" width="1.5" style="78" customWidth="1"/>
    <col min="9489" max="9695" width="8.25" style="78"/>
    <col min="9696" max="9696" width="1.5" style="78" customWidth="1"/>
    <col min="9697" max="9697" width="19.58203125" style="78" bestFit="1" customWidth="1"/>
    <col min="9698" max="9699" width="4.25" style="78" customWidth="1"/>
    <col min="9700" max="9700" width="7.33203125" style="78" bestFit="1" customWidth="1"/>
    <col min="9701" max="9702" width="4.25" style="78" customWidth="1"/>
    <col min="9703" max="9703" width="7.33203125" style="78" bestFit="1" customWidth="1"/>
    <col min="9704" max="9705" width="4.25" style="78" customWidth="1"/>
    <col min="9706" max="9706" width="7.33203125" style="78" bestFit="1" customWidth="1"/>
    <col min="9707" max="9708" width="4.25" style="78" customWidth="1"/>
    <col min="9709" max="9709" width="7.33203125" style="78" bestFit="1" customWidth="1"/>
    <col min="9710" max="9711" width="4.25" style="78" customWidth="1"/>
    <col min="9712" max="9712" width="7.33203125" style="78" bestFit="1" customWidth="1"/>
    <col min="9713" max="9714" width="4.25" style="78" customWidth="1"/>
    <col min="9715" max="9715" width="7.33203125" style="78" bestFit="1" customWidth="1"/>
    <col min="9716" max="9717" width="4.25" style="78" customWidth="1"/>
    <col min="9718" max="9718" width="7.33203125" style="78" bestFit="1" customWidth="1"/>
    <col min="9719" max="9720" width="4.25" style="78" customWidth="1"/>
    <col min="9721" max="9721" width="7.33203125" style="78" bestFit="1" customWidth="1"/>
    <col min="9722" max="9723" width="4.25" style="78" customWidth="1"/>
    <col min="9724" max="9724" width="7.33203125" style="78" bestFit="1" customWidth="1"/>
    <col min="9725" max="9726" width="4.25" style="78" customWidth="1"/>
    <col min="9727" max="9727" width="7.33203125" style="78" bestFit="1" customWidth="1"/>
    <col min="9728" max="9729" width="4.25" style="78" customWidth="1"/>
    <col min="9730" max="9730" width="7.33203125" style="78" bestFit="1" customWidth="1"/>
    <col min="9731" max="9732" width="4.25" style="78" customWidth="1"/>
    <col min="9733" max="9733" width="7.33203125" style="78" bestFit="1" customWidth="1"/>
    <col min="9734" max="9735" width="4.25" style="78" customWidth="1"/>
    <col min="9736" max="9736" width="7.33203125" style="78" bestFit="1" customWidth="1"/>
    <col min="9737" max="9738" width="4.25" style="78" customWidth="1"/>
    <col min="9739" max="9739" width="7.33203125" style="78" bestFit="1" customWidth="1"/>
    <col min="9740" max="9741" width="4.25" style="78" customWidth="1"/>
    <col min="9742" max="9742" width="7.33203125" style="78" bestFit="1" customWidth="1"/>
    <col min="9743" max="9743" width="12.25" style="78" customWidth="1"/>
    <col min="9744" max="9744" width="1.5" style="78" customWidth="1"/>
    <col min="9745" max="9951" width="8.25" style="78"/>
    <col min="9952" max="9952" width="1.5" style="78" customWidth="1"/>
    <col min="9953" max="9953" width="19.58203125" style="78" bestFit="1" customWidth="1"/>
    <col min="9954" max="9955" width="4.25" style="78" customWidth="1"/>
    <col min="9956" max="9956" width="7.33203125" style="78" bestFit="1" customWidth="1"/>
    <col min="9957" max="9958" width="4.25" style="78" customWidth="1"/>
    <col min="9959" max="9959" width="7.33203125" style="78" bestFit="1" customWidth="1"/>
    <col min="9960" max="9961" width="4.25" style="78" customWidth="1"/>
    <col min="9962" max="9962" width="7.33203125" style="78" bestFit="1" customWidth="1"/>
    <col min="9963" max="9964" width="4.25" style="78" customWidth="1"/>
    <col min="9965" max="9965" width="7.33203125" style="78" bestFit="1" customWidth="1"/>
    <col min="9966" max="9967" width="4.25" style="78" customWidth="1"/>
    <col min="9968" max="9968" width="7.33203125" style="78" bestFit="1" customWidth="1"/>
    <col min="9969" max="9970" width="4.25" style="78" customWidth="1"/>
    <col min="9971" max="9971" width="7.33203125" style="78" bestFit="1" customWidth="1"/>
    <col min="9972" max="9973" width="4.25" style="78" customWidth="1"/>
    <col min="9974" max="9974" width="7.33203125" style="78" bestFit="1" customWidth="1"/>
    <col min="9975" max="9976" width="4.25" style="78" customWidth="1"/>
    <col min="9977" max="9977" width="7.33203125" style="78" bestFit="1" customWidth="1"/>
    <col min="9978" max="9979" width="4.25" style="78" customWidth="1"/>
    <col min="9980" max="9980" width="7.33203125" style="78" bestFit="1" customWidth="1"/>
    <col min="9981" max="9982" width="4.25" style="78" customWidth="1"/>
    <col min="9983" max="9983" width="7.33203125" style="78" bestFit="1" customWidth="1"/>
    <col min="9984" max="9985" width="4.25" style="78" customWidth="1"/>
    <col min="9986" max="9986" width="7.33203125" style="78" bestFit="1" customWidth="1"/>
    <col min="9987" max="9988" width="4.25" style="78" customWidth="1"/>
    <col min="9989" max="9989" width="7.33203125" style="78" bestFit="1" customWidth="1"/>
    <col min="9990" max="9991" width="4.25" style="78" customWidth="1"/>
    <col min="9992" max="9992" width="7.33203125" style="78" bestFit="1" customWidth="1"/>
    <col min="9993" max="9994" width="4.25" style="78" customWidth="1"/>
    <col min="9995" max="9995" width="7.33203125" style="78" bestFit="1" customWidth="1"/>
    <col min="9996" max="9997" width="4.25" style="78" customWidth="1"/>
    <col min="9998" max="9998" width="7.33203125" style="78" bestFit="1" customWidth="1"/>
    <col min="9999" max="9999" width="12.25" style="78" customWidth="1"/>
    <col min="10000" max="10000" width="1.5" style="78" customWidth="1"/>
    <col min="10001" max="10207" width="8.25" style="78"/>
    <col min="10208" max="10208" width="1.5" style="78" customWidth="1"/>
    <col min="10209" max="10209" width="19.58203125" style="78" bestFit="1" customWidth="1"/>
    <col min="10210" max="10211" width="4.25" style="78" customWidth="1"/>
    <col min="10212" max="10212" width="7.33203125" style="78" bestFit="1" customWidth="1"/>
    <col min="10213" max="10214" width="4.25" style="78" customWidth="1"/>
    <col min="10215" max="10215" width="7.33203125" style="78" bestFit="1" customWidth="1"/>
    <col min="10216" max="10217" width="4.25" style="78" customWidth="1"/>
    <col min="10218" max="10218" width="7.33203125" style="78" bestFit="1" customWidth="1"/>
    <col min="10219" max="10220" width="4.25" style="78" customWidth="1"/>
    <col min="10221" max="10221" width="7.33203125" style="78" bestFit="1" customWidth="1"/>
    <col min="10222" max="10223" width="4.25" style="78" customWidth="1"/>
    <col min="10224" max="10224" width="7.33203125" style="78" bestFit="1" customWidth="1"/>
    <col min="10225" max="10226" width="4.25" style="78" customWidth="1"/>
    <col min="10227" max="10227" width="7.33203125" style="78" bestFit="1" customWidth="1"/>
    <col min="10228" max="10229" width="4.25" style="78" customWidth="1"/>
    <col min="10230" max="10230" width="7.33203125" style="78" bestFit="1" customWidth="1"/>
    <col min="10231" max="10232" width="4.25" style="78" customWidth="1"/>
    <col min="10233" max="10233" width="7.33203125" style="78" bestFit="1" customWidth="1"/>
    <col min="10234" max="10235" width="4.25" style="78" customWidth="1"/>
    <col min="10236" max="10236" width="7.33203125" style="78" bestFit="1" customWidth="1"/>
    <col min="10237" max="10238" width="4.25" style="78" customWidth="1"/>
    <col min="10239" max="10239" width="7.33203125" style="78" bestFit="1" customWidth="1"/>
    <col min="10240" max="10241" width="4.25" style="78" customWidth="1"/>
    <col min="10242" max="10242" width="7.33203125" style="78" bestFit="1" customWidth="1"/>
    <col min="10243" max="10244" width="4.25" style="78" customWidth="1"/>
    <col min="10245" max="10245" width="7.33203125" style="78" bestFit="1" customWidth="1"/>
    <col min="10246" max="10247" width="4.25" style="78" customWidth="1"/>
    <col min="10248" max="10248" width="7.33203125" style="78" bestFit="1" customWidth="1"/>
    <col min="10249" max="10250" width="4.25" style="78" customWidth="1"/>
    <col min="10251" max="10251" width="7.33203125" style="78" bestFit="1" customWidth="1"/>
    <col min="10252" max="10253" width="4.25" style="78" customWidth="1"/>
    <col min="10254" max="10254" width="7.33203125" style="78" bestFit="1" customWidth="1"/>
    <col min="10255" max="10255" width="12.25" style="78" customWidth="1"/>
    <col min="10256" max="10256" width="1.5" style="78" customWidth="1"/>
    <col min="10257" max="10463" width="8.25" style="78"/>
    <col min="10464" max="10464" width="1.5" style="78" customWidth="1"/>
    <col min="10465" max="10465" width="19.58203125" style="78" bestFit="1" customWidth="1"/>
    <col min="10466" max="10467" width="4.25" style="78" customWidth="1"/>
    <col min="10468" max="10468" width="7.33203125" style="78" bestFit="1" customWidth="1"/>
    <col min="10469" max="10470" width="4.25" style="78" customWidth="1"/>
    <col min="10471" max="10471" width="7.33203125" style="78" bestFit="1" customWidth="1"/>
    <col min="10472" max="10473" width="4.25" style="78" customWidth="1"/>
    <col min="10474" max="10474" width="7.33203125" style="78" bestFit="1" customWidth="1"/>
    <col min="10475" max="10476" width="4.25" style="78" customWidth="1"/>
    <col min="10477" max="10477" width="7.33203125" style="78" bestFit="1" customWidth="1"/>
    <col min="10478" max="10479" width="4.25" style="78" customWidth="1"/>
    <col min="10480" max="10480" width="7.33203125" style="78" bestFit="1" customWidth="1"/>
    <col min="10481" max="10482" width="4.25" style="78" customWidth="1"/>
    <col min="10483" max="10483" width="7.33203125" style="78" bestFit="1" customWidth="1"/>
    <col min="10484" max="10485" width="4.25" style="78" customWidth="1"/>
    <col min="10486" max="10486" width="7.33203125" style="78" bestFit="1" customWidth="1"/>
    <col min="10487" max="10488" width="4.25" style="78" customWidth="1"/>
    <col min="10489" max="10489" width="7.33203125" style="78" bestFit="1" customWidth="1"/>
    <col min="10490" max="10491" width="4.25" style="78" customWidth="1"/>
    <col min="10492" max="10492" width="7.33203125" style="78" bestFit="1" customWidth="1"/>
    <col min="10493" max="10494" width="4.25" style="78" customWidth="1"/>
    <col min="10495" max="10495" width="7.33203125" style="78" bestFit="1" customWidth="1"/>
    <col min="10496" max="10497" width="4.25" style="78" customWidth="1"/>
    <col min="10498" max="10498" width="7.33203125" style="78" bestFit="1" customWidth="1"/>
    <col min="10499" max="10500" width="4.25" style="78" customWidth="1"/>
    <col min="10501" max="10501" width="7.33203125" style="78" bestFit="1" customWidth="1"/>
    <col min="10502" max="10503" width="4.25" style="78" customWidth="1"/>
    <col min="10504" max="10504" width="7.33203125" style="78" bestFit="1" customWidth="1"/>
    <col min="10505" max="10506" width="4.25" style="78" customWidth="1"/>
    <col min="10507" max="10507" width="7.33203125" style="78" bestFit="1" customWidth="1"/>
    <col min="10508" max="10509" width="4.25" style="78" customWidth="1"/>
    <col min="10510" max="10510" width="7.33203125" style="78" bestFit="1" customWidth="1"/>
    <col min="10511" max="10511" width="12.25" style="78" customWidth="1"/>
    <col min="10512" max="10512" width="1.5" style="78" customWidth="1"/>
    <col min="10513" max="10719" width="8.25" style="78"/>
    <col min="10720" max="10720" width="1.5" style="78" customWidth="1"/>
    <col min="10721" max="10721" width="19.58203125" style="78" bestFit="1" customWidth="1"/>
    <col min="10722" max="10723" width="4.25" style="78" customWidth="1"/>
    <col min="10724" max="10724" width="7.33203125" style="78" bestFit="1" customWidth="1"/>
    <col min="10725" max="10726" width="4.25" style="78" customWidth="1"/>
    <col min="10727" max="10727" width="7.33203125" style="78" bestFit="1" customWidth="1"/>
    <col min="10728" max="10729" width="4.25" style="78" customWidth="1"/>
    <col min="10730" max="10730" width="7.33203125" style="78" bestFit="1" customWidth="1"/>
    <col min="10731" max="10732" width="4.25" style="78" customWidth="1"/>
    <col min="10733" max="10733" width="7.33203125" style="78" bestFit="1" customWidth="1"/>
    <col min="10734" max="10735" width="4.25" style="78" customWidth="1"/>
    <col min="10736" max="10736" width="7.33203125" style="78" bestFit="1" customWidth="1"/>
    <col min="10737" max="10738" width="4.25" style="78" customWidth="1"/>
    <col min="10739" max="10739" width="7.33203125" style="78" bestFit="1" customWidth="1"/>
    <col min="10740" max="10741" width="4.25" style="78" customWidth="1"/>
    <col min="10742" max="10742" width="7.33203125" style="78" bestFit="1" customWidth="1"/>
    <col min="10743" max="10744" width="4.25" style="78" customWidth="1"/>
    <col min="10745" max="10745" width="7.33203125" style="78" bestFit="1" customWidth="1"/>
    <col min="10746" max="10747" width="4.25" style="78" customWidth="1"/>
    <col min="10748" max="10748" width="7.33203125" style="78" bestFit="1" customWidth="1"/>
    <col min="10749" max="10750" width="4.25" style="78" customWidth="1"/>
    <col min="10751" max="10751" width="7.33203125" style="78" bestFit="1" customWidth="1"/>
    <col min="10752" max="10753" width="4.25" style="78" customWidth="1"/>
    <col min="10754" max="10754" width="7.33203125" style="78" bestFit="1" customWidth="1"/>
    <col min="10755" max="10756" width="4.25" style="78" customWidth="1"/>
    <col min="10757" max="10757" width="7.33203125" style="78" bestFit="1" customWidth="1"/>
    <col min="10758" max="10759" width="4.25" style="78" customWidth="1"/>
    <col min="10760" max="10760" width="7.33203125" style="78" bestFit="1" customWidth="1"/>
    <col min="10761" max="10762" width="4.25" style="78" customWidth="1"/>
    <col min="10763" max="10763" width="7.33203125" style="78" bestFit="1" customWidth="1"/>
    <col min="10764" max="10765" width="4.25" style="78" customWidth="1"/>
    <col min="10766" max="10766" width="7.33203125" style="78" bestFit="1" customWidth="1"/>
    <col min="10767" max="10767" width="12.25" style="78" customWidth="1"/>
    <col min="10768" max="10768" width="1.5" style="78" customWidth="1"/>
    <col min="10769" max="10975" width="8.25" style="78"/>
    <col min="10976" max="10976" width="1.5" style="78" customWidth="1"/>
    <col min="10977" max="10977" width="19.58203125" style="78" bestFit="1" customWidth="1"/>
    <col min="10978" max="10979" width="4.25" style="78" customWidth="1"/>
    <col min="10980" max="10980" width="7.33203125" style="78" bestFit="1" customWidth="1"/>
    <col min="10981" max="10982" width="4.25" style="78" customWidth="1"/>
    <col min="10983" max="10983" width="7.33203125" style="78" bestFit="1" customWidth="1"/>
    <col min="10984" max="10985" width="4.25" style="78" customWidth="1"/>
    <col min="10986" max="10986" width="7.33203125" style="78" bestFit="1" customWidth="1"/>
    <col min="10987" max="10988" width="4.25" style="78" customWidth="1"/>
    <col min="10989" max="10989" width="7.33203125" style="78" bestFit="1" customWidth="1"/>
    <col min="10990" max="10991" width="4.25" style="78" customWidth="1"/>
    <col min="10992" max="10992" width="7.33203125" style="78" bestFit="1" customWidth="1"/>
    <col min="10993" max="10994" width="4.25" style="78" customWidth="1"/>
    <col min="10995" max="10995" width="7.33203125" style="78" bestFit="1" customWidth="1"/>
    <col min="10996" max="10997" width="4.25" style="78" customWidth="1"/>
    <col min="10998" max="10998" width="7.33203125" style="78" bestFit="1" customWidth="1"/>
    <col min="10999" max="11000" width="4.25" style="78" customWidth="1"/>
    <col min="11001" max="11001" width="7.33203125" style="78" bestFit="1" customWidth="1"/>
    <col min="11002" max="11003" width="4.25" style="78" customWidth="1"/>
    <col min="11004" max="11004" width="7.33203125" style="78" bestFit="1" customWidth="1"/>
    <col min="11005" max="11006" width="4.25" style="78" customWidth="1"/>
    <col min="11007" max="11007" width="7.33203125" style="78" bestFit="1" customWidth="1"/>
    <col min="11008" max="11009" width="4.25" style="78" customWidth="1"/>
    <col min="11010" max="11010" width="7.33203125" style="78" bestFit="1" customWidth="1"/>
    <col min="11011" max="11012" width="4.25" style="78" customWidth="1"/>
    <col min="11013" max="11013" width="7.33203125" style="78" bestFit="1" customWidth="1"/>
    <col min="11014" max="11015" width="4.25" style="78" customWidth="1"/>
    <col min="11016" max="11016" width="7.33203125" style="78" bestFit="1" customWidth="1"/>
    <col min="11017" max="11018" width="4.25" style="78" customWidth="1"/>
    <col min="11019" max="11019" width="7.33203125" style="78" bestFit="1" customWidth="1"/>
    <col min="11020" max="11021" width="4.25" style="78" customWidth="1"/>
    <col min="11022" max="11022" width="7.33203125" style="78" bestFit="1" customWidth="1"/>
    <col min="11023" max="11023" width="12.25" style="78" customWidth="1"/>
    <col min="11024" max="11024" width="1.5" style="78" customWidth="1"/>
    <col min="11025" max="11231" width="8.25" style="78"/>
    <col min="11232" max="11232" width="1.5" style="78" customWidth="1"/>
    <col min="11233" max="11233" width="19.58203125" style="78" bestFit="1" customWidth="1"/>
    <col min="11234" max="11235" width="4.25" style="78" customWidth="1"/>
    <col min="11236" max="11236" width="7.33203125" style="78" bestFit="1" customWidth="1"/>
    <col min="11237" max="11238" width="4.25" style="78" customWidth="1"/>
    <col min="11239" max="11239" width="7.33203125" style="78" bestFit="1" customWidth="1"/>
    <col min="11240" max="11241" width="4.25" style="78" customWidth="1"/>
    <col min="11242" max="11242" width="7.33203125" style="78" bestFit="1" customWidth="1"/>
    <col min="11243" max="11244" width="4.25" style="78" customWidth="1"/>
    <col min="11245" max="11245" width="7.33203125" style="78" bestFit="1" customWidth="1"/>
    <col min="11246" max="11247" width="4.25" style="78" customWidth="1"/>
    <col min="11248" max="11248" width="7.33203125" style="78" bestFit="1" customWidth="1"/>
    <col min="11249" max="11250" width="4.25" style="78" customWidth="1"/>
    <col min="11251" max="11251" width="7.33203125" style="78" bestFit="1" customWidth="1"/>
    <col min="11252" max="11253" width="4.25" style="78" customWidth="1"/>
    <col min="11254" max="11254" width="7.33203125" style="78" bestFit="1" customWidth="1"/>
    <col min="11255" max="11256" width="4.25" style="78" customWidth="1"/>
    <col min="11257" max="11257" width="7.33203125" style="78" bestFit="1" customWidth="1"/>
    <col min="11258" max="11259" width="4.25" style="78" customWidth="1"/>
    <col min="11260" max="11260" width="7.33203125" style="78" bestFit="1" customWidth="1"/>
    <col min="11261" max="11262" width="4.25" style="78" customWidth="1"/>
    <col min="11263" max="11263" width="7.33203125" style="78" bestFit="1" customWidth="1"/>
    <col min="11264" max="11265" width="4.25" style="78" customWidth="1"/>
    <col min="11266" max="11266" width="7.33203125" style="78" bestFit="1" customWidth="1"/>
    <col min="11267" max="11268" width="4.25" style="78" customWidth="1"/>
    <col min="11269" max="11269" width="7.33203125" style="78" bestFit="1" customWidth="1"/>
    <col min="11270" max="11271" width="4.25" style="78" customWidth="1"/>
    <col min="11272" max="11272" width="7.33203125" style="78" bestFit="1" customWidth="1"/>
    <col min="11273" max="11274" width="4.25" style="78" customWidth="1"/>
    <col min="11275" max="11275" width="7.33203125" style="78" bestFit="1" customWidth="1"/>
    <col min="11276" max="11277" width="4.25" style="78" customWidth="1"/>
    <col min="11278" max="11278" width="7.33203125" style="78" bestFit="1" customWidth="1"/>
    <col min="11279" max="11279" width="12.25" style="78" customWidth="1"/>
    <col min="11280" max="11280" width="1.5" style="78" customWidth="1"/>
    <col min="11281" max="11487" width="8.25" style="78"/>
    <col min="11488" max="11488" width="1.5" style="78" customWidth="1"/>
    <col min="11489" max="11489" width="19.58203125" style="78" bestFit="1" customWidth="1"/>
    <col min="11490" max="11491" width="4.25" style="78" customWidth="1"/>
    <col min="11492" max="11492" width="7.33203125" style="78" bestFit="1" customWidth="1"/>
    <col min="11493" max="11494" width="4.25" style="78" customWidth="1"/>
    <col min="11495" max="11495" width="7.33203125" style="78" bestFit="1" customWidth="1"/>
    <col min="11496" max="11497" width="4.25" style="78" customWidth="1"/>
    <col min="11498" max="11498" width="7.33203125" style="78" bestFit="1" customWidth="1"/>
    <col min="11499" max="11500" width="4.25" style="78" customWidth="1"/>
    <col min="11501" max="11501" width="7.33203125" style="78" bestFit="1" customWidth="1"/>
    <col min="11502" max="11503" width="4.25" style="78" customWidth="1"/>
    <col min="11504" max="11504" width="7.33203125" style="78" bestFit="1" customWidth="1"/>
    <col min="11505" max="11506" width="4.25" style="78" customWidth="1"/>
    <col min="11507" max="11507" width="7.33203125" style="78" bestFit="1" customWidth="1"/>
    <col min="11508" max="11509" width="4.25" style="78" customWidth="1"/>
    <col min="11510" max="11510" width="7.33203125" style="78" bestFit="1" customWidth="1"/>
    <col min="11511" max="11512" width="4.25" style="78" customWidth="1"/>
    <col min="11513" max="11513" width="7.33203125" style="78" bestFit="1" customWidth="1"/>
    <col min="11514" max="11515" width="4.25" style="78" customWidth="1"/>
    <col min="11516" max="11516" width="7.33203125" style="78" bestFit="1" customWidth="1"/>
    <col min="11517" max="11518" width="4.25" style="78" customWidth="1"/>
    <col min="11519" max="11519" width="7.33203125" style="78" bestFit="1" customWidth="1"/>
    <col min="11520" max="11521" width="4.25" style="78" customWidth="1"/>
    <col min="11522" max="11522" width="7.33203125" style="78" bestFit="1" customWidth="1"/>
    <col min="11523" max="11524" width="4.25" style="78" customWidth="1"/>
    <col min="11525" max="11525" width="7.33203125" style="78" bestFit="1" customWidth="1"/>
    <col min="11526" max="11527" width="4.25" style="78" customWidth="1"/>
    <col min="11528" max="11528" width="7.33203125" style="78" bestFit="1" customWidth="1"/>
    <col min="11529" max="11530" width="4.25" style="78" customWidth="1"/>
    <col min="11531" max="11531" width="7.33203125" style="78" bestFit="1" customWidth="1"/>
    <col min="11532" max="11533" width="4.25" style="78" customWidth="1"/>
    <col min="11534" max="11534" width="7.33203125" style="78" bestFit="1" customWidth="1"/>
    <col min="11535" max="11535" width="12.25" style="78" customWidth="1"/>
    <col min="11536" max="11536" width="1.5" style="78" customWidth="1"/>
    <col min="11537" max="11743" width="8.25" style="78"/>
    <col min="11744" max="11744" width="1.5" style="78" customWidth="1"/>
    <col min="11745" max="11745" width="19.58203125" style="78" bestFit="1" customWidth="1"/>
    <col min="11746" max="11747" width="4.25" style="78" customWidth="1"/>
    <col min="11748" max="11748" width="7.33203125" style="78" bestFit="1" customWidth="1"/>
    <col min="11749" max="11750" width="4.25" style="78" customWidth="1"/>
    <col min="11751" max="11751" width="7.33203125" style="78" bestFit="1" customWidth="1"/>
    <col min="11752" max="11753" width="4.25" style="78" customWidth="1"/>
    <col min="11754" max="11754" width="7.33203125" style="78" bestFit="1" customWidth="1"/>
    <col min="11755" max="11756" width="4.25" style="78" customWidth="1"/>
    <col min="11757" max="11757" width="7.33203125" style="78" bestFit="1" customWidth="1"/>
    <col min="11758" max="11759" width="4.25" style="78" customWidth="1"/>
    <col min="11760" max="11760" width="7.33203125" style="78" bestFit="1" customWidth="1"/>
    <col min="11761" max="11762" width="4.25" style="78" customWidth="1"/>
    <col min="11763" max="11763" width="7.33203125" style="78" bestFit="1" customWidth="1"/>
    <col min="11764" max="11765" width="4.25" style="78" customWidth="1"/>
    <col min="11766" max="11766" width="7.33203125" style="78" bestFit="1" customWidth="1"/>
    <col min="11767" max="11768" width="4.25" style="78" customWidth="1"/>
    <col min="11769" max="11769" width="7.33203125" style="78" bestFit="1" customWidth="1"/>
    <col min="11770" max="11771" width="4.25" style="78" customWidth="1"/>
    <col min="11772" max="11772" width="7.33203125" style="78" bestFit="1" customWidth="1"/>
    <col min="11773" max="11774" width="4.25" style="78" customWidth="1"/>
    <col min="11775" max="11775" width="7.33203125" style="78" bestFit="1" customWidth="1"/>
    <col min="11776" max="11777" width="4.25" style="78" customWidth="1"/>
    <col min="11778" max="11778" width="7.33203125" style="78" bestFit="1" customWidth="1"/>
    <col min="11779" max="11780" width="4.25" style="78" customWidth="1"/>
    <col min="11781" max="11781" width="7.33203125" style="78" bestFit="1" customWidth="1"/>
    <col min="11782" max="11783" width="4.25" style="78" customWidth="1"/>
    <col min="11784" max="11784" width="7.33203125" style="78" bestFit="1" customWidth="1"/>
    <col min="11785" max="11786" width="4.25" style="78" customWidth="1"/>
    <col min="11787" max="11787" width="7.33203125" style="78" bestFit="1" customWidth="1"/>
    <col min="11788" max="11789" width="4.25" style="78" customWidth="1"/>
    <col min="11790" max="11790" width="7.33203125" style="78" bestFit="1" customWidth="1"/>
    <col min="11791" max="11791" width="12.25" style="78" customWidth="1"/>
    <col min="11792" max="11792" width="1.5" style="78" customWidth="1"/>
    <col min="11793" max="11999" width="8.25" style="78"/>
    <col min="12000" max="12000" width="1.5" style="78" customWidth="1"/>
    <col min="12001" max="12001" width="19.58203125" style="78" bestFit="1" customWidth="1"/>
    <col min="12002" max="12003" width="4.25" style="78" customWidth="1"/>
    <col min="12004" max="12004" width="7.33203125" style="78" bestFit="1" customWidth="1"/>
    <col min="12005" max="12006" width="4.25" style="78" customWidth="1"/>
    <col min="12007" max="12007" width="7.33203125" style="78" bestFit="1" customWidth="1"/>
    <col min="12008" max="12009" width="4.25" style="78" customWidth="1"/>
    <col min="12010" max="12010" width="7.33203125" style="78" bestFit="1" customWidth="1"/>
    <col min="12011" max="12012" width="4.25" style="78" customWidth="1"/>
    <col min="12013" max="12013" width="7.33203125" style="78" bestFit="1" customWidth="1"/>
    <col min="12014" max="12015" width="4.25" style="78" customWidth="1"/>
    <col min="12016" max="12016" width="7.33203125" style="78" bestFit="1" customWidth="1"/>
    <col min="12017" max="12018" width="4.25" style="78" customWidth="1"/>
    <col min="12019" max="12019" width="7.33203125" style="78" bestFit="1" customWidth="1"/>
    <col min="12020" max="12021" width="4.25" style="78" customWidth="1"/>
    <col min="12022" max="12022" width="7.33203125" style="78" bestFit="1" customWidth="1"/>
    <col min="12023" max="12024" width="4.25" style="78" customWidth="1"/>
    <col min="12025" max="12025" width="7.33203125" style="78" bestFit="1" customWidth="1"/>
    <col min="12026" max="12027" width="4.25" style="78" customWidth="1"/>
    <col min="12028" max="12028" width="7.33203125" style="78" bestFit="1" customWidth="1"/>
    <col min="12029" max="12030" width="4.25" style="78" customWidth="1"/>
    <col min="12031" max="12031" width="7.33203125" style="78" bestFit="1" customWidth="1"/>
    <col min="12032" max="12033" width="4.25" style="78" customWidth="1"/>
    <col min="12034" max="12034" width="7.33203125" style="78" bestFit="1" customWidth="1"/>
    <col min="12035" max="12036" width="4.25" style="78" customWidth="1"/>
    <col min="12037" max="12037" width="7.33203125" style="78" bestFit="1" customWidth="1"/>
    <col min="12038" max="12039" width="4.25" style="78" customWidth="1"/>
    <col min="12040" max="12040" width="7.33203125" style="78" bestFit="1" customWidth="1"/>
    <col min="12041" max="12042" width="4.25" style="78" customWidth="1"/>
    <col min="12043" max="12043" width="7.33203125" style="78" bestFit="1" customWidth="1"/>
    <col min="12044" max="12045" width="4.25" style="78" customWidth="1"/>
    <col min="12046" max="12046" width="7.33203125" style="78" bestFit="1" customWidth="1"/>
    <col min="12047" max="12047" width="12.25" style="78" customWidth="1"/>
    <col min="12048" max="12048" width="1.5" style="78" customWidth="1"/>
    <col min="12049" max="12255" width="8.25" style="78"/>
    <col min="12256" max="12256" width="1.5" style="78" customWidth="1"/>
    <col min="12257" max="12257" width="19.58203125" style="78" bestFit="1" customWidth="1"/>
    <col min="12258" max="12259" width="4.25" style="78" customWidth="1"/>
    <col min="12260" max="12260" width="7.33203125" style="78" bestFit="1" customWidth="1"/>
    <col min="12261" max="12262" width="4.25" style="78" customWidth="1"/>
    <col min="12263" max="12263" width="7.33203125" style="78" bestFit="1" customWidth="1"/>
    <col min="12264" max="12265" width="4.25" style="78" customWidth="1"/>
    <col min="12266" max="12266" width="7.33203125" style="78" bestFit="1" customWidth="1"/>
    <col min="12267" max="12268" width="4.25" style="78" customWidth="1"/>
    <col min="12269" max="12269" width="7.33203125" style="78" bestFit="1" customWidth="1"/>
    <col min="12270" max="12271" width="4.25" style="78" customWidth="1"/>
    <col min="12272" max="12272" width="7.33203125" style="78" bestFit="1" customWidth="1"/>
    <col min="12273" max="12274" width="4.25" style="78" customWidth="1"/>
    <col min="12275" max="12275" width="7.33203125" style="78" bestFit="1" customWidth="1"/>
    <col min="12276" max="12277" width="4.25" style="78" customWidth="1"/>
    <col min="12278" max="12278" width="7.33203125" style="78" bestFit="1" customWidth="1"/>
    <col min="12279" max="12280" width="4.25" style="78" customWidth="1"/>
    <col min="12281" max="12281" width="7.33203125" style="78" bestFit="1" customWidth="1"/>
    <col min="12282" max="12283" width="4.25" style="78" customWidth="1"/>
    <col min="12284" max="12284" width="7.33203125" style="78" bestFit="1" customWidth="1"/>
    <col min="12285" max="12286" width="4.25" style="78" customWidth="1"/>
    <col min="12287" max="12287" width="7.33203125" style="78" bestFit="1" customWidth="1"/>
    <col min="12288" max="12289" width="4.25" style="78" customWidth="1"/>
    <col min="12290" max="12290" width="7.33203125" style="78" bestFit="1" customWidth="1"/>
    <col min="12291" max="12292" width="4.25" style="78" customWidth="1"/>
    <col min="12293" max="12293" width="7.33203125" style="78" bestFit="1" customWidth="1"/>
    <col min="12294" max="12295" width="4.25" style="78" customWidth="1"/>
    <col min="12296" max="12296" width="7.33203125" style="78" bestFit="1" customWidth="1"/>
    <col min="12297" max="12298" width="4.25" style="78" customWidth="1"/>
    <col min="12299" max="12299" width="7.33203125" style="78" bestFit="1" customWidth="1"/>
    <col min="12300" max="12301" width="4.25" style="78" customWidth="1"/>
    <col min="12302" max="12302" width="7.33203125" style="78" bestFit="1" customWidth="1"/>
    <col min="12303" max="12303" width="12.25" style="78" customWidth="1"/>
    <col min="12304" max="12304" width="1.5" style="78" customWidth="1"/>
    <col min="12305" max="12511" width="8.25" style="78"/>
    <col min="12512" max="12512" width="1.5" style="78" customWidth="1"/>
    <col min="12513" max="12513" width="19.58203125" style="78" bestFit="1" customWidth="1"/>
    <col min="12514" max="12515" width="4.25" style="78" customWidth="1"/>
    <col min="12516" max="12516" width="7.33203125" style="78" bestFit="1" customWidth="1"/>
    <col min="12517" max="12518" width="4.25" style="78" customWidth="1"/>
    <col min="12519" max="12519" width="7.33203125" style="78" bestFit="1" customWidth="1"/>
    <col min="12520" max="12521" width="4.25" style="78" customWidth="1"/>
    <col min="12522" max="12522" width="7.33203125" style="78" bestFit="1" customWidth="1"/>
    <col min="12523" max="12524" width="4.25" style="78" customWidth="1"/>
    <col min="12525" max="12525" width="7.33203125" style="78" bestFit="1" customWidth="1"/>
    <col min="12526" max="12527" width="4.25" style="78" customWidth="1"/>
    <col min="12528" max="12528" width="7.33203125" style="78" bestFit="1" customWidth="1"/>
    <col min="12529" max="12530" width="4.25" style="78" customWidth="1"/>
    <col min="12531" max="12531" width="7.33203125" style="78" bestFit="1" customWidth="1"/>
    <col min="12532" max="12533" width="4.25" style="78" customWidth="1"/>
    <col min="12534" max="12534" width="7.33203125" style="78" bestFit="1" customWidth="1"/>
    <col min="12535" max="12536" width="4.25" style="78" customWidth="1"/>
    <col min="12537" max="12537" width="7.33203125" style="78" bestFit="1" customWidth="1"/>
    <col min="12538" max="12539" width="4.25" style="78" customWidth="1"/>
    <col min="12540" max="12540" width="7.33203125" style="78" bestFit="1" customWidth="1"/>
    <col min="12541" max="12542" width="4.25" style="78" customWidth="1"/>
    <col min="12543" max="12543" width="7.33203125" style="78" bestFit="1" customWidth="1"/>
    <col min="12544" max="12545" width="4.25" style="78" customWidth="1"/>
    <col min="12546" max="12546" width="7.33203125" style="78" bestFit="1" customWidth="1"/>
    <col min="12547" max="12548" width="4.25" style="78" customWidth="1"/>
    <col min="12549" max="12549" width="7.33203125" style="78" bestFit="1" customWidth="1"/>
    <col min="12550" max="12551" width="4.25" style="78" customWidth="1"/>
    <col min="12552" max="12552" width="7.33203125" style="78" bestFit="1" customWidth="1"/>
    <col min="12553" max="12554" width="4.25" style="78" customWidth="1"/>
    <col min="12555" max="12555" width="7.33203125" style="78" bestFit="1" customWidth="1"/>
    <col min="12556" max="12557" width="4.25" style="78" customWidth="1"/>
    <col min="12558" max="12558" width="7.33203125" style="78" bestFit="1" customWidth="1"/>
    <col min="12559" max="12559" width="12.25" style="78" customWidth="1"/>
    <col min="12560" max="12560" width="1.5" style="78" customWidth="1"/>
    <col min="12561" max="12767" width="8.25" style="78"/>
    <col min="12768" max="12768" width="1.5" style="78" customWidth="1"/>
    <col min="12769" max="12769" width="19.58203125" style="78" bestFit="1" customWidth="1"/>
    <col min="12770" max="12771" width="4.25" style="78" customWidth="1"/>
    <col min="12772" max="12772" width="7.33203125" style="78" bestFit="1" customWidth="1"/>
    <col min="12773" max="12774" width="4.25" style="78" customWidth="1"/>
    <col min="12775" max="12775" width="7.33203125" style="78" bestFit="1" customWidth="1"/>
    <col min="12776" max="12777" width="4.25" style="78" customWidth="1"/>
    <col min="12778" max="12778" width="7.33203125" style="78" bestFit="1" customWidth="1"/>
    <col min="12779" max="12780" width="4.25" style="78" customWidth="1"/>
    <col min="12781" max="12781" width="7.33203125" style="78" bestFit="1" customWidth="1"/>
    <col min="12782" max="12783" width="4.25" style="78" customWidth="1"/>
    <col min="12784" max="12784" width="7.33203125" style="78" bestFit="1" customWidth="1"/>
    <col min="12785" max="12786" width="4.25" style="78" customWidth="1"/>
    <col min="12787" max="12787" width="7.33203125" style="78" bestFit="1" customWidth="1"/>
    <col min="12788" max="12789" width="4.25" style="78" customWidth="1"/>
    <col min="12790" max="12790" width="7.33203125" style="78" bestFit="1" customWidth="1"/>
    <col min="12791" max="12792" width="4.25" style="78" customWidth="1"/>
    <col min="12793" max="12793" width="7.33203125" style="78" bestFit="1" customWidth="1"/>
    <col min="12794" max="12795" width="4.25" style="78" customWidth="1"/>
    <col min="12796" max="12796" width="7.33203125" style="78" bestFit="1" customWidth="1"/>
    <col min="12797" max="12798" width="4.25" style="78" customWidth="1"/>
    <col min="12799" max="12799" width="7.33203125" style="78" bestFit="1" customWidth="1"/>
    <col min="12800" max="12801" width="4.25" style="78" customWidth="1"/>
    <col min="12802" max="12802" width="7.33203125" style="78" bestFit="1" customWidth="1"/>
    <col min="12803" max="12804" width="4.25" style="78" customWidth="1"/>
    <col min="12805" max="12805" width="7.33203125" style="78" bestFit="1" customWidth="1"/>
    <col min="12806" max="12807" width="4.25" style="78" customWidth="1"/>
    <col min="12808" max="12808" width="7.33203125" style="78" bestFit="1" customWidth="1"/>
    <col min="12809" max="12810" width="4.25" style="78" customWidth="1"/>
    <col min="12811" max="12811" width="7.33203125" style="78" bestFit="1" customWidth="1"/>
    <col min="12812" max="12813" width="4.25" style="78" customWidth="1"/>
    <col min="12814" max="12814" width="7.33203125" style="78" bestFit="1" customWidth="1"/>
    <col min="12815" max="12815" width="12.25" style="78" customWidth="1"/>
    <col min="12816" max="12816" width="1.5" style="78" customWidth="1"/>
    <col min="12817" max="13023" width="8.25" style="78"/>
    <col min="13024" max="13024" width="1.5" style="78" customWidth="1"/>
    <col min="13025" max="13025" width="19.58203125" style="78" bestFit="1" customWidth="1"/>
    <col min="13026" max="13027" width="4.25" style="78" customWidth="1"/>
    <col min="13028" max="13028" width="7.33203125" style="78" bestFit="1" customWidth="1"/>
    <col min="13029" max="13030" width="4.25" style="78" customWidth="1"/>
    <col min="13031" max="13031" width="7.33203125" style="78" bestFit="1" customWidth="1"/>
    <col min="13032" max="13033" width="4.25" style="78" customWidth="1"/>
    <col min="13034" max="13034" width="7.33203125" style="78" bestFit="1" customWidth="1"/>
    <col min="13035" max="13036" width="4.25" style="78" customWidth="1"/>
    <col min="13037" max="13037" width="7.33203125" style="78" bestFit="1" customWidth="1"/>
    <col min="13038" max="13039" width="4.25" style="78" customWidth="1"/>
    <col min="13040" max="13040" width="7.33203125" style="78" bestFit="1" customWidth="1"/>
    <col min="13041" max="13042" width="4.25" style="78" customWidth="1"/>
    <col min="13043" max="13043" width="7.33203125" style="78" bestFit="1" customWidth="1"/>
    <col min="13044" max="13045" width="4.25" style="78" customWidth="1"/>
    <col min="13046" max="13046" width="7.33203125" style="78" bestFit="1" customWidth="1"/>
    <col min="13047" max="13048" width="4.25" style="78" customWidth="1"/>
    <col min="13049" max="13049" width="7.33203125" style="78" bestFit="1" customWidth="1"/>
    <col min="13050" max="13051" width="4.25" style="78" customWidth="1"/>
    <col min="13052" max="13052" width="7.33203125" style="78" bestFit="1" customWidth="1"/>
    <col min="13053" max="13054" width="4.25" style="78" customWidth="1"/>
    <col min="13055" max="13055" width="7.33203125" style="78" bestFit="1" customWidth="1"/>
    <col min="13056" max="13057" width="4.25" style="78" customWidth="1"/>
    <col min="13058" max="13058" width="7.33203125" style="78" bestFit="1" customWidth="1"/>
    <col min="13059" max="13060" width="4.25" style="78" customWidth="1"/>
    <col min="13061" max="13061" width="7.33203125" style="78" bestFit="1" customWidth="1"/>
    <col min="13062" max="13063" width="4.25" style="78" customWidth="1"/>
    <col min="13064" max="13064" width="7.33203125" style="78" bestFit="1" customWidth="1"/>
    <col min="13065" max="13066" width="4.25" style="78" customWidth="1"/>
    <col min="13067" max="13067" width="7.33203125" style="78" bestFit="1" customWidth="1"/>
    <col min="13068" max="13069" width="4.25" style="78" customWidth="1"/>
    <col min="13070" max="13070" width="7.33203125" style="78" bestFit="1" customWidth="1"/>
    <col min="13071" max="13071" width="12.25" style="78" customWidth="1"/>
    <col min="13072" max="13072" width="1.5" style="78" customWidth="1"/>
    <col min="13073" max="13279" width="8.25" style="78"/>
    <col min="13280" max="13280" width="1.5" style="78" customWidth="1"/>
    <col min="13281" max="13281" width="19.58203125" style="78" bestFit="1" customWidth="1"/>
    <col min="13282" max="13283" width="4.25" style="78" customWidth="1"/>
    <col min="13284" max="13284" width="7.33203125" style="78" bestFit="1" customWidth="1"/>
    <col min="13285" max="13286" width="4.25" style="78" customWidth="1"/>
    <col min="13287" max="13287" width="7.33203125" style="78" bestFit="1" customWidth="1"/>
    <col min="13288" max="13289" width="4.25" style="78" customWidth="1"/>
    <col min="13290" max="13290" width="7.33203125" style="78" bestFit="1" customWidth="1"/>
    <col min="13291" max="13292" width="4.25" style="78" customWidth="1"/>
    <col min="13293" max="13293" width="7.33203125" style="78" bestFit="1" customWidth="1"/>
    <col min="13294" max="13295" width="4.25" style="78" customWidth="1"/>
    <col min="13296" max="13296" width="7.33203125" style="78" bestFit="1" customWidth="1"/>
    <col min="13297" max="13298" width="4.25" style="78" customWidth="1"/>
    <col min="13299" max="13299" width="7.33203125" style="78" bestFit="1" customWidth="1"/>
    <col min="13300" max="13301" width="4.25" style="78" customWidth="1"/>
    <col min="13302" max="13302" width="7.33203125" style="78" bestFit="1" customWidth="1"/>
    <col min="13303" max="13304" width="4.25" style="78" customWidth="1"/>
    <col min="13305" max="13305" width="7.33203125" style="78" bestFit="1" customWidth="1"/>
    <col min="13306" max="13307" width="4.25" style="78" customWidth="1"/>
    <col min="13308" max="13308" width="7.33203125" style="78" bestFit="1" customWidth="1"/>
    <col min="13309" max="13310" width="4.25" style="78" customWidth="1"/>
    <col min="13311" max="13311" width="7.33203125" style="78" bestFit="1" customWidth="1"/>
    <col min="13312" max="13313" width="4.25" style="78" customWidth="1"/>
    <col min="13314" max="13314" width="7.33203125" style="78" bestFit="1" customWidth="1"/>
    <col min="13315" max="13316" width="4.25" style="78" customWidth="1"/>
    <col min="13317" max="13317" width="7.33203125" style="78" bestFit="1" customWidth="1"/>
    <col min="13318" max="13319" width="4.25" style="78" customWidth="1"/>
    <col min="13320" max="13320" width="7.33203125" style="78" bestFit="1" customWidth="1"/>
    <col min="13321" max="13322" width="4.25" style="78" customWidth="1"/>
    <col min="13323" max="13323" width="7.33203125" style="78" bestFit="1" customWidth="1"/>
    <col min="13324" max="13325" width="4.25" style="78" customWidth="1"/>
    <col min="13326" max="13326" width="7.33203125" style="78" bestFit="1" customWidth="1"/>
    <col min="13327" max="13327" width="12.25" style="78" customWidth="1"/>
    <col min="13328" max="13328" width="1.5" style="78" customWidth="1"/>
    <col min="13329" max="13535" width="8.25" style="78"/>
    <col min="13536" max="13536" width="1.5" style="78" customWidth="1"/>
    <col min="13537" max="13537" width="19.58203125" style="78" bestFit="1" customWidth="1"/>
    <col min="13538" max="13539" width="4.25" style="78" customWidth="1"/>
    <col min="13540" max="13540" width="7.33203125" style="78" bestFit="1" customWidth="1"/>
    <col min="13541" max="13542" width="4.25" style="78" customWidth="1"/>
    <col min="13543" max="13543" width="7.33203125" style="78" bestFit="1" customWidth="1"/>
    <col min="13544" max="13545" width="4.25" style="78" customWidth="1"/>
    <col min="13546" max="13546" width="7.33203125" style="78" bestFit="1" customWidth="1"/>
    <col min="13547" max="13548" width="4.25" style="78" customWidth="1"/>
    <col min="13549" max="13549" width="7.33203125" style="78" bestFit="1" customWidth="1"/>
    <col min="13550" max="13551" width="4.25" style="78" customWidth="1"/>
    <col min="13552" max="13552" width="7.33203125" style="78" bestFit="1" customWidth="1"/>
    <col min="13553" max="13554" width="4.25" style="78" customWidth="1"/>
    <col min="13555" max="13555" width="7.33203125" style="78" bestFit="1" customWidth="1"/>
    <col min="13556" max="13557" width="4.25" style="78" customWidth="1"/>
    <col min="13558" max="13558" width="7.33203125" style="78" bestFit="1" customWidth="1"/>
    <col min="13559" max="13560" width="4.25" style="78" customWidth="1"/>
    <col min="13561" max="13561" width="7.33203125" style="78" bestFit="1" customWidth="1"/>
    <col min="13562" max="13563" width="4.25" style="78" customWidth="1"/>
    <col min="13564" max="13564" width="7.33203125" style="78" bestFit="1" customWidth="1"/>
    <col min="13565" max="13566" width="4.25" style="78" customWidth="1"/>
    <col min="13567" max="13567" width="7.33203125" style="78" bestFit="1" customWidth="1"/>
    <col min="13568" max="13569" width="4.25" style="78" customWidth="1"/>
    <col min="13570" max="13570" width="7.33203125" style="78" bestFit="1" customWidth="1"/>
    <col min="13571" max="13572" width="4.25" style="78" customWidth="1"/>
    <col min="13573" max="13573" width="7.33203125" style="78" bestFit="1" customWidth="1"/>
    <col min="13574" max="13575" width="4.25" style="78" customWidth="1"/>
    <col min="13576" max="13576" width="7.33203125" style="78" bestFit="1" customWidth="1"/>
    <col min="13577" max="13578" width="4.25" style="78" customWidth="1"/>
    <col min="13579" max="13579" width="7.33203125" style="78" bestFit="1" customWidth="1"/>
    <col min="13580" max="13581" width="4.25" style="78" customWidth="1"/>
    <col min="13582" max="13582" width="7.33203125" style="78" bestFit="1" customWidth="1"/>
    <col min="13583" max="13583" width="12.25" style="78" customWidth="1"/>
    <col min="13584" max="13584" width="1.5" style="78" customWidth="1"/>
    <col min="13585" max="13791" width="8.25" style="78"/>
    <col min="13792" max="13792" width="1.5" style="78" customWidth="1"/>
    <col min="13793" max="13793" width="19.58203125" style="78" bestFit="1" customWidth="1"/>
    <col min="13794" max="13795" width="4.25" style="78" customWidth="1"/>
    <col min="13796" max="13796" width="7.33203125" style="78" bestFit="1" customWidth="1"/>
    <col min="13797" max="13798" width="4.25" style="78" customWidth="1"/>
    <col min="13799" max="13799" width="7.33203125" style="78" bestFit="1" customWidth="1"/>
    <col min="13800" max="13801" width="4.25" style="78" customWidth="1"/>
    <col min="13802" max="13802" width="7.33203125" style="78" bestFit="1" customWidth="1"/>
    <col min="13803" max="13804" width="4.25" style="78" customWidth="1"/>
    <col min="13805" max="13805" width="7.33203125" style="78" bestFit="1" customWidth="1"/>
    <col min="13806" max="13807" width="4.25" style="78" customWidth="1"/>
    <col min="13808" max="13808" width="7.33203125" style="78" bestFit="1" customWidth="1"/>
    <col min="13809" max="13810" width="4.25" style="78" customWidth="1"/>
    <col min="13811" max="13811" width="7.33203125" style="78" bestFit="1" customWidth="1"/>
    <col min="13812" max="13813" width="4.25" style="78" customWidth="1"/>
    <col min="13814" max="13814" width="7.33203125" style="78" bestFit="1" customWidth="1"/>
    <col min="13815" max="13816" width="4.25" style="78" customWidth="1"/>
    <col min="13817" max="13817" width="7.33203125" style="78" bestFit="1" customWidth="1"/>
    <col min="13818" max="13819" width="4.25" style="78" customWidth="1"/>
    <col min="13820" max="13820" width="7.33203125" style="78" bestFit="1" customWidth="1"/>
    <col min="13821" max="13822" width="4.25" style="78" customWidth="1"/>
    <col min="13823" max="13823" width="7.33203125" style="78" bestFit="1" customWidth="1"/>
    <col min="13824" max="13825" width="4.25" style="78" customWidth="1"/>
    <col min="13826" max="13826" width="7.33203125" style="78" bestFit="1" customWidth="1"/>
    <col min="13827" max="13828" width="4.25" style="78" customWidth="1"/>
    <col min="13829" max="13829" width="7.33203125" style="78" bestFit="1" customWidth="1"/>
    <col min="13830" max="13831" width="4.25" style="78" customWidth="1"/>
    <col min="13832" max="13832" width="7.33203125" style="78" bestFit="1" customWidth="1"/>
    <col min="13833" max="13834" width="4.25" style="78" customWidth="1"/>
    <col min="13835" max="13835" width="7.33203125" style="78" bestFit="1" customWidth="1"/>
    <col min="13836" max="13837" width="4.25" style="78" customWidth="1"/>
    <col min="13838" max="13838" width="7.33203125" style="78" bestFit="1" customWidth="1"/>
    <col min="13839" max="13839" width="12.25" style="78" customWidth="1"/>
    <col min="13840" max="13840" width="1.5" style="78" customWidth="1"/>
    <col min="13841" max="14047" width="8.25" style="78"/>
    <col min="14048" max="14048" width="1.5" style="78" customWidth="1"/>
    <col min="14049" max="14049" width="19.58203125" style="78" bestFit="1" customWidth="1"/>
    <col min="14050" max="14051" width="4.25" style="78" customWidth="1"/>
    <col min="14052" max="14052" width="7.33203125" style="78" bestFit="1" customWidth="1"/>
    <col min="14053" max="14054" width="4.25" style="78" customWidth="1"/>
    <col min="14055" max="14055" width="7.33203125" style="78" bestFit="1" customWidth="1"/>
    <col min="14056" max="14057" width="4.25" style="78" customWidth="1"/>
    <col min="14058" max="14058" width="7.33203125" style="78" bestFit="1" customWidth="1"/>
    <col min="14059" max="14060" width="4.25" style="78" customWidth="1"/>
    <col min="14061" max="14061" width="7.33203125" style="78" bestFit="1" customWidth="1"/>
    <col min="14062" max="14063" width="4.25" style="78" customWidth="1"/>
    <col min="14064" max="14064" width="7.33203125" style="78" bestFit="1" customWidth="1"/>
    <col min="14065" max="14066" width="4.25" style="78" customWidth="1"/>
    <col min="14067" max="14067" width="7.33203125" style="78" bestFit="1" customWidth="1"/>
    <col min="14068" max="14069" width="4.25" style="78" customWidth="1"/>
    <col min="14070" max="14070" width="7.33203125" style="78" bestFit="1" customWidth="1"/>
    <col min="14071" max="14072" width="4.25" style="78" customWidth="1"/>
    <col min="14073" max="14073" width="7.33203125" style="78" bestFit="1" customWidth="1"/>
    <col min="14074" max="14075" width="4.25" style="78" customWidth="1"/>
    <col min="14076" max="14076" width="7.33203125" style="78" bestFit="1" customWidth="1"/>
    <col min="14077" max="14078" width="4.25" style="78" customWidth="1"/>
    <col min="14079" max="14079" width="7.33203125" style="78" bestFit="1" customWidth="1"/>
    <col min="14080" max="14081" width="4.25" style="78" customWidth="1"/>
    <col min="14082" max="14082" width="7.33203125" style="78" bestFit="1" customWidth="1"/>
    <col min="14083" max="14084" width="4.25" style="78" customWidth="1"/>
    <col min="14085" max="14085" width="7.33203125" style="78" bestFit="1" customWidth="1"/>
    <col min="14086" max="14087" width="4.25" style="78" customWidth="1"/>
    <col min="14088" max="14088" width="7.33203125" style="78" bestFit="1" customWidth="1"/>
    <col min="14089" max="14090" width="4.25" style="78" customWidth="1"/>
    <col min="14091" max="14091" width="7.33203125" style="78" bestFit="1" customWidth="1"/>
    <col min="14092" max="14093" width="4.25" style="78" customWidth="1"/>
    <col min="14094" max="14094" width="7.33203125" style="78" bestFit="1" customWidth="1"/>
    <col min="14095" max="14095" width="12.25" style="78" customWidth="1"/>
    <col min="14096" max="14096" width="1.5" style="78" customWidth="1"/>
    <col min="14097" max="14303" width="8.25" style="78"/>
    <col min="14304" max="14304" width="1.5" style="78" customWidth="1"/>
    <col min="14305" max="14305" width="19.58203125" style="78" bestFit="1" customWidth="1"/>
    <col min="14306" max="14307" width="4.25" style="78" customWidth="1"/>
    <col min="14308" max="14308" width="7.33203125" style="78" bestFit="1" customWidth="1"/>
    <col min="14309" max="14310" width="4.25" style="78" customWidth="1"/>
    <col min="14311" max="14311" width="7.33203125" style="78" bestFit="1" customWidth="1"/>
    <col min="14312" max="14313" width="4.25" style="78" customWidth="1"/>
    <col min="14314" max="14314" width="7.33203125" style="78" bestFit="1" customWidth="1"/>
    <col min="14315" max="14316" width="4.25" style="78" customWidth="1"/>
    <col min="14317" max="14317" width="7.33203125" style="78" bestFit="1" customWidth="1"/>
    <col min="14318" max="14319" width="4.25" style="78" customWidth="1"/>
    <col min="14320" max="14320" width="7.33203125" style="78" bestFit="1" customWidth="1"/>
    <col min="14321" max="14322" width="4.25" style="78" customWidth="1"/>
    <col min="14323" max="14323" width="7.33203125" style="78" bestFit="1" customWidth="1"/>
    <col min="14324" max="14325" width="4.25" style="78" customWidth="1"/>
    <col min="14326" max="14326" width="7.33203125" style="78" bestFit="1" customWidth="1"/>
    <col min="14327" max="14328" width="4.25" style="78" customWidth="1"/>
    <col min="14329" max="14329" width="7.33203125" style="78" bestFit="1" customWidth="1"/>
    <col min="14330" max="14331" width="4.25" style="78" customWidth="1"/>
    <col min="14332" max="14332" width="7.33203125" style="78" bestFit="1" customWidth="1"/>
    <col min="14333" max="14334" width="4.25" style="78" customWidth="1"/>
    <col min="14335" max="14335" width="7.33203125" style="78" bestFit="1" customWidth="1"/>
    <col min="14336" max="14337" width="4.25" style="78" customWidth="1"/>
    <col min="14338" max="14338" width="7.33203125" style="78" bestFit="1" customWidth="1"/>
    <col min="14339" max="14340" width="4.25" style="78" customWidth="1"/>
    <col min="14341" max="14341" width="7.33203125" style="78" bestFit="1" customWidth="1"/>
    <col min="14342" max="14343" width="4.25" style="78" customWidth="1"/>
    <col min="14344" max="14344" width="7.33203125" style="78" bestFit="1" customWidth="1"/>
    <col min="14345" max="14346" width="4.25" style="78" customWidth="1"/>
    <col min="14347" max="14347" width="7.33203125" style="78" bestFit="1" customWidth="1"/>
    <col min="14348" max="14349" width="4.25" style="78" customWidth="1"/>
    <col min="14350" max="14350" width="7.33203125" style="78" bestFit="1" customWidth="1"/>
    <col min="14351" max="14351" width="12.25" style="78" customWidth="1"/>
    <col min="14352" max="14352" width="1.5" style="78" customWidth="1"/>
    <col min="14353" max="14559" width="8.25" style="78"/>
    <col min="14560" max="14560" width="1.5" style="78" customWidth="1"/>
    <col min="14561" max="14561" width="19.58203125" style="78" bestFit="1" customWidth="1"/>
    <col min="14562" max="14563" width="4.25" style="78" customWidth="1"/>
    <col min="14564" max="14564" width="7.33203125" style="78" bestFit="1" customWidth="1"/>
    <col min="14565" max="14566" width="4.25" style="78" customWidth="1"/>
    <col min="14567" max="14567" width="7.33203125" style="78" bestFit="1" customWidth="1"/>
    <col min="14568" max="14569" width="4.25" style="78" customWidth="1"/>
    <col min="14570" max="14570" width="7.33203125" style="78" bestFit="1" customWidth="1"/>
    <col min="14571" max="14572" width="4.25" style="78" customWidth="1"/>
    <col min="14573" max="14573" width="7.33203125" style="78" bestFit="1" customWidth="1"/>
    <col min="14574" max="14575" width="4.25" style="78" customWidth="1"/>
    <col min="14576" max="14576" width="7.33203125" style="78" bestFit="1" customWidth="1"/>
    <col min="14577" max="14578" width="4.25" style="78" customWidth="1"/>
    <col min="14579" max="14579" width="7.33203125" style="78" bestFit="1" customWidth="1"/>
    <col min="14580" max="14581" width="4.25" style="78" customWidth="1"/>
    <col min="14582" max="14582" width="7.33203125" style="78" bestFit="1" customWidth="1"/>
    <col min="14583" max="14584" width="4.25" style="78" customWidth="1"/>
    <col min="14585" max="14585" width="7.33203125" style="78" bestFit="1" customWidth="1"/>
    <col min="14586" max="14587" width="4.25" style="78" customWidth="1"/>
    <col min="14588" max="14588" width="7.33203125" style="78" bestFit="1" customWidth="1"/>
    <col min="14589" max="14590" width="4.25" style="78" customWidth="1"/>
    <col min="14591" max="14591" width="7.33203125" style="78" bestFit="1" customWidth="1"/>
    <col min="14592" max="14593" width="4.25" style="78" customWidth="1"/>
    <col min="14594" max="14594" width="7.33203125" style="78" bestFit="1" customWidth="1"/>
    <col min="14595" max="14596" width="4.25" style="78" customWidth="1"/>
    <col min="14597" max="14597" width="7.33203125" style="78" bestFit="1" customWidth="1"/>
    <col min="14598" max="14599" width="4.25" style="78" customWidth="1"/>
    <col min="14600" max="14600" width="7.33203125" style="78" bestFit="1" customWidth="1"/>
    <col min="14601" max="14602" width="4.25" style="78" customWidth="1"/>
    <col min="14603" max="14603" width="7.33203125" style="78" bestFit="1" customWidth="1"/>
    <col min="14604" max="14605" width="4.25" style="78" customWidth="1"/>
    <col min="14606" max="14606" width="7.33203125" style="78" bestFit="1" customWidth="1"/>
    <col min="14607" max="14607" width="12.25" style="78" customWidth="1"/>
    <col min="14608" max="14608" width="1.5" style="78" customWidth="1"/>
    <col min="14609" max="14815" width="8.25" style="78"/>
    <col min="14816" max="14816" width="1.5" style="78" customWidth="1"/>
    <col min="14817" max="14817" width="19.58203125" style="78" bestFit="1" customWidth="1"/>
    <col min="14818" max="14819" width="4.25" style="78" customWidth="1"/>
    <col min="14820" max="14820" width="7.33203125" style="78" bestFit="1" customWidth="1"/>
    <col min="14821" max="14822" width="4.25" style="78" customWidth="1"/>
    <col min="14823" max="14823" width="7.33203125" style="78" bestFit="1" customWidth="1"/>
    <col min="14824" max="14825" width="4.25" style="78" customWidth="1"/>
    <col min="14826" max="14826" width="7.33203125" style="78" bestFit="1" customWidth="1"/>
    <col min="14827" max="14828" width="4.25" style="78" customWidth="1"/>
    <col min="14829" max="14829" width="7.33203125" style="78" bestFit="1" customWidth="1"/>
    <col min="14830" max="14831" width="4.25" style="78" customWidth="1"/>
    <col min="14832" max="14832" width="7.33203125" style="78" bestFit="1" customWidth="1"/>
    <col min="14833" max="14834" width="4.25" style="78" customWidth="1"/>
    <col min="14835" max="14835" width="7.33203125" style="78" bestFit="1" customWidth="1"/>
    <col min="14836" max="14837" width="4.25" style="78" customWidth="1"/>
    <col min="14838" max="14838" width="7.33203125" style="78" bestFit="1" customWidth="1"/>
    <col min="14839" max="14840" width="4.25" style="78" customWidth="1"/>
    <col min="14841" max="14841" width="7.33203125" style="78" bestFit="1" customWidth="1"/>
    <col min="14842" max="14843" width="4.25" style="78" customWidth="1"/>
    <col min="14844" max="14844" width="7.33203125" style="78" bestFit="1" customWidth="1"/>
    <col min="14845" max="14846" width="4.25" style="78" customWidth="1"/>
    <col min="14847" max="14847" width="7.33203125" style="78" bestFit="1" customWidth="1"/>
    <col min="14848" max="14849" width="4.25" style="78" customWidth="1"/>
    <col min="14850" max="14850" width="7.33203125" style="78" bestFit="1" customWidth="1"/>
    <col min="14851" max="14852" width="4.25" style="78" customWidth="1"/>
    <col min="14853" max="14853" width="7.33203125" style="78" bestFit="1" customWidth="1"/>
    <col min="14854" max="14855" width="4.25" style="78" customWidth="1"/>
    <col min="14856" max="14856" width="7.33203125" style="78" bestFit="1" customWidth="1"/>
    <col min="14857" max="14858" width="4.25" style="78" customWidth="1"/>
    <col min="14859" max="14859" width="7.33203125" style="78" bestFit="1" customWidth="1"/>
    <col min="14860" max="14861" width="4.25" style="78" customWidth="1"/>
    <col min="14862" max="14862" width="7.33203125" style="78" bestFit="1" customWidth="1"/>
    <col min="14863" max="14863" width="12.25" style="78" customWidth="1"/>
    <col min="14864" max="14864" width="1.5" style="78" customWidth="1"/>
    <col min="14865" max="15071" width="8.25" style="78"/>
    <col min="15072" max="15072" width="1.5" style="78" customWidth="1"/>
    <col min="15073" max="15073" width="19.58203125" style="78" bestFit="1" customWidth="1"/>
    <col min="15074" max="15075" width="4.25" style="78" customWidth="1"/>
    <col min="15076" max="15076" width="7.33203125" style="78" bestFit="1" customWidth="1"/>
    <col min="15077" max="15078" width="4.25" style="78" customWidth="1"/>
    <col min="15079" max="15079" width="7.33203125" style="78" bestFit="1" customWidth="1"/>
    <col min="15080" max="15081" width="4.25" style="78" customWidth="1"/>
    <col min="15082" max="15082" width="7.33203125" style="78" bestFit="1" customWidth="1"/>
    <col min="15083" max="15084" width="4.25" style="78" customWidth="1"/>
    <col min="15085" max="15085" width="7.33203125" style="78" bestFit="1" customWidth="1"/>
    <col min="15086" max="15087" width="4.25" style="78" customWidth="1"/>
    <col min="15088" max="15088" width="7.33203125" style="78" bestFit="1" customWidth="1"/>
    <col min="15089" max="15090" width="4.25" style="78" customWidth="1"/>
    <col min="15091" max="15091" width="7.33203125" style="78" bestFit="1" customWidth="1"/>
    <col min="15092" max="15093" width="4.25" style="78" customWidth="1"/>
    <col min="15094" max="15094" width="7.33203125" style="78" bestFit="1" customWidth="1"/>
    <col min="15095" max="15096" width="4.25" style="78" customWidth="1"/>
    <col min="15097" max="15097" width="7.33203125" style="78" bestFit="1" customWidth="1"/>
    <col min="15098" max="15099" width="4.25" style="78" customWidth="1"/>
    <col min="15100" max="15100" width="7.33203125" style="78" bestFit="1" customWidth="1"/>
    <col min="15101" max="15102" width="4.25" style="78" customWidth="1"/>
    <col min="15103" max="15103" width="7.33203125" style="78" bestFit="1" customWidth="1"/>
    <col min="15104" max="15105" width="4.25" style="78" customWidth="1"/>
    <col min="15106" max="15106" width="7.33203125" style="78" bestFit="1" customWidth="1"/>
    <col min="15107" max="15108" width="4.25" style="78" customWidth="1"/>
    <col min="15109" max="15109" width="7.33203125" style="78" bestFit="1" customWidth="1"/>
    <col min="15110" max="15111" width="4.25" style="78" customWidth="1"/>
    <col min="15112" max="15112" width="7.33203125" style="78" bestFit="1" customWidth="1"/>
    <col min="15113" max="15114" width="4.25" style="78" customWidth="1"/>
    <col min="15115" max="15115" width="7.33203125" style="78" bestFit="1" customWidth="1"/>
    <col min="15116" max="15117" width="4.25" style="78" customWidth="1"/>
    <col min="15118" max="15118" width="7.33203125" style="78" bestFit="1" customWidth="1"/>
    <col min="15119" max="15119" width="12.25" style="78" customWidth="1"/>
    <col min="15120" max="15120" width="1.5" style="78" customWidth="1"/>
    <col min="15121" max="15327" width="8.25" style="78"/>
    <col min="15328" max="15328" width="1.5" style="78" customWidth="1"/>
    <col min="15329" max="15329" width="19.58203125" style="78" bestFit="1" customWidth="1"/>
    <col min="15330" max="15331" width="4.25" style="78" customWidth="1"/>
    <col min="15332" max="15332" width="7.33203125" style="78" bestFit="1" customWidth="1"/>
    <col min="15333" max="15334" width="4.25" style="78" customWidth="1"/>
    <col min="15335" max="15335" width="7.33203125" style="78" bestFit="1" customWidth="1"/>
    <col min="15336" max="15337" width="4.25" style="78" customWidth="1"/>
    <col min="15338" max="15338" width="7.33203125" style="78" bestFit="1" customWidth="1"/>
    <col min="15339" max="15340" width="4.25" style="78" customWidth="1"/>
    <col min="15341" max="15341" width="7.33203125" style="78" bestFit="1" customWidth="1"/>
    <col min="15342" max="15343" width="4.25" style="78" customWidth="1"/>
    <col min="15344" max="15344" width="7.33203125" style="78" bestFit="1" customWidth="1"/>
    <col min="15345" max="15346" width="4.25" style="78" customWidth="1"/>
    <col min="15347" max="15347" width="7.33203125" style="78" bestFit="1" customWidth="1"/>
    <col min="15348" max="15349" width="4.25" style="78" customWidth="1"/>
    <col min="15350" max="15350" width="7.33203125" style="78" bestFit="1" customWidth="1"/>
    <col min="15351" max="15352" width="4.25" style="78" customWidth="1"/>
    <col min="15353" max="15353" width="7.33203125" style="78" bestFit="1" customWidth="1"/>
    <col min="15354" max="15355" width="4.25" style="78" customWidth="1"/>
    <col min="15356" max="15356" width="7.33203125" style="78" bestFit="1" customWidth="1"/>
    <col min="15357" max="15358" width="4.25" style="78" customWidth="1"/>
    <col min="15359" max="15359" width="7.33203125" style="78" bestFit="1" customWidth="1"/>
    <col min="15360" max="15361" width="4.25" style="78" customWidth="1"/>
    <col min="15362" max="15362" width="7.33203125" style="78" bestFit="1" customWidth="1"/>
    <col min="15363" max="15364" width="4.25" style="78" customWidth="1"/>
    <col min="15365" max="15365" width="7.33203125" style="78" bestFit="1" customWidth="1"/>
    <col min="15366" max="15367" width="4.25" style="78" customWidth="1"/>
    <col min="15368" max="15368" width="7.33203125" style="78" bestFit="1" customWidth="1"/>
    <col min="15369" max="15370" width="4.25" style="78" customWidth="1"/>
    <col min="15371" max="15371" width="7.33203125" style="78" bestFit="1" customWidth="1"/>
    <col min="15372" max="15373" width="4.25" style="78" customWidth="1"/>
    <col min="15374" max="15374" width="7.33203125" style="78" bestFit="1" customWidth="1"/>
    <col min="15375" max="15375" width="12.25" style="78" customWidth="1"/>
    <col min="15376" max="15376" width="1.5" style="78" customWidth="1"/>
    <col min="15377" max="15583" width="8.25" style="78"/>
    <col min="15584" max="15584" width="1.5" style="78" customWidth="1"/>
    <col min="15585" max="15585" width="19.58203125" style="78" bestFit="1" customWidth="1"/>
    <col min="15586" max="15587" width="4.25" style="78" customWidth="1"/>
    <col min="15588" max="15588" width="7.33203125" style="78" bestFit="1" customWidth="1"/>
    <col min="15589" max="15590" width="4.25" style="78" customWidth="1"/>
    <col min="15591" max="15591" width="7.33203125" style="78" bestFit="1" customWidth="1"/>
    <col min="15592" max="15593" width="4.25" style="78" customWidth="1"/>
    <col min="15594" max="15594" width="7.33203125" style="78" bestFit="1" customWidth="1"/>
    <col min="15595" max="15596" width="4.25" style="78" customWidth="1"/>
    <col min="15597" max="15597" width="7.33203125" style="78" bestFit="1" customWidth="1"/>
    <col min="15598" max="15599" width="4.25" style="78" customWidth="1"/>
    <col min="15600" max="15600" width="7.33203125" style="78" bestFit="1" customWidth="1"/>
    <col min="15601" max="15602" width="4.25" style="78" customWidth="1"/>
    <col min="15603" max="15603" width="7.33203125" style="78" bestFit="1" customWidth="1"/>
    <col min="15604" max="15605" width="4.25" style="78" customWidth="1"/>
    <col min="15606" max="15606" width="7.33203125" style="78" bestFit="1" customWidth="1"/>
    <col min="15607" max="15608" width="4.25" style="78" customWidth="1"/>
    <col min="15609" max="15609" width="7.33203125" style="78" bestFit="1" customWidth="1"/>
    <col min="15610" max="15611" width="4.25" style="78" customWidth="1"/>
    <col min="15612" max="15612" width="7.33203125" style="78" bestFit="1" customWidth="1"/>
    <col min="15613" max="15614" width="4.25" style="78" customWidth="1"/>
    <col min="15615" max="15615" width="7.33203125" style="78" bestFit="1" customWidth="1"/>
    <col min="15616" max="15617" width="4.25" style="78" customWidth="1"/>
    <col min="15618" max="15618" width="7.33203125" style="78" bestFit="1" customWidth="1"/>
    <col min="15619" max="15620" width="4.25" style="78" customWidth="1"/>
    <col min="15621" max="15621" width="7.33203125" style="78" bestFit="1" customWidth="1"/>
    <col min="15622" max="15623" width="4.25" style="78" customWidth="1"/>
    <col min="15624" max="15624" width="7.33203125" style="78" bestFit="1" customWidth="1"/>
    <col min="15625" max="15626" width="4.25" style="78" customWidth="1"/>
    <col min="15627" max="15627" width="7.33203125" style="78" bestFit="1" customWidth="1"/>
    <col min="15628" max="15629" width="4.25" style="78" customWidth="1"/>
    <col min="15630" max="15630" width="7.33203125" style="78" bestFit="1" customWidth="1"/>
    <col min="15631" max="15631" width="12.25" style="78" customWidth="1"/>
    <col min="15632" max="15632" width="1.5" style="78" customWidth="1"/>
    <col min="15633" max="15839" width="8.25" style="78"/>
    <col min="15840" max="15840" width="1.5" style="78" customWidth="1"/>
    <col min="15841" max="15841" width="19.58203125" style="78" bestFit="1" customWidth="1"/>
    <col min="15842" max="15843" width="4.25" style="78" customWidth="1"/>
    <col min="15844" max="15844" width="7.33203125" style="78" bestFit="1" customWidth="1"/>
    <col min="15845" max="15846" width="4.25" style="78" customWidth="1"/>
    <col min="15847" max="15847" width="7.33203125" style="78" bestFit="1" customWidth="1"/>
    <col min="15848" max="15849" width="4.25" style="78" customWidth="1"/>
    <col min="15850" max="15850" width="7.33203125" style="78" bestFit="1" customWidth="1"/>
    <col min="15851" max="15852" width="4.25" style="78" customWidth="1"/>
    <col min="15853" max="15853" width="7.33203125" style="78" bestFit="1" customWidth="1"/>
    <col min="15854" max="15855" width="4.25" style="78" customWidth="1"/>
    <col min="15856" max="15856" width="7.33203125" style="78" bestFit="1" customWidth="1"/>
    <col min="15857" max="15858" width="4.25" style="78" customWidth="1"/>
    <col min="15859" max="15859" width="7.33203125" style="78" bestFit="1" customWidth="1"/>
    <col min="15860" max="15861" width="4.25" style="78" customWidth="1"/>
    <col min="15862" max="15862" width="7.33203125" style="78" bestFit="1" customWidth="1"/>
    <col min="15863" max="15864" width="4.25" style="78" customWidth="1"/>
    <col min="15865" max="15865" width="7.33203125" style="78" bestFit="1" customWidth="1"/>
    <col min="15866" max="15867" width="4.25" style="78" customWidth="1"/>
    <col min="15868" max="15868" width="7.33203125" style="78" bestFit="1" customWidth="1"/>
    <col min="15869" max="15870" width="4.25" style="78" customWidth="1"/>
    <col min="15871" max="15871" width="7.33203125" style="78" bestFit="1" customWidth="1"/>
    <col min="15872" max="15873" width="4.25" style="78" customWidth="1"/>
    <col min="15874" max="15874" width="7.33203125" style="78" bestFit="1" customWidth="1"/>
    <col min="15875" max="15876" width="4.25" style="78" customWidth="1"/>
    <col min="15877" max="15877" width="7.33203125" style="78" bestFit="1" customWidth="1"/>
    <col min="15878" max="15879" width="4.25" style="78" customWidth="1"/>
    <col min="15880" max="15880" width="7.33203125" style="78" bestFit="1" customWidth="1"/>
    <col min="15881" max="15882" width="4.25" style="78" customWidth="1"/>
    <col min="15883" max="15883" width="7.33203125" style="78" bestFit="1" customWidth="1"/>
    <col min="15884" max="15885" width="4.25" style="78" customWidth="1"/>
    <col min="15886" max="15886" width="7.33203125" style="78" bestFit="1" customWidth="1"/>
    <col min="15887" max="15887" width="12.25" style="78" customWidth="1"/>
    <col min="15888" max="15888" width="1.5" style="78" customWidth="1"/>
    <col min="15889" max="16095" width="8.25" style="78"/>
    <col min="16096" max="16096" width="1.5" style="78" customWidth="1"/>
    <col min="16097" max="16097" width="19.58203125" style="78" bestFit="1" customWidth="1"/>
    <col min="16098" max="16099" width="4.25" style="78" customWidth="1"/>
    <col min="16100" max="16100" width="7.33203125" style="78" bestFit="1" customWidth="1"/>
    <col min="16101" max="16102" width="4.25" style="78" customWidth="1"/>
    <col min="16103" max="16103" width="7.33203125" style="78" bestFit="1" customWidth="1"/>
    <col min="16104" max="16105" width="4.25" style="78" customWidth="1"/>
    <col min="16106" max="16106" width="7.33203125" style="78" bestFit="1" customWidth="1"/>
    <col min="16107" max="16108" width="4.25" style="78" customWidth="1"/>
    <col min="16109" max="16109" width="7.33203125" style="78" bestFit="1" customWidth="1"/>
    <col min="16110" max="16111" width="4.25" style="78" customWidth="1"/>
    <col min="16112" max="16112" width="7.33203125" style="78" bestFit="1" customWidth="1"/>
    <col min="16113" max="16114" width="4.25" style="78" customWidth="1"/>
    <col min="16115" max="16115" width="7.33203125" style="78" bestFit="1" customWidth="1"/>
    <col min="16116" max="16117" width="4.25" style="78" customWidth="1"/>
    <col min="16118" max="16118" width="7.33203125" style="78" bestFit="1" customWidth="1"/>
    <col min="16119" max="16120" width="4.25" style="78" customWidth="1"/>
    <col min="16121" max="16121" width="7.33203125" style="78" bestFit="1" customWidth="1"/>
    <col min="16122" max="16123" width="4.25" style="78" customWidth="1"/>
    <col min="16124" max="16124" width="7.33203125" style="78" bestFit="1" customWidth="1"/>
    <col min="16125" max="16126" width="4.25" style="78" customWidth="1"/>
    <col min="16127" max="16127" width="7.33203125" style="78" bestFit="1" customWidth="1"/>
    <col min="16128" max="16129" width="4.25" style="78" customWidth="1"/>
    <col min="16130" max="16130" width="7.33203125" style="78" bestFit="1" customWidth="1"/>
    <col min="16131" max="16132" width="4.25" style="78" customWidth="1"/>
    <col min="16133" max="16133" width="7.33203125" style="78" bestFit="1" customWidth="1"/>
    <col min="16134" max="16135" width="4.25" style="78" customWidth="1"/>
    <col min="16136" max="16136" width="7.33203125" style="78" bestFit="1" customWidth="1"/>
    <col min="16137" max="16138" width="4.25" style="78" customWidth="1"/>
    <col min="16139" max="16139" width="7.33203125" style="78" bestFit="1" customWidth="1"/>
    <col min="16140" max="16141" width="4.25" style="78" customWidth="1"/>
    <col min="16142" max="16142" width="7.33203125" style="78" bestFit="1" customWidth="1"/>
    <col min="16143" max="16143" width="12.25" style="78" customWidth="1"/>
    <col min="16144" max="16144" width="1.5" style="78" customWidth="1"/>
    <col min="16145" max="16384" width="8.25" style="78"/>
  </cols>
  <sheetData>
    <row r="1" spans="1:15" ht="20.149999999999999" customHeight="1">
      <c r="A1" s="71"/>
      <c r="B1" s="72"/>
      <c r="C1" s="73"/>
      <c r="D1" s="74"/>
      <c r="E1" s="71"/>
      <c r="F1" s="75"/>
      <c r="G1" s="76" t="s">
        <v>715</v>
      </c>
      <c r="H1" s="77"/>
      <c r="K1" s="79" t="s">
        <v>716</v>
      </c>
      <c r="L1" s="80"/>
      <c r="M1" s="80"/>
      <c r="N1" s="80"/>
    </row>
    <row r="2" spans="1:15" ht="5.25" customHeight="1" thickBot="1">
      <c r="B2" s="76"/>
      <c r="C2" s="76"/>
      <c r="D2" s="76"/>
      <c r="E2" s="76"/>
      <c r="F2" s="76"/>
      <c r="G2" s="76"/>
      <c r="H2" s="76"/>
      <c r="I2" s="76"/>
      <c r="J2" s="76"/>
      <c r="K2" s="76"/>
      <c r="L2" s="76"/>
      <c r="M2" s="76"/>
      <c r="N2" s="76"/>
      <c r="O2" s="76"/>
    </row>
    <row r="3" spans="1:15" ht="20.149999999999999" customHeight="1">
      <c r="B3" s="161" t="s">
        <v>717</v>
      </c>
      <c r="C3" s="81"/>
      <c r="D3" s="82"/>
      <c r="E3" s="83" t="s">
        <v>718</v>
      </c>
      <c r="F3" s="81"/>
      <c r="G3" s="84"/>
      <c r="H3" s="83" t="s">
        <v>718</v>
      </c>
      <c r="I3" s="81"/>
      <c r="J3" s="84"/>
      <c r="K3" s="83" t="s">
        <v>718</v>
      </c>
      <c r="L3" s="81"/>
      <c r="M3" s="84"/>
      <c r="N3" s="83" t="s">
        <v>718</v>
      </c>
      <c r="O3" s="164" t="s">
        <v>719</v>
      </c>
    </row>
    <row r="4" spans="1:15" ht="39.5" customHeight="1">
      <c r="B4" s="162"/>
      <c r="C4" s="167" t="s">
        <v>720</v>
      </c>
      <c r="D4" s="169" t="s">
        <v>721</v>
      </c>
      <c r="E4" s="171" t="s">
        <v>722</v>
      </c>
      <c r="F4" s="167" t="s">
        <v>723</v>
      </c>
      <c r="G4" s="169" t="s">
        <v>721</v>
      </c>
      <c r="H4" s="171" t="s">
        <v>722</v>
      </c>
      <c r="I4" s="167" t="s">
        <v>724</v>
      </c>
      <c r="J4" s="169" t="s">
        <v>721</v>
      </c>
      <c r="K4" s="171" t="s">
        <v>722</v>
      </c>
      <c r="L4" s="167" t="s">
        <v>723</v>
      </c>
      <c r="M4" s="169" t="s">
        <v>721</v>
      </c>
      <c r="N4" s="171" t="s">
        <v>722</v>
      </c>
      <c r="O4" s="165"/>
    </row>
    <row r="5" spans="1:15" ht="8.5" customHeight="1" thickBot="1">
      <c r="B5" s="163"/>
      <c r="C5" s="168"/>
      <c r="D5" s="170"/>
      <c r="E5" s="172"/>
      <c r="F5" s="168"/>
      <c r="G5" s="170"/>
      <c r="H5" s="172"/>
      <c r="I5" s="168"/>
      <c r="J5" s="170"/>
      <c r="K5" s="172"/>
      <c r="L5" s="168"/>
      <c r="M5" s="170"/>
      <c r="N5" s="172"/>
      <c r="O5" s="166"/>
    </row>
    <row r="6" spans="1:15" ht="15" customHeight="1">
      <c r="B6" s="85" t="s">
        <v>725</v>
      </c>
      <c r="C6" s="86"/>
      <c r="D6" s="87"/>
      <c r="E6" s="88"/>
      <c r="F6" s="86"/>
      <c r="G6" s="87"/>
      <c r="H6" s="88"/>
      <c r="I6" s="86"/>
      <c r="J6" s="87"/>
      <c r="K6" s="88"/>
      <c r="L6" s="89"/>
      <c r="M6" s="90"/>
      <c r="N6" s="91"/>
      <c r="O6" s="92"/>
    </row>
    <row r="7" spans="1:15" ht="15" customHeight="1">
      <c r="B7" s="93" t="s">
        <v>726</v>
      </c>
      <c r="C7" s="94"/>
      <c r="D7" s="95"/>
      <c r="E7" s="96"/>
      <c r="F7" s="94"/>
      <c r="G7" s="95"/>
      <c r="H7" s="96"/>
      <c r="I7" s="94"/>
      <c r="J7" s="95"/>
      <c r="K7" s="96"/>
      <c r="L7" s="97"/>
      <c r="M7" s="98"/>
      <c r="N7" s="99"/>
      <c r="O7" s="92"/>
    </row>
    <row r="8" spans="1:15" ht="15" customHeight="1">
      <c r="B8" s="93" t="s">
        <v>727</v>
      </c>
      <c r="C8" s="94"/>
      <c r="D8" s="95"/>
      <c r="E8" s="96"/>
      <c r="F8" s="94"/>
      <c r="G8" s="95"/>
      <c r="H8" s="96"/>
      <c r="I8" s="94"/>
      <c r="J8" s="95"/>
      <c r="K8" s="96"/>
      <c r="L8" s="97"/>
      <c r="M8" s="98"/>
      <c r="N8" s="99"/>
      <c r="O8" s="92"/>
    </row>
    <row r="9" spans="1:15" ht="15" customHeight="1">
      <c r="B9" s="93" t="s">
        <v>728</v>
      </c>
      <c r="C9" s="94"/>
      <c r="D9" s="95"/>
      <c r="E9" s="96"/>
      <c r="F9" s="94"/>
      <c r="G9" s="95"/>
      <c r="H9" s="96"/>
      <c r="I9" s="94"/>
      <c r="J9" s="95"/>
      <c r="K9" s="96"/>
      <c r="L9" s="97"/>
      <c r="M9" s="98"/>
      <c r="N9" s="99"/>
      <c r="O9" s="92"/>
    </row>
    <row r="10" spans="1:15" ht="15" customHeight="1">
      <c r="B10" s="93" t="s">
        <v>729</v>
      </c>
      <c r="C10" s="94"/>
      <c r="D10" s="95"/>
      <c r="E10" s="96"/>
      <c r="F10" s="94"/>
      <c r="G10" s="95"/>
      <c r="H10" s="96"/>
      <c r="I10" s="94"/>
      <c r="J10" s="95"/>
      <c r="K10" s="96"/>
      <c r="L10" s="97"/>
      <c r="M10" s="98"/>
      <c r="N10" s="99"/>
      <c r="O10" s="92"/>
    </row>
    <row r="11" spans="1:15" ht="15" customHeight="1">
      <c r="B11" s="93" t="s">
        <v>730</v>
      </c>
      <c r="C11" s="94"/>
      <c r="D11" s="95"/>
      <c r="E11" s="96"/>
      <c r="F11" s="94"/>
      <c r="G11" s="95"/>
      <c r="H11" s="96"/>
      <c r="I11" s="94"/>
      <c r="J11" s="95"/>
      <c r="K11" s="96"/>
      <c r="L11" s="97"/>
      <c r="M11" s="98"/>
      <c r="N11" s="99"/>
      <c r="O11" s="92"/>
    </row>
    <row r="12" spans="1:15" ht="15" customHeight="1">
      <c r="B12" s="93" t="s">
        <v>731</v>
      </c>
      <c r="C12" s="94"/>
      <c r="D12" s="95"/>
      <c r="E12" s="96"/>
      <c r="F12" s="94"/>
      <c r="G12" s="95"/>
      <c r="H12" s="96"/>
      <c r="I12" s="94"/>
      <c r="J12" s="95"/>
      <c r="K12" s="96"/>
      <c r="L12" s="97"/>
      <c r="M12" s="98"/>
      <c r="N12" s="99"/>
      <c r="O12" s="92"/>
    </row>
    <row r="13" spans="1:15" ht="15" customHeight="1">
      <c r="B13" s="93" t="s">
        <v>732</v>
      </c>
      <c r="C13" s="94"/>
      <c r="D13" s="95"/>
      <c r="E13" s="96"/>
      <c r="F13" s="94"/>
      <c r="G13" s="95"/>
      <c r="H13" s="96"/>
      <c r="I13" s="94"/>
      <c r="J13" s="95"/>
      <c r="K13" s="96"/>
      <c r="L13" s="97"/>
      <c r="M13" s="98"/>
      <c r="N13" s="99"/>
      <c r="O13" s="92"/>
    </row>
    <row r="14" spans="1:15" ht="15" customHeight="1">
      <c r="B14" s="93" t="s">
        <v>733</v>
      </c>
      <c r="C14" s="94"/>
      <c r="D14" s="95"/>
      <c r="E14" s="96"/>
      <c r="F14" s="94"/>
      <c r="G14" s="95"/>
      <c r="H14" s="96"/>
      <c r="I14" s="94"/>
      <c r="J14" s="95"/>
      <c r="K14" s="96"/>
      <c r="L14" s="97"/>
      <c r="M14" s="98"/>
      <c r="N14" s="99"/>
      <c r="O14" s="92"/>
    </row>
    <row r="15" spans="1:15" ht="15" customHeight="1">
      <c r="B15" s="93" t="s">
        <v>734</v>
      </c>
      <c r="C15" s="94"/>
      <c r="D15" s="95"/>
      <c r="E15" s="96"/>
      <c r="F15" s="94"/>
      <c r="G15" s="95"/>
      <c r="H15" s="96"/>
      <c r="I15" s="94"/>
      <c r="J15" s="95"/>
      <c r="K15" s="96"/>
      <c r="L15" s="97"/>
      <c r="M15" s="98"/>
      <c r="N15" s="99"/>
      <c r="O15" s="92"/>
    </row>
    <row r="16" spans="1:15" ht="15" customHeight="1">
      <c r="B16" s="93" t="s">
        <v>735</v>
      </c>
      <c r="C16" s="94"/>
      <c r="D16" s="95"/>
      <c r="E16" s="96"/>
      <c r="F16" s="94"/>
      <c r="G16" s="95"/>
      <c r="H16" s="96"/>
      <c r="I16" s="94"/>
      <c r="J16" s="95"/>
      <c r="K16" s="96"/>
      <c r="L16" s="97"/>
      <c r="M16" s="98"/>
      <c r="N16" s="99"/>
      <c r="O16" s="92"/>
    </row>
    <row r="17" spans="2:15" ht="15" customHeight="1">
      <c r="B17" s="93" t="s">
        <v>736</v>
      </c>
      <c r="C17" s="94"/>
      <c r="D17" s="95"/>
      <c r="E17" s="96"/>
      <c r="F17" s="94"/>
      <c r="G17" s="95"/>
      <c r="H17" s="96"/>
      <c r="I17" s="94"/>
      <c r="J17" s="95"/>
      <c r="K17" s="96"/>
      <c r="L17" s="97"/>
      <c r="M17" s="98"/>
      <c r="N17" s="99"/>
      <c r="O17" s="92"/>
    </row>
    <row r="18" spans="2:15" ht="15" customHeight="1">
      <c r="B18" s="93" t="s">
        <v>737</v>
      </c>
      <c r="C18" s="94"/>
      <c r="D18" s="95"/>
      <c r="E18" s="96"/>
      <c r="F18" s="94"/>
      <c r="G18" s="95"/>
      <c r="H18" s="96"/>
      <c r="I18" s="94"/>
      <c r="J18" s="95"/>
      <c r="K18" s="96"/>
      <c r="L18" s="97"/>
      <c r="M18" s="98"/>
      <c r="N18" s="99"/>
      <c r="O18" s="92"/>
    </row>
    <row r="19" spans="2:15" ht="15" customHeight="1">
      <c r="B19" s="93" t="s">
        <v>738</v>
      </c>
      <c r="C19" s="94"/>
      <c r="D19" s="95"/>
      <c r="E19" s="96"/>
      <c r="F19" s="94"/>
      <c r="G19" s="95"/>
      <c r="H19" s="96"/>
      <c r="I19" s="94"/>
      <c r="J19" s="95"/>
      <c r="K19" s="96"/>
      <c r="L19" s="97"/>
      <c r="M19" s="98"/>
      <c r="N19" s="99"/>
      <c r="O19" s="92"/>
    </row>
    <row r="20" spans="2:15" ht="15" customHeight="1">
      <c r="B20" s="93" t="s">
        <v>739</v>
      </c>
      <c r="C20" s="94"/>
      <c r="D20" s="95"/>
      <c r="E20" s="96"/>
      <c r="F20" s="94"/>
      <c r="G20" s="95"/>
      <c r="H20" s="96"/>
      <c r="I20" s="94"/>
      <c r="J20" s="95"/>
      <c r="K20" s="96"/>
      <c r="L20" s="97"/>
      <c r="M20" s="98"/>
      <c r="N20" s="99"/>
      <c r="O20" s="92"/>
    </row>
    <row r="21" spans="2:15" ht="15" customHeight="1">
      <c r="B21" s="93" t="s">
        <v>740</v>
      </c>
      <c r="C21" s="94"/>
      <c r="D21" s="95"/>
      <c r="E21" s="96"/>
      <c r="F21" s="94"/>
      <c r="G21" s="95"/>
      <c r="H21" s="96"/>
      <c r="I21" s="94"/>
      <c r="J21" s="95"/>
      <c r="K21" s="96"/>
      <c r="L21" s="97"/>
      <c r="M21" s="98"/>
      <c r="N21" s="99"/>
      <c r="O21" s="92"/>
    </row>
    <row r="22" spans="2:15" ht="15" customHeight="1">
      <c r="B22" s="93" t="s">
        <v>741</v>
      </c>
      <c r="C22" s="94"/>
      <c r="D22" s="95"/>
      <c r="E22" s="96"/>
      <c r="F22" s="94"/>
      <c r="G22" s="95"/>
      <c r="H22" s="96"/>
      <c r="I22" s="94"/>
      <c r="J22" s="95"/>
      <c r="K22" s="96"/>
      <c r="L22" s="97"/>
      <c r="M22" s="98"/>
      <c r="N22" s="99"/>
      <c r="O22" s="92"/>
    </row>
    <row r="23" spans="2:15" ht="15" customHeight="1">
      <c r="B23" s="93" t="s">
        <v>742</v>
      </c>
      <c r="C23" s="94"/>
      <c r="D23" s="95"/>
      <c r="E23" s="96"/>
      <c r="F23" s="94"/>
      <c r="G23" s="95"/>
      <c r="H23" s="96"/>
      <c r="I23" s="94"/>
      <c r="J23" s="95"/>
      <c r="K23" s="96"/>
      <c r="L23" s="97"/>
      <c r="M23" s="98"/>
      <c r="N23" s="99"/>
      <c r="O23" s="92"/>
    </row>
    <row r="24" spans="2:15" ht="15" customHeight="1">
      <c r="B24" s="93" t="s">
        <v>743</v>
      </c>
      <c r="C24" s="94"/>
      <c r="D24" s="95"/>
      <c r="E24" s="96"/>
      <c r="F24" s="94"/>
      <c r="G24" s="95"/>
      <c r="H24" s="96"/>
      <c r="I24" s="94"/>
      <c r="J24" s="95"/>
      <c r="K24" s="96"/>
      <c r="L24" s="97"/>
      <c r="M24" s="98"/>
      <c r="N24" s="99"/>
      <c r="O24" s="92"/>
    </row>
    <row r="25" spans="2:15" ht="15" customHeight="1">
      <c r="B25" s="93" t="s">
        <v>744</v>
      </c>
      <c r="C25" s="94"/>
      <c r="D25" s="95"/>
      <c r="E25" s="96"/>
      <c r="F25" s="94"/>
      <c r="G25" s="95"/>
      <c r="H25" s="96"/>
      <c r="I25" s="94"/>
      <c r="J25" s="95"/>
      <c r="K25" s="96"/>
      <c r="L25" s="97"/>
      <c r="M25" s="98"/>
      <c r="N25" s="99"/>
      <c r="O25" s="92"/>
    </row>
    <row r="26" spans="2:15" ht="15" customHeight="1">
      <c r="B26" s="93" t="s">
        <v>745</v>
      </c>
      <c r="C26" s="94"/>
      <c r="D26" s="95"/>
      <c r="E26" s="96"/>
      <c r="F26" s="94"/>
      <c r="G26" s="95"/>
      <c r="H26" s="96"/>
      <c r="I26" s="94"/>
      <c r="J26" s="95"/>
      <c r="K26" s="96"/>
      <c r="L26" s="97"/>
      <c r="M26" s="98"/>
      <c r="N26" s="99"/>
      <c r="O26" s="92"/>
    </row>
    <row r="27" spans="2:15" ht="15" customHeight="1">
      <c r="B27" s="93" t="s">
        <v>746</v>
      </c>
      <c r="C27" s="94"/>
      <c r="D27" s="95"/>
      <c r="E27" s="96"/>
      <c r="F27" s="94"/>
      <c r="G27" s="95"/>
      <c r="H27" s="96"/>
      <c r="I27" s="94"/>
      <c r="J27" s="95"/>
      <c r="K27" s="96"/>
      <c r="L27" s="97"/>
      <c r="M27" s="98"/>
      <c r="N27" s="99"/>
      <c r="O27" s="92"/>
    </row>
    <row r="28" spans="2:15" ht="15" customHeight="1">
      <c r="B28" s="93" t="s">
        <v>747</v>
      </c>
      <c r="C28" s="94"/>
      <c r="D28" s="95"/>
      <c r="E28" s="96"/>
      <c r="F28" s="94"/>
      <c r="G28" s="95"/>
      <c r="H28" s="96"/>
      <c r="I28" s="94"/>
      <c r="J28" s="95"/>
      <c r="K28" s="96"/>
      <c r="L28" s="97"/>
      <c r="M28" s="98"/>
      <c r="N28" s="99"/>
      <c r="O28" s="92"/>
    </row>
    <row r="29" spans="2:15" ht="15" customHeight="1">
      <c r="B29" s="93" t="s">
        <v>748</v>
      </c>
      <c r="C29" s="94"/>
      <c r="D29" s="95"/>
      <c r="E29" s="96"/>
      <c r="F29" s="94"/>
      <c r="G29" s="95"/>
      <c r="H29" s="96"/>
      <c r="I29" s="94"/>
      <c r="J29" s="95"/>
      <c r="K29" s="96"/>
      <c r="L29" s="97"/>
      <c r="M29" s="98"/>
      <c r="N29" s="99"/>
      <c r="O29" s="92"/>
    </row>
    <row r="30" spans="2:15" ht="15" customHeight="1">
      <c r="B30" s="93" t="s">
        <v>749</v>
      </c>
      <c r="C30" s="94"/>
      <c r="D30" s="95"/>
      <c r="E30" s="96"/>
      <c r="F30" s="94"/>
      <c r="G30" s="95"/>
      <c r="H30" s="96"/>
      <c r="I30" s="94"/>
      <c r="J30" s="95"/>
      <c r="K30" s="96"/>
      <c r="L30" s="97"/>
      <c r="M30" s="98"/>
      <c r="N30" s="99"/>
      <c r="O30" s="92"/>
    </row>
    <row r="31" spans="2:15" ht="15" customHeight="1">
      <c r="B31" s="93" t="s">
        <v>750</v>
      </c>
      <c r="C31" s="94"/>
      <c r="D31" s="95"/>
      <c r="E31" s="96"/>
      <c r="F31" s="94"/>
      <c r="G31" s="95"/>
      <c r="H31" s="96"/>
      <c r="I31" s="94"/>
      <c r="J31" s="95"/>
      <c r="K31" s="96"/>
      <c r="L31" s="97"/>
      <c r="M31" s="98"/>
      <c r="N31" s="99"/>
      <c r="O31" s="92"/>
    </row>
    <row r="32" spans="2:15" ht="15" customHeight="1">
      <c r="B32" s="93" t="s">
        <v>751</v>
      </c>
      <c r="C32" s="94"/>
      <c r="D32" s="95"/>
      <c r="E32" s="96"/>
      <c r="F32" s="94"/>
      <c r="G32" s="95"/>
      <c r="H32" s="96"/>
      <c r="I32" s="94"/>
      <c r="J32" s="95"/>
      <c r="K32" s="96"/>
      <c r="L32" s="97"/>
      <c r="M32" s="98"/>
      <c r="N32" s="99"/>
      <c r="O32" s="92"/>
    </row>
    <row r="33" spans="2:15" ht="15" customHeight="1">
      <c r="B33" s="93" t="s">
        <v>752</v>
      </c>
      <c r="C33" s="94"/>
      <c r="D33" s="95"/>
      <c r="E33" s="96"/>
      <c r="F33" s="94"/>
      <c r="G33" s="95"/>
      <c r="H33" s="96"/>
      <c r="I33" s="94"/>
      <c r="J33" s="95"/>
      <c r="K33" s="96"/>
      <c r="L33" s="97"/>
      <c r="M33" s="98"/>
      <c r="N33" s="99"/>
      <c r="O33" s="92"/>
    </row>
    <row r="34" spans="2:15" ht="15" customHeight="1">
      <c r="B34" s="93" t="s">
        <v>753</v>
      </c>
      <c r="C34" s="94"/>
      <c r="D34" s="95"/>
      <c r="E34" s="96"/>
      <c r="F34" s="94"/>
      <c r="G34" s="95"/>
      <c r="H34" s="96"/>
      <c r="I34" s="94"/>
      <c r="J34" s="95"/>
      <c r="K34" s="96"/>
      <c r="L34" s="97"/>
      <c r="M34" s="98"/>
      <c r="N34" s="99"/>
      <c r="O34" s="92"/>
    </row>
    <row r="35" spans="2:15" ht="15" customHeight="1">
      <c r="B35" s="93" t="s">
        <v>754</v>
      </c>
      <c r="C35" s="94"/>
      <c r="D35" s="95"/>
      <c r="E35" s="96"/>
      <c r="F35" s="94"/>
      <c r="G35" s="95"/>
      <c r="H35" s="96"/>
      <c r="I35" s="94"/>
      <c r="J35" s="95"/>
      <c r="K35" s="96"/>
      <c r="L35" s="97"/>
      <c r="M35" s="98"/>
      <c r="N35" s="99"/>
      <c r="O35" s="92"/>
    </row>
    <row r="36" spans="2:15" ht="15" customHeight="1" thickBot="1">
      <c r="B36" s="93" t="s">
        <v>755</v>
      </c>
      <c r="C36" s="94"/>
      <c r="D36" s="95"/>
      <c r="E36" s="96"/>
      <c r="F36" s="94"/>
      <c r="G36" s="100"/>
      <c r="H36" s="101"/>
      <c r="I36" s="102"/>
      <c r="J36" s="103"/>
      <c r="K36" s="104"/>
      <c r="L36" s="105"/>
      <c r="M36" s="106"/>
      <c r="N36" s="107"/>
      <c r="O36" s="92"/>
    </row>
    <row r="37" spans="2:15" ht="30.75" customHeight="1" thickBot="1">
      <c r="B37" s="108" t="s">
        <v>756</v>
      </c>
      <c r="C37" s="109">
        <f t="shared" ref="C37:N37" si="0">SUM(C6:C36)</f>
        <v>0</v>
      </c>
      <c r="D37" s="110">
        <f t="shared" si="0"/>
        <v>0</v>
      </c>
      <c r="E37" s="111">
        <f t="shared" si="0"/>
        <v>0</v>
      </c>
      <c r="F37" s="109">
        <f t="shared" si="0"/>
        <v>0</v>
      </c>
      <c r="G37" s="112">
        <f t="shared" si="0"/>
        <v>0</v>
      </c>
      <c r="H37" s="111">
        <f t="shared" si="0"/>
        <v>0</v>
      </c>
      <c r="I37" s="109">
        <f t="shared" si="0"/>
        <v>0</v>
      </c>
      <c r="J37" s="112">
        <f t="shared" si="0"/>
        <v>0</v>
      </c>
      <c r="K37" s="111">
        <f t="shared" si="0"/>
        <v>0</v>
      </c>
      <c r="L37" s="109">
        <f t="shared" si="0"/>
        <v>0</v>
      </c>
      <c r="M37" s="112">
        <f t="shared" si="0"/>
        <v>0</v>
      </c>
      <c r="N37" s="111">
        <f t="shared" si="0"/>
        <v>0</v>
      </c>
      <c r="O37" s="92"/>
    </row>
    <row r="38" spans="2:15" ht="19.5" customHeight="1">
      <c r="B38" s="113" t="s">
        <v>757</v>
      </c>
      <c r="C38" s="173"/>
      <c r="D38" s="174"/>
      <c r="E38" s="175"/>
      <c r="F38" s="173"/>
      <c r="G38" s="174"/>
      <c r="H38" s="175"/>
      <c r="I38" s="173"/>
      <c r="J38" s="174"/>
      <c r="K38" s="175"/>
      <c r="L38" s="173"/>
      <c r="M38" s="174"/>
      <c r="N38" s="175"/>
      <c r="O38" s="92"/>
    </row>
    <row r="39" spans="2:15" ht="20.149999999999999" customHeight="1">
      <c r="B39" s="114" t="s">
        <v>758</v>
      </c>
      <c r="C39" s="176"/>
      <c r="D39" s="177"/>
      <c r="E39" s="178"/>
      <c r="F39" s="176"/>
      <c r="G39" s="177"/>
      <c r="H39" s="178"/>
      <c r="I39" s="176"/>
      <c r="J39" s="177"/>
      <c r="K39" s="178"/>
      <c r="L39" s="176"/>
      <c r="M39" s="177"/>
      <c r="N39" s="178"/>
      <c r="O39" s="92"/>
    </row>
    <row r="40" spans="2:15" ht="20.149999999999999" customHeight="1">
      <c r="B40" s="115" t="s">
        <v>759</v>
      </c>
      <c r="C40" s="176"/>
      <c r="D40" s="177"/>
      <c r="E40" s="178"/>
      <c r="F40" s="176"/>
      <c r="G40" s="177"/>
      <c r="H40" s="178"/>
      <c r="I40" s="176"/>
      <c r="J40" s="177"/>
      <c r="K40" s="178"/>
      <c r="L40" s="176"/>
      <c r="M40" s="177"/>
      <c r="N40" s="178"/>
      <c r="O40" s="92"/>
    </row>
    <row r="41" spans="2:15" ht="20.149999999999999" customHeight="1" thickBot="1">
      <c r="B41" s="116" t="s">
        <v>760</v>
      </c>
      <c r="C41" s="187">
        <f>IF(C40&gt;11,C38*C39*1.25,IF(C38&gt;11,C38*C39*1.25,(C38+3)*C39))</f>
        <v>0</v>
      </c>
      <c r="D41" s="188"/>
      <c r="E41" s="189"/>
      <c r="F41" s="187">
        <f>IF(F40&gt;11,F38*F39*1.25,IF(F38&gt;11,F38*F39*1.25,(F38+3)*F39))</f>
        <v>0</v>
      </c>
      <c r="G41" s="188"/>
      <c r="H41" s="189"/>
      <c r="I41" s="187">
        <f>IF(I40&gt;11,I38*I39*1.25,IF(I38&gt;11,I38*I39*1.25,(I38+3)*I39))</f>
        <v>0</v>
      </c>
      <c r="J41" s="188"/>
      <c r="K41" s="189"/>
      <c r="L41" s="187">
        <f>IF(L40&gt;11,L38*L39*1.25,IF(L38&gt;11,L38*L39*1.25,(L38+3)*L39))</f>
        <v>0</v>
      </c>
      <c r="M41" s="188"/>
      <c r="N41" s="189"/>
      <c r="O41" s="92"/>
    </row>
    <row r="42" spans="2:15" ht="20.149999999999999" customHeight="1" thickBot="1">
      <c r="B42" s="190" t="s">
        <v>761</v>
      </c>
      <c r="C42" s="191"/>
      <c r="D42" s="191"/>
      <c r="E42" s="191"/>
      <c r="F42" s="191"/>
      <c r="G42" s="191"/>
      <c r="H42" s="191"/>
      <c r="I42" s="191"/>
      <c r="J42" s="117"/>
      <c r="K42" s="117"/>
      <c r="L42" s="186">
        <f>SUM(E37,H37,K37)</f>
        <v>0</v>
      </c>
      <c r="M42" s="182"/>
      <c r="N42" s="183"/>
      <c r="O42" s="92"/>
    </row>
    <row r="43" spans="2:15" ht="20.149999999999999" customHeight="1" thickBot="1">
      <c r="B43" s="179" t="s">
        <v>762</v>
      </c>
      <c r="C43" s="180"/>
      <c r="D43" s="180"/>
      <c r="E43" s="180"/>
      <c r="F43" s="180"/>
      <c r="G43" s="180"/>
      <c r="H43" s="180"/>
      <c r="I43" s="180"/>
      <c r="J43" s="118"/>
      <c r="K43" s="118"/>
      <c r="L43" s="181">
        <f>SUM(C41:K41)</f>
        <v>0</v>
      </c>
      <c r="M43" s="182"/>
      <c r="N43" s="183"/>
      <c r="O43" s="92"/>
    </row>
    <row r="44" spans="2:15" ht="20.149999999999999" customHeight="1" thickBot="1">
      <c r="B44" s="184" t="s">
        <v>763</v>
      </c>
      <c r="C44" s="185"/>
      <c r="D44" s="185"/>
      <c r="E44" s="185"/>
      <c r="F44" s="185"/>
      <c r="G44" s="185"/>
      <c r="H44" s="185"/>
      <c r="I44" s="185"/>
      <c r="J44" s="119"/>
      <c r="K44" s="119"/>
      <c r="L44" s="186" t="str">
        <f>IF(L42&gt;L43,"○","")</f>
        <v/>
      </c>
      <c r="M44" s="182"/>
      <c r="N44" s="183"/>
      <c r="O44" s="120"/>
    </row>
    <row r="45" spans="2:15" ht="6" customHeight="1">
      <c r="B45" s="121"/>
      <c r="C45" s="121"/>
      <c r="D45" s="121"/>
      <c r="E45" s="121"/>
      <c r="F45" s="121"/>
      <c r="G45" s="121"/>
      <c r="H45" s="121"/>
      <c r="I45" s="121"/>
      <c r="J45" s="121"/>
      <c r="K45" s="121"/>
      <c r="L45" s="122"/>
      <c r="M45" s="122"/>
      <c r="N45" s="122"/>
      <c r="O45" s="122"/>
    </row>
    <row r="46" spans="2:15" ht="14">
      <c r="B46" s="121"/>
      <c r="C46" s="121"/>
      <c r="D46" s="121"/>
      <c r="E46" s="121"/>
      <c r="F46" s="121"/>
      <c r="G46" s="121"/>
      <c r="H46" s="121"/>
      <c r="I46" s="121"/>
      <c r="J46" s="121"/>
      <c r="K46" s="121"/>
      <c r="L46" s="122"/>
      <c r="M46" s="122"/>
      <c r="N46" s="122"/>
      <c r="O46" s="122"/>
    </row>
  </sheetData>
  <mergeCells count="36">
    <mergeCell ref="B44:I44"/>
    <mergeCell ref="L44:N44"/>
    <mergeCell ref="C41:E41"/>
    <mergeCell ref="F41:H41"/>
    <mergeCell ref="I41:K41"/>
    <mergeCell ref="L41:N41"/>
    <mergeCell ref="B42:I42"/>
    <mergeCell ref="L42:N42"/>
    <mergeCell ref="C40:E40"/>
    <mergeCell ref="F40:H40"/>
    <mergeCell ref="I40:K40"/>
    <mergeCell ref="L40:N40"/>
    <mergeCell ref="B43:I43"/>
    <mergeCell ref="L43:N43"/>
    <mergeCell ref="C38:E38"/>
    <mergeCell ref="F38:H38"/>
    <mergeCell ref="I38:K38"/>
    <mergeCell ref="L38:N38"/>
    <mergeCell ref="C39:E39"/>
    <mergeCell ref="F39:H39"/>
    <mergeCell ref="I39:K39"/>
    <mergeCell ref="L39:N39"/>
    <mergeCell ref="B3:B5"/>
    <mergeCell ref="O3:O5"/>
    <mergeCell ref="C4:C5"/>
    <mergeCell ref="D4:D5"/>
    <mergeCell ref="E4:E5"/>
    <mergeCell ref="F4:F5"/>
    <mergeCell ref="G4:G5"/>
    <mergeCell ref="H4:H5"/>
    <mergeCell ref="I4:I5"/>
    <mergeCell ref="J4:J5"/>
    <mergeCell ref="K4:K5"/>
    <mergeCell ref="L4:L5"/>
    <mergeCell ref="M4:M5"/>
    <mergeCell ref="N4:N5"/>
  </mergeCells>
  <phoneticPr fontId="4"/>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指定就労継続支援Ａ型</vt:lpstr>
      <vt:lpstr>人員</vt:lpstr>
      <vt:lpstr>定員</vt:lpstr>
      <vt:lpstr>指定就労継続支援Ａ型!Print_Area</vt:lpstr>
      <vt:lpstr>人員!Print_Area</vt:lpstr>
      <vt:lpstr>定員!Print_Area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2024-08-23T01:38:05Z</cp:lastPrinted>
  <dcterms:created xsi:type="dcterms:W3CDTF">2015-06-05T18:19:34Z</dcterms:created>
  <dcterms:modified xsi:type="dcterms:W3CDTF">2024-08-23T02:23:48Z</dcterms:modified>
</cp:coreProperties>
</file>