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4F8F19A0-2529-4F0E-BFBA-01F1317ADA56}" xr6:coauthVersionLast="47" xr6:coauthVersionMax="47" xr10:uidLastSave="{00000000-0000-0000-0000-000000000000}"/>
  <bookViews>
    <workbookView xWindow="28680" yWindow="-7380" windowWidth="29040" windowHeight="15840" tabRatio="867" activeTab="3" xr2:uid="{00000000-000D-0000-FFFF-FFFF00000000}"/>
  </bookViews>
  <sheets>
    <sheet name="基本情報入力シート" sheetId="73" r:id="rId1"/>
    <sheet name="別紙様式第1" sheetId="90" r:id="rId2"/>
    <sheet name="別紙様式2-3（補助金　総括表）" sheetId="91" r:id="rId3"/>
    <sheet name="別紙様式2-4（補助金 個表） " sheetId="79" r:id="rId4"/>
    <sheet name="【参考】数式用" sheetId="81" state="hidden" r:id="rId5"/>
    <sheet name="【参考】数式用2" sheetId="86" state="hidden" r:id="rId6"/>
    <sheet name="【参考】数式用３" sheetId="87" state="hidden" r:id="rId7"/>
  </sheets>
  <externalReferences>
    <externalReference r:id="rId8"/>
    <externalReference r:id="rId9"/>
    <externalReference r:id="rId10"/>
  </externalReferences>
  <definedNames>
    <definedName name="_01_北海道">OFFSET(#REF!,0,0,COUNTA(#REF!)-1,1)</definedName>
    <definedName name="_02_青森県">#REF!</definedName>
    <definedName name="_03_岩手県">#REF!</definedName>
    <definedName name="_04_宮城県">#REF!</definedName>
    <definedName name="_05_秋田県">#REF!</definedName>
    <definedName name="_06_山形県">#REF!</definedName>
    <definedName name="_07_福島県">#REF!</definedName>
    <definedName name="_08_茨城県">#REF!</definedName>
    <definedName name="_09_栃木県">#REF!</definedName>
    <definedName name="_10_群馬県">#REF!</definedName>
    <definedName name="_11">【参考】数式用３!$AI$5:$AK$5</definedName>
    <definedName name="_11_埼玉県">#REF!</definedName>
    <definedName name="_12">【参考】数式用３!$AI$8:$AK$8</definedName>
    <definedName name="_12_千葉県">#REF!</definedName>
    <definedName name="_13_東京都">#REF!</definedName>
    <definedName name="_14_神奈川県">#REF!</definedName>
    <definedName name="_15">【参考】数式用３!$AI$10:$AK$10</definedName>
    <definedName name="_15_新潟県">#REF!</definedName>
    <definedName name="_16">【参考】数式用３!$AI$12:$AK$12</definedName>
    <definedName name="_16_富山県">#REF!</definedName>
    <definedName name="_17_石川県">#REF!</definedName>
    <definedName name="_18_福井県">#REF!</definedName>
    <definedName name="_19_山梨県">#REF!</definedName>
    <definedName name="_20_長野県">#REF!</definedName>
    <definedName name="_21">【参考】数式用３!$AI$33:$AK$33</definedName>
    <definedName name="_21_岐阜県">#REF!</definedName>
    <definedName name="_22">【参考】数式用３!$AI$36:$AK$36</definedName>
    <definedName name="_22_静岡県">#REF!</definedName>
    <definedName name="_23">【参考】数式用３!$AI$38:$AK$38</definedName>
    <definedName name="_23_愛知県">#REF!</definedName>
    <definedName name="_24">【参考】数式用３!$AI$34:$AK$34</definedName>
    <definedName name="_24_三重県">#REF!</definedName>
    <definedName name="_25">【参考】数式用３!$AI$37:$AK$37</definedName>
    <definedName name="_25_滋賀県">#REF!</definedName>
    <definedName name="_26">【参考】数式用３!$AI$39:$AK$39</definedName>
    <definedName name="_26_京都府">#REF!</definedName>
    <definedName name="_27">【参考】数式用３!$AI$15:$AK$15</definedName>
    <definedName name="_27_大阪府">#REF!</definedName>
    <definedName name="_28">【参考】数式用３!$AI$18:$AK$18</definedName>
    <definedName name="_28_兵庫県">#REF!</definedName>
    <definedName name="_29_奈良県">#REF!</definedName>
    <definedName name="_2A">【参考】数式用３!$AI$41:$AK$41</definedName>
    <definedName name="_2B">【参考】数式用３!$AI$42:$AK$42</definedName>
    <definedName name="_30_和歌山県">#REF!</definedName>
    <definedName name="_31_鳥取県">#REF!</definedName>
    <definedName name="_32">【参考】数式用３!$AI$27:$AK$27</definedName>
    <definedName name="_32_島根県">#REF!</definedName>
    <definedName name="_33">【参考】数式用３!$AI$14:$AK$14</definedName>
    <definedName name="_33_岡山県">#REF!</definedName>
    <definedName name="_34_広島県">#REF!</definedName>
    <definedName name="_35">【参考】数式用３!$AI$16:$AK$16</definedName>
    <definedName name="_35_山口県">#REF!</definedName>
    <definedName name="_36">【参考】数式用３!$AI$17:$AK$17</definedName>
    <definedName name="_36_徳島県">#REF!</definedName>
    <definedName name="_37">【参考】数式用３!$AI$29:$AK$29</definedName>
    <definedName name="_37_香川県">#REF!</definedName>
    <definedName name="_38">【参考】数式用３!$AI$28:$AK$28</definedName>
    <definedName name="_38_愛媛県">#REF!</definedName>
    <definedName name="_39">【参考】数式用３!$AI$30:$AK$30</definedName>
    <definedName name="_39_高知県">#REF!</definedName>
    <definedName name="_40_福岡県">#REF!</definedName>
    <definedName name="_41_佐賀県">#REF!</definedName>
    <definedName name="_42_長崎県">#REF!</definedName>
    <definedName name="_43_熊本県">#REF!</definedName>
    <definedName name="_44_大分県">#REF!</definedName>
    <definedName name="_45_宮崎県">#REF!</definedName>
    <definedName name="_46_鹿児島県">#REF!</definedName>
    <definedName name="_47_沖縄県">#REF!</definedName>
    <definedName name="_51">【参考】数式用３!$AI$31:$AK$31</definedName>
    <definedName name="_52">【参考】数式用３!$AI$35:$AK$35</definedName>
    <definedName name="_54">【参考】数式用３!$AI$32:$AK$32</definedName>
    <definedName name="_55">【参考】数式用３!$AI$40:$AK$40</definedName>
    <definedName name="_62">【参考】数式用３!$AI$9:$AK$9</definedName>
    <definedName name="_66">【参考】数式用３!$AI$13:$AK$13</definedName>
    <definedName name="_68">【参考】数式用３!$AI$22:$AK$22</definedName>
    <definedName name="_69">【参考】数式用３!$AI$24:$AK$24</definedName>
    <definedName name="_71">【参考】数式用３!$AI$6:$AK$6</definedName>
    <definedName name="_72">【参考】数式用３!$AI$19:$AK$19</definedName>
    <definedName name="_73">【参考】数式用３!$AI$21:$AK$21</definedName>
    <definedName name="_74">【参考】数式用３!$AI$20:$AK$20</definedName>
    <definedName name="_75">【参考】数式用３!$AI$23:$AK$23</definedName>
    <definedName name="_76">【参考】数式用３!$AI$7:$AK$7</definedName>
    <definedName name="_77">【参考】数式用３!$AI$25:$AK$25</definedName>
    <definedName name="_78">【参考】数式用３!$AI$11:$AK$11</definedName>
    <definedName name="_79">【参考】数式用３!$AI$26:$AK$26</definedName>
    <definedName name="_A2">【参考】数式用３!$AI$43:$AK$43</definedName>
    <definedName name="_A3">【参考】数式用３!$AI$44:$AK$44</definedName>
    <definedName name="_A4">【参考】数式用３!$AI$45:$AK$45</definedName>
    <definedName name="_A6">【参考】数式用３!$AI$46:$AK$46</definedName>
    <definedName name="_A7">【参考】数式用３!$AI$47:$AK$47</definedName>
    <definedName name="_A8">【参考】数式用３!$AI$48:$AK$48</definedName>
    <definedName name="_xlnm._FilterDatabase" localSheetId="4" hidden="1">【参考】数式用!#REF!</definedName>
    <definedName name="_xlnm._FilterDatabase" localSheetId="6" hidden="1">【参考】数式用３!#REF!</definedName>
    <definedName name="_xlnm._FilterDatabase" localSheetId="3" hidden="1">'別紙様式2-4（補助金 個表） '!$D$10:$D$110</definedName>
    <definedName name="_Order1" hidden="1">255</definedName>
    <definedName name="_Order2" hidden="1">255</definedName>
    <definedName name="Autoshape1">#REF!</definedName>
    <definedName name="_xlnm.Print_Area" localSheetId="4">【参考】数式用!$D$1:$D$1</definedName>
    <definedName name="_xlnm.Print_Area" localSheetId="0">基本情報入力シート!$A$1:$AE$68</definedName>
    <definedName name="_xlnm.Print_Area" localSheetId="2">'別紙様式2-3（補助金　総括表）'!$A$1:$AJ$59</definedName>
    <definedName name="_xlnm.Print_Area" localSheetId="3">'別紙様式2-4（補助金 個表） '!$A$1:$T$55</definedName>
    <definedName name="_xlnm.Print_Area" localSheetId="1">別紙様式第1!$A$1:$Q$38</definedName>
    <definedName name="_xlnm.Print_Area">#REF!</definedName>
    <definedName name="_xlnm.Print_Titles" localSheetId="3">'別紙様式2-4（補助金 個表） '!$8:$10</definedName>
    <definedName name="syuukeihyou11">[1]集計表２!$A$3:$AD$109</definedName>
    <definedName name="サービスコード">【参考】数式用３!$AI$2:$AK$2</definedName>
    <definedName name="サービス区分">【参考】数式用３!$AI$2:$AK$2</definedName>
    <definedName name="愛知県" localSheetId="5">【参考】数式用2!$D$993:$D$1046</definedName>
    <definedName name="愛知県">【参考】数式用!$H$993:$H$1046</definedName>
    <definedName name="愛媛県" localSheetId="5">【参考】数式用2!$D$1422:$D$1441</definedName>
    <definedName name="愛媛県">【参考】数式用!$H$1422:$H$1441</definedName>
    <definedName name="茨城県" localSheetId="5">【参考】数式用2!$D$415:$D$458</definedName>
    <definedName name="茨城県">【参考】数式用!$H$415:$H$458</definedName>
    <definedName name="岡山県" localSheetId="5">【参考】数式用2!$D$1312:$D$1338</definedName>
    <definedName name="岡山県">【参考】数式用!$H$1312:$H$1338</definedName>
    <definedName name="沖縄県" localSheetId="5">【参考】数式用2!$D$1709:$D$1749</definedName>
    <definedName name="沖縄県">【参考】数式用!$H$1709:$H$1749</definedName>
    <definedName name="介護医療院">【参考】数式用３!$AI$40:$AK$40</definedName>
    <definedName name="介護医療院サービス">【参考】数式用３!$AI$40:$AK$40</definedName>
    <definedName name="介護予防_小規模多機能型居宅介護">【参考】数式用３!$AI$24:$AK$24</definedName>
    <definedName name="介護予防_短期入所生活介護">【参考】数式用３!$AI$34:$AK$34</definedName>
    <definedName name="介護予防_短期入所療養介護__病院等_老健以外">【参考】数式用３!$AI$39:$AK$39</definedName>
    <definedName name="介護予防_短期入所療養介護_医療院">【参考】数式用３!$AI$42:$AK$42</definedName>
    <definedName name="介護予防_短期入所療養介護_病院等_老健以外">【参考】数式用３!$AI$39:$AK$39</definedName>
    <definedName name="介護予防_短期入所療養介護_老健">【参考】数式用３!$AI$37:$AK$37</definedName>
    <definedName name="介護予防_通所リハビリテーション">【参考】数式用３!$AI$13:$AK$13</definedName>
    <definedName name="介護予防_特定施設入居者生活介護">【参考】数式用３!$AI$16:$AK$16</definedName>
    <definedName name="介護予防_認知症対応型共同生活介護">【参考】数式用３!$AI$30:$AK$30</definedName>
    <definedName name="介護予防_認知症対応型通所介護">【参考】数式用３!$AI$20:$AK$20</definedName>
    <definedName name="介護予防_訪問入浴介護">【参考】数式用３!$AI$9:$AK$9</definedName>
    <definedName name="介護予防小規模多機能型居宅介護">【参考】数式用３!$AI$23:$AK$23</definedName>
    <definedName name="介護予防小規模多機能型居宅介護_短期利用型">【参考】数式用３!$AI$24:$AK$24</definedName>
    <definedName name="介護予防短期入所生活介護">【参考】数式用３!$AI$34:$AK$34</definedName>
    <definedName name="介護予防短期入所療養介護__病院等_老健以外">【参考】数式用３!$AI$39:$AK$39</definedName>
    <definedName name="介護予防短期入所療養介護_介護医療院">【参考】数式用３!$AI$42:$AK$42</definedName>
    <definedName name="介護予防短期入所療養介護_介護老人保健施設">【参考】数式用３!$AI$37:$AK$37</definedName>
    <definedName name="介護予防通所リハビリテーション">【参考】数式用３!$AI$13:$AK$13</definedName>
    <definedName name="介護予防特定施設入居者生活介護">【参考】数式用３!$AI$16:$AK$16</definedName>
    <definedName name="介護予防認知症対応型共同生活介護">【参考】数式用３!$AI$29:$AK$29</definedName>
    <definedName name="介護予防認知症対応型共同生活介護_短期利用型">【参考】数式用３!$AI$30:$AK$30</definedName>
    <definedName name="介護予防認知症対応型通所介護">【参考】数式用３!$AI$20:$AK$20</definedName>
    <definedName name="介護予防訪問入浴介護">【参考】数式用３!$AI$9:$AK$9</definedName>
    <definedName name="介護老人福祉施設">【参考】数式用３!$AI$31:$AK$31</definedName>
    <definedName name="介護老人福祉施設サービス">【参考】数式用３!$AI$31:$AK$31</definedName>
    <definedName name="介護老人保健施設">【参考】数式用３!$AI$35:$AK$35</definedName>
    <definedName name="介護老人保健施設サービス">【参考】数式用３!$AI$35:$AK$35</definedName>
    <definedName name="確認">#N/A</definedName>
    <definedName name="看護小規模多機能型居宅介護">【参考】数式用３!$AI$26:$AK$26</definedName>
    <definedName name="岩手県" localSheetId="5">【参考】数式用2!$D$228:$D$260</definedName>
    <definedName name="岩手県">【参考】数式用!$H$228:$H$260</definedName>
    <definedName name="岐阜県" localSheetId="5">【参考】数式用2!$D$916:$D$957</definedName>
    <definedName name="岐阜県">【参考】数式用!$H$916:$H$957</definedName>
    <definedName name="宮崎県" localSheetId="5">【参考】数式用2!$D$1640:$D$1665</definedName>
    <definedName name="宮崎県">【参考】数式用!$H$1640:$H$1665</definedName>
    <definedName name="宮城県" localSheetId="5">【参考】数式用2!$D$261:$D$295</definedName>
    <definedName name="宮城県">【参考】数式用!$H$261:$H$295</definedName>
    <definedName name="京都府" localSheetId="5">【参考】数式用2!$D$1095:$D$1120</definedName>
    <definedName name="京都府">【参考】数式用!$H$1095:$H$1120</definedName>
    <definedName name="熊本県" localSheetId="5">【参考】数式用2!$D$1577:$D$1621</definedName>
    <definedName name="熊本県">【参考】数式用!$H$1577:$H$1621</definedName>
    <definedName name="群馬県" localSheetId="5">【参考】数式用2!$D$484:$D$518</definedName>
    <definedName name="群馬県">【参考】数式用!$H$484:$H$518</definedName>
    <definedName name="計算用">【参考】数式用３!$AU$2:$AZ$2</definedName>
    <definedName name="広島県" localSheetId="5">【参考】数式用2!$D$1339:$D$1361</definedName>
    <definedName name="広島県">【参考】数式用!$H$1339:$H$1361</definedName>
    <definedName name="香川県" localSheetId="5">【参考】数式用2!$D$1405:$D$1421</definedName>
    <definedName name="香川県">【参考】数式用!$H$1405:$H$1421</definedName>
    <definedName name="高知県" localSheetId="5">【参考】数式用2!$D$1442:$D$1475</definedName>
    <definedName name="高知県">【参考】数式用!$H$1442:$H$1475</definedName>
    <definedName name="佐賀県" localSheetId="5">【参考】数式用2!$D$1536:$D$1555</definedName>
    <definedName name="佐賀県">【参考】数式用!$H$1536:$H$1555</definedName>
    <definedName name="埼玉県" localSheetId="5">【参考】数式用2!$D$519:$D$581</definedName>
    <definedName name="埼玉県">【参考】数式用!$H$519:$H$581</definedName>
    <definedName name="三重県" localSheetId="5">【参考】数式用2!$D$1047:$D$1075</definedName>
    <definedName name="三重県">【参考】数式用!$H$1047:$H$1075</definedName>
    <definedName name="山形県" localSheetId="5">【参考】数式用2!$D$321:$D$355</definedName>
    <definedName name="山形県">【参考】数式用!$H$321:$H$355</definedName>
    <definedName name="山口県" localSheetId="5">【参考】数式用2!$D$1362:$D$1380</definedName>
    <definedName name="山口県">【参考】数式用!$H$1362:$H$1380</definedName>
    <definedName name="山梨県" localSheetId="5">【参考】数式用2!$D$812:$D$838</definedName>
    <definedName name="山梨県">【参考】数式用!$H$812:$H$838</definedName>
    <definedName name="滋賀県" localSheetId="5">【参考】数式用2!$D$1076:$D$1094</definedName>
    <definedName name="滋賀県">【参考】数式用!$H$1076:$H$1094</definedName>
    <definedName name="鹿児島県" localSheetId="5">【参考】数式用2!$D$1666:$D$1708</definedName>
    <definedName name="鹿児島県">【参考】数式用!$H$1666:$H$1708</definedName>
    <definedName name="種類">#REF!</definedName>
    <definedName name="秋田県" localSheetId="5">【参考】数式用2!$D$296:$D$320</definedName>
    <definedName name="秋田県">【参考】数式用!$H$296:$H$320</definedName>
    <definedName name="処遇加算Ⅰ特定加算Ⅰベア加算">【参考】数式用３!$AU$19:$AZ$19</definedName>
    <definedName name="処遇加算Ⅰ特定加算Ⅰベア加算あり">【参考】数式用３!$AU$19:$AZ$19</definedName>
    <definedName name="処遇加算Ⅰ特定加算Ⅰベア加算なし">【参考】数式用３!$AU$5:$AZ$5</definedName>
    <definedName name="処遇加算Ⅰ特定加算Ⅱベア加算">【参考】数式用３!$AU$20:$AZ$20</definedName>
    <definedName name="処遇加算Ⅰ特定加算Ⅱベア加算あり">【参考】数式用３!$AU$20:$AZ$20</definedName>
    <definedName name="処遇加算Ⅰ特定加算Ⅱベア加算なし">【参考】数式用３!$AU$7:$AZ$7</definedName>
    <definedName name="処遇加算Ⅰ特定加算なしベア加算">【参考】数式用３!$AU$21:$AZ$21</definedName>
    <definedName name="処遇加算Ⅰ特定加算なしベア加算あり">【参考】数式用３!$AU$21:$AZ$21</definedName>
    <definedName name="処遇加算Ⅰ特定加算なしベア加算なし">【参考】数式用３!$AU$12:$AZ$12</definedName>
    <definedName name="処遇加算Ⅱ特定加算Ⅰベア加算あり">【参考】数式用３!$AU$6:$AZ$6</definedName>
    <definedName name="処遇加算Ⅱ特定加算Ⅰベア加算なし">【参考】数式用３!$AU$9:$AZ$9</definedName>
    <definedName name="処遇加算Ⅱ特定加算Ⅱベア加算あり">【参考】数式用３!$AU$8:$AZ$8</definedName>
    <definedName name="処遇加算Ⅱ特定加算Ⅱベア加算なし">【参考】数式用３!$AU$10:$AZ$10</definedName>
    <definedName name="処遇加算Ⅱ特定加算なしベア加算">【参考】数式用３!$AU$22:$AZ$22</definedName>
    <definedName name="処遇加算Ⅱ特定加算なしベア加算あり">【参考】数式用３!$AU$22:$AZ$22</definedName>
    <definedName name="処遇加算Ⅱ特定加算なしベア加算なし">【参考】数式用３!$AU$15:$AZ$15</definedName>
    <definedName name="処遇加算Ⅲ特定加算Ⅰベア加算あり">【参考】数式用３!$AU$11:$AZ$11</definedName>
    <definedName name="処遇加算Ⅲ特定加算Ⅰベア加算なし">【参考】数式用３!$AU$14:$AZ$14</definedName>
    <definedName name="処遇加算Ⅲ特定加算Ⅱベア加算あり">【参考】数式用３!$AU$13:$AZ$13</definedName>
    <definedName name="処遇加算Ⅲ特定加算Ⅱベア加算なし">【参考】数式用３!$AU$16:$AZ$16</definedName>
    <definedName name="処遇加算Ⅲ特定加算なしベア加算あり">【参考】数式用３!$AU$17:$AZ$17</definedName>
    <definedName name="処遇加算Ⅲ特定加算なしベア加算なし">【参考】数式用３!$AU$18:$AZ$18</definedName>
    <definedName name="処遇加算なし特定加算なしベア加算なし">【参考】数式用３!$AU$23:$AZ$23</definedName>
    <definedName name="小規模多機能型居宅介護">【参考】数式用３!$AI$21:$AK$21</definedName>
    <definedName name="小規模多機能型居宅介護_短期利用型">【参考】数式用３!$AI$22:$AK$22</definedName>
    <definedName name="常勤換算">[2]介護テーブル!$A$3:$A$7</definedName>
    <definedName name="新潟県" localSheetId="5">【参考】数式用2!$D$731:$D$760</definedName>
    <definedName name="新潟県">【参考】数式用!$H$731:$H$760</definedName>
    <definedName name="神奈川県" localSheetId="5">【参考】数式用2!$D$698:$D$730</definedName>
    <definedName name="神奈川県">【参考】数式用!$H$698:$H$730</definedName>
    <definedName name="青森県" localSheetId="5">【参考】数式用2!$D$188:$D$227</definedName>
    <definedName name="青森県">【参考】数式用!$H$188:$H$227</definedName>
    <definedName name="静岡県" localSheetId="5">【参考】数式用2!$D$958:$D$992</definedName>
    <definedName name="静岡県">【参考】数式用!$H$958:$H$992</definedName>
    <definedName name="石川県" localSheetId="5">【参考】数式用2!$D$776:$D$794</definedName>
    <definedName name="石川県">【参考】数式用!$H$776:$H$794</definedName>
    <definedName name="千葉県" localSheetId="5">【参考】数式用2!$D$582:$D$635</definedName>
    <definedName name="千葉県">【参考】数式用!$H$582:$H$635</definedName>
    <definedName name="大阪府" localSheetId="5">【参考】数式用2!$D$1121:$D$1163</definedName>
    <definedName name="大阪府">【参考】数式用!$H$1121:$H$1163</definedName>
    <definedName name="大分県" localSheetId="5">【参考】数式用2!$D$1622:$D$1639</definedName>
    <definedName name="大分県">【参考】数式用!$H$1622:$H$1639</definedName>
    <definedName name="短期入所生活介護">【参考】数式用３!$AI$33:$AK$33</definedName>
    <definedName name="短期入所療養介護__病院等_老健以外">【参考】数式用３!$AI$38:$AK$38</definedName>
    <definedName name="短期入所療養介護_介護医療院">【参考】数式用３!$AI$41:$AK$41</definedName>
    <definedName name="短期入所療養介護_介護老人保健施設">【参考】数式用３!$AI$36:$AK$36</definedName>
    <definedName name="地域密着型介護老人福祉施設">【参考】数式用３!$AI$32:$AK$32</definedName>
    <definedName name="地域密着型通所介護">【参考】数式用３!$AI$11:$AK$11</definedName>
    <definedName name="地域密着型特定施設入居者生活介護">【参考】数式用３!$AI$17:$AK$17</definedName>
    <definedName name="地域密着型特定施設入居者生活介護_短期利用型">【参考】数式用３!$AI$18:$AK$18</definedName>
    <definedName name="長崎県" localSheetId="5">【参考】数式用2!$D$1556:$D$1576</definedName>
    <definedName name="長崎県">【参考】数式用!$H$1556:$H$1576</definedName>
    <definedName name="長野県" localSheetId="5">【参考】数式用2!$D$839:$D$915</definedName>
    <definedName name="長野県">【参考】数式用!$H$839:$H$915</definedName>
    <definedName name="鳥取県" localSheetId="5">【参考】数式用2!$D$1274:$D$1292</definedName>
    <definedName name="鳥取県">【参考】数式用!$H$1274:$H$1292</definedName>
    <definedName name="通所リハビリテーション">【参考】数式用３!$AI$12:$AK$12</definedName>
    <definedName name="通所介護">【参考】数式用３!$AI$10:$AK$10</definedName>
    <definedName name="通所型サービス_総合事業">【参考】数式用３!$AI$48:$AK$48</definedName>
    <definedName name="通所型サービス_独自">【参考】数式用３!$AI$46:$AK$46</definedName>
    <definedName name="通所型サービス_独自_定額">【参考】数式用３!$AI$48:$AK$48</definedName>
    <definedName name="通所型サービス_独自_定率">【参考】数式用３!$AI$47:$AK$47</definedName>
    <definedName name="定期巡回・随時対応型訪問介護看護">【参考】数式用３!$AI$7:$AK$7</definedName>
    <definedName name="都道府県">【参考】数式用!$H$2</definedName>
    <definedName name="島根県" localSheetId="5">【参考】数式用2!$D$1293:$D$1311</definedName>
    <definedName name="島根県">【参考】数式用!$H$1293:$H$1311</definedName>
    <definedName name="東京都" localSheetId="5">【参考】数式用2!$D$636:$D$697</definedName>
    <definedName name="東京都">【参考】数式用!$H$636:$H$697</definedName>
    <definedName name="徳島県" localSheetId="5">【参考】数式用2!$D$1381:$D$1404</definedName>
    <definedName name="徳島県">【参考】数式用!$H$1381:$H$1404</definedName>
    <definedName name="特定施設入居者生活介護">【参考】数式用３!$AI$14:$AK$14</definedName>
    <definedName name="特定施設入居者生活介護_短期利用型">【参考】数式用３!$AI$15:$AK$15</definedName>
    <definedName name="栃木県" localSheetId="5">【参考】数式用2!$D$459:$D$483</definedName>
    <definedName name="栃木県">【参考】数式用!$H$459:$H$483</definedName>
    <definedName name="奈良県" localSheetId="5">【参考】数式用2!$D$1205:$D$1243</definedName>
    <definedName name="奈良県">【参考】数式用!$H$1205:$H$1243</definedName>
    <definedName name="認知症対応型共同生活介護">【参考】数式用３!$AI$27:$AK$27</definedName>
    <definedName name="認知症対応型共同生活介護_短期利用型">【参考】数式用３!$AI$28:$AK$28</definedName>
    <definedName name="認知症対応型通所介護">【参考】数式用３!$AI$19:$AK$19</definedName>
    <definedName name="表２サービスコード">【参考】数式用３!$AH$2:$AK$48</definedName>
    <definedName name="表３_事業所の所在地">【参考】数式用!$H$1</definedName>
    <definedName name="表７_キャリアパス要件Ⅳ_規定人数集計対象外リスト">【参考】数式用３!$BC$1</definedName>
    <definedName name="富山県" localSheetId="5">【参考】数式用2!$D$761:$D$775</definedName>
    <definedName name="富山県">【参考】数式用!$H$761:$H$775</definedName>
    <definedName name="福井県" localSheetId="5">【参考】数式用2!$D$795:$D$811</definedName>
    <definedName name="福井県">【参考】数式用!$H$795:$H$811</definedName>
    <definedName name="福岡県" localSheetId="5">【参考】数式用2!$D$1476:$D$1535</definedName>
    <definedName name="福岡県">【参考】数式用!$H$1476:$H$1535</definedName>
    <definedName name="福島県" localSheetId="5">【参考】数式用2!$D$356:$D$414</definedName>
    <definedName name="福島県">【参考】数式用!$H$356:$H$414</definedName>
    <definedName name="複合型サービス_看護小規模多機能型居宅介護">【参考】数式用３!$AI$25:$AK$25</definedName>
    <definedName name="複合型サービス_看護小規模多機能型居宅介護・短期利用型">【参考】数式用３!$AI$26:$AK$26</definedName>
    <definedName name="兵庫県" localSheetId="5">【参考】数式用2!$D$1164:$D$1204</definedName>
    <definedName name="兵庫県">【参考】数式用!$H$1164:$H$1204</definedName>
    <definedName name="訪問介護">【参考】数式用３!$AI$5:$AK$5</definedName>
    <definedName name="訪問型サービス_総合事業">【参考】数式用３!$AI$43:$AK$43</definedName>
    <definedName name="訪問型サービス_独自">【参考】数式用３!$AI$43:$AK$43</definedName>
    <definedName name="訪問型サービス_独自_定額">【参考】数式用３!$AI$45:$AK$45</definedName>
    <definedName name="訪問型サービス_独自_定率">【参考】数式用３!$AI$44:$AK$44</definedName>
    <definedName name="訪問入浴介護">【参考】数式用３!$AI$8:$AK$8</definedName>
    <definedName name="北海道" localSheetId="5">【参考】数式用2!$D$3:$D$187</definedName>
    <definedName name="北海道">【参考】数式用!$H$3:$H$187</definedName>
    <definedName name="夜間対応型訪問介護">【参考】数式用３!$AI$6:$AK$6</definedName>
    <definedName name="和歌山県" localSheetId="5">【参考】数式用2!$D$1244:$D$1273</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3" i="91" l="1"/>
  <c r="Z44" i="91"/>
  <c r="S44" i="91"/>
  <c r="Y11" i="91"/>
  <c r="K11" i="91"/>
  <c r="G10" i="91"/>
  <c r="G9" i="91"/>
  <c r="G8" i="91"/>
  <c r="G7" i="91"/>
  <c r="H6" i="91"/>
  <c r="G5" i="91"/>
  <c r="G4" i="91"/>
  <c r="AH25" i="91" l="1" a="1"/>
  <c r="AH25" i="91" s="1"/>
  <c r="AE54" i="91" s="1"/>
  <c r="AY2" i="91"/>
  <c r="A2" i="91" s="1"/>
  <c r="J10" i="90"/>
  <c r="J11" i="90"/>
  <c r="J9" i="90"/>
  <c r="L37" i="90"/>
  <c r="H37" i="90"/>
  <c r="E37" i="90"/>
  <c r="J13" i="90"/>
  <c r="J12" i="90"/>
  <c r="AH35" i="91" l="1"/>
  <c r="AE55" i="91" s="1"/>
  <c r="AH13" i="91"/>
  <c r="AE52" i="91" s="1"/>
  <c r="Y67" i="73"/>
  <c r="Y68" i="73"/>
  <c r="Y69" i="73"/>
  <c r="Y70" i="73"/>
  <c r="Y71" i="73"/>
  <c r="Y72" i="73"/>
  <c r="Y73" i="73"/>
  <c r="Y74" i="73"/>
  <c r="Y75" i="73"/>
  <c r="Y76" i="73"/>
  <c r="Y77" i="73"/>
  <c r="Y78" i="73"/>
  <c r="Y79" i="73"/>
  <c r="Y80" i="73"/>
  <c r="Y81" i="73"/>
  <c r="Y82" i="73"/>
  <c r="Y83" i="73"/>
  <c r="Y84" i="73"/>
  <c r="Y85" i="73"/>
  <c r="Y86" i="73"/>
  <c r="Y87" i="73"/>
  <c r="Y66" i="73"/>
  <c r="AH11" i="79" l="1"/>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I2" i="79" l="1"/>
  <c r="G11" i="79"/>
  <c r="AG11" i="79" s="1"/>
  <c r="I55" i="79" l="1"/>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H57" i="79"/>
  <c r="M94" i="79" l="1"/>
  <c r="U94" i="79" s="1"/>
  <c r="M85" i="79"/>
  <c r="U85" i="79" s="1"/>
  <c r="M92" i="79"/>
  <c r="U92" i="79" s="1"/>
  <c r="M84" i="79"/>
  <c r="U84" i="79" s="1"/>
  <c r="M76" i="79"/>
  <c r="U76" i="79" s="1"/>
  <c r="M68" i="79"/>
  <c r="U68" i="79" s="1"/>
  <c r="M60" i="79"/>
  <c r="U60" i="79" s="1"/>
  <c r="M70" i="79"/>
  <c r="U70" i="79" s="1"/>
  <c r="M77" i="79"/>
  <c r="U77" i="79" s="1"/>
  <c r="M91" i="79"/>
  <c r="U91" i="79" s="1"/>
  <c r="M67" i="79"/>
  <c r="U67" i="79" s="1"/>
  <c r="M59" i="79"/>
  <c r="U59" i="79" s="1"/>
  <c r="M62" i="79"/>
  <c r="U62" i="79" s="1"/>
  <c r="M69" i="79"/>
  <c r="U69" i="79" s="1"/>
  <c r="M99" i="79"/>
  <c r="U99" i="79" s="1"/>
  <c r="M98" i="79"/>
  <c r="U98" i="79" s="1"/>
  <c r="M82" i="79"/>
  <c r="U82" i="79" s="1"/>
  <c r="M74" i="79"/>
  <c r="U74" i="79" s="1"/>
  <c r="M66" i="79"/>
  <c r="U66" i="79" s="1"/>
  <c r="M58" i="79"/>
  <c r="U58" i="79" s="1"/>
  <c r="M86" i="79"/>
  <c r="U86" i="79" s="1"/>
  <c r="M93" i="79"/>
  <c r="U93" i="79" s="1"/>
  <c r="M100" i="79"/>
  <c r="U100" i="79" s="1"/>
  <c r="M75" i="79"/>
  <c r="U75" i="79" s="1"/>
  <c r="M90" i="79"/>
  <c r="U90" i="79" s="1"/>
  <c r="M105" i="79"/>
  <c r="U105" i="79" s="1"/>
  <c r="M97" i="79"/>
  <c r="U97" i="79" s="1"/>
  <c r="M89" i="79"/>
  <c r="U89" i="79" s="1"/>
  <c r="M81" i="79"/>
  <c r="U81" i="79" s="1"/>
  <c r="M73" i="79"/>
  <c r="U73" i="79" s="1"/>
  <c r="M65" i="79"/>
  <c r="U65" i="79" s="1"/>
  <c r="M57" i="79"/>
  <c r="U57" i="79" s="1"/>
  <c r="M102" i="79"/>
  <c r="U102" i="79" s="1"/>
  <c r="M109" i="79"/>
  <c r="U109" i="79" s="1"/>
  <c r="M61" i="79"/>
  <c r="U61" i="79" s="1"/>
  <c r="M107" i="79"/>
  <c r="U107" i="79" s="1"/>
  <c r="M106" i="79"/>
  <c r="U106" i="79" s="1"/>
  <c r="M104" i="79"/>
  <c r="U104" i="79" s="1"/>
  <c r="M96" i="79"/>
  <c r="U96" i="79" s="1"/>
  <c r="M88" i="79"/>
  <c r="U88" i="79" s="1"/>
  <c r="M80" i="79"/>
  <c r="U80" i="79" s="1"/>
  <c r="M72" i="79"/>
  <c r="U72" i="79" s="1"/>
  <c r="M64" i="79"/>
  <c r="U64" i="79" s="1"/>
  <c r="M56" i="79"/>
  <c r="U56" i="79" s="1"/>
  <c r="M110" i="79"/>
  <c r="U110" i="79" s="1"/>
  <c r="M78" i="79"/>
  <c r="U78" i="79" s="1"/>
  <c r="M101" i="79"/>
  <c r="U101" i="79" s="1"/>
  <c r="M108" i="79"/>
  <c r="U108" i="79" s="1"/>
  <c r="M83" i="79"/>
  <c r="U83" i="79" s="1"/>
  <c r="M103" i="79"/>
  <c r="U103" i="79" s="1"/>
  <c r="M95" i="79"/>
  <c r="U95" i="79" s="1"/>
  <c r="M87" i="79"/>
  <c r="U87" i="79" s="1"/>
  <c r="M79" i="79"/>
  <c r="U79" i="79" s="1"/>
  <c r="M71" i="79"/>
  <c r="U71" i="79" s="1"/>
  <c r="M63" i="79"/>
  <c r="U63" i="79" s="1"/>
  <c r="M55" i="79"/>
  <c r="U55" i="79" s="1"/>
  <c r="Y32" i="73"/>
  <c r="Y33" i="73"/>
  <c r="H12" i="79" s="1"/>
  <c r="Y34" i="73"/>
  <c r="H13" i="79" s="1"/>
  <c r="Y35" i="73"/>
  <c r="H14" i="79" s="1"/>
  <c r="Y36" i="73"/>
  <c r="H15" i="79" s="1"/>
  <c r="Y37" i="73"/>
  <c r="H16" i="79" s="1"/>
  <c r="Y38" i="73"/>
  <c r="H17" i="79" s="1"/>
  <c r="Y39" i="73"/>
  <c r="H18" i="79" s="1"/>
  <c r="Y40" i="73"/>
  <c r="H19" i="79" s="1"/>
  <c r="Y41" i="73"/>
  <c r="H20" i="79" s="1"/>
  <c r="Y42" i="73"/>
  <c r="H21" i="79" s="1"/>
  <c r="Y43" i="73"/>
  <c r="H22" i="79" s="1"/>
  <c r="Y44" i="73"/>
  <c r="H23" i="79" s="1"/>
  <c r="Y45" i="73"/>
  <c r="H24" i="79" s="1"/>
  <c r="Y46" i="73"/>
  <c r="H25" i="79" s="1"/>
  <c r="Y47" i="73"/>
  <c r="H26" i="79" s="1"/>
  <c r="Y48" i="73"/>
  <c r="H27" i="79" s="1"/>
  <c r="Y49" i="73"/>
  <c r="H28" i="79" s="1"/>
  <c r="Y50" i="73"/>
  <c r="Y51" i="73"/>
  <c r="H30" i="79" s="1"/>
  <c r="Y52" i="73"/>
  <c r="H31" i="79" s="1"/>
  <c r="Y53" i="73"/>
  <c r="H32" i="79" s="1"/>
  <c r="Y54" i="73"/>
  <c r="H33" i="79" s="1"/>
  <c r="Y55" i="73"/>
  <c r="H34" i="79" s="1"/>
  <c r="Y56" i="73"/>
  <c r="H35" i="79" s="1"/>
  <c r="Y57" i="73"/>
  <c r="H36" i="79" s="1"/>
  <c r="Y58" i="73"/>
  <c r="H37" i="79" s="1"/>
  <c r="Y59" i="73"/>
  <c r="H38" i="79" s="1"/>
  <c r="Y60" i="73"/>
  <c r="H39" i="79" s="1"/>
  <c r="Y61" i="73"/>
  <c r="H40" i="79" s="1"/>
  <c r="Y62" i="73"/>
  <c r="H41" i="79" s="1"/>
  <c r="Y63" i="73"/>
  <c r="H42" i="79" s="1"/>
  <c r="Y64" i="73"/>
  <c r="H43" i="79" s="1"/>
  <c r="Y65" i="73"/>
  <c r="H44" i="79" s="1"/>
  <c r="H45" i="79"/>
  <c r="H46" i="79"/>
  <c r="H47" i="79"/>
  <c r="H48" i="79"/>
  <c r="H49" i="79"/>
  <c r="H50" i="79"/>
  <c r="H51" i="79"/>
  <c r="H52" i="79"/>
  <c r="H53" i="79"/>
  <c r="H54" i="79"/>
  <c r="H55" i="79"/>
  <c r="H56" i="79"/>
  <c r="H58" i="79"/>
  <c r="H59" i="79"/>
  <c r="H60" i="79"/>
  <c r="H61" i="79"/>
  <c r="H62" i="79"/>
  <c r="H63" i="79"/>
  <c r="H64" i="79"/>
  <c r="H65" i="79"/>
  <c r="H66" i="79"/>
  <c r="Y88" i="73"/>
  <c r="H67" i="79" s="1"/>
  <c r="Y89" i="73"/>
  <c r="H68" i="79" s="1"/>
  <c r="Y90" i="73"/>
  <c r="H69" i="79" s="1"/>
  <c r="Y91" i="73"/>
  <c r="H70" i="79" s="1"/>
  <c r="Y92" i="73"/>
  <c r="H71" i="79" s="1"/>
  <c r="Y93" i="73"/>
  <c r="H72" i="79" s="1"/>
  <c r="Y94" i="73"/>
  <c r="H73" i="79" s="1"/>
  <c r="Y95" i="73"/>
  <c r="H74" i="79" s="1"/>
  <c r="Y96" i="73"/>
  <c r="H75" i="79" s="1"/>
  <c r="Y97" i="73"/>
  <c r="H76" i="79" s="1"/>
  <c r="Y98" i="73"/>
  <c r="H77" i="79" s="1"/>
  <c r="Y99" i="73"/>
  <c r="H78" i="79" s="1"/>
  <c r="Y100" i="73"/>
  <c r="H79" i="79" s="1"/>
  <c r="Y101" i="73"/>
  <c r="H80" i="79" s="1"/>
  <c r="Y102" i="73"/>
  <c r="H81" i="79" s="1"/>
  <c r="Y103" i="73"/>
  <c r="H82" i="79" s="1"/>
  <c r="Y104" i="73"/>
  <c r="H83" i="79" s="1"/>
  <c r="Y105" i="73"/>
  <c r="H84" i="79" s="1"/>
  <c r="Y106" i="73"/>
  <c r="H85" i="79" s="1"/>
  <c r="Y107" i="73"/>
  <c r="H86" i="79" s="1"/>
  <c r="Y108" i="73"/>
  <c r="H87" i="79" s="1"/>
  <c r="Y109" i="73"/>
  <c r="H88" i="79" s="1"/>
  <c r="Y110" i="73"/>
  <c r="H89" i="79" s="1"/>
  <c r="Y111" i="73"/>
  <c r="H90" i="79" s="1"/>
  <c r="Y112" i="73"/>
  <c r="H91" i="79" s="1"/>
  <c r="Y113" i="73"/>
  <c r="H92" i="79" s="1"/>
  <c r="Y114" i="73"/>
  <c r="H93" i="79" s="1"/>
  <c r="Y115" i="73"/>
  <c r="H94" i="79" s="1"/>
  <c r="Y116" i="73"/>
  <c r="H95" i="79" s="1"/>
  <c r="Y117" i="73"/>
  <c r="H96" i="79" s="1"/>
  <c r="Y118" i="73"/>
  <c r="H97" i="79" s="1"/>
  <c r="Y119" i="73"/>
  <c r="H98" i="79" s="1"/>
  <c r="Y120" i="73"/>
  <c r="H99" i="79" s="1"/>
  <c r="Y121" i="73"/>
  <c r="H100" i="79" s="1"/>
  <c r="Y122" i="73"/>
  <c r="H101" i="79" s="1"/>
  <c r="Y123" i="73"/>
  <c r="H102" i="79" s="1"/>
  <c r="Y124" i="73"/>
  <c r="H103" i="79" s="1"/>
  <c r="Y125" i="73"/>
  <c r="H104" i="79" s="1"/>
  <c r="Y126" i="73"/>
  <c r="H105" i="79" s="1"/>
  <c r="Y127" i="73"/>
  <c r="H106" i="79" s="1"/>
  <c r="Y128" i="73"/>
  <c r="H107" i="79" s="1"/>
  <c r="Y129" i="73"/>
  <c r="H108" i="79" s="1"/>
  <c r="Y130" i="73"/>
  <c r="H109" i="79" s="1"/>
  <c r="Y131" i="73"/>
  <c r="H110" i="79" s="1"/>
  <c r="C3" i="79"/>
  <c r="H29" i="79" l="1"/>
  <c r="H11" i="79"/>
  <c r="AB32" i="73" l="1"/>
  <c r="L11" i="79"/>
  <c r="T10" i="79" l="1"/>
  <c r="AE59" i="91" s="1"/>
  <c r="AJ12" i="79"/>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K109" i="79" l="1"/>
  <c r="G109" i="79"/>
  <c r="F109" i="79"/>
  <c r="E109" i="79"/>
  <c r="D109" i="79"/>
  <c r="C109" i="79"/>
  <c r="B109" i="79"/>
  <c r="K108" i="79"/>
  <c r="G108" i="79"/>
  <c r="F108" i="79"/>
  <c r="E108" i="79"/>
  <c r="D108" i="79"/>
  <c r="C108" i="79"/>
  <c r="B108" i="79"/>
  <c r="K107" i="79"/>
  <c r="G107" i="79"/>
  <c r="F107" i="79"/>
  <c r="E107" i="79"/>
  <c r="D107" i="79"/>
  <c r="C107" i="79"/>
  <c r="B107" i="79"/>
  <c r="K106" i="79"/>
  <c r="G106" i="79"/>
  <c r="F106" i="79"/>
  <c r="E106" i="79"/>
  <c r="D106" i="79"/>
  <c r="C106" i="79"/>
  <c r="B106" i="79"/>
  <c r="K105" i="79"/>
  <c r="G105" i="79"/>
  <c r="F105" i="79"/>
  <c r="E105" i="79"/>
  <c r="D105" i="79"/>
  <c r="C105" i="79"/>
  <c r="B105" i="79"/>
  <c r="K104" i="79"/>
  <c r="G104" i="79"/>
  <c r="F104" i="79"/>
  <c r="E104" i="79"/>
  <c r="D104" i="79"/>
  <c r="C104" i="79"/>
  <c r="B104" i="79"/>
  <c r="K103" i="79"/>
  <c r="G103" i="79"/>
  <c r="F103" i="79"/>
  <c r="E103" i="79"/>
  <c r="D103" i="79"/>
  <c r="C103" i="79"/>
  <c r="B103" i="79"/>
  <c r="K102" i="79"/>
  <c r="G102" i="79"/>
  <c r="F102" i="79"/>
  <c r="E102" i="79"/>
  <c r="D102" i="79"/>
  <c r="C102" i="79"/>
  <c r="B102" i="79"/>
  <c r="K101" i="79"/>
  <c r="G101" i="79"/>
  <c r="F101" i="79"/>
  <c r="E101" i="79"/>
  <c r="D101" i="79"/>
  <c r="C101" i="79"/>
  <c r="B101" i="79"/>
  <c r="K100" i="79"/>
  <c r="G100" i="79"/>
  <c r="F100" i="79"/>
  <c r="E100" i="79"/>
  <c r="D100" i="79"/>
  <c r="C100" i="79"/>
  <c r="B100" i="79"/>
  <c r="K99" i="79"/>
  <c r="G99" i="79"/>
  <c r="F99" i="79"/>
  <c r="E99" i="79"/>
  <c r="D99" i="79"/>
  <c r="C99" i="79"/>
  <c r="B99" i="79"/>
  <c r="K98" i="79"/>
  <c r="G98" i="79"/>
  <c r="F98" i="79"/>
  <c r="E98" i="79"/>
  <c r="D98" i="79"/>
  <c r="C98" i="79"/>
  <c r="B98" i="79"/>
  <c r="K97" i="79"/>
  <c r="G97" i="79"/>
  <c r="F97" i="79"/>
  <c r="E97" i="79"/>
  <c r="D97" i="79"/>
  <c r="C97" i="79"/>
  <c r="B97" i="79"/>
  <c r="K96" i="79"/>
  <c r="G96" i="79"/>
  <c r="F96" i="79"/>
  <c r="E96" i="79"/>
  <c r="D96" i="79"/>
  <c r="C96" i="79"/>
  <c r="B96" i="79"/>
  <c r="K95" i="79"/>
  <c r="G95" i="79"/>
  <c r="F95" i="79"/>
  <c r="E95" i="79"/>
  <c r="D95" i="79"/>
  <c r="C95" i="79"/>
  <c r="B95" i="79"/>
  <c r="K94" i="79"/>
  <c r="G94" i="79"/>
  <c r="F94" i="79"/>
  <c r="E94" i="79"/>
  <c r="D94" i="79"/>
  <c r="C94" i="79"/>
  <c r="B94" i="79"/>
  <c r="K93" i="79"/>
  <c r="G93" i="79"/>
  <c r="F93" i="79"/>
  <c r="E93" i="79"/>
  <c r="D93" i="79"/>
  <c r="C93" i="79"/>
  <c r="B93" i="79"/>
  <c r="K92" i="79"/>
  <c r="G92" i="79"/>
  <c r="F92" i="79"/>
  <c r="E92" i="79"/>
  <c r="D92" i="79"/>
  <c r="C92" i="79"/>
  <c r="B92" i="79"/>
  <c r="K91" i="79"/>
  <c r="G91" i="79"/>
  <c r="F91" i="79"/>
  <c r="E91" i="79"/>
  <c r="D91" i="79"/>
  <c r="C91" i="79"/>
  <c r="B91" i="79"/>
  <c r="K90" i="79"/>
  <c r="G90" i="79"/>
  <c r="F90" i="79"/>
  <c r="E90" i="79"/>
  <c r="D90" i="79"/>
  <c r="C90" i="79"/>
  <c r="B90" i="79"/>
  <c r="K89" i="79"/>
  <c r="G89" i="79"/>
  <c r="F89" i="79"/>
  <c r="E89" i="79"/>
  <c r="D89" i="79"/>
  <c r="C89" i="79"/>
  <c r="B89" i="79"/>
  <c r="K88" i="79"/>
  <c r="G88" i="79"/>
  <c r="F88" i="79"/>
  <c r="E88" i="79"/>
  <c r="D88" i="79"/>
  <c r="C88" i="79"/>
  <c r="B88" i="79"/>
  <c r="K87" i="79"/>
  <c r="G87" i="79"/>
  <c r="F87" i="79"/>
  <c r="E87" i="79"/>
  <c r="D87" i="79"/>
  <c r="C87" i="79"/>
  <c r="B87" i="79"/>
  <c r="K86" i="79"/>
  <c r="G86" i="79"/>
  <c r="F86" i="79"/>
  <c r="E86" i="79"/>
  <c r="D86" i="79"/>
  <c r="C86" i="79"/>
  <c r="B86" i="79"/>
  <c r="K85" i="79"/>
  <c r="G85" i="79"/>
  <c r="F85" i="79"/>
  <c r="E85" i="79"/>
  <c r="D85" i="79"/>
  <c r="C85" i="79"/>
  <c r="B85" i="79"/>
  <c r="K84" i="79"/>
  <c r="G84" i="79"/>
  <c r="F84" i="79"/>
  <c r="E84" i="79"/>
  <c r="D84" i="79"/>
  <c r="C84" i="79"/>
  <c r="B84" i="79"/>
  <c r="K83" i="79"/>
  <c r="G83" i="79"/>
  <c r="F83" i="79"/>
  <c r="E83" i="79"/>
  <c r="D83" i="79"/>
  <c r="C83" i="79"/>
  <c r="B83" i="79"/>
  <c r="K82" i="79"/>
  <c r="G82" i="79"/>
  <c r="F82" i="79"/>
  <c r="E82" i="79"/>
  <c r="D82" i="79"/>
  <c r="C82" i="79"/>
  <c r="B82" i="79"/>
  <c r="K81" i="79"/>
  <c r="G81" i="79"/>
  <c r="F81" i="79"/>
  <c r="E81" i="79"/>
  <c r="D81" i="79"/>
  <c r="C81" i="79"/>
  <c r="B81" i="79"/>
  <c r="K80" i="79"/>
  <c r="G80" i="79"/>
  <c r="F80" i="79"/>
  <c r="E80" i="79"/>
  <c r="D80" i="79"/>
  <c r="C80" i="79"/>
  <c r="B80" i="79"/>
  <c r="K79" i="79"/>
  <c r="G79" i="79"/>
  <c r="F79" i="79"/>
  <c r="E79" i="79"/>
  <c r="D79" i="79"/>
  <c r="C79" i="79"/>
  <c r="B79" i="79"/>
  <c r="K78" i="79"/>
  <c r="G78" i="79"/>
  <c r="F78" i="79"/>
  <c r="E78" i="79"/>
  <c r="D78" i="79"/>
  <c r="C78" i="79"/>
  <c r="B78" i="79"/>
  <c r="K77" i="79"/>
  <c r="G77" i="79"/>
  <c r="F77" i="79"/>
  <c r="E77" i="79"/>
  <c r="D77" i="79"/>
  <c r="C77" i="79"/>
  <c r="B77" i="79"/>
  <c r="K76" i="79"/>
  <c r="G76" i="79"/>
  <c r="F76" i="79"/>
  <c r="E76" i="79"/>
  <c r="D76" i="79"/>
  <c r="C76" i="79"/>
  <c r="B76" i="79"/>
  <c r="K75" i="79"/>
  <c r="G75" i="79"/>
  <c r="F75" i="79"/>
  <c r="E75" i="79"/>
  <c r="D75" i="79"/>
  <c r="C75" i="79"/>
  <c r="B75" i="79"/>
  <c r="K74" i="79"/>
  <c r="G74" i="79"/>
  <c r="F74" i="79"/>
  <c r="E74" i="79"/>
  <c r="D74" i="79"/>
  <c r="C74" i="79"/>
  <c r="B74" i="79"/>
  <c r="K73" i="79"/>
  <c r="G73" i="79"/>
  <c r="F73" i="79"/>
  <c r="E73" i="79"/>
  <c r="D73" i="79"/>
  <c r="C73" i="79"/>
  <c r="B73" i="79"/>
  <c r="K72" i="79"/>
  <c r="G72" i="79"/>
  <c r="F72" i="79"/>
  <c r="E72" i="79"/>
  <c r="D72" i="79"/>
  <c r="C72" i="79"/>
  <c r="B72" i="79"/>
  <c r="K71" i="79"/>
  <c r="G71" i="79"/>
  <c r="F71" i="79"/>
  <c r="E71" i="79"/>
  <c r="D71" i="79"/>
  <c r="C71" i="79"/>
  <c r="B71" i="79"/>
  <c r="K70" i="79"/>
  <c r="G70" i="79"/>
  <c r="F70" i="79"/>
  <c r="E70" i="79"/>
  <c r="D70" i="79"/>
  <c r="C70" i="79"/>
  <c r="B70" i="79"/>
  <c r="K69" i="79"/>
  <c r="G69" i="79"/>
  <c r="F69" i="79"/>
  <c r="E69" i="79"/>
  <c r="D69" i="79"/>
  <c r="C69" i="79"/>
  <c r="B69" i="79"/>
  <c r="K68" i="79"/>
  <c r="G68" i="79"/>
  <c r="F68" i="79"/>
  <c r="E68" i="79"/>
  <c r="D68" i="79"/>
  <c r="C68" i="79"/>
  <c r="B68" i="79"/>
  <c r="K67" i="79"/>
  <c r="G67" i="79"/>
  <c r="F67" i="79"/>
  <c r="E67" i="79"/>
  <c r="D67" i="79"/>
  <c r="C67" i="79"/>
  <c r="B67" i="79"/>
  <c r="K66" i="79"/>
  <c r="G66" i="79"/>
  <c r="F66" i="79"/>
  <c r="E66" i="79"/>
  <c r="D66" i="79"/>
  <c r="C66" i="79"/>
  <c r="B66" i="79"/>
  <c r="K65" i="79"/>
  <c r="G65" i="79"/>
  <c r="F65" i="79"/>
  <c r="E65" i="79"/>
  <c r="D65" i="79"/>
  <c r="C65" i="79"/>
  <c r="B65" i="79"/>
  <c r="K64" i="79"/>
  <c r="G64" i="79"/>
  <c r="F64" i="79"/>
  <c r="E64" i="79"/>
  <c r="D64" i="79"/>
  <c r="C64" i="79"/>
  <c r="B64" i="79"/>
  <c r="K63" i="79"/>
  <c r="G63" i="79"/>
  <c r="F63" i="79"/>
  <c r="E63" i="79"/>
  <c r="D63" i="79"/>
  <c r="C63" i="79"/>
  <c r="B63" i="79"/>
  <c r="K62" i="79"/>
  <c r="G62" i="79"/>
  <c r="F62" i="79"/>
  <c r="E62" i="79"/>
  <c r="D62" i="79"/>
  <c r="C62" i="79"/>
  <c r="B62" i="79"/>
  <c r="K61" i="79"/>
  <c r="G61" i="79"/>
  <c r="F61" i="79"/>
  <c r="E61" i="79"/>
  <c r="D61" i="79"/>
  <c r="C61" i="79"/>
  <c r="B61" i="79"/>
  <c r="K60" i="79"/>
  <c r="G60" i="79"/>
  <c r="F60" i="79"/>
  <c r="E60" i="79"/>
  <c r="D60" i="79"/>
  <c r="C60" i="79"/>
  <c r="B60" i="79"/>
  <c r="K59" i="79"/>
  <c r="G59" i="79"/>
  <c r="F59" i="79"/>
  <c r="E59" i="79"/>
  <c r="D59" i="79"/>
  <c r="C59" i="79"/>
  <c r="B59" i="79"/>
  <c r="K58" i="79"/>
  <c r="G58" i="79"/>
  <c r="F58" i="79"/>
  <c r="E58" i="79"/>
  <c r="D58" i="79"/>
  <c r="C58" i="79"/>
  <c r="B58" i="79"/>
  <c r="K57" i="79"/>
  <c r="G57" i="79"/>
  <c r="F57" i="79"/>
  <c r="E57" i="79"/>
  <c r="D57" i="79"/>
  <c r="C57" i="79"/>
  <c r="B57" i="79"/>
  <c r="K56" i="79"/>
  <c r="G56" i="79"/>
  <c r="F56" i="79"/>
  <c r="E56" i="79"/>
  <c r="D56" i="79"/>
  <c r="C56" i="79"/>
  <c r="B56" i="79"/>
  <c r="K55" i="79"/>
  <c r="G55" i="79"/>
  <c r="F55" i="79"/>
  <c r="E55" i="79"/>
  <c r="D55" i="79"/>
  <c r="C55" i="79"/>
  <c r="B55" i="79"/>
  <c r="K54" i="79"/>
  <c r="G54" i="79"/>
  <c r="F54" i="79"/>
  <c r="E54" i="79"/>
  <c r="D54" i="79"/>
  <c r="C54" i="79"/>
  <c r="B54" i="79"/>
  <c r="K53" i="79"/>
  <c r="G53" i="79"/>
  <c r="F53" i="79"/>
  <c r="E53" i="79"/>
  <c r="D53" i="79"/>
  <c r="C53" i="79"/>
  <c r="B53" i="79"/>
  <c r="K52" i="79"/>
  <c r="G52" i="79"/>
  <c r="F52" i="79"/>
  <c r="E52" i="79"/>
  <c r="D52" i="79"/>
  <c r="C52" i="79"/>
  <c r="B52" i="79"/>
  <c r="K51" i="79"/>
  <c r="G51" i="79"/>
  <c r="F51" i="79"/>
  <c r="E51" i="79"/>
  <c r="D51" i="79"/>
  <c r="C51" i="79"/>
  <c r="B51" i="79"/>
  <c r="K50" i="79"/>
  <c r="G50" i="79"/>
  <c r="F50" i="79"/>
  <c r="E50" i="79"/>
  <c r="D50" i="79"/>
  <c r="C50" i="79"/>
  <c r="B50" i="79"/>
  <c r="K49" i="79"/>
  <c r="G49" i="79"/>
  <c r="F49" i="79"/>
  <c r="E49" i="79"/>
  <c r="D49" i="79"/>
  <c r="C49" i="79"/>
  <c r="B49" i="79"/>
  <c r="K48" i="79"/>
  <c r="G48" i="79"/>
  <c r="F48" i="79"/>
  <c r="E48" i="79"/>
  <c r="D48" i="79"/>
  <c r="C48" i="79"/>
  <c r="B48" i="79"/>
  <c r="K47" i="79"/>
  <c r="G47" i="79"/>
  <c r="F47" i="79"/>
  <c r="E47" i="79"/>
  <c r="D47" i="79"/>
  <c r="C47" i="79"/>
  <c r="B47" i="79"/>
  <c r="K46" i="79"/>
  <c r="G46" i="79"/>
  <c r="F46" i="79"/>
  <c r="E46" i="79"/>
  <c r="D46" i="79"/>
  <c r="C46" i="79"/>
  <c r="B46" i="79"/>
  <c r="K45" i="79"/>
  <c r="G45" i="79"/>
  <c r="F45" i="79"/>
  <c r="E45" i="79"/>
  <c r="D45" i="79"/>
  <c r="C45" i="79"/>
  <c r="B45" i="79"/>
  <c r="K44" i="79"/>
  <c r="G44" i="79"/>
  <c r="F44" i="79"/>
  <c r="E44" i="79"/>
  <c r="D44" i="79"/>
  <c r="C44" i="79"/>
  <c r="B44" i="79"/>
  <c r="K43" i="79"/>
  <c r="G43" i="79"/>
  <c r="F43" i="79"/>
  <c r="E43" i="79"/>
  <c r="D43" i="79"/>
  <c r="C43" i="79"/>
  <c r="B43" i="79"/>
  <c r="K42" i="79"/>
  <c r="G42" i="79"/>
  <c r="F42" i="79"/>
  <c r="E42" i="79"/>
  <c r="D42" i="79"/>
  <c r="C42" i="79"/>
  <c r="B42" i="79"/>
  <c r="K41" i="79"/>
  <c r="G41" i="79"/>
  <c r="F41" i="79"/>
  <c r="E41" i="79"/>
  <c r="D41" i="79"/>
  <c r="C41" i="79"/>
  <c r="B41" i="79"/>
  <c r="K40" i="79"/>
  <c r="G40" i="79"/>
  <c r="F40" i="79"/>
  <c r="E40" i="79"/>
  <c r="D40" i="79"/>
  <c r="C40" i="79"/>
  <c r="B40" i="79"/>
  <c r="K39" i="79"/>
  <c r="G39" i="79"/>
  <c r="F39" i="79"/>
  <c r="E39" i="79"/>
  <c r="D39" i="79"/>
  <c r="C39" i="79"/>
  <c r="B39" i="79"/>
  <c r="K38" i="79"/>
  <c r="G38" i="79"/>
  <c r="F38" i="79"/>
  <c r="E38" i="79"/>
  <c r="D38" i="79"/>
  <c r="C38" i="79"/>
  <c r="B38" i="79"/>
  <c r="K37" i="79"/>
  <c r="G37" i="79"/>
  <c r="F37" i="79"/>
  <c r="E37" i="79"/>
  <c r="D37" i="79"/>
  <c r="C37" i="79"/>
  <c r="B37" i="79"/>
  <c r="K36" i="79"/>
  <c r="G36" i="79"/>
  <c r="F36" i="79"/>
  <c r="E36" i="79"/>
  <c r="D36" i="79"/>
  <c r="C36" i="79"/>
  <c r="B36" i="79"/>
  <c r="K35" i="79"/>
  <c r="G35" i="79"/>
  <c r="F35" i="79"/>
  <c r="E35" i="79"/>
  <c r="D35" i="79"/>
  <c r="C35" i="79"/>
  <c r="B35" i="79"/>
  <c r="K34" i="79"/>
  <c r="G34" i="79"/>
  <c r="F34" i="79"/>
  <c r="E34" i="79"/>
  <c r="D34" i="79"/>
  <c r="C34" i="79"/>
  <c r="B34" i="79"/>
  <c r="K33" i="79"/>
  <c r="G33" i="79"/>
  <c r="F33" i="79"/>
  <c r="E33" i="79"/>
  <c r="D33" i="79"/>
  <c r="C33" i="79"/>
  <c r="B33" i="79"/>
  <c r="K32" i="79"/>
  <c r="G32" i="79"/>
  <c r="F32" i="79"/>
  <c r="E32" i="79"/>
  <c r="D32" i="79"/>
  <c r="C32" i="79"/>
  <c r="B32" i="79"/>
  <c r="K31" i="79"/>
  <c r="G31" i="79"/>
  <c r="F31" i="79"/>
  <c r="E31" i="79"/>
  <c r="D31" i="79"/>
  <c r="C31" i="79"/>
  <c r="B31" i="79"/>
  <c r="K30" i="79"/>
  <c r="G30" i="79"/>
  <c r="F30" i="79"/>
  <c r="E30" i="79"/>
  <c r="D30" i="79"/>
  <c r="C30" i="79"/>
  <c r="B30" i="79"/>
  <c r="K29" i="79"/>
  <c r="G29" i="79"/>
  <c r="F29" i="79"/>
  <c r="E29" i="79"/>
  <c r="D29" i="79"/>
  <c r="C29" i="79"/>
  <c r="B29" i="79"/>
  <c r="K28" i="79"/>
  <c r="G28" i="79"/>
  <c r="F28" i="79"/>
  <c r="E28" i="79"/>
  <c r="D28" i="79"/>
  <c r="C28" i="79"/>
  <c r="B28" i="79"/>
  <c r="K27" i="79"/>
  <c r="G27" i="79"/>
  <c r="F27" i="79"/>
  <c r="E27" i="79"/>
  <c r="D27" i="79"/>
  <c r="C27" i="79"/>
  <c r="B27" i="79"/>
  <c r="K26" i="79"/>
  <c r="G26" i="79"/>
  <c r="F26" i="79"/>
  <c r="E26" i="79"/>
  <c r="D26" i="79"/>
  <c r="C26" i="79"/>
  <c r="B26" i="79"/>
  <c r="K25" i="79"/>
  <c r="G25" i="79"/>
  <c r="F25" i="79"/>
  <c r="E25" i="79"/>
  <c r="D25" i="79"/>
  <c r="C25" i="79"/>
  <c r="B25" i="79"/>
  <c r="K24" i="79"/>
  <c r="G24" i="79"/>
  <c r="F24" i="79"/>
  <c r="E24" i="79"/>
  <c r="D24" i="79"/>
  <c r="C24" i="79"/>
  <c r="B24" i="79"/>
  <c r="K23" i="79"/>
  <c r="G23" i="79"/>
  <c r="F23" i="79"/>
  <c r="E23" i="79"/>
  <c r="D23" i="79"/>
  <c r="C23" i="79"/>
  <c r="B23" i="79"/>
  <c r="K22" i="79"/>
  <c r="G22" i="79"/>
  <c r="F22" i="79"/>
  <c r="E22" i="79"/>
  <c r="D22" i="79"/>
  <c r="C22" i="79"/>
  <c r="B22" i="79"/>
  <c r="K21" i="79"/>
  <c r="G21" i="79"/>
  <c r="F21" i="79"/>
  <c r="E21" i="79"/>
  <c r="D21" i="79"/>
  <c r="C21" i="79"/>
  <c r="B21" i="79"/>
  <c r="K20" i="79"/>
  <c r="G20" i="79"/>
  <c r="F20" i="79"/>
  <c r="E20" i="79"/>
  <c r="D20" i="79"/>
  <c r="C20" i="79"/>
  <c r="B20" i="79"/>
  <c r="K19" i="79"/>
  <c r="G19" i="79"/>
  <c r="F19" i="79"/>
  <c r="AJ19" i="79" s="1"/>
  <c r="E19" i="79"/>
  <c r="D19" i="79"/>
  <c r="C19" i="79"/>
  <c r="B19" i="79"/>
  <c r="K18" i="79"/>
  <c r="G18" i="79"/>
  <c r="F18" i="79"/>
  <c r="E18" i="79"/>
  <c r="D18" i="79"/>
  <c r="C18" i="79"/>
  <c r="B18" i="79"/>
  <c r="K17" i="79"/>
  <c r="G17" i="79"/>
  <c r="F17" i="79"/>
  <c r="AJ17" i="79" s="1"/>
  <c r="E17" i="79"/>
  <c r="D17" i="79"/>
  <c r="C17" i="79"/>
  <c r="B17" i="79"/>
  <c r="K16" i="79"/>
  <c r="G16" i="79"/>
  <c r="F16" i="79"/>
  <c r="E16" i="79"/>
  <c r="D16" i="79"/>
  <c r="C16" i="79"/>
  <c r="B16" i="79"/>
  <c r="K15" i="79"/>
  <c r="G15" i="79"/>
  <c r="F15" i="79"/>
  <c r="AJ15" i="79" s="1"/>
  <c r="E15" i="79"/>
  <c r="D15" i="79"/>
  <c r="C15" i="79"/>
  <c r="B15" i="79"/>
  <c r="K14" i="79"/>
  <c r="G14" i="79"/>
  <c r="F14" i="79"/>
  <c r="E14" i="79"/>
  <c r="D14" i="79"/>
  <c r="C14" i="79"/>
  <c r="B14" i="79"/>
  <c r="K13" i="79"/>
  <c r="G13" i="79"/>
  <c r="F13" i="79"/>
  <c r="AJ13" i="79" s="1"/>
  <c r="E13" i="79"/>
  <c r="D13" i="79"/>
  <c r="C13" i="79"/>
  <c r="B13" i="79"/>
  <c r="K12" i="79"/>
  <c r="G12" i="79"/>
  <c r="F12" i="79"/>
  <c r="E12" i="79"/>
  <c r="D12" i="79"/>
  <c r="C12" i="79"/>
  <c r="B12" i="79"/>
  <c r="K11" i="79"/>
  <c r="F11" i="79"/>
  <c r="AJ11" i="79" s="1"/>
  <c r="E11" i="79"/>
  <c r="D11" i="79"/>
  <c r="C11" i="79"/>
  <c r="B11" i="79"/>
  <c r="K110" i="79"/>
  <c r="G110" i="79"/>
  <c r="F110" i="79"/>
  <c r="E110" i="79"/>
  <c r="D110" i="79"/>
  <c r="C110" i="79"/>
  <c r="B110" i="79"/>
  <c r="L15" i="79" l="1"/>
  <c r="AG15" i="79"/>
  <c r="L23" i="79"/>
  <c r="AG23" i="79"/>
  <c r="L31" i="79"/>
  <c r="AG31" i="79"/>
  <c r="L39" i="79"/>
  <c r="AG39" i="79"/>
  <c r="L47" i="79"/>
  <c r="AG47" i="79"/>
  <c r="L55" i="79"/>
  <c r="AG55" i="79"/>
  <c r="L63" i="79"/>
  <c r="AG63" i="79"/>
  <c r="L71" i="79"/>
  <c r="AG71" i="79"/>
  <c r="L79" i="79"/>
  <c r="AG79" i="79"/>
  <c r="L87" i="79"/>
  <c r="AG87" i="79"/>
  <c r="L95" i="79"/>
  <c r="AG95" i="79"/>
  <c r="L103" i="79"/>
  <c r="AG103" i="79"/>
  <c r="L14" i="79"/>
  <c r="AG14" i="79"/>
  <c r="L22" i="79"/>
  <c r="AG22" i="79"/>
  <c r="L30" i="79"/>
  <c r="AG30" i="79"/>
  <c r="L38" i="79"/>
  <c r="AG38" i="79"/>
  <c r="L46" i="79"/>
  <c r="AG46" i="79"/>
  <c r="L54" i="79"/>
  <c r="AG54" i="79"/>
  <c r="L62" i="79"/>
  <c r="AG62" i="79"/>
  <c r="L70" i="79"/>
  <c r="AG70" i="79"/>
  <c r="L78" i="79"/>
  <c r="AG78" i="79"/>
  <c r="L86" i="79"/>
  <c r="AG86" i="79"/>
  <c r="L94" i="79"/>
  <c r="AG94" i="79"/>
  <c r="L102" i="79"/>
  <c r="AG102" i="79"/>
  <c r="L12" i="79"/>
  <c r="AG12" i="79"/>
  <c r="L13" i="79"/>
  <c r="AG13" i="79"/>
  <c r="L21" i="79"/>
  <c r="AG21" i="79"/>
  <c r="L29" i="79"/>
  <c r="AG29" i="79"/>
  <c r="L37" i="79"/>
  <c r="AG37" i="79"/>
  <c r="L45" i="79"/>
  <c r="AG45" i="79"/>
  <c r="L53" i="79"/>
  <c r="AG53" i="79"/>
  <c r="L61" i="79"/>
  <c r="AG61" i="79"/>
  <c r="L69" i="79"/>
  <c r="AG69" i="79"/>
  <c r="L77" i="79"/>
  <c r="AG77" i="79"/>
  <c r="L85" i="79"/>
  <c r="AG85" i="79"/>
  <c r="L93" i="79"/>
  <c r="AG93" i="79"/>
  <c r="L101" i="79"/>
  <c r="AG101" i="79"/>
  <c r="L109" i="79"/>
  <c r="AG109" i="79"/>
  <c r="L20" i="79"/>
  <c r="AG20" i="79"/>
  <c r="L28" i="79"/>
  <c r="AG28" i="79"/>
  <c r="L36" i="79"/>
  <c r="AG36" i="79"/>
  <c r="L44" i="79"/>
  <c r="AG44" i="79"/>
  <c r="L52" i="79"/>
  <c r="AG52" i="79"/>
  <c r="L60" i="79"/>
  <c r="AG60" i="79"/>
  <c r="L68" i="79"/>
  <c r="AG68" i="79"/>
  <c r="L76" i="79"/>
  <c r="AG76" i="79"/>
  <c r="L84" i="79"/>
  <c r="AG84" i="79"/>
  <c r="L92" i="79"/>
  <c r="AG92" i="79"/>
  <c r="L100" i="79"/>
  <c r="AG100" i="79"/>
  <c r="L108" i="79"/>
  <c r="AG108" i="79"/>
  <c r="L19" i="79"/>
  <c r="AG19" i="79"/>
  <c r="L27" i="79"/>
  <c r="AG27" i="79"/>
  <c r="L35" i="79"/>
  <c r="AG35" i="79"/>
  <c r="L43" i="79"/>
  <c r="AG43" i="79"/>
  <c r="L51" i="79"/>
  <c r="AG51" i="79"/>
  <c r="L59" i="79"/>
  <c r="AG59" i="79"/>
  <c r="L67" i="79"/>
  <c r="AG67" i="79"/>
  <c r="L75" i="79"/>
  <c r="AG75" i="79"/>
  <c r="L83" i="79"/>
  <c r="AG83" i="79"/>
  <c r="L91" i="79"/>
  <c r="AG91" i="79"/>
  <c r="L99" i="79"/>
  <c r="AG99" i="79"/>
  <c r="L107" i="79"/>
  <c r="AG107" i="79"/>
  <c r="L18" i="79"/>
  <c r="AG18" i="79"/>
  <c r="L26" i="79"/>
  <c r="AG26" i="79"/>
  <c r="L34" i="79"/>
  <c r="AG34" i="79"/>
  <c r="L42" i="79"/>
  <c r="AG42" i="79"/>
  <c r="L50" i="79"/>
  <c r="AG50" i="79"/>
  <c r="L58" i="79"/>
  <c r="AG58" i="79"/>
  <c r="L66" i="79"/>
  <c r="AG66" i="79"/>
  <c r="L74" i="79"/>
  <c r="AG74" i="79"/>
  <c r="L82" i="79"/>
  <c r="AG82" i="79"/>
  <c r="L90" i="79"/>
  <c r="AG90" i="79"/>
  <c r="L98" i="79"/>
  <c r="AG98" i="79"/>
  <c r="L106" i="79"/>
  <c r="AG106" i="79"/>
  <c r="L110" i="79"/>
  <c r="AG110" i="79"/>
  <c r="L17" i="79"/>
  <c r="AG17" i="79"/>
  <c r="L25" i="79"/>
  <c r="AG25" i="79"/>
  <c r="L33" i="79"/>
  <c r="AG33" i="79"/>
  <c r="L41" i="79"/>
  <c r="AG41" i="79"/>
  <c r="L49" i="79"/>
  <c r="AG49" i="79"/>
  <c r="L57" i="79"/>
  <c r="AG57" i="79"/>
  <c r="L65" i="79"/>
  <c r="AG65" i="79"/>
  <c r="L73" i="79"/>
  <c r="AG73" i="79"/>
  <c r="L81" i="79"/>
  <c r="AG81" i="79"/>
  <c r="L89" i="79"/>
  <c r="AG89" i="79"/>
  <c r="L97" i="79"/>
  <c r="AG97" i="79"/>
  <c r="L105" i="79"/>
  <c r="AG105" i="79"/>
  <c r="L16" i="79"/>
  <c r="AG16" i="79"/>
  <c r="L24" i="79"/>
  <c r="AG24" i="79"/>
  <c r="L32" i="79"/>
  <c r="AG32" i="79"/>
  <c r="L40" i="79"/>
  <c r="AG40" i="79"/>
  <c r="L48" i="79"/>
  <c r="AG48" i="79"/>
  <c r="L56" i="79"/>
  <c r="AG56" i="79"/>
  <c r="L64" i="79"/>
  <c r="AG64" i="79"/>
  <c r="L72" i="79"/>
  <c r="AG72" i="79"/>
  <c r="L80" i="79"/>
  <c r="AG80" i="79"/>
  <c r="L88" i="79"/>
  <c r="AG88" i="79"/>
  <c r="L96" i="79"/>
  <c r="AG96" i="79"/>
  <c r="L104" i="79"/>
  <c r="AG104" i="79"/>
  <c r="T9" i="79"/>
  <c r="AE58" i="91" s="1"/>
  <c r="J11" i="79" l="1"/>
  <c r="I12" i="79"/>
  <c r="M12" i="79" s="1"/>
  <c r="I13" i="79"/>
  <c r="M13" i="79" s="1"/>
  <c r="I14" i="79"/>
  <c r="M14" i="79" s="1"/>
  <c r="I15" i="79"/>
  <c r="M15" i="79" s="1"/>
  <c r="I16" i="79"/>
  <c r="M16" i="79" s="1"/>
  <c r="I17" i="79"/>
  <c r="M17" i="79" s="1"/>
  <c r="I18" i="79"/>
  <c r="M18" i="79" s="1"/>
  <c r="I19" i="79"/>
  <c r="M19" i="79" s="1"/>
  <c r="I20" i="79"/>
  <c r="M20" i="79" s="1"/>
  <c r="I21" i="79"/>
  <c r="M21" i="79" s="1"/>
  <c r="I22" i="79"/>
  <c r="M22" i="79" s="1"/>
  <c r="I23" i="79"/>
  <c r="M23" i="79" s="1"/>
  <c r="I24" i="79"/>
  <c r="M24" i="79" s="1"/>
  <c r="I25" i="79"/>
  <c r="M25" i="79" s="1"/>
  <c r="I26" i="79"/>
  <c r="M26" i="79" s="1"/>
  <c r="I27" i="79"/>
  <c r="M27" i="79" s="1"/>
  <c r="I28" i="79"/>
  <c r="M28" i="79" s="1"/>
  <c r="I29" i="79"/>
  <c r="M29" i="79" s="1"/>
  <c r="I30" i="79"/>
  <c r="M30" i="79" s="1"/>
  <c r="I31" i="79"/>
  <c r="M31" i="79" s="1"/>
  <c r="I32" i="79"/>
  <c r="M32" i="79" s="1"/>
  <c r="I33" i="79"/>
  <c r="M33" i="79" s="1"/>
  <c r="I34" i="79"/>
  <c r="M34" i="79" s="1"/>
  <c r="I35" i="79"/>
  <c r="M35" i="79" s="1"/>
  <c r="I36" i="79"/>
  <c r="M36" i="79" s="1"/>
  <c r="I37" i="79"/>
  <c r="M37" i="79" s="1"/>
  <c r="I38" i="79"/>
  <c r="M38" i="79" s="1"/>
  <c r="I39" i="79"/>
  <c r="M39" i="79" s="1"/>
  <c r="I40" i="79"/>
  <c r="M40" i="79" s="1"/>
  <c r="I41" i="79"/>
  <c r="M41" i="79" s="1"/>
  <c r="I42" i="79"/>
  <c r="M42" i="79" s="1"/>
  <c r="I43" i="79"/>
  <c r="M43" i="79" s="1"/>
  <c r="I44" i="79"/>
  <c r="M44" i="79" s="1"/>
  <c r="I45" i="79"/>
  <c r="M45" i="79" s="1"/>
  <c r="I46" i="79"/>
  <c r="M46" i="79" s="1"/>
  <c r="I47" i="79"/>
  <c r="M47" i="79" s="1"/>
  <c r="I48" i="79"/>
  <c r="M48" i="79" s="1"/>
  <c r="I49" i="79"/>
  <c r="M49" i="79" s="1"/>
  <c r="I50" i="79"/>
  <c r="M50" i="79" s="1"/>
  <c r="I51" i="79"/>
  <c r="M51" i="79" s="1"/>
  <c r="I52" i="79"/>
  <c r="M52" i="79" s="1"/>
  <c r="I53" i="79"/>
  <c r="M53" i="79" s="1"/>
  <c r="I54" i="79"/>
  <c r="M54" i="79" s="1"/>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I11" i="79"/>
  <c r="M11" i="79" s="1"/>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F5" i="79" l="1"/>
  <c r="M18" i="90" s="1"/>
  <c r="U12" i="79"/>
  <c r="AI49" i="79"/>
  <c r="AI32" i="79"/>
  <c r="AI30" i="79"/>
  <c r="AI53" i="79"/>
  <c r="AI45" i="79"/>
  <c r="AI37" i="79"/>
  <c r="AI29" i="79"/>
  <c r="AI21" i="79"/>
  <c r="AI13" i="79"/>
  <c r="AI41" i="79"/>
  <c r="AI38" i="79"/>
  <c r="AI52" i="79"/>
  <c r="AI44" i="79"/>
  <c r="AI36" i="79"/>
  <c r="AI28" i="79"/>
  <c r="AI20" i="79"/>
  <c r="AI33" i="79"/>
  <c r="AI22" i="79"/>
  <c r="AI51" i="79"/>
  <c r="AI43" i="79"/>
  <c r="AI35" i="79"/>
  <c r="AI27" i="79"/>
  <c r="AI19" i="79"/>
  <c r="AI40" i="79"/>
  <c r="AI54" i="79"/>
  <c r="AI46" i="79"/>
  <c r="AI14" i="79"/>
  <c r="AI50" i="79"/>
  <c r="AI42" i="79"/>
  <c r="AI34" i="79"/>
  <c r="AI26" i="79"/>
  <c r="AI18" i="79"/>
  <c r="AI17" i="79"/>
  <c r="AI16" i="79"/>
  <c r="AI25" i="79"/>
  <c r="AI48" i="79"/>
  <c r="AI24" i="79"/>
  <c r="AI47" i="79"/>
  <c r="AI39" i="79"/>
  <c r="AI31" i="79"/>
  <c r="AI23" i="79"/>
  <c r="AI15" i="79"/>
  <c r="AI11" i="79"/>
  <c r="T8" i="79"/>
  <c r="AE57" i="91" s="1"/>
  <c r="BA52" i="91" s="1"/>
  <c r="AI12" i="79"/>
  <c r="U7" i="79"/>
  <c r="AB131" i="73"/>
  <c r="AB33" i="73"/>
  <c r="AB34" i="73"/>
  <c r="AB35" i="73"/>
  <c r="AB36" i="73"/>
  <c r="AB37" i="73"/>
  <c r="AB38" i="73"/>
  <c r="AB39" i="73"/>
  <c r="AB40" i="73"/>
  <c r="AB41" i="73"/>
  <c r="AB42" i="73"/>
  <c r="AB43" i="73"/>
  <c r="AB44" i="73"/>
  <c r="AB45" i="73"/>
  <c r="AB46" i="73"/>
  <c r="AB47" i="73"/>
  <c r="AB48" i="73"/>
  <c r="AB49" i="73"/>
  <c r="AB50" i="73"/>
  <c r="AB51" i="73"/>
  <c r="AB52" i="73"/>
  <c r="AB53" i="73"/>
  <c r="AB54" i="73"/>
  <c r="AB55" i="73"/>
  <c r="AB56" i="73"/>
  <c r="AB57" i="73"/>
  <c r="AB58" i="7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B96" i="73"/>
  <c r="AB97" i="73"/>
  <c r="AB98" i="73"/>
  <c r="AB99" i="73"/>
  <c r="AB100" i="73"/>
  <c r="AB101" i="73"/>
  <c r="AB102" i="73"/>
  <c r="AB103" i="73"/>
  <c r="AB104" i="73"/>
  <c r="AB105" i="73"/>
  <c r="AB106" i="73"/>
  <c r="AB107" i="73"/>
  <c r="AB108" i="73"/>
  <c r="AB109" i="73"/>
  <c r="AB110" i="73"/>
  <c r="AB111" i="73"/>
  <c r="AB112" i="73"/>
  <c r="AB113" i="73"/>
  <c r="AB114" i="73"/>
  <c r="AB115" i="73"/>
  <c r="AB116" i="73"/>
  <c r="AB117" i="73"/>
  <c r="AB118" i="73"/>
  <c r="AB119" i="73"/>
  <c r="AB120" i="73"/>
  <c r="AB121" i="73"/>
  <c r="AB122" i="73"/>
  <c r="AB123" i="73"/>
  <c r="AB124" i="73"/>
  <c r="AB125" i="73"/>
  <c r="AB126" i="73"/>
  <c r="AB127" i="73"/>
  <c r="AB128" i="73"/>
  <c r="AB129" i="73"/>
  <c r="AB130" i="73"/>
  <c r="AT23" i="87" l="1"/>
  <c r="AT22" i="87"/>
  <c r="AT21" i="87"/>
  <c r="AT20" i="87"/>
  <c r="AT19" i="87"/>
  <c r="U15" i="79" l="1"/>
  <c r="U47" i="79"/>
  <c r="U31" i="79"/>
  <c r="U54" i="79"/>
  <c r="U46" i="79"/>
  <c r="U38" i="79"/>
  <c r="U30" i="79"/>
  <c r="U22" i="79"/>
  <c r="U14" i="79"/>
  <c r="U39" i="79"/>
  <c r="U23" i="79"/>
  <c r="U53" i="79"/>
  <c r="U45" i="79"/>
  <c r="U37" i="79"/>
  <c r="U29" i="79"/>
  <c r="U21" i="79"/>
  <c r="U13" i="79"/>
  <c r="U44" i="79"/>
  <c r="U51" i="79"/>
  <c r="U43" i="79"/>
  <c r="U35" i="79"/>
  <c r="U27" i="79"/>
  <c r="U19" i="79"/>
  <c r="U52" i="79"/>
  <c r="U20" i="79"/>
  <c r="U50" i="79"/>
  <c r="U42" i="79"/>
  <c r="U34" i="79"/>
  <c r="U26" i="79"/>
  <c r="U18" i="79"/>
  <c r="U36" i="79"/>
  <c r="U49" i="79"/>
  <c r="U41" i="79"/>
  <c r="U33" i="79"/>
  <c r="U25" i="79"/>
  <c r="U17" i="79"/>
  <c r="U28" i="79"/>
  <c r="U48" i="79"/>
  <c r="U40" i="79"/>
  <c r="U32" i="79"/>
  <c r="U24" i="79"/>
  <c r="U16" i="79"/>
  <c r="U11" i="79" l="1"/>
  <c r="AT18" i="87" l="1"/>
  <c r="AT17" i="87"/>
  <c r="AT16" i="87"/>
  <c r="AT15" i="87"/>
  <c r="AT14" i="87"/>
  <c r="AT13" i="87"/>
  <c r="AT12" i="87"/>
  <c r="AT11" i="87"/>
  <c r="AT10" i="87"/>
  <c r="AT9" i="87"/>
  <c r="AT8" i="87"/>
  <c r="AT7" i="87"/>
  <c r="AT6" i="87"/>
  <c r="AT5" i="87"/>
  <c r="V177" i="79" l="1"/>
  <c r="V178" i="79"/>
  <c r="V179" i="79"/>
  <c r="V180" i="79"/>
  <c r="V181" i="79"/>
  <c r="V182" i="79"/>
  <c r="V183" i="79"/>
  <c r="V184" i="79"/>
  <c r="V185" i="79"/>
  <c r="V186" i="79"/>
  <c r="V187" i="79"/>
  <c r="V188" i="79"/>
  <c r="V189" i="79"/>
  <c r="V190" i="79"/>
  <c r="V191" i="79"/>
  <c r="V192" i="79"/>
  <c r="V193" i="79"/>
  <c r="V194" i="79"/>
  <c r="V195" i="79"/>
  <c r="V196" i="79"/>
  <c r="V197" i="79"/>
  <c r="V198" i="79"/>
  <c r="V199" i="79"/>
  <c r="V200" i="79"/>
  <c r="V201" i="79"/>
  <c r="V202" i="79"/>
  <c r="V203" i="79"/>
  <c r="V204" i="79"/>
  <c r="V205" i="79"/>
  <c r="V206" i="79"/>
  <c r="V207" i="79"/>
  <c r="V208" i="79"/>
  <c r="V209" i="79"/>
  <c r="V210" i="79"/>
  <c r="V211" i="79"/>
  <c r="V212" i="79"/>
  <c r="V213" i="79"/>
  <c r="V214" i="79"/>
  <c r="V215" i="79"/>
  <c r="V216" i="79"/>
  <c r="V217" i="79"/>
  <c r="V218" i="79"/>
  <c r="V219" i="79"/>
  <c r="V220" i="79"/>
  <c r="V221" i="79"/>
  <c r="V222" i="79"/>
  <c r="V223" i="79"/>
  <c r="V224" i="79"/>
  <c r="V225" i="79"/>
  <c r="V226" i="79"/>
  <c r="V227" i="79"/>
  <c r="V228" i="79"/>
  <c r="V229" i="79"/>
  <c r="V230" i="79"/>
  <c r="V231" i="79"/>
  <c r="V232" i="79"/>
  <c r="V233" i="79"/>
  <c r="V234" i="79"/>
  <c r="V235" i="79"/>
  <c r="V236" i="79"/>
  <c r="V237" i="79"/>
  <c r="V238" i="79"/>
  <c r="V239" i="79"/>
  <c r="V240" i="79"/>
  <c r="V241" i="79"/>
  <c r="V242" i="79"/>
  <c r="V243" i="79"/>
  <c r="V244" i="79"/>
  <c r="V245" i="79"/>
  <c r="V246" i="79"/>
  <c r="V247" i="79"/>
  <c r="V248" i="79"/>
  <c r="V249" i="79"/>
  <c r="V250" i="79"/>
  <c r="V251" i="79"/>
  <c r="V252" i="79"/>
  <c r="V253" i="79"/>
  <c r="V254" i="79"/>
  <c r="V255" i="79"/>
  <c r="V256" i="79"/>
  <c r="V257" i="79"/>
  <c r="V258" i="79"/>
  <c r="V259" i="79"/>
  <c r="V260" i="79"/>
  <c r="V261" i="79"/>
  <c r="V262" i="79"/>
  <c r="V263" i="79"/>
  <c r="V264" i="79"/>
  <c r="V265" i="79"/>
  <c r="V266" i="79"/>
  <c r="V267" i="79"/>
  <c r="V268" i="79"/>
  <c r="V269" i="79"/>
  <c r="V270" i="79"/>
  <c r="V271" i="79"/>
  <c r="V272" i="79"/>
  <c r="V273" i="79"/>
  <c r="V274" i="79"/>
  <c r="V275" i="79"/>
  <c r="V276" i="79"/>
  <c r="V277" i="79"/>
  <c r="V278" i="79"/>
  <c r="V279" i="79"/>
  <c r="V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33" i="73" l="1"/>
  <c r="A34" i="73" s="1"/>
  <c r="A35" i="73" s="1"/>
  <c r="A36" i="73" s="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M15" i="7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9" authorId="0" shapeId="0" xr:uid="{7B9EF07D-0B00-4990-B1F3-68099B411EEC}">
      <text>
        <r>
          <rPr>
            <b/>
            <sz val="12"/>
            <color indexed="81"/>
            <rFont val="MS P ゴシック"/>
            <family val="3"/>
            <charset val="128"/>
          </rPr>
          <t>法人番号：
13桁の法人番号を入力してください
（※13桁の入力以外は受け付けません。）</t>
        </r>
      </text>
    </comment>
    <comment ref="L21" authorId="0" shapeId="0" xr:uid="{0C947B04-1888-4F03-996B-B882144228C9}">
      <text>
        <r>
          <rPr>
            <b/>
            <sz val="12"/>
            <color indexed="81"/>
            <rFont val="MS P ゴシック"/>
            <family val="3"/>
            <charset val="128"/>
          </rPr>
          <t>書類作成担当者名＆連絡先：
社会保険労務士事務所等の担当者の
氏名・連絡先を記入しても構いません。</t>
        </r>
      </text>
    </comment>
    <comment ref="B30" authorId="0" shapeId="0" xr:uid="{3287E451-CA2D-466D-A142-2C761E338E4B}">
      <text>
        <r>
          <rPr>
            <b/>
            <sz val="12"/>
            <color indexed="81"/>
            <rFont val="MS P ゴシック"/>
            <family val="3"/>
            <charset val="128"/>
          </rPr>
          <t>事業所番号：
09から始まる、10桁の事業所番号を入力してください。
（※10桁の入力以外は受け付けません。）</t>
        </r>
      </text>
    </comment>
    <comment ref="L30" authorId="0" shapeId="0" xr:uid="{CD82ABF1-5ED4-4008-A612-751050E63F1E}">
      <text>
        <r>
          <rPr>
            <b/>
            <sz val="12"/>
            <color indexed="81"/>
            <rFont val="MS P ゴシック"/>
            <family val="3"/>
            <charset val="128"/>
          </rPr>
          <t>指定権者名：
「栃木県」又は「宇都宮市」を選択してください。</t>
        </r>
      </text>
    </comment>
    <comment ref="Z30" authorId="0" shapeId="0" xr:uid="{BE020746-695F-4887-A2C1-BB55FDEAFEAB}">
      <text>
        <r>
          <rPr>
            <b/>
            <sz val="12"/>
            <color indexed="81"/>
            <rFont val="MS P ゴシック"/>
            <family val="3"/>
            <charset val="128"/>
          </rPr>
          <t>総額：
一月当たりの障害福祉サービス等報酬総単位数の見込みを、</t>
        </r>
        <r>
          <rPr>
            <b/>
            <u/>
            <sz val="12"/>
            <color indexed="81"/>
            <rFont val="MS P ゴシック"/>
            <family val="3"/>
            <charset val="128"/>
          </rPr>
          <t>できるだけ正確に</t>
        </r>
        <r>
          <rPr>
            <b/>
            <sz val="12"/>
            <color indexed="81"/>
            <rFont val="MS P ゴシック"/>
            <family val="3"/>
            <charset val="128"/>
          </rPr>
          <t>記載するようにしてください。</t>
        </r>
      </text>
    </comment>
    <comment ref="Q31" authorId="0" shapeId="0" xr:uid="{B3CD194D-5353-4851-A6FA-235A4D4FF064}">
      <text>
        <r>
          <rPr>
            <b/>
            <sz val="12"/>
            <color indexed="81"/>
            <rFont val="MS P ゴシック"/>
            <family val="3"/>
            <charset val="128"/>
          </rPr>
          <t>事業所の所在地（都道府県）：
「栃木県」を選択してください。
（※県外の事業所について、一切記載しないでください。）</t>
        </r>
        <r>
          <rPr>
            <sz val="9"/>
            <color indexed="81"/>
            <rFont val="MS P ゴシック"/>
            <family val="3"/>
            <charset val="128"/>
          </rPr>
          <t xml:space="preserve">
</t>
        </r>
      </text>
    </comment>
    <comment ref="V31" authorId="0" shapeId="0" xr:uid="{98D1DDEA-2842-48D8-9B4D-4A905567AF7C}">
      <text>
        <r>
          <rPr>
            <b/>
            <sz val="12"/>
            <color indexed="81"/>
            <rFont val="MS P ゴシック"/>
            <family val="3"/>
            <charset val="128"/>
          </rPr>
          <t xml:space="preserve">事業所の所在地（市区町村）：
事業所が所在する栃木県内の市町名を選択してください。
</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7" authorId="0" shapeId="0" xr:uid="{36B71DC7-A325-4A42-876F-2A71DA53DA1C}">
      <text>
        <r>
          <rPr>
            <b/>
            <sz val="12"/>
            <color indexed="81"/>
            <rFont val="MS P ゴシック"/>
            <family val="3"/>
            <charset val="128"/>
          </rPr>
          <t>「３　債権債務者登録申出書」に記載した振込先の情報と一致する書類を添付してください。
書類例：預金通帳の写し
　　　（必ず必要な情報が記載されたものを御用意ください。）</t>
        </r>
      </text>
    </comment>
    <comment ref="G30" authorId="0" shapeId="0" xr:uid="{C4E7D6CF-4F5F-4387-B281-93A1F3B4B964}">
      <text>
        <r>
          <rPr>
            <b/>
            <sz val="18"/>
            <color indexed="81"/>
            <rFont val="MS P ゴシック"/>
            <family val="3"/>
            <charset val="128"/>
          </rPr>
          <t>　</t>
        </r>
        <r>
          <rPr>
            <b/>
            <u val="double"/>
            <sz val="18"/>
            <color indexed="10"/>
            <rFont val="MS P ゴシック"/>
            <family val="3"/>
            <charset val="128"/>
          </rPr>
          <t>記入必須</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C1F82C44-F337-4B54-87A8-A5AB2DCDC67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b/>
            <sz val="12"/>
            <color rgb="FF000000"/>
            <rFont val="MS P ゴシック"/>
            <family val="3"/>
            <charset val="128"/>
          </rPr>
          <t>計算結果が表示されない場合、他の欄を先に記入して下さい。
この額はあくまで見込額であり、実際に県から交付される補助額とは異なります。</t>
        </r>
      </text>
    </comment>
    <comment ref="R8" authorId="0" shapeId="0" xr:uid="{D758A1B2-20C5-4A3A-B33A-A67FBF7E2386}">
      <text>
        <r>
          <rPr>
            <b/>
            <sz val="12"/>
            <color rgb="FF000000"/>
            <rFont val="MS P ゴシック"/>
            <family val="3"/>
            <charset val="128"/>
          </rPr>
          <t>補助金は国保連合会に登録している介護給付費等の振込先口座に、法人単位で振り込まれます。
そのため、</t>
        </r>
        <r>
          <rPr>
            <b/>
            <u val="double"/>
            <sz val="12"/>
            <color rgb="FF000000"/>
            <rFont val="MS P ゴシック"/>
            <family val="3"/>
            <charset val="128"/>
          </rPr>
          <t>振込を希望する口座を１つだけ選択</t>
        </r>
        <r>
          <rPr>
            <b/>
            <sz val="12"/>
            <color rgb="FF000000"/>
            <rFont val="MS P ゴシック"/>
            <family val="3"/>
            <charset val="128"/>
          </rPr>
          <t>してください。
事務処理の都合上、ここで選択した口座の情報について、「別紙様式第１（交付申請兼請求書）」に記載し、御提出願います。</t>
        </r>
      </text>
    </comment>
    <comment ref="S8" authorId="0" shapeId="0" xr:uid="{C43DE01B-4899-4363-8D4A-4D20AA8D14F8}">
      <text>
        <r>
          <rPr>
            <b/>
            <sz val="12"/>
            <color indexed="81"/>
            <rFont val="MS P ゴシック"/>
            <family val="3"/>
            <charset val="128"/>
          </rPr>
          <t>債権譲渡の有無に関わず、</t>
        </r>
        <r>
          <rPr>
            <b/>
            <sz val="12"/>
            <color indexed="10"/>
            <rFont val="MS P ゴシック"/>
            <family val="3"/>
            <charset val="128"/>
          </rPr>
          <t>「別紙様式第１（交付申請書兼請求書）」に振込先口座情報の入力</t>
        </r>
        <r>
          <rPr>
            <b/>
            <sz val="12"/>
            <color indexed="81"/>
            <rFont val="MS P ゴシック"/>
            <family val="3"/>
            <charset val="128"/>
          </rPr>
          <t>をお願いします。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<sst xmlns="http://schemas.openxmlformats.org/spreadsheetml/2006/main" count="7920" uniqueCount="2137">
  <si>
    <t>↓隠し列</t>
    <rPh sb="1" eb="2">
      <t>カク</t>
    </rPh>
    <rPh sb="3" eb="4">
      <t>レツ</t>
    </rPh>
    <phoneticPr fontId="9"/>
  </si>
  <si>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</si>
  <si>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</si>
  <si>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</si>
  <si>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</si>
  <si>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</si>
  <si>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</si>
  <si>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</si>
  <si>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</si>
  <si>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</si>
  <si>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</si>
  <si>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</si>
  <si>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</si>
  <si>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</si>
  <si>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</si>
  <si>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</si>
  <si>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</si>
  <si>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</si>
  <si>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</si>
  <si>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</si>
  <si>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</si>
  <si>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</si>
  <si>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</si>
  <si>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処遇改善加算を算定予定</t>
    <rPh sb="0" eb="2">
      <t>ショグウ</t>
    </rPh>
    <rPh sb="2" eb="4">
      <t>カイゼン</t>
    </rPh>
    <rPh sb="4" eb="6">
      <t>カサン</t>
    </rPh>
    <rPh sb="7" eb="9">
      <t>サンテイ</t>
    </rPh>
    <rPh sb="9" eb="11">
      <t>ヨテイ</t>
    </rPh>
    <phoneticPr fontId="9"/>
  </si>
  <si>
    <t>都道府県</t>
    <rPh sb="0" eb="4">
      <t>トドウフケン</t>
    </rPh>
    <phoneticPr fontId="9"/>
  </si>
  <si>
    <t>市区町村</t>
    <rPh sb="0" eb="2">
      <t>シク</t>
    </rPh>
    <rPh sb="2" eb="4">
      <t>チョウソン</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</si>
  <si>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</si>
  <si>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</si>
  <si>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</si>
  <si>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</si>
  <si>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</si>
  <si>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</si>
  <si>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以下の点を確認し、満たしている項目に全てチェック（✔）すること。</t>
    <phoneticPr fontId="9"/>
  </si>
  <si>
    <t>確認項目</t>
    <rPh sb="0" eb="2">
      <t>カクニン</t>
    </rPh>
    <rPh sb="2" eb="4">
      <t>コウモク</t>
    </rPh>
    <phoneticPr fontId="9"/>
  </si>
  <si>
    <t>証明する資料の例</t>
    <rPh sb="0" eb="2">
      <t>ショウメイ</t>
    </rPh>
    <rPh sb="4" eb="6">
      <t>シリョウ</t>
    </rPh>
    <rPh sb="7" eb="8">
      <t>レイ</t>
    </rPh>
    <phoneticPr fontId="9"/>
  </si>
  <si>
    <t>―</t>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</si>
  <si>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</si>
  <si>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</si>
  <si>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</si>
  <si>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</si>
  <si>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</si>
  <si>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</si>
  <si>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</si>
  <si>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会議録、周知文書</t>
    <rPh sb="0" eb="3">
      <t>カイギロク</t>
    </rPh>
    <rPh sb="4" eb="6">
      <t>シュウチ</t>
    </rPh>
    <rPh sb="6" eb="8">
      <t>ブンショ</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</si>
  <si>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</si>
  <si>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</si>
  <si>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</si>
  <si>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</si>
  <si>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</si>
  <si>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</si>
  <si>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</si>
  <si>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</si>
  <si>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</si>
  <si>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</si>
  <si>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</si>
  <si>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</si>
  <si>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</si>
  <si>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</si>
  <si>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</si>
  <si>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</si>
  <si>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</si>
  <si>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</si>
  <si>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</si>
  <si>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</si>
  <si>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</si>
  <si>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</si>
  <si>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</si>
  <si>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</si>
  <si>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</si>
  <si>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</si>
  <si>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</si>
  <si>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</si>
  <si>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</si>
  <si>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</si>
  <si>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</si>
  <si>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</si>
  <si>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</si>
  <si>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</si>
  <si>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</si>
  <si>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</si>
  <si>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</si>
  <si>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</si>
  <si>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</si>
  <si>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</si>
  <si>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</si>
  <si>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</si>
  <si>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</si>
  <si>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</si>
  <si>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</si>
  <si>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</si>
  <si>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</si>
  <si>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</si>
  <si>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</si>
  <si>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</si>
  <si>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</si>
  <si>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</si>
  <si>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</si>
  <si>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</si>
  <si>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</si>
  <si>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</si>
  <si>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</si>
  <si>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</si>
  <si>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</si>
  <si>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</si>
  <si>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通し番号</t>
    <rPh sb="0" eb="1">
      <t>トオ</t>
    </rPh>
    <rPh sb="2" eb="4">
      <t>バンゴウ</t>
    </rPh>
    <phoneticPr fontId="9"/>
  </si>
  <si>
    <t>事業所名</t>
    <rPh sb="0" eb="3">
      <t>ジギョウショ</t>
    </rPh>
    <rPh sb="3" eb="4">
      <t>メイ</t>
    </rPh>
    <phoneticPr fontId="9"/>
  </si>
  <si>
    <t>！この欄が「×」の場合、補助金を申請予定であるのに、処遇改善加算を算定予定でない事業所があります。</t>
    <rPh sb="3" eb="4">
      <t>ラン</t>
    </rPh>
    <rPh sb="9" eb="11">
      <t>バアイ</t>
    </rPh>
    <rPh sb="12" eb="15">
      <t>ホジョキン</t>
    </rPh>
    <rPh sb="16" eb="18">
      <t>シンセイ</t>
    </rPh>
    <rPh sb="18" eb="20">
      <t>ヨテイ</t>
    </rPh>
    <rPh sb="26" eb="28">
      <t>ショグウ</t>
    </rPh>
    <rPh sb="28" eb="30">
      <t>カイゼン</t>
    </rPh>
    <rPh sb="30" eb="32">
      <t>カサン</t>
    </rPh>
    <rPh sb="33" eb="35">
      <t>サンテイ</t>
    </rPh>
    <rPh sb="35" eb="37">
      <t>ヨテイ</t>
    </rPh>
    <rPh sb="40" eb="43">
      <t>ジギョウショ</t>
    </rPh>
    <phoneticPr fontId="9"/>
  </si>
  <si>
    <t>提出先事業所名</t>
    <rPh sb="0" eb="2">
      <t>テイシュツ</t>
    </rPh>
    <rPh sb="2" eb="3">
      <t>サキ</t>
    </rPh>
    <rPh sb="3" eb="6">
      <t>ジギョウショ</t>
    </rPh>
    <rPh sb="6" eb="7">
      <t>メイ</t>
    </rPh>
    <phoneticPr fontId="9"/>
  </si>
  <si>
    <t>－</t>
  </si>
  <si>
    <t>令和７年度中に満たす</t>
    <rPh sb="0" eb="2">
      <t>レイワ</t>
    </rPh>
    <rPh sb="3" eb="4">
      <t>ネン</t>
    </rPh>
    <rPh sb="4" eb="5">
      <t>ド</t>
    </rPh>
    <rPh sb="5" eb="6">
      <t>チュウ</t>
    </rPh>
    <rPh sb="7" eb="8">
      <t>ミ</t>
    </rPh>
    <phoneticPr fontId="9"/>
  </si>
  <si>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</si>
  <si>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</si>
  <si>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</si>
  <si>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</si>
  <si>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サービス区分</t>
    <phoneticPr fontId="9"/>
  </si>
  <si>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</si>
  <si>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</si>
  <si>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</si>
  <si>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</si>
  <si>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</si>
  <si>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</si>
  <si>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</si>
  <si>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</si>
  <si>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</si>
  <si>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</si>
  <si>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</si>
  <si>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</si>
  <si>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</si>
  <si>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</si>
  <si>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</si>
  <si>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市区町村</t>
    <rPh sb="0" eb="4">
      <t>シクチョウソン</t>
    </rPh>
    <phoneticPr fontId="9"/>
  </si>
  <si>
    <t>チェックボックス</t>
    <phoneticPr fontId="9"/>
  </si>
  <si>
    <t>札幌市</t>
  </si>
  <si>
    <t>✓</t>
    <phoneticPr fontId="9"/>
  </si>
  <si>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</si>
  <si>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</si>
  <si>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</si>
  <si>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</si>
  <si>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</si>
  <si>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</si>
  <si>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</si>
  <si>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</si>
  <si>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</si>
  <si>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</si>
  <si>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</si>
  <si>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</si>
  <si>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</si>
  <si>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</si>
  <si>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</si>
  <si>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</si>
  <si>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</si>
  <si>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</si>
  <si>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</si>
  <si>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</si>
  <si>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</si>
  <si>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</si>
  <si>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</si>
  <si>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</si>
  <si>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</si>
  <si>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</si>
  <si>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</si>
  <si>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</si>
  <si>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</si>
  <si>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</si>
  <si>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</si>
  <si>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</si>
  <si>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</si>
  <si>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</si>
  <si>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</si>
  <si>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</si>
  <si>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</si>
  <si>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</si>
  <si>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</si>
  <si>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</si>
  <si>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</si>
  <si>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</si>
  <si>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</si>
  <si>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</si>
  <si>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</si>
  <si>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</si>
  <si>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</si>
  <si>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</si>
  <si>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</si>
  <si>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</si>
  <si>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</si>
  <si>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</si>
  <si>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</si>
  <si>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</si>
  <si>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</si>
  <si>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</si>
  <si>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</si>
  <si>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</si>
  <si>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</si>
  <si>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</si>
  <si>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</si>
  <si>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</si>
  <si>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</si>
  <si>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</si>
  <si>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</si>
  <si>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</si>
  <si>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</si>
  <si>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</si>
  <si>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</si>
  <si>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</si>
  <si>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</si>
  <si>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</si>
  <si>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</si>
  <si>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</si>
  <si>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</si>
  <si>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</si>
  <si>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</si>
  <si>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</si>
  <si>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</si>
  <si>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</si>
  <si>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</si>
  <si>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</si>
  <si>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</si>
  <si>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</si>
  <si>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</si>
  <si>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</si>
  <si>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</si>
  <si>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</si>
  <si>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</si>
  <si>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</si>
  <si>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</si>
  <si>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</si>
  <si>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</si>
  <si>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</si>
  <si>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</si>
  <si>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</si>
  <si>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</si>
  <si>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</si>
  <si>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</si>
  <si>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</si>
  <si>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</si>
  <si>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</si>
  <si>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</si>
  <si>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</si>
  <si>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</si>
  <si>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</si>
  <si>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</si>
  <si>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</si>
  <si>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</si>
  <si>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</si>
  <si>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</si>
  <si>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</si>
  <si>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</si>
  <si>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</si>
  <si>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</si>
  <si>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</si>
  <si>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</si>
  <si>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</si>
  <si>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</si>
  <si>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</si>
  <si>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</si>
  <si>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</si>
  <si>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</si>
  <si>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</si>
  <si>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</si>
  <si>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</si>
  <si>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</si>
  <si>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</si>
  <si>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</si>
  <si>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</si>
  <si>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</si>
  <si>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</si>
  <si>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</si>
  <si>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</si>
  <si>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</si>
  <si>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</si>
  <si>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</si>
  <si>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</si>
  <si>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</si>
  <si>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</si>
  <si>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</si>
  <si>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</si>
  <si>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</si>
  <si>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</si>
  <si>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</si>
  <si>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</si>
  <si>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</si>
  <si>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</si>
  <si>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</si>
  <si>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</si>
  <si>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</si>
  <si>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</si>
  <si>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</si>
  <si>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</si>
  <si>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</si>
  <si>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</si>
  <si>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</si>
  <si>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</si>
  <si>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</si>
  <si>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</si>
  <si>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</si>
  <si>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</si>
  <si>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</si>
  <si>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</si>
  <si>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</si>
  <si>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</si>
  <si>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</si>
  <si>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</si>
  <si>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</si>
  <si>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</si>
  <si>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</si>
  <si>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</si>
  <si>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</si>
  <si>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</si>
  <si>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</si>
  <si>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</si>
  <si>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</si>
  <si>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</si>
  <si>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</si>
  <si>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</si>
  <si>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</si>
  <si>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</si>
  <si>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</si>
  <si>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</si>
  <si>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</si>
  <si>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</si>
  <si>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</si>
  <si>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</si>
  <si>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</si>
  <si>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</si>
  <si>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</si>
  <si>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</si>
  <si>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</si>
  <si>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</si>
  <si>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</si>
  <si>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</si>
  <si>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</si>
  <si>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</si>
  <si>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</si>
  <si>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</si>
  <si>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</si>
  <si>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</si>
  <si>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</si>
  <si>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</si>
  <si>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</si>
  <si>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</si>
  <si>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</si>
  <si>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</si>
  <si>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</si>
  <si>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</si>
  <si>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</si>
  <si>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</si>
  <si>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</si>
  <si>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</si>
  <si>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</si>
  <si>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</si>
  <si>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</si>
  <si>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</si>
  <si>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</si>
  <si>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</si>
  <si>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</si>
  <si>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</si>
  <si>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</si>
  <si>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</si>
  <si>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</si>
  <si>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</si>
  <si>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</si>
  <si>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</si>
  <si>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</si>
  <si>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</si>
  <si>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</si>
  <si>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</si>
  <si>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</si>
  <si>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</si>
  <si>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</si>
  <si>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</si>
  <si>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</si>
  <si>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</si>
  <si>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</si>
  <si>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</si>
  <si>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</si>
  <si>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</si>
  <si>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</si>
  <si>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</si>
  <si>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</si>
  <si>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</si>
  <si>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</si>
  <si>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</si>
  <si>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</si>
  <si>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</si>
  <si>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</si>
  <si>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</si>
  <si>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</si>
  <si>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</si>
  <si>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</si>
  <si>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</si>
  <si>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</si>
  <si>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</si>
  <si>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</si>
  <si>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</si>
  <si>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</si>
  <si>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</si>
  <si>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</si>
  <si>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</si>
  <si>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</si>
  <si>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</si>
  <si>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</si>
  <si>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</si>
  <si>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</si>
  <si>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</si>
  <si>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</si>
  <si>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</si>
  <si>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</si>
  <si>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</si>
  <si>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</si>
  <si>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</si>
  <si>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</si>
  <si>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</si>
  <si>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</si>
  <si>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</si>
  <si>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</si>
  <si>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</si>
  <si>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</si>
  <si>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</si>
  <si>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</si>
  <si>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</si>
  <si>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</si>
  <si>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</si>
  <si>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</si>
  <si>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</si>
  <si>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</si>
  <si>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</si>
  <si>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</si>
  <si>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</si>
  <si>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</si>
  <si>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</si>
  <si>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</si>
  <si>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</si>
  <si>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</si>
  <si>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</si>
  <si>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</si>
  <si>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</si>
  <si>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</si>
  <si>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</si>
  <si>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</si>
  <si>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</si>
  <si>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</si>
  <si>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</si>
  <si>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</si>
  <si>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</si>
  <si>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</si>
  <si>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</si>
  <si>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</si>
  <si>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</si>
  <si>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</si>
  <si>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</si>
  <si>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</si>
  <si>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</si>
  <si>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</si>
  <si>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</si>
  <si>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</si>
  <si>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</si>
  <si>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</si>
  <si>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</si>
  <si>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</si>
  <si>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</si>
  <si>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</si>
  <si>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</si>
  <si>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</si>
  <si>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</si>
  <si>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</si>
  <si>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</si>
  <si>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</si>
  <si>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</si>
  <si>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</si>
  <si>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</si>
  <si>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</si>
  <si>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</si>
  <si>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</si>
  <si>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</si>
  <si>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</si>
  <si>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</si>
  <si>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</si>
  <si>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</si>
  <si>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</si>
  <si>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</si>
  <si>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</si>
  <si>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</si>
  <si>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</si>
  <si>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</si>
  <si>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</si>
  <si>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</si>
  <si>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</si>
  <si>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</si>
  <si>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</si>
  <si>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</si>
  <si>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</si>
  <si>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</si>
  <si>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</si>
  <si>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</si>
  <si>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</si>
  <si>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</si>
  <si>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</si>
  <si>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</si>
  <si>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</si>
  <si>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</si>
  <si>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</si>
  <si>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</si>
  <si>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</si>
  <si>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</si>
  <si>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</si>
  <si>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</si>
  <si>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</si>
  <si>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</si>
  <si>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</si>
  <si>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</si>
  <si>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</si>
  <si>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</si>
  <si>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</si>
  <si>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</si>
  <si>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</si>
  <si>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</si>
  <si>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</si>
  <si>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</si>
  <si>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</si>
  <si>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</si>
  <si>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</si>
  <si>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</si>
  <si>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</si>
  <si>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</si>
  <si>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</si>
  <si>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</si>
  <si>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</si>
  <si>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</si>
  <si>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</si>
  <si>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</si>
  <si>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</si>
  <si>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</si>
  <si>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</si>
  <si>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</si>
  <si>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</si>
  <si>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</si>
  <si>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</si>
  <si>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</si>
  <si>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</si>
  <si>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</si>
  <si>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</si>
  <si>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</si>
  <si>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</si>
  <si>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</si>
  <si>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</si>
  <si>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</si>
  <si>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</si>
  <si>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</si>
  <si>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</si>
  <si>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</si>
  <si>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</si>
  <si>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</si>
  <si>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</si>
  <si>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</si>
  <si>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</si>
  <si>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</si>
  <si>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</si>
  <si>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</si>
  <si>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</si>
  <si>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</si>
  <si>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</si>
  <si>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</si>
  <si>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</si>
  <si>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</si>
  <si>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</si>
  <si>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</si>
  <si>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</si>
  <si>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</si>
  <si>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</si>
  <si>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</si>
  <si>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</si>
  <si>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</si>
  <si>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</si>
  <si>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</si>
  <si>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</si>
  <si>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</si>
  <si>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</si>
  <si>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</si>
  <si>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</si>
  <si>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</si>
  <si>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</si>
  <si>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</si>
  <si>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</si>
  <si>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</si>
  <si>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</si>
  <si>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</si>
  <si>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</si>
  <si>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</si>
  <si>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</si>
  <si>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</si>
  <si>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</si>
  <si>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</si>
  <si>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</si>
  <si>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</si>
  <si>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</si>
  <si>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</si>
  <si>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</si>
  <si>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</si>
  <si>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</si>
  <si>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</si>
  <si>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</si>
  <si>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</si>
  <si>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</si>
  <si>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</si>
  <si>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</si>
  <si>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</si>
  <si>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</si>
  <si>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</si>
  <si>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</si>
  <si>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</si>
  <si>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</si>
  <si>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</si>
  <si>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</si>
  <si>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</si>
  <si>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</si>
  <si>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</si>
  <si>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</si>
  <si>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</si>
  <si>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</si>
  <si>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</si>
  <si>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</si>
  <si>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</si>
  <si>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</si>
  <si>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</si>
  <si>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</si>
  <si>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</si>
  <si>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</si>
  <si>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</si>
  <si>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</si>
  <si>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</si>
  <si>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</si>
  <si>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</si>
  <si>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</si>
  <si>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</si>
  <si>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</si>
  <si>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</si>
  <si>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</si>
  <si>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</si>
  <si>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</si>
  <si>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</si>
  <si>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</si>
  <si>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</si>
  <si>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</si>
  <si>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</si>
  <si>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</si>
  <si>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</si>
  <si>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</si>
  <si>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</si>
  <si>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</si>
  <si>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</si>
  <si>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</si>
  <si>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</si>
  <si>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</si>
  <si>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</si>
  <si>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</si>
  <si>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</si>
  <si>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</si>
  <si>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</si>
  <si>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</si>
  <si>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</si>
  <si>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</si>
  <si>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</si>
  <si>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</si>
  <si>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</si>
  <si>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</si>
  <si>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</si>
  <si>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</si>
  <si>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</si>
  <si>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</si>
  <si>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</si>
  <si>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</si>
  <si>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</si>
  <si>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</si>
  <si>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</si>
  <si>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</si>
  <si>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</si>
  <si>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</si>
  <si>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</si>
  <si>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</si>
  <si>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</si>
  <si>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</si>
  <si>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</si>
  <si>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</si>
  <si>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</si>
  <si>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</si>
  <si>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</si>
  <si>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</si>
  <si>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</si>
  <si>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</si>
  <si>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</si>
  <si>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</si>
  <si>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</si>
  <si>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</si>
  <si>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</si>
  <si>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</si>
  <si>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</si>
  <si>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</si>
  <si>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</si>
  <si>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</si>
  <si>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</si>
  <si>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</si>
  <si>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</si>
  <si>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</si>
  <si>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</si>
  <si>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</si>
  <si>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</si>
  <si>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</si>
  <si>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</si>
  <si>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</si>
  <si>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</si>
  <si>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</si>
  <si>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</si>
  <si>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</si>
  <si>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</si>
  <si>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</si>
  <si>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</si>
  <si>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</si>
  <si>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</si>
  <si>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</si>
  <si>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</si>
  <si>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</si>
  <si>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</si>
  <si>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</si>
  <si>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</si>
  <si>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</si>
  <si>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</si>
  <si>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</si>
  <si>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</si>
  <si>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</si>
  <si>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</si>
  <si>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</si>
  <si>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</si>
  <si>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</si>
  <si>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</si>
  <si>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</si>
  <si>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</si>
  <si>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</si>
  <si>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</si>
  <si>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</si>
  <si>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</si>
  <si>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</si>
  <si>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</si>
  <si>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</si>
  <si>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</si>
  <si>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</si>
  <si>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</si>
  <si>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</si>
  <si>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</si>
  <si>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</si>
  <si>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</si>
  <si>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</si>
  <si>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</si>
  <si>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</si>
  <si>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</si>
  <si>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</si>
  <si>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</si>
  <si>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</si>
  <si>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</si>
  <si>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</si>
  <si>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</si>
  <si>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</si>
  <si>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</si>
  <si>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</si>
  <si>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</si>
  <si>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</si>
  <si>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</si>
  <si>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</si>
  <si>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</si>
  <si>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</si>
  <si>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</si>
  <si>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</si>
  <si>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</si>
  <si>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</si>
  <si>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</si>
  <si>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</si>
  <si>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</si>
  <si>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</si>
  <si>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</si>
  <si>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</si>
  <si>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</si>
  <si>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</si>
  <si>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</si>
  <si>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</si>
  <si>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</si>
  <si>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</si>
  <si>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</si>
  <si>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</si>
  <si>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</si>
  <si>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</si>
  <si>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</si>
  <si>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</si>
  <si>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</si>
  <si>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</si>
  <si>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</si>
  <si>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</si>
  <si>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</si>
  <si>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</si>
  <si>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</si>
  <si>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</si>
  <si>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</si>
  <si>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</si>
  <si>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</si>
  <si>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</si>
  <si>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</si>
  <si>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</si>
  <si>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</si>
  <si>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</si>
  <si>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</si>
  <si>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</si>
  <si>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</si>
  <si>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</si>
  <si>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</si>
  <si>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</si>
  <si>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</si>
  <si>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</si>
  <si>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</si>
  <si>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</si>
  <si>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</si>
  <si>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</si>
  <si>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</si>
  <si>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</si>
  <si>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</si>
  <si>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</si>
  <si>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</si>
  <si>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</si>
  <si>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</si>
  <si>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</si>
  <si>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</si>
  <si>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</si>
  <si>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</si>
  <si>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</si>
  <si>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</si>
  <si>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</si>
  <si>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</si>
  <si>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</si>
  <si>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</si>
  <si>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</si>
  <si>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</si>
  <si>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</si>
  <si>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</si>
  <si>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</si>
  <si>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</si>
  <si>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</si>
  <si>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</si>
  <si>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</si>
  <si>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</si>
  <si>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</si>
  <si>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</si>
  <si>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</si>
  <si>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</si>
  <si>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</si>
  <si>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</si>
  <si>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</si>
  <si>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</si>
  <si>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</si>
  <si>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</si>
  <si>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</si>
  <si>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</si>
  <si>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</si>
  <si>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</si>
  <si>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</si>
  <si>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</si>
  <si>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</si>
  <si>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</si>
  <si>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</si>
  <si>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</si>
  <si>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</si>
  <si>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</si>
  <si>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</si>
  <si>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</si>
  <si>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</si>
  <si>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</si>
  <si>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</si>
  <si>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</si>
  <si>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</si>
  <si>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</si>
  <si>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</si>
  <si>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</si>
  <si>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</si>
  <si>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</si>
  <si>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</si>
  <si>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</si>
  <si>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</si>
  <si>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</si>
  <si>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</si>
  <si>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</si>
  <si>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</si>
  <si>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</si>
  <si>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</si>
  <si>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</si>
  <si>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</si>
  <si>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</si>
  <si>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</si>
  <si>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</si>
  <si>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</si>
  <si>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</si>
  <si>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</si>
  <si>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</si>
  <si>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</si>
  <si>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</si>
  <si>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</si>
  <si>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</si>
  <si>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</si>
  <si>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</si>
  <si>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</si>
  <si>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</si>
  <si>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</si>
  <si>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</si>
  <si>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</si>
  <si>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</si>
  <si>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</si>
  <si>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</si>
  <si>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</si>
  <si>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</si>
  <si>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</si>
  <si>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</si>
  <si>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</si>
  <si>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</si>
  <si>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</si>
  <si>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</si>
  <si>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</si>
  <si>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</si>
  <si>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</si>
  <si>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</si>
  <si>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</si>
  <si>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</si>
  <si>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</si>
  <si>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</si>
  <si>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</si>
  <si>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</si>
  <si>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</si>
  <si>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</si>
  <si>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</si>
  <si>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</si>
  <si>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</si>
  <si>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</si>
  <si>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</si>
  <si>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</si>
  <si>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</si>
  <si>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</si>
  <si>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</si>
  <si>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</si>
  <si>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</si>
  <si>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</si>
  <si>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</si>
  <si>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</si>
  <si>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</si>
  <si>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</si>
  <si>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</si>
  <si>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</si>
  <si>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</si>
  <si>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</si>
  <si>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</si>
  <si>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</si>
  <si>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</si>
  <si>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</si>
  <si>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</si>
  <si>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</si>
  <si>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</si>
  <si>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</si>
  <si>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</si>
  <si>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</si>
  <si>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</si>
  <si>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</si>
  <si>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</si>
  <si>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</si>
  <si>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</si>
  <si>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</si>
  <si>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</si>
  <si>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</si>
  <si>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</si>
  <si>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</si>
  <si>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</si>
  <si>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</si>
  <si>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</si>
  <si>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</si>
  <si>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</si>
  <si>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</si>
  <si>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</si>
  <si>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</si>
  <si>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</si>
  <si>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</si>
  <si>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</si>
  <si>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</si>
  <si>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</si>
  <si>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</si>
  <si>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</si>
  <si>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</si>
  <si>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</si>
  <si>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</si>
  <si>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</si>
  <si>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</si>
  <si>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</si>
  <si>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</si>
  <si>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</si>
  <si>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</si>
  <si>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</si>
  <si>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</si>
  <si>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</si>
  <si>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</si>
  <si>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</si>
  <si>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</si>
  <si>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</si>
  <si>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</si>
  <si>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</si>
  <si>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</si>
  <si>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</si>
  <si>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</si>
  <si>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</si>
  <si>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</si>
  <si>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</si>
  <si>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</si>
  <si>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</si>
  <si>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</si>
  <si>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</si>
  <si>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</si>
  <si>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</si>
  <si>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</si>
  <si>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</si>
  <si>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</si>
  <si>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</si>
  <si>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</si>
  <si>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</si>
  <si>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</si>
  <si>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</si>
  <si>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</si>
  <si>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</si>
  <si>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</si>
  <si>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</si>
  <si>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</si>
  <si>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</si>
  <si>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</si>
  <si>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</si>
  <si>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</si>
  <si>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</si>
  <si>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</si>
  <si>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</si>
  <si>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</si>
  <si>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</si>
  <si>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</si>
  <si>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</si>
  <si>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</si>
  <si>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</si>
  <si>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</si>
  <si>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</si>
  <si>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</si>
  <si>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</si>
  <si>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</si>
  <si>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</si>
  <si>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</si>
  <si>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</si>
  <si>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</si>
  <si>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</si>
  <si>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</si>
  <si>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</si>
  <si>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</si>
  <si>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</si>
  <si>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</si>
  <si>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</si>
  <si>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</si>
  <si>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</si>
  <si>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</si>
  <si>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</si>
  <si>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</si>
  <si>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</si>
  <si>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</si>
  <si>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</si>
  <si>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</si>
  <si>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</si>
  <si>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</si>
  <si>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</si>
  <si>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</si>
  <si>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</si>
  <si>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</si>
  <si>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</si>
  <si>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</si>
  <si>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</si>
  <si>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</si>
  <si>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</si>
  <si>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</si>
  <si>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</si>
  <si>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</si>
  <si>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</si>
  <si>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</si>
  <si>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</si>
  <si>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</si>
  <si>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</si>
  <si>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</si>
  <si>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</si>
  <si>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</si>
  <si>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</si>
  <si>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</si>
  <si>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</si>
  <si>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</si>
  <si>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</si>
  <si>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</si>
  <si>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</si>
  <si>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</si>
  <si>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</si>
  <si>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</si>
  <si>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</si>
  <si>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</si>
  <si>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</si>
  <si>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</si>
  <si>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</si>
  <si>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</si>
  <si>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</si>
  <si>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</si>
  <si>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</si>
  <si>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</si>
  <si>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</si>
  <si>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</si>
  <si>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</si>
  <si>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</si>
  <si>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</si>
  <si>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</si>
  <si>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</si>
  <si>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</si>
  <si>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</si>
  <si>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</si>
  <si>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</si>
  <si>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</si>
  <si>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</si>
  <si>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</si>
  <si>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</si>
  <si>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</si>
  <si>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</si>
  <si>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</si>
  <si>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</si>
  <si>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</si>
  <si>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</si>
  <si>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</si>
  <si>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</si>
  <si>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</si>
  <si>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</si>
  <si>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</si>
  <si>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</si>
  <si>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</si>
  <si>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</si>
  <si>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</si>
  <si>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</si>
  <si>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</si>
  <si>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</si>
  <si>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</si>
  <si>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</si>
  <si>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</si>
  <si>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</si>
  <si>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</si>
  <si>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</si>
  <si>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</si>
  <si>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</si>
  <si>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</si>
  <si>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</si>
  <si>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</si>
  <si>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</si>
  <si>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</si>
  <si>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</si>
  <si>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</si>
  <si>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</si>
  <si>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</si>
  <si>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</si>
  <si>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</si>
  <si>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</si>
  <si>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</si>
  <si>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</si>
  <si>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</si>
  <si>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</si>
  <si>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</si>
  <si>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</si>
  <si>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</si>
  <si>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</si>
  <si>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</si>
  <si>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</si>
  <si>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</si>
  <si>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</si>
  <si>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</si>
  <si>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</si>
  <si>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</si>
  <si>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</si>
  <si>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</si>
  <si>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</si>
  <si>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</si>
  <si>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</si>
  <si>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</si>
  <si>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</si>
  <si>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</si>
  <si>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</si>
  <si>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</si>
  <si>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</si>
  <si>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</si>
  <si>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</si>
  <si>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</si>
  <si>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</si>
  <si>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</si>
  <si>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</si>
  <si>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</si>
  <si>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</si>
  <si>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</si>
  <si>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</si>
  <si>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</si>
  <si>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</si>
  <si>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</si>
  <si>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</si>
  <si>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</si>
  <si>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</si>
  <si>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</si>
  <si>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</si>
  <si>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</si>
  <si>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</si>
  <si>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</si>
  <si>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</si>
  <si>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</si>
  <si>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</si>
  <si>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</si>
  <si>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</si>
  <si>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</si>
  <si>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</si>
  <si>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</si>
  <si>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</si>
  <si>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</si>
  <si>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</si>
  <si>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</si>
  <si>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</si>
  <si>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</si>
  <si>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</si>
  <si>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</si>
  <si>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</si>
  <si>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</si>
  <si>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</si>
  <si>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</si>
  <si>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</si>
  <si>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</si>
  <si>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</si>
  <si>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</si>
  <si>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</si>
  <si>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</si>
  <si>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</si>
  <si>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</si>
  <si>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</si>
  <si>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</si>
  <si>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</si>
  <si>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</si>
  <si>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</si>
  <si>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</si>
  <si>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</si>
  <si>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</si>
  <si>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</si>
  <si>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</si>
  <si>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</si>
  <si>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</si>
  <si>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</si>
  <si>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</si>
  <si>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</si>
  <si>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</si>
  <si>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</si>
  <si>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</si>
  <si>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</si>
  <si>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</si>
  <si>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</si>
  <si>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</si>
  <si>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</si>
  <si>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</si>
  <si>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</si>
  <si>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</si>
  <si>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</si>
  <si>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</si>
  <si>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</si>
  <si>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</si>
  <si>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</si>
  <si>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</si>
  <si>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</si>
  <si>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</si>
  <si>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</si>
  <si>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</si>
  <si>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</si>
  <si>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</si>
  <si>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</si>
  <si>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</si>
  <si>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</si>
  <si>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</si>
  <si>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</si>
  <si>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</si>
  <si>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</si>
  <si>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</si>
  <si>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</si>
  <si>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</si>
  <si>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</si>
  <si>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</si>
  <si>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</si>
  <si>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</si>
  <si>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</si>
  <si>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</si>
  <si>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</si>
  <si>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</si>
  <si>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</si>
  <si>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</si>
  <si>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</si>
  <si>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</si>
  <si>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</si>
  <si>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</si>
  <si>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</si>
  <si>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</si>
  <si>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</si>
  <si>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</si>
  <si>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</si>
  <si>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</si>
  <si>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</si>
  <si>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</si>
  <si>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</si>
  <si>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</si>
  <si>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</si>
  <si>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</si>
  <si>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</si>
  <si>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</si>
  <si>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</si>
  <si>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</si>
  <si>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</si>
  <si>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</si>
  <si>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</si>
  <si>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</si>
  <si>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</si>
  <si>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</si>
  <si>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</si>
  <si>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</si>
  <si>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</si>
  <si>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</si>
  <si>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</si>
  <si>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</si>
  <si>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</si>
  <si>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</si>
  <si>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</si>
  <si>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</si>
  <si>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</si>
  <si>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</si>
  <si>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</si>
  <si>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</si>
  <si>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</si>
  <si>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</si>
  <si>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</si>
  <si>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</si>
  <si>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</si>
  <si>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</si>
  <si>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</si>
  <si>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</si>
  <si>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</si>
  <si>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</si>
  <si>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</si>
  <si>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</si>
  <si>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</si>
  <si>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</si>
  <si>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</si>
  <si>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</si>
  <si>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</si>
  <si>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</si>
  <si>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</si>
  <si>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</si>
  <si>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</si>
  <si>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</si>
  <si>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</si>
  <si>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</si>
  <si>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</si>
  <si>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</si>
  <si>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</si>
  <si>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</si>
  <si>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</si>
  <si>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</si>
  <si>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</si>
  <si>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</si>
  <si>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</si>
  <si>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</si>
  <si>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</si>
  <si>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</si>
  <si>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</si>
  <si>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</si>
  <si>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</si>
  <si>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</si>
  <si>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</si>
  <si>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</si>
  <si>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</si>
  <si>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</si>
  <si>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</si>
  <si>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</si>
  <si>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</si>
  <si>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</si>
  <si>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</si>
  <si>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</si>
  <si>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</si>
  <si>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</si>
  <si>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</si>
  <si>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</si>
  <si>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</si>
  <si>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</si>
  <si>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</si>
  <si>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</si>
  <si>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</si>
  <si>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</si>
  <si>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</si>
  <si>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</si>
  <si>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</si>
  <si>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</si>
  <si>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</si>
  <si>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</si>
  <si>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</si>
  <si>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</si>
  <si>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</si>
  <si>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</si>
  <si>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</si>
  <si>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</si>
  <si>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</si>
  <si>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</si>
  <si>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</si>
  <si>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</si>
  <si>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</si>
  <si>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</si>
  <si>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</si>
  <si>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</si>
  <si>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</si>
  <si>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</si>
  <si>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</si>
  <si>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</si>
  <si>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</si>
  <si>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</si>
  <si>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</si>
  <si>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</si>
  <si>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</si>
  <si>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</si>
  <si>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</si>
  <si>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</si>
  <si>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</si>
  <si>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</si>
  <si>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</si>
  <si>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</si>
  <si>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</si>
  <si>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</si>
  <si>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</si>
  <si>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</si>
  <si>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</si>
  <si>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</si>
  <si>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</si>
  <si>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</si>
  <si>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</si>
  <si>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</si>
  <si>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</si>
  <si>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</si>
  <si>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</si>
  <si>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</si>
  <si>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</si>
  <si>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</si>
  <si>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</si>
  <si>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</si>
  <si>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</si>
  <si>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</si>
  <si>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</si>
  <si>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</si>
  <si>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</si>
  <si>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</si>
  <si>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</si>
  <si>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</si>
  <si>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</si>
  <si>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</si>
  <si>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</si>
  <si>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</si>
  <si>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</si>
  <si>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</si>
  <si>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</si>
  <si>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</si>
  <si>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</si>
  <si>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</si>
  <si>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</si>
  <si>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</si>
  <si>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</si>
  <si>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</si>
  <si>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</si>
  <si>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</si>
  <si>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</si>
  <si>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</si>
  <si>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</si>
  <si>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</si>
  <si>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</si>
  <si>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</si>
  <si>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</si>
  <si>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</si>
  <si>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</si>
  <si>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</si>
  <si>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</si>
  <si>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</si>
  <si>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</si>
  <si>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</si>
  <si>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</si>
  <si>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</si>
  <si>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</si>
  <si>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</si>
  <si>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</si>
  <si>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</si>
  <si>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</si>
  <si>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</si>
  <si>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</si>
  <si>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</si>
  <si>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</si>
  <si>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</si>
  <si>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</si>
  <si>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</si>
  <si>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</si>
  <si>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</si>
  <si>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</si>
  <si>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</si>
  <si>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</si>
  <si>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</si>
  <si>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</si>
  <si>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</si>
  <si>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</si>
  <si>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</si>
  <si>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</si>
  <si>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</si>
  <si>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</si>
  <si>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</si>
  <si>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</si>
  <si>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</si>
  <si>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</si>
  <si>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</si>
  <si>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</si>
  <si>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</si>
  <si>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</si>
  <si>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</si>
  <si>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</si>
  <si>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</si>
  <si>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</si>
  <si>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</si>
  <si>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</si>
  <si>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</si>
  <si>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</si>
  <si>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</si>
  <si>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</si>
  <si>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</si>
  <si>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</si>
  <si>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</si>
  <si>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</si>
  <si>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</si>
  <si>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</si>
  <si>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</si>
  <si>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</si>
  <si>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</si>
  <si>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</si>
  <si>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</si>
  <si>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</si>
  <si>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</si>
  <si>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</si>
  <si>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</si>
  <si>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</si>
  <si>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</si>
  <si>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</si>
  <si>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</si>
  <si>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</si>
  <si>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</si>
  <si>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</si>
  <si>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</si>
  <si>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</si>
  <si>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</si>
  <si>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</si>
  <si>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</si>
  <si>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</si>
  <si>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</si>
  <si>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</si>
  <si>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</si>
  <si>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</si>
  <si>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</si>
  <si>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</si>
  <si>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</si>
  <si>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</si>
  <si>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</si>
  <si>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</si>
  <si>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</si>
  <si>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</si>
  <si>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</si>
  <si>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</si>
  <si>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</si>
  <si>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</si>
  <si>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</si>
  <si>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</si>
  <si>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</si>
  <si>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</si>
  <si>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</si>
  <si>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</si>
  <si>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</si>
  <si>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</si>
  <si>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</si>
  <si>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</si>
  <si>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</si>
  <si>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</si>
  <si>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</si>
  <si>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</si>
  <si>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</si>
  <si>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</si>
  <si>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</si>
  <si>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</si>
  <si>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</si>
  <si>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</si>
  <si>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</si>
  <si>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</si>
  <si>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</si>
  <si>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</si>
  <si>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</si>
  <si>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</si>
  <si>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</si>
  <si>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</si>
  <si>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</si>
  <si>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</si>
  <si>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</si>
  <si>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</si>
  <si>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</si>
  <si>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</si>
  <si>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</si>
  <si>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</si>
  <si>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</si>
  <si>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</si>
  <si>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</si>
  <si>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</si>
  <si>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</si>
  <si>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</si>
  <si>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</si>
  <si>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</si>
  <si>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</si>
  <si>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</si>
  <si>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</si>
  <si>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</si>
  <si>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</si>
  <si>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</si>
  <si>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</si>
  <si>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</si>
  <si>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</si>
  <si>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</si>
  <si>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</si>
  <si>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</si>
  <si>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</si>
  <si>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</si>
  <si>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</si>
  <si>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</si>
  <si>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</si>
  <si>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</si>
  <si>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</si>
  <si>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</si>
  <si>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</si>
  <si>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</si>
  <si>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</si>
  <si>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</si>
  <si>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</si>
  <si>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</si>
  <si>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</si>
  <si>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</si>
  <si>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</si>
  <si>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</si>
  <si>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</si>
  <si>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</si>
  <si>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</si>
  <si>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</si>
  <si>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</si>
  <si>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</si>
  <si>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</si>
  <si>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</si>
  <si>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</si>
  <si>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</si>
  <si>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</si>
  <si>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</si>
  <si>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</si>
  <si>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</si>
  <si>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</si>
  <si>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</si>
  <si>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</si>
  <si>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</si>
  <si>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</si>
  <si>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</si>
  <si>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</si>
  <si>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</si>
  <si>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</si>
  <si>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</si>
  <si>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</si>
  <si>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</si>
  <si>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</si>
  <si>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</si>
  <si>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</si>
  <si>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</si>
  <si>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</si>
  <si>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</si>
  <si>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</si>
  <si>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</si>
  <si>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</si>
  <si>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</si>
  <si>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</si>
  <si>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</si>
  <si>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</si>
  <si>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</si>
  <si>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</si>
  <si>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</si>
  <si>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</si>
  <si>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</si>
  <si>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</si>
  <si>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</si>
  <si>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</si>
  <si>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</si>
  <si>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</si>
  <si>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</si>
  <si>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</si>
  <si>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</si>
  <si>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</si>
  <si>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</si>
  <si>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</si>
  <si>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</si>
  <si>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</si>
  <si>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</si>
  <si>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</si>
  <si>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</si>
  <si>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</si>
  <si>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</si>
  <si>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</si>
  <si>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</si>
  <si>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</si>
  <si>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</si>
  <si>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</si>
  <si>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</si>
  <si>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</si>
  <si>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</si>
  <si>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</si>
  <si>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</si>
  <si>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</si>
  <si>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</si>
  <si>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</si>
  <si>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</si>
  <si>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</si>
  <si>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</si>
  <si>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</si>
  <si>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</si>
  <si>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</si>
  <si>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</si>
  <si>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</si>
  <si>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</si>
  <si>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</si>
  <si>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</si>
  <si>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</si>
  <si>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</si>
  <si>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</si>
  <si>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</si>
  <si>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</si>
  <si>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</si>
  <si>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</si>
  <si>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</si>
  <si>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</si>
  <si>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</si>
  <si>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</si>
  <si>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</si>
  <si>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</si>
  <si>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</si>
  <si>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</si>
  <si>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</si>
  <si>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</si>
  <si>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</si>
  <si>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</si>
  <si>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</si>
  <si>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</si>
  <si>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</si>
  <si>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</si>
  <si>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</si>
  <si>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</si>
  <si>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</si>
  <si>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</si>
  <si>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</si>
  <si>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</si>
  <si>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</si>
  <si>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</si>
  <si>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</si>
  <si>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</si>
  <si>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</si>
  <si>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</si>
  <si>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</si>
  <si>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</si>
  <si>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</si>
  <si>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</si>
  <si>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</si>
  <si>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</si>
  <si>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</si>
  <si>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</si>
  <si>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</si>
  <si>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</si>
  <si>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</si>
  <si>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</si>
  <si>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</si>
  <si>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</si>
  <si>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</si>
  <si>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</si>
  <si>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</si>
  <si>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</si>
  <si>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</si>
  <si>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</si>
  <si>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</si>
  <si>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</si>
  <si>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</si>
  <si>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</si>
  <si>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</si>
  <si>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</si>
  <si>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</si>
  <si>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</si>
  <si>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</si>
  <si>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</si>
  <si>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</si>
  <si>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</si>
  <si>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</si>
  <si>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</si>
  <si>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</si>
  <si>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</si>
  <si>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</si>
  <si>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</si>
  <si>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</si>
  <si>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</si>
  <si>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</si>
  <si>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</si>
  <si>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</si>
  <si>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</si>
  <si>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</si>
  <si>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</si>
  <si>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</si>
  <si>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</si>
  <si>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</si>
  <si>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</si>
  <si>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</si>
  <si>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</si>
  <si>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</si>
  <si>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</si>
  <si>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</si>
  <si>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</si>
  <si>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</si>
  <si>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</si>
  <si>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</si>
  <si>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</si>
  <si>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</si>
  <si>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</si>
  <si>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</si>
  <si>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</si>
  <si>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</si>
  <si>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</si>
  <si>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</si>
  <si>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</si>
  <si>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</si>
  <si>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</si>
  <si>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</si>
  <si>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</si>
  <si>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</si>
  <si>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</si>
  <si>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</si>
  <si>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</si>
  <si>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</si>
  <si>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9"/>
  </si>
  <si>
    <t>事業所の所在地（市区町村）</t>
    <rPh sb="0" eb="3">
      <t>ジギョウショ</t>
    </rPh>
    <rPh sb="4" eb="7">
      <t>ショザイチ</t>
    </rPh>
    <rPh sb="8" eb="12">
      <t>シクチョウソン</t>
    </rPh>
    <phoneticPr fontId="3"/>
  </si>
  <si>
    <t>都道府県</t>
    <rPh sb="0" eb="4">
      <t>トドウフケン</t>
    </rPh>
    <phoneticPr fontId="3"/>
  </si>
  <si>
    <t>市区町村</t>
    <rPh sb="0" eb="4">
      <t>シクチョウソン</t>
    </rPh>
    <phoneticPr fontId="3"/>
  </si>
  <si>
    <r>
      <t>府中市</t>
    </r>
    <r>
      <rPr>
        <sz val="11"/>
        <rFont val="ＭＳ Ｐゴシック"/>
        <family val="3"/>
        <charset val="128"/>
      </rPr>
      <t>（東京都）</t>
    </r>
    <rPh sb="4" eb="7">
      <t>トウキョウト</t>
    </rPh>
    <phoneticPr fontId="9"/>
  </si>
  <si>
    <r>
      <t>森町</t>
    </r>
    <r>
      <rPr>
        <sz val="11"/>
        <rFont val="ＭＳ Ｐゴシック"/>
        <family val="3"/>
        <charset val="128"/>
      </rPr>
      <t>（北海道）</t>
    </r>
    <rPh sb="3" eb="6">
      <t>ホッカイドウ</t>
    </rPh>
    <phoneticPr fontId="9"/>
  </si>
  <si>
    <r>
      <t>清水町</t>
    </r>
    <r>
      <rPr>
        <sz val="11"/>
        <rFont val="ＭＳ Ｐゴシック"/>
        <family val="3"/>
        <charset val="128"/>
      </rPr>
      <t>（北海道）</t>
    </r>
    <rPh sb="4" eb="7">
      <t>ホッカイドウ</t>
    </rPh>
    <phoneticPr fontId="9"/>
  </si>
  <si>
    <t>白岡市</t>
    <rPh sb="0" eb="2">
      <t>シラオカ</t>
    </rPh>
    <rPh sb="2" eb="3">
      <t>シ</t>
    </rPh>
    <phoneticPr fontId="3"/>
  </si>
  <si>
    <t>色丹村</t>
    <rPh sb="0" eb="3">
      <t>シコタンムラ</t>
    </rPh>
    <phoneticPr fontId="3"/>
  </si>
  <si>
    <t>泊村</t>
    <rPh sb="0" eb="2">
      <t>トマリムラ</t>
    </rPh>
    <phoneticPr fontId="3"/>
  </si>
  <si>
    <r>
      <t>南部町</t>
    </r>
    <r>
      <rPr>
        <sz val="11"/>
        <rFont val="ＭＳ Ｐゴシック"/>
        <family val="3"/>
        <charset val="128"/>
      </rPr>
      <t>（青森県）</t>
    </r>
    <rPh sb="4" eb="7">
      <t>アオモリケン</t>
    </rPh>
    <phoneticPr fontId="9"/>
  </si>
  <si>
    <t>滝沢市</t>
    <rPh sb="2" eb="3">
      <t>シ</t>
    </rPh>
    <phoneticPr fontId="3"/>
  </si>
  <si>
    <r>
      <t>太子町</t>
    </r>
    <r>
      <rPr>
        <sz val="11"/>
        <rFont val="ＭＳ Ｐゴシック"/>
        <family val="3"/>
        <charset val="128"/>
      </rPr>
      <t>（大阪府）</t>
    </r>
    <rPh sb="4" eb="7">
      <t>オオサカフ</t>
    </rPh>
    <phoneticPr fontId="9"/>
  </si>
  <si>
    <t>富谷市</t>
    <rPh sb="2" eb="3">
      <t>シ</t>
    </rPh>
    <phoneticPr fontId="3"/>
  </si>
  <si>
    <t>大網白里市</t>
    <rPh sb="4" eb="5">
      <t>シ</t>
    </rPh>
    <phoneticPr fontId="3"/>
  </si>
  <si>
    <r>
      <t>朝日町</t>
    </r>
    <r>
      <rPr>
        <sz val="11"/>
        <rFont val="ＭＳ Ｐゴシック"/>
        <family val="3"/>
        <charset val="128"/>
      </rPr>
      <t>（山形県）</t>
    </r>
    <rPh sb="4" eb="7">
      <t>ヤマガタケン</t>
    </rPh>
    <phoneticPr fontId="9"/>
  </si>
  <si>
    <r>
      <t>川西町</t>
    </r>
    <r>
      <rPr>
        <sz val="11"/>
        <rFont val="ＭＳ Ｐゴシック"/>
        <family val="3"/>
        <charset val="128"/>
      </rPr>
      <t>（山形県）</t>
    </r>
    <rPh sb="4" eb="7">
      <t>ヤマガタケン</t>
    </rPh>
    <phoneticPr fontId="9"/>
  </si>
  <si>
    <r>
      <t>森町</t>
    </r>
    <r>
      <rPr>
        <sz val="11"/>
        <rFont val="ＭＳ Ｐゴシック"/>
        <family val="3"/>
        <charset val="128"/>
      </rPr>
      <t>（静岡県）</t>
    </r>
    <rPh sb="3" eb="6">
      <t>シズオカケン</t>
    </rPh>
    <phoneticPr fontId="9"/>
  </si>
  <si>
    <r>
      <t>朝日町</t>
    </r>
    <r>
      <rPr>
        <sz val="11"/>
        <rFont val="ＭＳ Ｐゴシック"/>
        <family val="3"/>
        <charset val="128"/>
      </rPr>
      <t>（三重県）</t>
    </r>
    <rPh sb="4" eb="7">
      <t>ミエケン</t>
    </rPh>
    <phoneticPr fontId="9"/>
  </si>
  <si>
    <r>
      <t>川西町</t>
    </r>
    <r>
      <rPr>
        <sz val="11"/>
        <rFont val="ＭＳ Ｐゴシック"/>
        <family val="3"/>
        <charset val="128"/>
      </rPr>
      <t>（奈良県）</t>
    </r>
    <rPh sb="4" eb="7">
      <t>ナラケン</t>
    </rPh>
    <phoneticPr fontId="9"/>
  </si>
  <si>
    <r>
      <t>朝日町</t>
    </r>
    <r>
      <rPr>
        <sz val="11"/>
        <rFont val="ＭＳ Ｐゴシック"/>
        <family val="3"/>
        <charset val="128"/>
      </rPr>
      <t>（富山県）</t>
    </r>
    <rPh sb="4" eb="7">
      <t>トヤマケン</t>
    </rPh>
    <phoneticPr fontId="9"/>
  </si>
  <si>
    <r>
      <t>南部町</t>
    </r>
    <r>
      <rPr>
        <sz val="11"/>
        <rFont val="ＭＳ Ｐゴシック"/>
        <family val="3"/>
        <charset val="128"/>
      </rPr>
      <t>（山梨県）</t>
    </r>
    <rPh sb="4" eb="6">
      <t>ヤマナシ</t>
    </rPh>
    <rPh sb="6" eb="7">
      <t>ケン</t>
    </rPh>
    <phoneticPr fontId="9"/>
  </si>
  <si>
    <r>
      <t>清水町</t>
    </r>
    <r>
      <rPr>
        <sz val="11"/>
        <rFont val="ＭＳ Ｐゴシック"/>
        <family val="3"/>
        <charset val="128"/>
      </rPr>
      <t>（静岡県）</t>
    </r>
    <rPh sb="4" eb="6">
      <t>シズオカ</t>
    </rPh>
    <rPh sb="6" eb="7">
      <t>ケン</t>
    </rPh>
    <phoneticPr fontId="9"/>
  </si>
  <si>
    <r>
      <t>日野町</t>
    </r>
    <r>
      <rPr>
        <sz val="11"/>
        <rFont val="ＭＳ Ｐゴシック"/>
        <family val="3"/>
        <charset val="128"/>
      </rPr>
      <t>（滋賀県）</t>
    </r>
    <rPh sb="4" eb="7">
      <t>シガケン</t>
    </rPh>
    <phoneticPr fontId="9"/>
  </si>
  <si>
    <r>
      <t>太子町</t>
    </r>
    <r>
      <rPr>
        <sz val="11"/>
        <rFont val="ＭＳ Ｐゴシック"/>
        <family val="3"/>
        <charset val="128"/>
      </rPr>
      <t>（兵庫県）</t>
    </r>
    <rPh sb="4" eb="7">
      <t>ヒョウゴケン</t>
    </rPh>
    <phoneticPr fontId="9"/>
  </si>
  <si>
    <r>
      <t>南部町</t>
    </r>
    <r>
      <rPr>
        <sz val="11"/>
        <rFont val="ＭＳ Ｐゴシック"/>
        <family val="3"/>
        <charset val="128"/>
      </rPr>
      <t>（鳥取県）</t>
    </r>
    <rPh sb="4" eb="7">
      <t>トットリケン</t>
    </rPh>
    <phoneticPr fontId="9"/>
  </si>
  <si>
    <r>
      <t>日野町</t>
    </r>
    <r>
      <rPr>
        <sz val="11"/>
        <rFont val="ＭＳ Ｐゴシック"/>
        <family val="3"/>
        <charset val="128"/>
      </rPr>
      <t>（鳥取県）</t>
    </r>
    <rPh sb="4" eb="7">
      <t>トットリケン</t>
    </rPh>
    <phoneticPr fontId="9"/>
  </si>
  <si>
    <r>
      <t>府中市</t>
    </r>
    <r>
      <rPr>
        <sz val="11"/>
        <rFont val="ＭＳ Ｐゴシック"/>
        <family val="3"/>
        <charset val="128"/>
      </rPr>
      <t>（広島県）</t>
    </r>
    <rPh sb="4" eb="7">
      <t>ヒロシマケン</t>
    </rPh>
    <phoneticPr fontId="9"/>
  </si>
  <si>
    <t>福岡県</t>
    <rPh sb="0" eb="3">
      <t>フクオカケン</t>
    </rPh>
    <phoneticPr fontId="3"/>
  </si>
  <si>
    <t>那珂川市</t>
    <rPh sb="0" eb="3">
      <t>ナカガワ</t>
    </rPh>
    <rPh sb="3" eb="4">
      <t>シ</t>
    </rPh>
    <phoneticPr fontId="3"/>
  </si>
  <si>
    <t>提出先</t>
    <rPh sb="0" eb="2">
      <t>テイシュツ</t>
    </rPh>
    <rPh sb="2" eb="3">
      <t>サキ</t>
    </rPh>
    <phoneticPr fontId="9"/>
  </si>
  <si>
    <t>コード名</t>
    <rPh sb="3" eb="4">
      <t>シュメイ</t>
    </rPh>
    <phoneticPr fontId="74"/>
  </si>
  <si>
    <t>コード値</t>
    <rPh sb="3" eb="4">
      <t>チ</t>
    </rPh>
    <phoneticPr fontId="74"/>
  </si>
  <si>
    <t>交付率</t>
    <rPh sb="0" eb="3">
      <t>コウフリツ</t>
    </rPh>
    <phoneticPr fontId="9"/>
  </si>
  <si>
    <t>対象</t>
    <rPh sb="0" eb="2">
      <t>タイショウ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</si>
  <si>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</si>
  <si>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サービスコード</t>
    <phoneticPr fontId="9"/>
  </si>
  <si>
    <t>サービス区分</t>
    <rPh sb="4" eb="6">
      <t>クブン</t>
    </rPh>
    <phoneticPr fontId="74"/>
  </si>
  <si>
    <t>提出先と事業申請状況</t>
    <rPh sb="0" eb="2">
      <t>テイシュツ</t>
    </rPh>
    <rPh sb="2" eb="3">
      <t>サキ</t>
    </rPh>
    <rPh sb="4" eb="6">
      <t>ジギョウ</t>
    </rPh>
    <rPh sb="6" eb="8">
      <t>シンセイ</t>
    </rPh>
    <rPh sb="8" eb="10">
      <t>ジョウキョウ</t>
    </rPh>
    <phoneticPr fontId="9"/>
  </si>
  <si>
    <t>振込先として１つの事業所を選択している。</t>
    <rPh sb="9" eb="12">
      <t>ジギョウショ</t>
    </rPh>
    <rPh sb="13" eb="15">
      <t>センタク</t>
    </rPh>
    <phoneticPr fontId="9"/>
  </si>
  <si>
    <t>表１　補助金対象サービス</t>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</si>
  <si>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</si>
  <si>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</si>
  <si>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</si>
  <si>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</si>
  <si>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！この欄が「×」の場合、複数の交付対象月を選んでいる、交付対象月が選ばれていない又は補助金を申請予定でないのに交付対象月が選ばれている事業所があります。</t>
    <rPh sb="3" eb="4">
      <t>ラン</t>
    </rPh>
    <rPh sb="9" eb="11">
      <t>バアイ</t>
    </rPh>
    <rPh sb="12" eb="14">
      <t>フクスウ</t>
    </rPh>
    <rPh sb="15" eb="17">
      <t>コウフ</t>
    </rPh>
    <rPh sb="17" eb="19">
      <t>タイショウ</t>
    </rPh>
    <rPh sb="19" eb="20">
      <t>ツキ</t>
    </rPh>
    <rPh sb="21" eb="22">
      <t>エラ</t>
    </rPh>
    <rPh sb="27" eb="29">
      <t>コウフ</t>
    </rPh>
    <rPh sb="29" eb="31">
      <t>タイショウ</t>
    </rPh>
    <rPh sb="31" eb="32">
      <t>ヅキ</t>
    </rPh>
    <rPh sb="33" eb="34">
      <t>エラ</t>
    </rPh>
    <rPh sb="40" eb="41">
      <t>マタ</t>
    </rPh>
    <rPh sb="42" eb="45">
      <t>ホジョキン</t>
    </rPh>
    <rPh sb="46" eb="48">
      <t>シンセイ</t>
    </rPh>
    <rPh sb="48" eb="50">
      <t>ヨテイ</t>
    </rPh>
    <rPh sb="55" eb="60">
      <t>コウフタイショウヅキ</t>
    </rPh>
    <rPh sb="61" eb="62">
      <t>エラ</t>
    </rPh>
    <rPh sb="67" eb="70">
      <t>ジギョウショ</t>
    </rPh>
    <phoneticPr fontId="9"/>
  </si>
  <si>
    <t>満たしていない補助金の要件数</t>
    <rPh sb="0" eb="1">
      <t>ミ</t>
    </rPh>
    <rPh sb="7" eb="10">
      <t>ホジョキン</t>
    </rPh>
    <rPh sb="11" eb="13">
      <t>ヨウケン</t>
    </rPh>
    <rPh sb="13" eb="14">
      <t>スウ</t>
    </rPh>
    <phoneticPr fontId="9"/>
  </si>
  <si>
    <t>提出目的</t>
    <rPh sb="0" eb="2">
      <t>テイシュツ</t>
    </rPh>
    <rPh sb="2" eb="4">
      <t>モクテキ</t>
    </rPh>
    <phoneticPr fontId="9"/>
  </si>
  <si>
    <t>１つの対象月を
選んでいるか</t>
    <rPh sb="3" eb="5">
      <t>タイショウ</t>
    </rPh>
    <rPh sb="5" eb="6">
      <t>ツキ</t>
    </rPh>
    <rPh sb="8" eb="9">
      <t>エラ</t>
    </rPh>
    <phoneticPr fontId="9"/>
  </si>
  <si>
    <t>下表に必要事項を入力してください。記入内容が別紙様式2-2～別紙様式2-4に反映されます。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ベッシ</t>
    </rPh>
    <rPh sb="32" eb="34">
      <t>ヨウシキ</t>
    </rPh>
    <rPh sb="38" eb="40">
      <t>ハンエイ</t>
    </rPh>
    <phoneticPr fontId="9"/>
  </si>
  <si>
    <t>！この欄が×の場合、チェック（✓）がついていない項目があります。</t>
    <rPh sb="3" eb="4">
      <t>ラン</t>
    </rPh>
    <rPh sb="7" eb="9">
      <t>バアイ</t>
    </rPh>
    <rPh sb="24" eb="26">
      <t>コウモク</t>
    </rPh>
    <phoneticPr fontId="9"/>
  </si>
  <si>
    <t>！この欄が×の場合、チェック（✓）がついていない項目があります。</t>
    <phoneticPr fontId="9"/>
  </si>
  <si>
    <t>（以下のどちらか１つにチェック（✓）すること。）</t>
    <rPh sb="1" eb="3">
      <t>イカ</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</si>
  <si>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</si>
  <si>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</si>
  <si>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別紙様式２－４（補助金）</t>
    <rPh sb="0" eb="2">
      <t>ベッシ</t>
    </rPh>
    <rPh sb="2" eb="4">
      <t>ヨウシキ</t>
    </rPh>
    <rPh sb="8" eb="11">
      <t>ホジョキン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</si>
  <si>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</si>
  <si>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</si>
  <si>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誓約</t>
    <rPh sb="0" eb="2">
      <t>セイヤク</t>
    </rPh>
    <phoneticPr fontId="9"/>
  </si>
  <si>
    <t>表５　提出先</t>
    <rPh sb="0" eb="1">
      <t>ヒョウ</t>
    </rPh>
    <rPh sb="3" eb="5">
      <t>テイシュツ</t>
    </rPh>
    <rPh sb="5" eb="6">
      <t>サキ</t>
    </rPh>
    <phoneticPr fontId="9"/>
  </si>
  <si>
    <t>補助金様式を都道府県に提出</t>
    <phoneticPr fontId="9"/>
  </si>
  <si>
    <t>加算様式を指定権者に提出</t>
    <rPh sb="10" eb="12">
      <t>テイシュツ</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</si>
  <si>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</si>
  <si>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</si>
  <si>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２　補助金の支給要件及び使途</t>
  </si>
  <si>
    <t>旧処遇加算Ⅰ</t>
    <phoneticPr fontId="9"/>
  </si>
  <si>
    <t>旧処遇加算Ⅱ</t>
    <phoneticPr fontId="9"/>
  </si>
  <si>
    <t>旧処遇加算Ⅲ</t>
    <phoneticPr fontId="9"/>
  </si>
  <si>
    <t>旧処遇加算なし</t>
    <phoneticPr fontId="32"/>
  </si>
  <si>
    <t>旧処遇加算なし</t>
    <phoneticPr fontId="9"/>
  </si>
  <si>
    <t>表６　処遇加算の加算区分 R7様式用</t>
    <rPh sb="0" eb="1">
      <t>ヒョウ</t>
    </rPh>
    <rPh sb="8" eb="10">
      <t>カサン</t>
    </rPh>
    <rPh sb="10" eb="12">
      <t>クブン</t>
    </rPh>
    <rPh sb="15" eb="17">
      <t>ヨウシキ</t>
    </rPh>
    <rPh sb="17" eb="18">
      <t>ヨウ</t>
    </rPh>
    <phoneticPr fontId="9"/>
  </si>
  <si>
    <t>処遇加算Ⅰ</t>
    <phoneticPr fontId="9"/>
  </si>
  <si>
    <t>処遇加算の算定区分</t>
    <rPh sb="5" eb="7">
      <t>サンテイ</t>
    </rPh>
    <rPh sb="7" eb="9">
      <t>クブン</t>
    </rPh>
    <phoneticPr fontId="9"/>
  </si>
  <si>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9"/>
  </si>
  <si>
    <t>処遇加算Ⅱ</t>
    <phoneticPr fontId="9"/>
  </si>
  <si>
    <t>処遇加算Ⅰ</t>
    <phoneticPr fontId="32"/>
  </si>
  <si>
    <t>処遇加算Ⅱ</t>
    <phoneticPr fontId="32"/>
  </si>
  <si>
    <t>処遇加算Ⅲ</t>
    <phoneticPr fontId="32"/>
  </si>
  <si>
    <t>処遇加算Ⅳ</t>
    <phoneticPr fontId="32"/>
  </si>
  <si>
    <t>処遇加算Ⅴ（１）</t>
    <phoneticPr fontId="32"/>
  </si>
  <si>
    <t>処遇加算Ⅴ（２）</t>
    <phoneticPr fontId="32"/>
  </si>
  <si>
    <t>処遇加算Ⅴ（３）</t>
    <phoneticPr fontId="32"/>
  </si>
  <si>
    <t>処遇加算Ⅴ（４）</t>
    <phoneticPr fontId="32"/>
  </si>
  <si>
    <t>処遇加算Ⅴ（５）</t>
    <phoneticPr fontId="32"/>
  </si>
  <si>
    <t>処遇加算Ⅴ（６）</t>
    <phoneticPr fontId="32"/>
  </si>
  <si>
    <t>処遇加算Ⅴ（７）</t>
    <phoneticPr fontId="32"/>
  </si>
  <si>
    <t>処遇加算Ⅴ（８）</t>
    <phoneticPr fontId="32"/>
  </si>
  <si>
    <t>処遇加算Ⅴ（９）</t>
    <phoneticPr fontId="32"/>
  </si>
  <si>
    <t>処遇加算Ⅴ（10）</t>
    <phoneticPr fontId="32"/>
  </si>
  <si>
    <t>処遇加算Ⅴ（11）</t>
    <phoneticPr fontId="32"/>
  </si>
  <si>
    <t>処遇加算Ⅴ（12）</t>
    <phoneticPr fontId="32"/>
  </si>
  <si>
    <t>処遇加算Ⅴ（13）</t>
    <phoneticPr fontId="32"/>
  </si>
  <si>
    <t>処遇加算Ⅴ（14）</t>
    <phoneticPr fontId="32"/>
  </si>
  <si>
    <t>処遇加算Ⅲ</t>
    <phoneticPr fontId="9"/>
  </si>
  <si>
    <t>自然移行の処遇加算Ⅴの区分</t>
    <rPh sb="0" eb="2">
      <t>シゼン</t>
    </rPh>
    <rPh sb="2" eb="4">
      <t>イコウ</t>
    </rPh>
    <rPh sb="11" eb="13">
      <t>クブン</t>
    </rPh>
    <phoneticPr fontId="55"/>
  </si>
  <si>
    <t>処遇加算Ⅳ</t>
    <phoneticPr fontId="9"/>
  </si>
  <si>
    <t>処遇加算なし</t>
    <phoneticPr fontId="9"/>
  </si>
  <si>
    <t>処遇加算なし</t>
    <rPh sb="0" eb="2">
      <t>ショグウ</t>
    </rPh>
    <rPh sb="2" eb="4">
      <t>カサン</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</si>
  <si>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</si>
  <si>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令和７年３月時点の加算区分</t>
    <rPh sb="0" eb="2">
      <t>レイワ</t>
    </rPh>
    <rPh sb="3" eb="4">
      <t>ネン</t>
    </rPh>
    <rPh sb="5" eb="6">
      <t>ガツ</t>
    </rPh>
    <rPh sb="6" eb="8">
      <t>ジテン</t>
    </rPh>
    <rPh sb="9" eb="11">
      <t>カサン</t>
    </rPh>
    <rPh sb="11" eb="13">
      <t>クブン</t>
    </rPh>
    <phoneticPr fontId="9"/>
  </si>
  <si>
    <t>色付け要否</t>
    <rPh sb="0" eb="1">
      <t>イロ</t>
    </rPh>
    <rPh sb="1" eb="2">
      <t>ツ</t>
    </rPh>
    <rPh sb="3" eb="5">
      <t>ヨウヒ</t>
    </rPh>
    <phoneticPr fontId="9"/>
  </si>
  <si>
    <t>障害福祉サービス等
事業所番号</t>
    <rPh sb="0" eb="2">
      <t>ショウガイ</t>
    </rPh>
    <rPh sb="2" eb="4">
      <t>フクシ</t>
    </rPh>
    <rPh sb="8" eb="9">
      <t>トウ</t>
    </rPh>
    <rPh sb="10" eb="13">
      <t>ジギョウショ</t>
    </rPh>
    <rPh sb="13" eb="15">
      <t>バンゴウ</t>
    </rPh>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</si>
  <si>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</si>
  <si>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1">
      <t>ヒト</t>
    </rPh>
    <rPh sb="1" eb="2">
      <t>ツキ</t>
    </rPh>
    <rPh sb="5" eb="7">
      <t>ショグウ</t>
    </rPh>
    <rPh sb="7" eb="9">
      <t>カイゼン</t>
    </rPh>
    <rPh sb="9" eb="11">
      <t>カサン</t>
    </rPh>
    <phoneticPr fontId="9"/>
  </si>
  <si>
    <t>障害福祉サービス等報酬総額（新加算等を除く）</t>
    <phoneticPr fontId="9"/>
  </si>
  <si>
    <t>※記入漏れがないことを確認しました。</t>
    <rPh sb="1" eb="3">
      <t>キニュウ</t>
    </rPh>
    <rPh sb="3" eb="4">
      <t>モ</t>
    </rPh>
    <rPh sb="11" eb="13">
      <t>カクニン</t>
    </rPh>
    <phoneticPr fontId="9"/>
  </si>
  <si>
    <t>居宅介護</t>
  </si>
  <si>
    <t>重度訪問介護</t>
  </si>
  <si>
    <t>同行援護</t>
  </si>
  <si>
    <t>行動援護</t>
  </si>
  <si>
    <t>重度障害者等包括支援</t>
  </si>
  <si>
    <t>生活介護</t>
  </si>
  <si>
    <t>施設入所支援</t>
  </si>
  <si>
    <t>療養介護</t>
  </si>
  <si>
    <t>自立訓練（機能訓練）</t>
  </si>
  <si>
    <t>自立訓練（生活訓練）</t>
  </si>
  <si>
    <t>就労移行支援</t>
  </si>
  <si>
    <t>就労継続支援Ａ型</t>
  </si>
  <si>
    <t>就労継続支援Ｂ型</t>
  </si>
  <si>
    <t>短期入所</t>
    <rPh sb="0" eb="2">
      <t>タンキ</t>
    </rPh>
    <rPh sb="2" eb="4">
      <t>ニュウショ</t>
    </rPh>
    <phoneticPr fontId="64"/>
  </si>
  <si>
    <t>就労選択支援</t>
    <rPh sb="2" eb="4">
      <t>センタク</t>
    </rPh>
    <rPh sb="4" eb="6">
      <t>シエン</t>
    </rPh>
    <phoneticPr fontId="66"/>
  </si>
  <si>
    <t>就労定着支援</t>
    <rPh sb="0" eb="2">
      <t>シュウロウ</t>
    </rPh>
    <rPh sb="2" eb="4">
      <t>テイチャク</t>
    </rPh>
    <rPh sb="4" eb="6">
      <t>シエン</t>
    </rPh>
    <phoneticPr fontId="63"/>
  </si>
  <si>
    <t>自立生活援助</t>
    <rPh sb="0" eb="2">
      <t>ジリツ</t>
    </rPh>
    <rPh sb="2" eb="4">
      <t>セイカツ</t>
    </rPh>
    <rPh sb="4" eb="6">
      <t>エンジョ</t>
    </rPh>
    <phoneticPr fontId="63"/>
  </si>
  <si>
    <t>共同生活援助（介護サービス包括型）</t>
    <rPh sb="0" eb="2">
      <t>キョウドウ</t>
    </rPh>
    <rPh sb="2" eb="4">
      <t>セイカツ</t>
    </rPh>
    <rPh sb="4" eb="6">
      <t>エンジョ</t>
    </rPh>
    <rPh sb="7" eb="9">
      <t>カイゴ</t>
    </rPh>
    <rPh sb="13" eb="15">
      <t>ホウカツ</t>
    </rPh>
    <rPh sb="15" eb="16">
      <t>ガタ</t>
    </rPh>
    <phoneticPr fontId="63"/>
  </si>
  <si>
    <t>共同生活援助（日中サービス支援型）</t>
    <rPh sb="0" eb="2">
      <t>キョウドウ</t>
    </rPh>
    <rPh sb="2" eb="4">
      <t>セイカツ</t>
    </rPh>
    <rPh sb="4" eb="6">
      <t>エンジョ</t>
    </rPh>
    <rPh sb="7" eb="9">
      <t>ニッチュウ</t>
    </rPh>
    <rPh sb="13" eb="15">
      <t>シエン</t>
    </rPh>
    <phoneticPr fontId="63"/>
  </si>
  <si>
    <t>共同生活援助（外部サービス利用型）</t>
    <rPh sb="0" eb="2">
      <t>キョウドウ</t>
    </rPh>
    <rPh sb="2" eb="4">
      <t>セイカツ</t>
    </rPh>
    <rPh sb="4" eb="6">
      <t>エンジョ</t>
    </rPh>
    <phoneticPr fontId="63"/>
  </si>
  <si>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</si>
  <si>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</si>
  <si>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</si>
  <si>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</si>
  <si>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</si>
  <si>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</si>
  <si>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</si>
  <si>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</si>
  <si>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</si>
  <si>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</si>
  <si>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</si>
  <si>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</si>
  <si>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</si>
  <si>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短期入所</t>
    <rPh sb="0" eb="2">
      <t>タンキ</t>
    </rPh>
    <rPh sb="2" eb="4">
      <t>ニュウショ</t>
    </rPh>
    <phoneticPr fontId="63"/>
  </si>
  <si>
    <t>就労選択支援</t>
    <rPh sb="2" eb="4">
      <t>センタク</t>
    </rPh>
    <rPh sb="4" eb="6">
      <t>シエン</t>
    </rPh>
    <phoneticPr fontId="65"/>
  </si>
  <si>
    <t>就労定着支援</t>
    <rPh sb="0" eb="2">
      <t>シュウロウ</t>
    </rPh>
    <rPh sb="2" eb="4">
      <t>テイチャク</t>
    </rPh>
    <rPh sb="4" eb="6">
      <t>シエン</t>
    </rPh>
    <phoneticPr fontId="62"/>
  </si>
  <si>
    <t>自立生活援助</t>
    <rPh sb="0" eb="2">
      <t>ジリツ</t>
    </rPh>
    <rPh sb="2" eb="4">
      <t>セイカツ</t>
    </rPh>
    <rPh sb="4" eb="6">
      <t>エンジョ</t>
    </rPh>
    <phoneticPr fontId="62"/>
  </si>
  <si>
    <t>共同生活援助（介護サービス包括型）</t>
    <rPh sb="0" eb="2">
      <t>キョウドウ</t>
    </rPh>
    <rPh sb="2" eb="4">
      <t>セイカツ</t>
    </rPh>
    <rPh sb="4" eb="6">
      <t>エンジョ</t>
    </rPh>
    <rPh sb="7" eb="9">
      <t>カイゴ</t>
    </rPh>
    <rPh sb="13" eb="15">
      <t>ホウカツ</t>
    </rPh>
    <rPh sb="15" eb="16">
      <t>ガタ</t>
    </rPh>
    <phoneticPr fontId="62"/>
  </si>
  <si>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</si>
  <si>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</si>
  <si>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障害者支援施設：生活介護</t>
    <rPh sb="0" eb="3">
      <t>ショウガイシャ</t>
    </rPh>
    <rPh sb="3" eb="5">
      <t>シエン</t>
    </rPh>
    <rPh sb="5" eb="7">
      <t>シセツ</t>
    </rPh>
    <rPh sb="8" eb="10">
      <t>セイカツ</t>
    </rPh>
    <phoneticPr fontId="1"/>
  </si>
  <si>
    <t>エラー</t>
    <phoneticPr fontId="32"/>
  </si>
  <si>
    <t>同行援護</t>
    <phoneticPr fontId="32"/>
  </si>
  <si>
    <t>行動援護</t>
    <phoneticPr fontId="32"/>
  </si>
  <si>
    <t>重度障害者等包括支援</t>
    <phoneticPr fontId="32"/>
  </si>
  <si>
    <t>生活介護</t>
    <phoneticPr fontId="32"/>
  </si>
  <si>
    <t>施設入所支援</t>
    <phoneticPr fontId="32"/>
  </si>
  <si>
    <t>短期入所</t>
    <rPh sb="0" eb="2">
      <t>タンキ</t>
    </rPh>
    <rPh sb="2" eb="4">
      <t>ニュウショ</t>
    </rPh>
    <phoneticPr fontId="81"/>
  </si>
  <si>
    <t>短期入所</t>
    <rPh sb="0" eb="2">
      <t>タンキ</t>
    </rPh>
    <rPh sb="2" eb="4">
      <t>ニュウショ</t>
    </rPh>
    <phoneticPr fontId="83"/>
  </si>
  <si>
    <t>療養介護</t>
    <phoneticPr fontId="32"/>
  </si>
  <si>
    <t>自立訓練（機能訓練）</t>
    <phoneticPr fontId="32"/>
  </si>
  <si>
    <t>自立訓練（生活訓練）</t>
    <phoneticPr fontId="32"/>
  </si>
  <si>
    <t>就労選択支援</t>
    <rPh sb="2" eb="4">
      <t>センタク</t>
    </rPh>
    <rPh sb="4" eb="6">
      <t>シエン</t>
    </rPh>
    <phoneticPr fontId="82"/>
  </si>
  <si>
    <t>就労選択支援</t>
    <rPh sb="2" eb="4">
      <t>センタク</t>
    </rPh>
    <rPh sb="4" eb="6">
      <t>シエン</t>
    </rPh>
    <phoneticPr fontId="74"/>
  </si>
  <si>
    <t>就労移行支援</t>
    <phoneticPr fontId="32"/>
  </si>
  <si>
    <t>就労継続支援Ａ型</t>
    <phoneticPr fontId="32"/>
  </si>
  <si>
    <t>就労継続支援Ｂ型</t>
    <phoneticPr fontId="32"/>
  </si>
  <si>
    <t>就労定着支援</t>
    <rPh sb="0" eb="2">
      <t>シュウロウ</t>
    </rPh>
    <rPh sb="2" eb="4">
      <t>テイチャク</t>
    </rPh>
    <rPh sb="4" eb="6">
      <t>シエン</t>
    </rPh>
    <phoneticPr fontId="83"/>
  </si>
  <si>
    <t>就労定着支援</t>
    <rPh sb="0" eb="2">
      <t>シュウロウ</t>
    </rPh>
    <rPh sb="2" eb="4">
      <t>テイチャク</t>
    </rPh>
    <rPh sb="4" eb="6">
      <t>シエン</t>
    </rPh>
    <phoneticPr fontId="84"/>
  </si>
  <si>
    <t>自立生活援助</t>
    <rPh sb="0" eb="2">
      <t>ジリツ</t>
    </rPh>
    <rPh sb="2" eb="4">
      <t>セイカツ</t>
    </rPh>
    <rPh sb="4" eb="6">
      <t>エンジョ</t>
    </rPh>
    <phoneticPr fontId="83"/>
  </si>
  <si>
    <t>自立生活援助</t>
    <rPh sb="0" eb="2">
      <t>ジリツ</t>
    </rPh>
    <rPh sb="2" eb="4">
      <t>セイカツ</t>
    </rPh>
    <rPh sb="4" eb="6">
      <t>エンジョ</t>
    </rPh>
    <phoneticPr fontId="84"/>
  </si>
  <si>
    <t>共同生活援助（日中サービス支援型）</t>
    <rPh sb="0" eb="2">
      <t>キョウドウ</t>
    </rPh>
    <rPh sb="2" eb="4">
      <t>セイカツ</t>
    </rPh>
    <rPh sb="4" eb="6">
      <t>エンジョ</t>
    </rPh>
    <rPh sb="7" eb="9">
      <t>ニッチュウ</t>
    </rPh>
    <rPh sb="13" eb="15">
      <t>シエン</t>
    </rPh>
    <phoneticPr fontId="83"/>
  </si>
  <si>
    <t>共同生活援助（日中サービス支援型）</t>
    <rPh sb="0" eb="2">
      <t>キョウドウ</t>
    </rPh>
    <rPh sb="2" eb="4">
      <t>セイカツ</t>
    </rPh>
    <rPh sb="4" eb="6">
      <t>エンジョ</t>
    </rPh>
    <rPh sb="7" eb="9">
      <t>ニッチュウ</t>
    </rPh>
    <rPh sb="13" eb="15">
      <t>シエン</t>
    </rPh>
    <phoneticPr fontId="84"/>
  </si>
  <si>
    <t>共同生活援助（外部サービス利用型）</t>
    <rPh sb="0" eb="2">
      <t>キョウドウ</t>
    </rPh>
    <rPh sb="2" eb="4">
      <t>セイカツ</t>
    </rPh>
    <rPh sb="4" eb="6">
      <t>エンジョ</t>
    </rPh>
    <phoneticPr fontId="83"/>
  </si>
  <si>
    <t>共同生活援助（外部サービス利用型）</t>
    <rPh sb="0" eb="2">
      <t>キョウドウ</t>
    </rPh>
    <rPh sb="2" eb="4">
      <t>セイカツ</t>
    </rPh>
    <rPh sb="4" eb="6">
      <t>エンジョ</t>
    </rPh>
    <phoneticPr fontId="84"/>
  </si>
  <si>
    <t>障害者支援施設：就労継続支援Ｂ型</t>
    <phoneticPr fontId="32"/>
  </si>
  <si>
    <t>特定事業所加算</t>
    <phoneticPr fontId="1"/>
  </si>
  <si>
    <t>特定事業所加算</t>
    <rPh sb="0" eb="2">
      <t>トクテイ</t>
    </rPh>
    <rPh sb="2" eb="5">
      <t>ジギョウショ</t>
    </rPh>
    <rPh sb="5" eb="7">
      <t>カサン</t>
    </rPh>
    <phoneticPr fontId="1"/>
  </si>
  <si>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</si>
  <si>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1"/>
  </si>
  <si>
    <t>（参考）令和６年度報酬改定による引上げ分</t>
    <rPh sb="1" eb="3">
      <t>サンコウ</t>
    </rPh>
    <rPh sb="4" eb="6">
      <t>レイワ</t>
    </rPh>
    <rPh sb="7" eb="9">
      <t>ネンド</t>
    </rPh>
    <rPh sb="9" eb="11">
      <t>ホウシュウ</t>
    </rPh>
    <rPh sb="11" eb="13">
      <t>カイテイ</t>
    </rPh>
    <rPh sb="16" eb="18">
      <t>ヒキア</t>
    </rPh>
    <rPh sb="19" eb="20">
      <t>ブン</t>
    </rPh>
    <phoneticPr fontId="9"/>
  </si>
  <si>
    <t>福祉・介護職員等処遇改善加算</t>
    <rPh sb="0" eb="2">
      <t>フクシ</t>
    </rPh>
    <rPh sb="3" eb="8">
      <t>カイゴショクイントウ</t>
    </rPh>
    <rPh sb="8" eb="14">
      <t>ショグウカイゼンカサン</t>
    </rPh>
    <phoneticPr fontId="9"/>
  </si>
  <si>
    <t>交付対象月において福祉・介護職員等処遇改善加算（Ⅰ、Ⅱ、Ⅲ又はⅣ）を取得している、又は令和７年度の福祉・介護職員等処遇改善加算に係る体制届を提出予定</t>
    <rPh sb="63" eb="65">
      <t>ヨテイ</t>
    </rPh>
    <phoneticPr fontId="9"/>
  </si>
  <si>
    <t xml:space="preserve">一月あたり障害福祉サービス等報酬総額
(a)
</t>
    <rPh sb="0" eb="2">
      <t>イチガツ</t>
    </rPh>
    <rPh sb="5" eb="7">
      <t>ショウガイ</t>
    </rPh>
    <rPh sb="7" eb="9">
      <t>フクシ</t>
    </rPh>
    <rPh sb="13" eb="14">
      <t>トウ</t>
    </rPh>
    <rPh sb="14" eb="16">
      <t>ホウシュウ</t>
    </rPh>
    <rPh sb="16" eb="18">
      <t>ソウガク</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</si>
  <si>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</si>
  <si>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</si>
  <si>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11</t>
  </si>
  <si>
    <t>71</t>
  </si>
  <si>
    <t>76</t>
  </si>
  <si>
    <t>12</t>
  </si>
  <si>
    <t>62</t>
  </si>
  <si>
    <t>15</t>
  </si>
  <si>
    <t>78</t>
  </si>
  <si>
    <t>16</t>
  </si>
  <si>
    <t>66</t>
  </si>
  <si>
    <t>33</t>
  </si>
  <si>
    <t>27</t>
  </si>
  <si>
    <t>35</t>
  </si>
  <si>
    <t>36</t>
  </si>
  <si>
    <t>28</t>
  </si>
  <si>
    <t>72</t>
  </si>
  <si>
    <t>74</t>
  </si>
  <si>
    <t>73</t>
  </si>
  <si>
    <t>68</t>
  </si>
  <si>
    <t>75</t>
  </si>
  <si>
    <t>69</t>
  </si>
  <si>
    <t>77</t>
  </si>
  <si>
    <t>79</t>
  </si>
  <si>
    <t>32</t>
  </si>
  <si>
    <t>38</t>
  </si>
  <si>
    <t>37</t>
  </si>
  <si>
    <t>39</t>
  </si>
  <si>
    <t>51</t>
  </si>
  <si>
    <t>54</t>
  </si>
  <si>
    <t>21</t>
  </si>
  <si>
    <t>24</t>
  </si>
  <si>
    <t>52</t>
  </si>
  <si>
    <t>22</t>
  </si>
  <si>
    <t>25</t>
  </si>
  <si>
    <t>共同生活援助（介護サービス包括型）</t>
    <rPh sb="0" eb="2">
      <t>キョウドウ</t>
    </rPh>
    <rPh sb="2" eb="4">
      <t>セイカツ</t>
    </rPh>
    <rPh sb="4" eb="6">
      <t>エンジョ</t>
    </rPh>
    <rPh sb="7" eb="9">
      <t>カイゴ</t>
    </rPh>
    <rPh sb="13" eb="15">
      <t>ホウカツ</t>
    </rPh>
    <rPh sb="15" eb="16">
      <t>ガタ</t>
    </rPh>
    <phoneticPr fontId="83"/>
  </si>
  <si>
    <t>共同生活援助（介護サービス包括型）</t>
    <rPh sb="0" eb="2">
      <t>キョウドウ</t>
    </rPh>
    <rPh sb="2" eb="4">
      <t>セイカツ</t>
    </rPh>
    <rPh sb="4" eb="6">
      <t>エンジョ</t>
    </rPh>
    <rPh sb="7" eb="9">
      <t>カイゴ</t>
    </rPh>
    <rPh sb="13" eb="15">
      <t>ホウカツ</t>
    </rPh>
    <rPh sb="15" eb="16">
      <t>ガタ</t>
    </rPh>
    <phoneticPr fontId="84"/>
  </si>
  <si>
    <t>13</t>
  </si>
  <si>
    <t>14</t>
  </si>
  <si>
    <t>41</t>
  </si>
  <si>
    <t>42</t>
  </si>
  <si>
    <t>43</t>
  </si>
  <si>
    <t>45</t>
  </si>
  <si>
    <t>46</t>
  </si>
  <si>
    <t>47</t>
  </si>
  <si>
    <t>61</t>
  </si>
  <si>
    <t>63</t>
  </si>
  <si>
    <t>65</t>
  </si>
  <si>
    <t>64</t>
  </si>
  <si>
    <t>22</t>
    <phoneticPr fontId="9"/>
  </si>
  <si>
    <r>
      <t>※　「一月あたり障害福祉サービス等報酬総額」には、 、前年７月から12月までの６ヶ月間のサービス別の報酬総額（各種加算減算を含む。）をを６で除するなどの適切な方法によって推計し、事業所ごとに記載してください。
　また、「一月あたり新加算等の総額」には、前年７月から12月までの処遇改善加算等の単位数の合計を６で除するなどの方法によって推計し、事業所ごとに記載してください。
　令和７年度に事業拡大等に伴う報酬総額の増減が見込まれる場合には、補助金・加算についての適切な計画を策定するため、それらの増減の見込を反映させる等の調整を行っても差し支えありません。
※　本補助金を「介護テクノロジー導入・協働化等支援事業」、</t>
    </r>
    <r>
      <rPr>
        <sz val="10"/>
        <color theme="1"/>
        <rFont val="ＭＳ Ｐゴシック"/>
        <family val="3"/>
        <charset val="128"/>
        <scheme val="minor"/>
      </rPr>
      <t>「地域障害児支援体制充実のためのICT化推進事業」</t>
    </r>
    <r>
      <rPr>
        <sz val="10"/>
        <rFont val="ＭＳ Ｐゴシック"/>
        <family val="3"/>
        <charset val="128"/>
        <scheme val="minor"/>
      </rPr>
      <t>の対象経費には充当できませんのでご注意ください。</t>
    </r>
    <rPh sb="41" eb="42">
      <t>ゲツ</t>
    </rPh>
    <rPh sb="42" eb="43">
      <t>アイダ</t>
    </rPh>
    <rPh sb="144" eb="145">
      <t>トウ</t>
    </rPh>
    <phoneticPr fontId="9"/>
  </si>
  <si>
    <t>栃木県</t>
    <rPh sb="0" eb="3">
      <t>トチギケン</t>
    </rPh>
    <phoneticPr fontId="9"/>
  </si>
  <si>
    <t>１　基本情報</t>
    <rPh sb="2" eb="4">
      <t>キホン</t>
    </rPh>
    <rPh sb="4" eb="6">
      <t>ジョウホウ</t>
    </rPh>
    <phoneticPr fontId="2"/>
  </si>
  <si>
    <t>２　補助金の対象事業所に関する情報</t>
    <phoneticPr fontId="9"/>
  </si>
  <si>
    <t>※自動転記の仕組みを活用するため、必ず以下の順番でシートを完成させてください。</t>
    <rPh sb="17" eb="18">
      <t>カナラ</t>
    </rPh>
    <phoneticPr fontId="9"/>
  </si>
  <si>
    <t>口座番号</t>
    <rPh sb="0" eb="2">
      <t>コウザ</t>
    </rPh>
    <rPh sb="2" eb="4">
      <t>バンゴウ</t>
    </rPh>
    <phoneticPr fontId="9"/>
  </si>
  <si>
    <t>栃木県知事　福田　富一　様</t>
    <rPh sb="0" eb="3">
      <t>トチギケン</t>
    </rPh>
    <rPh sb="3" eb="5">
      <t>チジ</t>
    </rPh>
    <rPh sb="6" eb="8">
      <t>フクダ</t>
    </rPh>
    <rPh sb="9" eb="11">
      <t>トミイチ</t>
    </rPh>
    <rPh sb="12" eb="13">
      <t>サマ</t>
    </rPh>
    <phoneticPr fontId="9"/>
  </si>
  <si>
    <t>円を交付</t>
    <rPh sb="0" eb="1">
      <t>エン</t>
    </rPh>
    <rPh sb="2" eb="4">
      <t>コウフ</t>
    </rPh>
    <phoneticPr fontId="9"/>
  </si>
  <si>
    <t>別紙様式第１</t>
    <phoneticPr fontId="9"/>
  </si>
  <si>
    <t>関係書類</t>
    <rPh sb="0" eb="2">
      <t>カンケイ</t>
    </rPh>
    <rPh sb="2" eb="4">
      <t>ショルイ</t>
    </rPh>
    <phoneticPr fontId="9"/>
  </si>
  <si>
    <t>３　債権債務者登録申出書（様式第１号）</t>
    <rPh sb="2" eb="4">
      <t>サイケン</t>
    </rPh>
    <rPh sb="4" eb="7">
      <t>サイムシャ</t>
    </rPh>
    <rPh sb="7" eb="9">
      <t>トウロク</t>
    </rPh>
    <rPh sb="9" eb="12">
      <t>モウシデショ</t>
    </rPh>
    <rPh sb="13" eb="15">
      <t>ヨウシキ</t>
    </rPh>
    <rPh sb="15" eb="16">
      <t>ダイ</t>
    </rPh>
    <rPh sb="17" eb="18">
      <t>ゴウ</t>
    </rPh>
    <phoneticPr fontId="9"/>
  </si>
  <si>
    <t>代表者
職　名</t>
    <rPh sb="0" eb="3">
      <t>ダイヒョウシャ</t>
    </rPh>
    <rPh sb="4" eb="5">
      <t>ショク</t>
    </rPh>
    <rPh sb="6" eb="7">
      <t>メイ</t>
    </rPh>
    <phoneticPr fontId="9"/>
  </si>
  <si>
    <t>代表者
氏　名</t>
    <rPh sb="0" eb="3">
      <t>ダイヒョウシャ</t>
    </rPh>
    <rPh sb="4" eb="5">
      <t>シ</t>
    </rPh>
    <rPh sb="6" eb="7">
      <t>メイ</t>
    </rPh>
    <phoneticPr fontId="9"/>
  </si>
  <si>
    <t>法　人
住　所</t>
    <rPh sb="0" eb="1">
      <t>ホウ</t>
    </rPh>
    <rPh sb="2" eb="3">
      <t>ヒト</t>
    </rPh>
    <rPh sb="4" eb="5">
      <t>ジュウ</t>
    </rPh>
    <rPh sb="6" eb="7">
      <t>ショ</t>
    </rPh>
    <phoneticPr fontId="9"/>
  </si>
  <si>
    <t>○</t>
  </si>
  <si>
    <t>振込先金融機関名</t>
    <rPh sb="0" eb="3">
      <t>フリコミサキ</t>
    </rPh>
    <rPh sb="3" eb="5">
      <t>キンユウ</t>
    </rPh>
    <rPh sb="5" eb="8">
      <t>キカンメイ</t>
    </rPh>
    <phoneticPr fontId="9"/>
  </si>
  <si>
    <t>預金種別</t>
    <rPh sb="0" eb="2">
      <t>ヨキン</t>
    </rPh>
    <rPh sb="2" eb="4">
      <t>シュベツ</t>
    </rPh>
    <phoneticPr fontId="9"/>
  </si>
  <si>
    <t>支店名</t>
    <rPh sb="0" eb="3">
      <t>シテンメイ</t>
    </rPh>
    <phoneticPr fontId="9"/>
  </si>
  <si>
    <t>書類作成
担当者名</t>
    <rPh sb="0" eb="2">
      <t>ショルイ</t>
    </rPh>
    <rPh sb="2" eb="4">
      <t>サクセイ</t>
    </rPh>
    <rPh sb="5" eb="8">
      <t>タントウシャ</t>
    </rPh>
    <rPh sb="8" eb="9">
      <t>メイ</t>
    </rPh>
    <phoneticPr fontId="9"/>
  </si>
  <si>
    <t>電話
番号</t>
    <rPh sb="0" eb="2">
      <t>デンワ</t>
    </rPh>
    <rPh sb="3" eb="5">
      <t>バンゴウ</t>
    </rPh>
    <phoneticPr fontId="9"/>
  </si>
  <si>
    <t>E-mail</t>
    <phoneticPr fontId="9"/>
  </si>
  <si>
    <t>されるよう、栃木県補助金等交付規則第４条及び第18条の規定により、次の関係書類を添えて申</t>
    <rPh sb="6" eb="9">
      <t>トチギケン</t>
    </rPh>
    <rPh sb="9" eb="12">
      <t>ホジョキン</t>
    </rPh>
    <rPh sb="12" eb="13">
      <t>トウ</t>
    </rPh>
    <rPh sb="13" eb="15">
      <t>コウフ</t>
    </rPh>
    <rPh sb="15" eb="17">
      <t>キソク</t>
    </rPh>
    <rPh sb="17" eb="18">
      <t>ダイ</t>
    </rPh>
    <rPh sb="19" eb="20">
      <t>ジョウ</t>
    </rPh>
    <rPh sb="20" eb="21">
      <t>オヨ</t>
    </rPh>
    <rPh sb="22" eb="23">
      <t>ダイ</t>
    </rPh>
    <rPh sb="25" eb="26">
      <t>ジョウ</t>
    </rPh>
    <rPh sb="27" eb="29">
      <t>キテイ</t>
    </rPh>
    <rPh sb="33" eb="34">
      <t>ツギ</t>
    </rPh>
    <rPh sb="35" eb="37">
      <t>カンケイ</t>
    </rPh>
    <rPh sb="37" eb="39">
      <t>ショルイ</t>
    </rPh>
    <rPh sb="40" eb="41">
      <t>ソ</t>
    </rPh>
    <rPh sb="43" eb="44">
      <t>シン</t>
    </rPh>
    <phoneticPr fontId="9"/>
  </si>
  <si>
    <t>請及び請求します。</t>
    <rPh sb="0" eb="1">
      <t>ショウ</t>
    </rPh>
    <rPh sb="1" eb="2">
      <t>オヨ</t>
    </rPh>
    <rPh sb="3" eb="5">
      <t>セイキュウ</t>
    </rPh>
    <phoneticPr fontId="9"/>
  </si>
  <si>
    <t>令和７（2025）年　月　日</t>
    <rPh sb="0" eb="2">
      <t>レイワ</t>
    </rPh>
    <rPh sb="9" eb="10">
      <t>ネン</t>
    </rPh>
    <rPh sb="11" eb="12">
      <t>ツキ</t>
    </rPh>
    <rPh sb="13" eb="14">
      <t>ニチ</t>
    </rPh>
    <phoneticPr fontId="9"/>
  </si>
  <si>
    <t>４　振込先の金融機関名、支店番号、口座番号、名義等が確認できる書類</t>
    <rPh sb="2" eb="5">
      <t>フリコミサキ</t>
    </rPh>
    <rPh sb="6" eb="8">
      <t>キンユウ</t>
    </rPh>
    <rPh sb="8" eb="11">
      <t>キカンメイ</t>
    </rPh>
    <rPh sb="12" eb="14">
      <t>シテン</t>
    </rPh>
    <rPh sb="14" eb="16">
      <t>バンゴウ</t>
    </rPh>
    <rPh sb="17" eb="19">
      <t>コウザ</t>
    </rPh>
    <rPh sb="19" eb="21">
      <t>バンゴウ</t>
    </rPh>
    <rPh sb="22" eb="24">
      <t>メイギ</t>
    </rPh>
    <rPh sb="24" eb="25">
      <t>トウ</t>
    </rPh>
    <rPh sb="26" eb="28">
      <t>カクニン</t>
    </rPh>
    <rPh sb="31" eb="33">
      <t>ショルイ</t>
    </rPh>
    <phoneticPr fontId="9"/>
  </si>
  <si>
    <t>！この欄が「×」の場合、債権譲渡に関する項目に未記入があります。色つきのセルに入力してください。</t>
    <rPh sb="3" eb="4">
      <t>ラン</t>
    </rPh>
    <rPh sb="9" eb="11">
      <t>バアイ</t>
    </rPh>
    <rPh sb="12" eb="14">
      <t>サイケン</t>
    </rPh>
    <rPh sb="14" eb="16">
      <t>ジョウト</t>
    </rPh>
    <rPh sb="17" eb="18">
      <t>カン</t>
    </rPh>
    <rPh sb="20" eb="22">
      <t>コウモク</t>
    </rPh>
    <rPh sb="23" eb="26">
      <t>ミキニュウ</t>
    </rPh>
    <rPh sb="32" eb="33">
      <t>イロ</t>
    </rPh>
    <rPh sb="39" eb="41">
      <t>ニュウリョク</t>
    </rPh>
    <phoneticPr fontId="9"/>
  </si>
  <si>
    <t>国保連合会に登録している口座のうち、振込先の希望（１つのみに「○」。振込先でない事業所には「－」。）</t>
    <rPh sb="34" eb="37">
      <t>フリコミサキ</t>
    </rPh>
    <rPh sb="40" eb="43">
      <t>ジギョウショ</t>
    </rPh>
    <phoneticPr fontId="9"/>
  </si>
  <si>
    <t>！この欄が「×」の場合、振込先として事業所が選択されていないか、２つ以上の事業所が選択されています。</t>
    <phoneticPr fontId="9"/>
  </si>
  <si>
    <r>
      <t xml:space="preserve">●はじめに本シート（基本情報入力シート）の黄色セルに入力することで、申請対象となる事業所等に関する基本的な情報が、各シートに自動的に転記されます。
</t>
    </r>
    <r>
      <rPr>
        <b/>
        <sz val="11"/>
        <color rgb="FFFF0000"/>
        <rFont val="ＭＳ Ｐゴシック"/>
        <family val="3"/>
        <charset val="128"/>
      </rPr>
      <t>※別紙様式第１（交付申請兼請求書）は、手入力が必要な箇所がありますので、御注意ください。</t>
    </r>
    <rPh sb="76" eb="78">
      <t>ベッシ</t>
    </rPh>
    <rPh sb="78" eb="80">
      <t>ヨウシキ</t>
    </rPh>
    <rPh sb="80" eb="81">
      <t>ダイ</t>
    </rPh>
    <rPh sb="83" eb="85">
      <t>コウフ</t>
    </rPh>
    <rPh sb="85" eb="88">
      <t>シンセイケン</t>
    </rPh>
    <rPh sb="88" eb="91">
      <t>セイキュウショ</t>
    </rPh>
    <rPh sb="94" eb="97">
      <t>テニュウリョク</t>
    </rPh>
    <rPh sb="98" eb="100">
      <t>ヒツヨウ</t>
    </rPh>
    <rPh sb="101" eb="103">
      <t>カショ</t>
    </rPh>
    <rPh sb="111" eb="114">
      <t>ゴチュウイ</t>
    </rPh>
    <phoneticPr fontId="9"/>
  </si>
  <si>
    <t xml:space="preserve">【記入上の注意】
・別紙様式２－４は、栃木県内に所在する事業所分のみ記載すること。
・事業所の数が多く、１枚に記載しきれない場合は、適宜、行を追加すること。
・補助金の支払は、原則として、国保連合会に登録している介護給付費等の振込先口座のうちのいずれかに、法人ごとに振り込まれる。
　そのため、振込先の希望は１つだけ選択し、「債権債務者登録申出書」及び「別紙様式第１」に振込先口座の情報について、正しく入力すること。
</t>
    <rPh sb="10" eb="12">
      <t>ベッシ</t>
    </rPh>
    <rPh sb="12" eb="14">
      <t>ヨウシキ</t>
    </rPh>
    <rPh sb="19" eb="21">
      <t>トチギ</t>
    </rPh>
    <rPh sb="21" eb="23">
      <t>ケンナイ</t>
    </rPh>
    <rPh sb="24" eb="26">
      <t>ショザイ</t>
    </rPh>
    <rPh sb="28" eb="30">
      <t>ジギョウ</t>
    </rPh>
    <rPh sb="30" eb="32">
      <t>ショブン</t>
    </rPh>
    <rPh sb="34" eb="36">
      <t>キサイ</t>
    </rPh>
    <rPh sb="163" eb="165">
      <t>サイケン</t>
    </rPh>
    <rPh sb="165" eb="168">
      <t>サイムシャ</t>
    </rPh>
    <rPh sb="168" eb="170">
      <t>トウロク</t>
    </rPh>
    <rPh sb="170" eb="173">
      <t>モウシデショ</t>
    </rPh>
    <rPh sb="174" eb="175">
      <t>オヨ</t>
    </rPh>
    <rPh sb="177" eb="179">
      <t>ベッシ</t>
    </rPh>
    <rPh sb="179" eb="181">
      <t>ヨウシキ</t>
    </rPh>
    <rPh sb="181" eb="182">
      <t>ダイ</t>
    </rPh>
    <rPh sb="185" eb="188">
      <t>フリコミサキ</t>
    </rPh>
    <rPh sb="188" eb="190">
      <t>コウザ</t>
    </rPh>
    <rPh sb="191" eb="193">
      <t>ジョウホウ</t>
    </rPh>
    <rPh sb="198" eb="199">
      <t>タダ</t>
    </rPh>
    <rPh sb="201" eb="203">
      <t>ニュウリョク</t>
    </rPh>
    <phoneticPr fontId="9"/>
  </si>
  <si>
    <t>口座名義（ｶﾅ）</t>
    <rPh sb="0" eb="2">
      <t>コウザ</t>
    </rPh>
    <rPh sb="2" eb="4">
      <t>メイギ</t>
    </rPh>
    <phoneticPr fontId="9"/>
  </si>
  <si>
    <t>計画書（栃木県障害児支援人材確保・職場環境改善等補助金）
基本情報入力シート</t>
    <rPh sb="4" eb="7">
      <t>トチギケン</t>
    </rPh>
    <rPh sb="7" eb="10">
      <t>ショウガイジ</t>
    </rPh>
    <rPh sb="10" eb="12">
      <t>シエン</t>
    </rPh>
    <rPh sb="12" eb="14">
      <t>ジンザイ</t>
    </rPh>
    <rPh sb="24" eb="27">
      <t>ホジョキン</t>
    </rPh>
    <phoneticPr fontId="9"/>
  </si>
  <si>
    <t>　栃木県障害児支援人材確保・職場環境改善等補助金（変更）交付申請兼請求書</t>
    <rPh sb="1" eb="4">
      <t>トチギケン</t>
    </rPh>
    <rPh sb="4" eb="7">
      <t>ショウガイジ</t>
    </rPh>
    <rPh sb="7" eb="9">
      <t>シエン</t>
    </rPh>
    <rPh sb="9" eb="11">
      <t>ジンザイ</t>
    </rPh>
    <rPh sb="11" eb="13">
      <t>カクホ</t>
    </rPh>
    <rPh sb="14" eb="16">
      <t>ショクバ</t>
    </rPh>
    <rPh sb="16" eb="18">
      <t>カンキョウ</t>
    </rPh>
    <rPh sb="18" eb="20">
      <t>カイゼン</t>
    </rPh>
    <rPh sb="20" eb="21">
      <t>トウ</t>
    </rPh>
    <rPh sb="21" eb="24">
      <t>ホジョキン</t>
    </rPh>
    <rPh sb="25" eb="27">
      <t>ヘンコウ</t>
    </rPh>
    <rPh sb="28" eb="30">
      <t>コウフ</t>
    </rPh>
    <rPh sb="30" eb="33">
      <t>シンセイケン</t>
    </rPh>
    <rPh sb="33" eb="36">
      <t>セイキュウショ</t>
    </rPh>
    <phoneticPr fontId="9"/>
  </si>
  <si>
    <t>このことについて、栃木県障害児支援人材確保・職場環境改善等補助金</t>
    <rPh sb="9" eb="12">
      <t>トチギケン</t>
    </rPh>
    <rPh sb="12" eb="15">
      <t>ショウガイジ</t>
    </rPh>
    <rPh sb="15" eb="17">
      <t>シエン</t>
    </rPh>
    <rPh sb="17" eb="19">
      <t>ジンザイ</t>
    </rPh>
    <rPh sb="19" eb="21">
      <t>カクホ</t>
    </rPh>
    <rPh sb="22" eb="24">
      <t>ショクバ</t>
    </rPh>
    <rPh sb="24" eb="26">
      <t>カンキョウ</t>
    </rPh>
    <rPh sb="26" eb="28">
      <t>カイゼン</t>
    </rPh>
    <rPh sb="28" eb="29">
      <t>トウ</t>
    </rPh>
    <rPh sb="29" eb="32">
      <t>ホジョキン</t>
    </rPh>
    <phoneticPr fontId="9"/>
  </si>
  <si>
    <t>１　栃木県障害児支援人材確保・職場環境改善等補助金計画書（別紙様式２－３）</t>
    <rPh sb="2" eb="5">
      <t>トチギケン</t>
    </rPh>
    <rPh sb="5" eb="8">
      <t>ショウガイジ</t>
    </rPh>
    <rPh sb="8" eb="10">
      <t>シエン</t>
    </rPh>
    <rPh sb="10" eb="12">
      <t>ジンザイ</t>
    </rPh>
    <rPh sb="12" eb="14">
      <t>カクホ</t>
    </rPh>
    <rPh sb="15" eb="17">
      <t>ショクバ</t>
    </rPh>
    <rPh sb="17" eb="19">
      <t>カンキョウ</t>
    </rPh>
    <rPh sb="19" eb="21">
      <t>カイゼン</t>
    </rPh>
    <rPh sb="21" eb="22">
      <t>トウ</t>
    </rPh>
    <rPh sb="22" eb="25">
      <t>ホジョキン</t>
    </rPh>
    <rPh sb="25" eb="28">
      <t>ケイカクショ</t>
    </rPh>
    <rPh sb="29" eb="31">
      <t>ベッシ</t>
    </rPh>
    <rPh sb="31" eb="33">
      <t>ヨウシキ</t>
    </rPh>
    <phoneticPr fontId="9"/>
  </si>
  <si>
    <t>２　栃木県障害児支援人材確保・職場環境改善等補助金計画書（別紙様式２－４）</t>
    <rPh sb="2" eb="5">
      <t>トチギケン</t>
    </rPh>
    <rPh sb="5" eb="8">
      <t>ショウガイジ</t>
    </rPh>
    <rPh sb="8" eb="10">
      <t>シエン</t>
    </rPh>
    <rPh sb="10" eb="12">
      <t>ジンザイ</t>
    </rPh>
    <rPh sb="12" eb="14">
      <t>カクホ</t>
    </rPh>
    <rPh sb="15" eb="17">
      <t>ショクバ</t>
    </rPh>
    <rPh sb="17" eb="19">
      <t>カンキョウ</t>
    </rPh>
    <rPh sb="19" eb="21">
      <t>カイゼン</t>
    </rPh>
    <rPh sb="21" eb="22">
      <t>トウ</t>
    </rPh>
    <rPh sb="22" eb="25">
      <t>ホジョキン</t>
    </rPh>
    <rPh sb="25" eb="28">
      <t>ケイカクショ</t>
    </rPh>
    <rPh sb="29" eb="31">
      <t>ベッシ</t>
    </rPh>
    <rPh sb="31" eb="33">
      <t>ヨウシキ</t>
    </rPh>
    <phoneticPr fontId="9"/>
  </si>
  <si>
    <t>別紙様式２－３　栃木県障害児支援人材確保・職場環境改善等補助金計画書</t>
    <rPh sb="0" eb="2">
      <t>ベッシ</t>
    </rPh>
    <rPh sb="2" eb="4">
      <t>ヨウシキ</t>
    </rPh>
    <rPh sb="8" eb="11">
      <t>トチギケン</t>
    </rPh>
    <rPh sb="11" eb="14">
      <t>ショウガイジ</t>
    </rPh>
    <rPh sb="14" eb="16">
      <t>シエン</t>
    </rPh>
    <phoneticPr fontId="9"/>
  </si>
  <si>
    <t>栃木県障害児支援人材確保・職場環境改善等補助金計画書（事業所別個表）</t>
    <rPh sb="0" eb="3">
      <t>トチギケン</t>
    </rPh>
    <rPh sb="3" eb="6">
      <t>ショウガイジ</t>
    </rPh>
    <rPh sb="6" eb="8">
      <t>シエン</t>
    </rPh>
    <rPh sb="23" eb="26">
      <t>ケイカクショ</t>
    </rPh>
    <rPh sb="27" eb="30">
      <t>ジギョウショ</t>
    </rPh>
    <rPh sb="30" eb="31">
      <t>ベツ</t>
    </rPh>
    <rPh sb="31" eb="33">
      <t>コヒョウ</t>
    </rPh>
    <phoneticPr fontId="9"/>
  </si>
  <si>
    <t>障害児支援人材確保・職場環境改善等補助金額（見込額）の合計［円］</t>
    <rPh sb="0" eb="3">
      <t>ショウガイジ</t>
    </rPh>
    <rPh sb="3" eb="5">
      <t>シエン</t>
    </rPh>
    <rPh sb="20" eb="21">
      <t>ガク</t>
    </rPh>
    <rPh sb="22" eb="24">
      <t>ミコ</t>
    </rPh>
    <rPh sb="24" eb="25">
      <t>ガク</t>
    </rPh>
    <rPh sb="27" eb="29">
      <t>ゴウケイ</t>
    </rPh>
    <rPh sb="30" eb="31">
      <t>エン</t>
    </rPh>
    <phoneticPr fontId="9"/>
  </si>
  <si>
    <t>障害児支援人材確保・職場環境改善等補助金を申請予定</t>
    <rPh sb="0" eb="3">
      <t>ショウガイジ</t>
    </rPh>
    <rPh sb="3" eb="5">
      <t>シエン</t>
    </rPh>
    <rPh sb="5" eb="7">
      <t>ジンザイ</t>
    </rPh>
    <rPh sb="7" eb="9">
      <t>カクホ</t>
    </rPh>
    <rPh sb="21" eb="23">
      <t>シンセイ</t>
    </rPh>
    <rPh sb="23" eb="25">
      <t>ヨテイ</t>
    </rPh>
    <phoneticPr fontId="9"/>
  </si>
  <si>
    <t>障害児支援人材確保・職場環境改善等補助金を申請予定</t>
    <rPh sb="7" eb="9">
      <t>カクホ</t>
    </rPh>
    <rPh sb="10" eb="12">
      <t>ショクバ</t>
    </rPh>
    <rPh sb="12" eb="14">
      <t>カンキョウ</t>
    </rPh>
    <rPh sb="14" eb="16">
      <t>カイゼン</t>
    </rPh>
    <rPh sb="16" eb="17">
      <t>トウ</t>
    </rPh>
    <rPh sb="17" eb="20">
      <t>ホジョキン</t>
    </rPh>
    <rPh sb="21" eb="23">
      <t>シンセイ</t>
    </rPh>
    <rPh sb="23" eb="25">
      <t>ヨテイ</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</si>
  <si>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</si>
  <si>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rPh sb="24" eb="26">
      <t>トリクミ</t>
    </rPh>
    <phoneticPr fontId="9"/>
  </si>
  <si>
    <t xml:space="preserve"> ②  福祉・介護職員等の業務の洗い出しや棚卸しなど、現場の課題の見える化</t>
  </si>
  <si>
    <t xml:space="preserve"> ③　業務改善活動の体制構築（委員会やプロジェクトチームの立ち上げ又は外部の研修会の活動等）</t>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</si>
  <si>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</si>
  <si>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</si>
  <si>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</si>
  <si>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</si>
  <si>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</si>
  <si>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</si>
  <si>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</si>
  <si>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</si>
  <si>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</si>
  <si>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</si>
  <si>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</si>
  <si>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債権譲渡に関して未記入の項目がない</t>
    <rPh sb="0" eb="1">
      <t>サイケン</t>
    </rPh>
    <rPh sb="1" eb="3">
      <t>ジョウト</t>
    </rPh>
    <rPh sb="4" eb="5">
      <t>カン</t>
    </rPh>
    <rPh sb="7" eb="10">
      <t>ミキニュウ</t>
    </rPh>
    <rPh sb="11" eb="13">
      <t>コウモク</t>
    </rPh>
    <phoneticPr fontId="9"/>
  </si>
  <si>
    <t>【重要】
・本計画書は、「栃木県障害児支援人材確保・職場環境改善等補助金」の申請様式です。
・障害者のサービスを対象とする「栃木県障害福祉人材確保・職場環境改善等補助金」は別途、申請が必要です。
・処遇改善加算の申請はこのファイルでは出来ません。別途、専用のファイルを使って各指定権者に提出ください。</t>
    <rPh sb="6" eb="7">
      <t>ホン</t>
    </rPh>
    <rPh sb="7" eb="10">
      <t>ケイカクショ</t>
    </rPh>
    <rPh sb="13" eb="16">
      <t>トチギケン</t>
    </rPh>
    <rPh sb="16" eb="19">
      <t>ショウガイジ</t>
    </rPh>
    <rPh sb="19" eb="21">
      <t>シエン</t>
    </rPh>
    <rPh sb="21" eb="25">
      <t>ジンザイカクホ</t>
    </rPh>
    <rPh sb="26" eb="36">
      <t>ショクバカンキョウカイゼントウホジョキン</t>
    </rPh>
    <rPh sb="38" eb="40">
      <t>シンセイ</t>
    </rPh>
    <rPh sb="40" eb="42">
      <t>ヨウシキ</t>
    </rPh>
    <rPh sb="56" eb="58">
      <t>タイショウ</t>
    </rPh>
    <rPh sb="62" eb="65">
      <t>トチギケン</t>
    </rPh>
    <rPh sb="69" eb="73">
      <t>ジンザイカクホ</t>
    </rPh>
    <rPh sb="74" eb="84">
      <t>ショクバカンキョウカイゼントウホジョキン</t>
    </rPh>
    <rPh sb="86" eb="88">
      <t>ベット</t>
    </rPh>
    <rPh sb="89" eb="91">
      <t>シンセイ</t>
    </rPh>
    <rPh sb="92" eb="94">
      <t>ヒツヨウ</t>
    </rPh>
    <rPh sb="99" eb="101">
      <t>ショグウ</t>
    </rPh>
    <rPh sb="101" eb="103">
      <t>カイゼン</t>
    </rPh>
    <rPh sb="103" eb="105">
      <t>カサン</t>
    </rPh>
    <rPh sb="106" eb="108">
      <t>シンセイ</t>
    </rPh>
    <rPh sb="117" eb="119">
      <t>デキ</t>
    </rPh>
    <rPh sb="123" eb="125">
      <t>ベット</t>
    </rPh>
    <rPh sb="126" eb="128">
      <t>センヨウ</t>
    </rPh>
    <rPh sb="134" eb="135">
      <t>ツカ</t>
    </rPh>
    <rPh sb="137" eb="138">
      <t>カク</t>
    </rPh>
    <rPh sb="138" eb="141">
      <t>シテイケン</t>
    </rPh>
    <rPh sb="141" eb="142">
      <t>シャ</t>
    </rPh>
    <rPh sb="143" eb="145">
      <t>テイシュツ</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</si>
</sst>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76" formatCode="#,##0_ "/>
    <numFmt numFmtId="177" formatCode="#,##0_);[Red]\(#,##0\)"/>
    <numFmt numFmtId="178" formatCode="0.0%"/>
    <numFmt numFmtId="179" formatCode="0.0"/>
    <numFmt numFmtId="180" formatCode="0.000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4"/>
      <color theme="0" tint="-4.9989318521683403E-2"/>
      <name val="ＭＳ Ｐゴシック"/>
      <family val="3"/>
      <charset val="128"/>
    </font>
    <font>
      <sz val="18"/>
      <color theme="1"/>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10"/>
      <color theme="1"/>
      <name val="Meiryo UI"/>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sz val="9"/>
      <name val="Meiryo UI"/>
      <family val="3"/>
      <charset val="128"/>
    </font>
    <font>
      <sz val="9"/>
      <name val="ＭＳ ゴシック"/>
      <family val="3"/>
      <charset val="128"/>
    </font>
    <font>
      <i/>
      <sz val="11"/>
      <color rgb="FF7F7F7F"/>
      <name val="ＭＳ Ｐゴシック"/>
      <family val="2"/>
      <charset val="128"/>
      <scheme val="minor"/>
    </font>
    <font>
      <sz val="11"/>
      <color rgb="FFFA7D00"/>
      <name val="ＭＳ Ｐゴシック"/>
      <family val="2"/>
      <charset val="128"/>
      <scheme val="minor"/>
    </font>
    <font>
      <sz val="11"/>
      <color theme="1"/>
      <name val="ＭＳ ゴシック"/>
      <family val="2"/>
      <charset val="128"/>
    </font>
    <font>
      <u/>
      <sz val="11"/>
      <color theme="10"/>
      <name val="ＭＳ Ｐゴシック"/>
      <family val="2"/>
      <scheme val="minor"/>
    </font>
    <font>
      <sz val="12"/>
      <color theme="1"/>
      <name val="ＭＳ 明朝"/>
      <family val="1"/>
      <charset val="128"/>
    </font>
    <font>
      <b/>
      <sz val="10"/>
      <name val="ＭＳ Ｐゴシック"/>
      <family val="3"/>
      <charset val="128"/>
      <scheme val="minor"/>
    </font>
    <font>
      <b/>
      <sz val="12"/>
      <color indexed="81"/>
      <name val="MS P ゴシック"/>
      <family val="3"/>
      <charset val="128"/>
    </font>
    <font>
      <b/>
      <u/>
      <sz val="12"/>
      <color indexed="81"/>
      <name val="MS P ゴシック"/>
      <family val="3"/>
      <charset val="128"/>
    </font>
    <font>
      <b/>
      <sz val="12"/>
      <color rgb="FF000000"/>
      <name val="MS P ゴシック"/>
      <family val="3"/>
      <charset val="128"/>
    </font>
    <font>
      <b/>
      <sz val="14"/>
      <color rgb="FFFF0000"/>
      <name val="ＭＳ Ｐゴシック"/>
      <family val="3"/>
      <charset val="128"/>
    </font>
    <font>
      <sz val="10"/>
      <color rgb="FF000000"/>
      <name val="MS P ゴシック"/>
      <family val="3"/>
      <charset val="128"/>
    </font>
    <font>
      <sz val="12"/>
      <color rgb="FFFF0000"/>
      <name val="ＭＳ 明朝"/>
      <family val="1"/>
      <charset val="128"/>
    </font>
    <font>
      <sz val="12"/>
      <name val="ＭＳ 明朝"/>
      <family val="1"/>
      <charset val="128"/>
    </font>
    <font>
      <b/>
      <u val="double"/>
      <sz val="12"/>
      <color rgb="FF000000"/>
      <name val="MS P ゴシック"/>
      <family val="3"/>
      <charset val="128"/>
    </font>
    <font>
      <b/>
      <sz val="18"/>
      <color indexed="81"/>
      <name val="MS P ゴシック"/>
      <family val="3"/>
      <charset val="128"/>
    </font>
    <font>
      <b/>
      <u val="double"/>
      <sz val="18"/>
      <color indexed="10"/>
      <name val="MS P ゴシック"/>
      <family val="3"/>
      <charset val="128"/>
    </font>
    <font>
      <b/>
      <sz val="12"/>
      <color indexed="10"/>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thin">
        <color indexed="64"/>
      </left>
      <right/>
      <top style="thin">
        <color indexed="64"/>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hair">
        <color auto="1"/>
      </top>
      <bottom style="hair">
        <color auto="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bottom/>
      <diagonal/>
    </border>
    <border>
      <left style="thin">
        <color indexed="64"/>
      </left>
      <right/>
      <top style="hair">
        <color indexed="64"/>
      </top>
      <bottom style="hair">
        <color indexed="64"/>
      </bottom>
      <diagonal/>
    </border>
  </borders>
  <cellStyleXfs count="104">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3"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6" fillId="0" borderId="0"/>
    <xf numFmtId="0" fontId="58" fillId="0" borderId="0">
      <alignment vertical="center"/>
    </xf>
    <xf numFmtId="0" fontId="8" fillId="0" borderId="0"/>
    <xf numFmtId="0" fontId="8" fillId="0" borderId="0">
      <alignment vertical="center"/>
    </xf>
    <xf numFmtId="0" fontId="85" fillId="0" borderId="0">
      <alignment vertical="center"/>
    </xf>
    <xf numFmtId="0" fontId="86" fillId="0" borderId="0" applyNumberFormat="0" applyFill="0" applyBorder="0" applyAlignment="0" applyProtection="0"/>
  </cellStyleXfs>
  <cellXfs count="74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5" xfId="0" applyFont="1" applyBorder="1">
      <alignment vertical="center"/>
    </xf>
    <xf numFmtId="0" fontId="28" fillId="0" borderId="64" xfId="0" applyFont="1" applyBorder="1">
      <alignment vertical="center"/>
    </xf>
    <xf numFmtId="0" fontId="28" fillId="0" borderId="60" xfId="0" applyFont="1" applyBorder="1">
      <alignment vertical="center"/>
    </xf>
    <xf numFmtId="0" fontId="28" fillId="0" borderId="61" xfId="0" applyFont="1" applyBorder="1">
      <alignment vertical="center"/>
    </xf>
    <xf numFmtId="0" fontId="28" fillId="0" borderId="59" xfId="0" applyFont="1" applyBorder="1">
      <alignment vertical="center"/>
    </xf>
    <xf numFmtId="0" fontId="57" fillId="0" borderId="0" xfId="98" applyFont="1" applyAlignment="1">
      <alignment vertical="center"/>
    </xf>
    <xf numFmtId="0" fontId="29" fillId="0" borderId="61" xfId="0" applyFont="1" applyBorder="1">
      <alignment vertical="center"/>
    </xf>
    <xf numFmtId="0" fontId="29" fillId="0" borderId="64" xfId="0" applyFont="1" applyBorder="1">
      <alignment vertical="center"/>
    </xf>
    <xf numFmtId="0" fontId="28" fillId="0" borderId="35" xfId="0" applyFont="1" applyBorder="1" applyAlignment="1">
      <alignment horizontal="left" vertical="center" wrapText="1"/>
    </xf>
    <xf numFmtId="178" fontId="28" fillId="24" borderId="49" xfId="28" applyNumberFormat="1" applyFont="1" applyFill="1" applyBorder="1" applyAlignment="1">
      <alignment vertical="center" wrapText="1"/>
    </xf>
    <xf numFmtId="178" fontId="28" fillId="24" borderId="21" xfId="28" applyNumberFormat="1" applyFont="1" applyFill="1" applyBorder="1" applyAlignment="1">
      <alignment vertical="center" wrapText="1"/>
    </xf>
    <xf numFmtId="0" fontId="28" fillId="0" borderId="55" xfId="0" applyFont="1" applyBorder="1" applyAlignment="1">
      <alignment vertical="center" wrapText="1"/>
    </xf>
    <xf numFmtId="0" fontId="0" fillId="0" borderId="0" xfId="0" applyProtection="1">
      <alignment vertical="center"/>
      <protection locked="0"/>
    </xf>
    <xf numFmtId="0" fontId="36" fillId="0" borderId="0" xfId="0" applyFont="1">
      <alignment vertical="center"/>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50" fillId="24" borderId="14" xfId="0" applyFont="1" applyFill="1" applyBorder="1" applyAlignment="1">
      <alignment vertical="center" wrapText="1"/>
    </xf>
    <xf numFmtId="0" fontId="0" fillId="0" borderId="31" xfId="0" applyBorder="1">
      <alignment vertical="center"/>
    </xf>
    <xf numFmtId="0" fontId="0" fillId="24" borderId="28" xfId="0" applyFill="1" applyBorder="1">
      <alignment vertical="center"/>
    </xf>
    <xf numFmtId="0" fontId="50" fillId="24" borderId="16" xfId="0" applyFont="1" applyFill="1" applyBorder="1" applyAlignment="1">
      <alignment vertical="top" wrapText="1"/>
    </xf>
    <xf numFmtId="0" fontId="39" fillId="0" borderId="0" xfId="0" applyFont="1" applyAlignment="1">
      <alignment vertical="top" wrapText="1"/>
    </xf>
    <xf numFmtId="0" fontId="50" fillId="24" borderId="16" xfId="0" applyFont="1" applyFill="1" applyBorder="1" applyAlignment="1">
      <alignment vertical="center" wrapText="1"/>
    </xf>
    <xf numFmtId="0" fontId="50" fillId="24" borderId="28" xfId="0" applyFont="1" applyFill="1" applyBorder="1" applyAlignment="1">
      <alignment vertical="center" wrapText="1"/>
    </xf>
    <xf numFmtId="0" fontId="52" fillId="24" borderId="16" xfId="0" applyFont="1" applyFill="1" applyBorder="1">
      <alignment vertical="center"/>
    </xf>
    <xf numFmtId="0" fontId="50" fillId="24" borderId="28" xfId="0" applyFont="1" applyFill="1" applyBorder="1">
      <alignment vertical="center"/>
    </xf>
    <xf numFmtId="0" fontId="50" fillId="24" borderId="17" xfId="0" applyFont="1" applyFill="1" applyBorder="1">
      <alignment vertical="center"/>
    </xf>
    <xf numFmtId="0" fontId="52" fillId="24" borderId="18" xfId="0" applyFont="1" applyFill="1" applyBorder="1">
      <alignment vertical="center"/>
    </xf>
    <xf numFmtId="0" fontId="50" fillId="24" borderId="18" xfId="0" applyFont="1" applyFill="1" applyBorder="1">
      <alignment vertical="center"/>
    </xf>
    <xf numFmtId="0" fontId="50" fillId="24" borderId="18" xfId="0" applyFont="1" applyFill="1" applyBorder="1" applyAlignment="1">
      <alignment horizontal="center" vertical="center"/>
    </xf>
    <xf numFmtId="0" fontId="50" fillId="24" borderId="18" xfId="0" applyFont="1" applyFill="1" applyBorder="1" applyAlignment="1">
      <alignment vertical="center" shrinkToFit="1"/>
    </xf>
    <xf numFmtId="0" fontId="52" fillId="24" borderId="19"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vertical="center" wrapText="1"/>
    </xf>
    <xf numFmtId="0" fontId="33" fillId="24" borderId="25"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7" xfId="0" applyFont="1" applyBorder="1" applyAlignment="1">
      <alignment horizontal="center" vertical="center"/>
    </xf>
    <xf numFmtId="0" fontId="33" fillId="0" borderId="17" xfId="0" applyFont="1" applyBorder="1" applyAlignment="1">
      <alignment horizontal="left" vertical="center" wrapText="1"/>
    </xf>
    <xf numFmtId="38" fontId="33" fillId="0" borderId="19" xfId="34" applyFont="1" applyFill="1" applyBorder="1" applyAlignment="1" applyProtection="1">
      <alignment vertical="center" shrinkToFit="1"/>
    </xf>
    <xf numFmtId="178" fontId="33" fillId="0" borderId="41" xfId="28" applyNumberFormat="1" applyFont="1" applyFill="1" applyBorder="1" applyAlignment="1" applyProtection="1">
      <alignment vertical="center" shrinkToFi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0" fontId="33" fillId="0" borderId="34" xfId="0" applyFont="1" applyBorder="1" applyAlignment="1">
      <alignment vertical="center" wrapText="1"/>
    </xf>
    <xf numFmtId="0" fontId="33" fillId="0" borderId="36" xfId="0" applyFont="1" applyBorder="1" applyAlignment="1">
      <alignment horizontal="center" vertical="center"/>
    </xf>
    <xf numFmtId="0" fontId="33" fillId="0" borderId="36" xfId="0" applyFont="1" applyBorder="1" applyAlignment="1">
      <alignment horizontal="left" vertical="center" wrapText="1"/>
    </xf>
    <xf numFmtId="0" fontId="0" fillId="0" borderId="0" xfId="0" applyAlignment="1">
      <alignment horizontal="left" vertical="center" wrapText="1"/>
    </xf>
    <xf numFmtId="0" fontId="0" fillId="24" borderId="0" xfId="0" applyFill="1">
      <alignment vertical="center"/>
    </xf>
    <xf numFmtId="0" fontId="30" fillId="24" borderId="0" xfId="0" applyFont="1" applyFill="1">
      <alignment vertical="center"/>
    </xf>
    <xf numFmtId="0" fontId="33" fillId="0" borderId="0" xfId="0" applyFont="1">
      <alignment vertical="center"/>
    </xf>
    <xf numFmtId="0" fontId="36" fillId="24" borderId="0" xfId="0" applyFont="1" applyFill="1">
      <alignment vertical="center"/>
    </xf>
    <xf numFmtId="0" fontId="30" fillId="0" borderId="0" xfId="0" applyFont="1">
      <alignment vertical="center"/>
    </xf>
    <xf numFmtId="0" fontId="0" fillId="24" borderId="0" xfId="0" applyFill="1" applyAlignment="1">
      <alignment vertical="center" wrapText="1"/>
    </xf>
    <xf numFmtId="0" fontId="36" fillId="24" borderId="0" xfId="0" applyFont="1" applyFill="1" applyAlignment="1">
      <alignment horizontal="left" vertical="center"/>
    </xf>
    <xf numFmtId="0" fontId="33" fillId="24" borderId="0" xfId="0" applyFont="1" applyFill="1" applyAlignment="1">
      <alignment vertical="center" wrapText="1"/>
    </xf>
    <xf numFmtId="0" fontId="33" fillId="24" borderId="0" xfId="0" applyFont="1" applyFill="1" applyAlignment="1">
      <alignment horizontal="left" vertical="center" wrapText="1"/>
    </xf>
    <xf numFmtId="0" fontId="0" fillId="0" borderId="50" xfId="0" applyBorder="1">
      <alignment vertical="center"/>
    </xf>
    <xf numFmtId="0" fontId="0" fillId="0" borderId="27" xfId="0" applyBorder="1">
      <alignment vertical="center"/>
    </xf>
    <xf numFmtId="0" fontId="0" fillId="0" borderId="32" xfId="0" applyBorder="1">
      <alignment vertical="center"/>
    </xf>
    <xf numFmtId="0" fontId="0" fillId="0" borderId="20" xfId="0" applyBorder="1">
      <alignment vertical="center"/>
    </xf>
    <xf numFmtId="0" fontId="0" fillId="0" borderId="43" xfId="0" applyBorder="1">
      <alignment vertical="center"/>
    </xf>
    <xf numFmtId="0" fontId="0" fillId="0" borderId="21" xfId="0" applyBorder="1">
      <alignment vertical="center"/>
    </xf>
    <xf numFmtId="0" fontId="0" fillId="0" borderId="34" xfId="0" applyBorder="1">
      <alignment vertical="center"/>
    </xf>
    <xf numFmtId="0" fontId="0" fillId="0" borderId="24" xfId="0" applyBorder="1">
      <alignment vertical="center"/>
    </xf>
    <xf numFmtId="178" fontId="28" fillId="0" borderId="54" xfId="28" applyNumberFormat="1" applyFont="1" applyBorder="1" applyAlignment="1">
      <alignment vertical="center" wrapText="1"/>
    </xf>
    <xf numFmtId="178" fontId="28" fillId="0" borderId="41" xfId="28" applyNumberFormat="1" applyFont="1" applyBorder="1" applyAlignment="1">
      <alignment vertical="center" wrapText="1"/>
    </xf>
    <xf numFmtId="178" fontId="28" fillId="0" borderId="49"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1" xfId="28" applyNumberFormat="1" applyFont="1" applyBorder="1" applyAlignment="1">
      <alignment vertical="center" wrapText="1"/>
    </xf>
    <xf numFmtId="178" fontId="28" fillId="0" borderId="43"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49" xfId="28" applyNumberFormat="1" applyFont="1" applyBorder="1" applyAlignment="1">
      <alignment horizontal="right" vertical="center" wrapText="1"/>
    </xf>
    <xf numFmtId="38" fontId="33" fillId="0" borderId="33" xfId="34" applyFont="1" applyFill="1" applyBorder="1" applyAlignment="1" applyProtection="1">
      <alignment vertical="center" shrinkToFit="1"/>
    </xf>
    <xf numFmtId="0" fontId="40" fillId="0" borderId="41" xfId="0" applyFont="1" applyBorder="1" applyAlignment="1" applyProtection="1">
      <alignment horizontal="center" vertical="center"/>
      <protection locked="0"/>
    </xf>
    <xf numFmtId="0" fontId="34" fillId="0" borderId="0" xfId="0" applyFont="1" applyAlignment="1">
      <alignment horizontal="center" vertical="center"/>
    </xf>
    <xf numFmtId="0" fontId="34" fillId="24" borderId="0" xfId="0" applyFont="1" applyFill="1" applyAlignment="1">
      <alignment vertical="top" wrapText="1"/>
    </xf>
    <xf numFmtId="0" fontId="67" fillId="0" borderId="0" xfId="0" applyFont="1">
      <alignment vertical="center"/>
    </xf>
    <xf numFmtId="0" fontId="40" fillId="0" borderId="19" xfId="0" applyFont="1" applyBorder="1" applyAlignment="1" applyProtection="1">
      <alignment horizontal="center" vertical="center"/>
      <protection locked="0"/>
    </xf>
    <xf numFmtId="0" fontId="67" fillId="0" borderId="78" xfId="0" applyFont="1" applyBorder="1" applyAlignment="1">
      <alignment vertical="center" wrapText="1"/>
    </xf>
    <xf numFmtId="0" fontId="67" fillId="0" borderId="78" xfId="0" applyFont="1" applyBorder="1" applyAlignment="1">
      <alignment horizontal="center" vertical="center" wrapText="1"/>
    </xf>
    <xf numFmtId="0" fontId="50" fillId="24" borderId="82" xfId="0" applyFont="1" applyFill="1" applyBorder="1" applyAlignment="1">
      <alignment vertical="center" wrapText="1"/>
    </xf>
    <xf numFmtId="0" fontId="39" fillId="24" borderId="82" xfId="0" applyFont="1" applyFill="1" applyBorder="1" applyAlignment="1">
      <alignment vertical="top" wrapText="1"/>
    </xf>
    <xf numFmtId="0" fontId="0" fillId="24" borderId="0" xfId="0" applyFill="1" applyAlignment="1">
      <alignment horizontal="center" vertical="center"/>
    </xf>
    <xf numFmtId="0" fontId="30" fillId="24" borderId="28" xfId="0" applyFont="1" applyFill="1" applyBorder="1">
      <alignment vertical="center"/>
    </xf>
    <xf numFmtId="0" fontId="39" fillId="24" borderId="16" xfId="0" applyFont="1" applyFill="1" applyBorder="1" applyAlignment="1">
      <alignment vertical="top" wrapText="1"/>
    </xf>
    <xf numFmtId="0" fontId="69" fillId="0" borderId="0" xfId="0" applyFont="1">
      <alignment vertical="center"/>
    </xf>
    <xf numFmtId="0" fontId="70" fillId="0" borderId="0" xfId="0" applyFont="1">
      <alignment vertical="center"/>
    </xf>
    <xf numFmtId="0" fontId="54" fillId="24" borderId="0" xfId="0" applyFont="1" applyFill="1">
      <alignment vertical="center"/>
    </xf>
    <xf numFmtId="0" fontId="61" fillId="24" borderId="0" xfId="0" applyFont="1" applyFill="1" applyAlignment="1">
      <alignment horizontal="center" vertical="center"/>
    </xf>
    <xf numFmtId="0" fontId="33" fillId="24" borderId="0" xfId="0" applyFont="1" applyFill="1" applyAlignment="1">
      <alignment vertical="top" wrapText="1"/>
    </xf>
    <xf numFmtId="0" fontId="36" fillId="24" borderId="0" xfId="0" applyFont="1" applyFill="1" applyAlignment="1">
      <alignment horizontal="right" vertical="center"/>
    </xf>
    <xf numFmtId="0" fontId="33" fillId="24" borderId="0" xfId="0" applyFont="1" applyFill="1" applyAlignment="1">
      <alignment horizontal="center" vertical="center"/>
    </xf>
    <xf numFmtId="0" fontId="33" fillId="24" borderId="0" xfId="0" applyFont="1" applyFill="1" applyAlignment="1">
      <alignment horizontal="left" vertical="center"/>
    </xf>
    <xf numFmtId="177" fontId="33" fillId="24" borderId="0" xfId="0" applyNumberFormat="1" applyFont="1" applyFill="1">
      <alignment vertical="center"/>
    </xf>
    <xf numFmtId="0" fontId="0" fillId="24" borderId="0" xfId="0" applyFill="1" applyAlignment="1">
      <alignment horizontal="righ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30" xfId="0" applyFont="1" applyFill="1" applyBorder="1">
      <alignment vertical="center"/>
    </xf>
    <xf numFmtId="0" fontId="35" fillId="0" borderId="0" xfId="0" applyFont="1">
      <alignment vertical="center"/>
    </xf>
    <xf numFmtId="0" fontId="36" fillId="0" borderId="0" xfId="0" applyFont="1" applyAlignment="1">
      <alignment horizontal="center" vertical="center" wrapText="1"/>
    </xf>
    <xf numFmtId="0" fontId="33" fillId="0" borderId="0" xfId="0" applyFont="1" applyProtection="1">
      <alignment vertical="center"/>
      <protection locked="0"/>
    </xf>
    <xf numFmtId="0" fontId="33" fillId="0" borderId="0" xfId="0" applyFont="1" applyAlignment="1">
      <alignment horizontal="right" vertical="top" wrapText="1"/>
    </xf>
    <xf numFmtId="0" fontId="39" fillId="0" borderId="12" xfId="0" applyFont="1" applyBorder="1" applyAlignment="1">
      <alignment horizontal="center" vertical="center"/>
    </xf>
    <xf numFmtId="176" fontId="39" fillId="0" borderId="10" xfId="0" applyNumberFormat="1" applyFont="1" applyBorder="1" applyProtection="1">
      <alignment vertical="center"/>
      <protection locked="0"/>
    </xf>
    <xf numFmtId="0" fontId="39" fillId="25" borderId="10" xfId="0" applyFont="1" applyFill="1" applyBorder="1" applyAlignment="1" applyProtection="1">
      <alignment horizontal="center" vertical="center" wrapText="1"/>
      <protection locked="0"/>
    </xf>
    <xf numFmtId="176" fontId="39" fillId="25" borderId="10" xfId="0" applyNumberFormat="1" applyFont="1" applyFill="1" applyBorder="1" applyProtection="1">
      <alignment vertical="center"/>
      <protection locked="0"/>
    </xf>
    <xf numFmtId="176" fontId="39" fillId="25" borderId="25" xfId="0" applyNumberFormat="1" applyFont="1" applyFill="1" applyBorder="1" applyProtection="1">
      <alignment vertical="center"/>
      <protection locked="0"/>
    </xf>
    <xf numFmtId="176" fontId="39" fillId="0" borderId="25" xfId="0" applyNumberFormat="1" applyFont="1" applyBorder="1" applyProtection="1">
      <alignment vertical="center"/>
      <protection locked="0"/>
    </xf>
    <xf numFmtId="0" fontId="39" fillId="25" borderId="25" xfId="0" applyFont="1" applyFill="1" applyBorder="1" applyAlignment="1" applyProtection="1">
      <alignment horizontal="center" vertical="center" wrapText="1"/>
      <protection locked="0"/>
    </xf>
    <xf numFmtId="0" fontId="39" fillId="0" borderId="47" xfId="0" applyFont="1" applyBorder="1" applyAlignment="1">
      <alignment horizontal="center" vertical="center" wrapText="1"/>
    </xf>
    <xf numFmtId="0" fontId="0" fillId="0" borderId="0" xfId="0" applyBorder="1">
      <alignment vertical="center"/>
    </xf>
    <xf numFmtId="0" fontId="0" fillId="24" borderId="0" xfId="0" applyFill="1" applyBorder="1">
      <alignment vertical="center"/>
    </xf>
    <xf numFmtId="0" fontId="35" fillId="24" borderId="0" xfId="0" applyFont="1" applyFill="1" applyBorder="1" applyAlignment="1">
      <alignment vertical="center"/>
    </xf>
    <xf numFmtId="49" fontId="75" fillId="0" borderId="0" xfId="0" applyNumberFormat="1" applyFont="1" applyBorder="1" applyAlignment="1">
      <alignment vertical="center"/>
    </xf>
    <xf numFmtId="49" fontId="76" fillId="0" borderId="0" xfId="0" applyNumberFormat="1" applyFont="1" applyFill="1" applyBorder="1" applyAlignment="1">
      <alignment vertical="center"/>
    </xf>
    <xf numFmtId="49" fontId="75" fillId="0" borderId="43" xfId="0" applyNumberFormat="1" applyFont="1" applyBorder="1" applyAlignment="1">
      <alignment vertical="center"/>
    </xf>
    <xf numFmtId="0" fontId="75" fillId="0" borderId="43" xfId="0" applyFont="1" applyBorder="1" applyAlignment="1">
      <alignment vertical="center"/>
    </xf>
    <xf numFmtId="49" fontId="75" fillId="0" borderId="54" xfId="0" applyNumberFormat="1" applyFont="1" applyBorder="1" applyAlignment="1">
      <alignment vertical="center"/>
    </xf>
    <xf numFmtId="49" fontId="73" fillId="0" borderId="50" xfId="0" applyNumberFormat="1" applyFont="1" applyFill="1" applyBorder="1" applyAlignment="1">
      <alignment vertical="center"/>
    </xf>
    <xf numFmtId="49" fontId="73" fillId="0" borderId="51" xfId="0" applyNumberFormat="1" applyFont="1" applyFill="1" applyBorder="1" applyAlignment="1">
      <alignment vertical="center"/>
    </xf>
    <xf numFmtId="0" fontId="29" fillId="0" borderId="52" xfId="0" applyFont="1" applyFill="1" applyBorder="1">
      <alignment vertical="center"/>
    </xf>
    <xf numFmtId="0" fontId="39" fillId="25" borderId="10" xfId="0" applyFont="1" applyFill="1" applyBorder="1" applyAlignment="1" applyProtection="1">
      <alignment vertical="center" wrapText="1"/>
      <protection locked="0"/>
    </xf>
    <xf numFmtId="0" fontId="39" fillId="25" borderId="25" xfId="0" applyFont="1" applyFill="1" applyBorder="1" applyAlignment="1" applyProtection="1">
      <alignment vertical="center" wrapText="1"/>
      <protection locked="0"/>
    </xf>
    <xf numFmtId="0" fontId="28" fillId="0" borderId="35" xfId="43" applyFont="1" applyBorder="1" applyAlignment="1">
      <alignment horizontal="left" vertical="center" wrapText="1"/>
    </xf>
    <xf numFmtId="0" fontId="28" fillId="0" borderId="42" xfId="43" applyFont="1" applyBorder="1" applyAlignment="1">
      <alignment horizontal="left" vertical="center" wrapText="1"/>
    </xf>
    <xf numFmtId="0" fontId="39" fillId="25" borderId="21" xfId="0" applyFont="1" applyFill="1" applyBorder="1" applyAlignment="1" applyProtection="1">
      <alignment horizontal="center" vertical="center" wrapText="1"/>
      <protection locked="0"/>
    </xf>
    <xf numFmtId="0" fontId="39" fillId="25" borderId="24" xfId="0" applyFont="1" applyFill="1" applyBorder="1" applyAlignment="1" applyProtection="1">
      <alignment horizontal="center" vertical="center" wrapText="1"/>
      <protection locked="0"/>
    </xf>
    <xf numFmtId="0" fontId="39" fillId="0" borderId="10" xfId="0" applyFont="1" applyFill="1" applyBorder="1" applyAlignment="1" applyProtection="1">
      <alignment horizontal="center" vertical="center" wrapText="1"/>
      <protection locked="0"/>
    </xf>
    <xf numFmtId="0" fontId="39" fillId="0" borderId="25" xfId="0" applyFont="1" applyFill="1" applyBorder="1" applyAlignment="1" applyProtection="1">
      <alignment horizontal="center" vertical="center" wrapText="1"/>
      <protection locked="0"/>
    </xf>
    <xf numFmtId="0" fontId="36" fillId="0" borderId="0" xfId="0" applyFont="1" applyAlignment="1">
      <alignment horizontal="left" vertical="center"/>
    </xf>
    <xf numFmtId="0" fontId="33" fillId="0" borderId="0" xfId="0" applyFont="1" applyAlignment="1">
      <alignment horizontal="left" vertical="center"/>
    </xf>
    <xf numFmtId="0" fontId="39" fillId="0" borderId="62" xfId="0" applyFont="1" applyFill="1" applyBorder="1" applyAlignment="1" applyProtection="1">
      <alignment horizontal="center" vertical="center" wrapText="1"/>
      <protection locked="0"/>
    </xf>
    <xf numFmtId="176" fontId="39" fillId="0" borderId="62" xfId="0" applyNumberFormat="1" applyFont="1" applyBorder="1" applyProtection="1">
      <alignment vertical="center"/>
      <protection locked="0"/>
    </xf>
    <xf numFmtId="0" fontId="39" fillId="25" borderId="62" xfId="0" applyFont="1" applyFill="1" applyBorder="1" applyAlignment="1" applyProtection="1">
      <alignment horizontal="center" vertical="center" wrapText="1"/>
      <protection locked="0"/>
    </xf>
    <xf numFmtId="0" fontId="39" fillId="25" borderId="81" xfId="0" applyFont="1" applyFill="1" applyBorder="1" applyAlignment="1" applyProtection="1">
      <alignment horizontal="center" vertical="center" wrapText="1"/>
      <protection locked="0"/>
    </xf>
    <xf numFmtId="0" fontId="39" fillId="0" borderId="41" xfId="0" applyFont="1" applyFill="1" applyBorder="1" applyAlignment="1" applyProtection="1">
      <alignment horizontal="center" vertical="center" wrapText="1"/>
      <protection locked="0"/>
    </xf>
    <xf numFmtId="176" fontId="39" fillId="0" borderId="41" xfId="0" applyNumberFormat="1" applyFont="1" applyBorder="1" applyProtection="1">
      <alignment vertical="center"/>
      <protection locked="0"/>
    </xf>
    <xf numFmtId="0" fontId="39" fillId="25" borderId="39" xfId="0" applyFont="1" applyFill="1" applyBorder="1" applyAlignment="1" applyProtection="1">
      <alignment horizontal="center" vertical="center" wrapText="1"/>
      <protection locked="0"/>
    </xf>
    <xf numFmtId="180" fontId="29" fillId="0" borderId="0" xfId="0" applyNumberFormat="1" applyFont="1">
      <alignment vertical="center"/>
    </xf>
    <xf numFmtId="0" fontId="75" fillId="0" borderId="0" xfId="0" applyFont="1" applyBorder="1" applyAlignment="1">
      <alignment vertical="center"/>
    </xf>
    <xf numFmtId="0" fontId="54" fillId="26" borderId="27" xfId="0" applyFont="1" applyFill="1" applyBorder="1" applyAlignment="1">
      <alignment horizontal="center" vertical="center"/>
    </xf>
    <xf numFmtId="0" fontId="40" fillId="0" borderId="33" xfId="0" applyFont="1" applyBorder="1" applyAlignment="1" applyProtection="1">
      <alignment horizontal="center" vertical="center"/>
      <protection locked="0"/>
    </xf>
    <xf numFmtId="178" fontId="33" fillId="0" borderId="25" xfId="28" applyNumberFormat="1" applyFont="1" applyFill="1" applyBorder="1" applyAlignment="1" applyProtection="1">
      <alignment vertical="center" shrinkToFit="1"/>
    </xf>
    <xf numFmtId="0" fontId="54" fillId="26" borderId="27" xfId="0" applyFont="1" applyFill="1" applyBorder="1" applyAlignment="1">
      <alignment horizontal="center" vertical="center"/>
    </xf>
    <xf numFmtId="0" fontId="38" fillId="0" borderId="0" xfId="0" applyFont="1" applyBorder="1" applyAlignment="1">
      <alignment vertical="center" wrapText="1"/>
    </xf>
    <xf numFmtId="0" fontId="67" fillId="0" borderId="78" xfId="0" applyFont="1" applyBorder="1" applyAlignment="1">
      <alignment horizontal="center" vertical="center"/>
    </xf>
    <xf numFmtId="0" fontId="33" fillId="0" borderId="17" xfId="0" applyFont="1" applyBorder="1" applyAlignment="1">
      <alignment horizontal="center" vertical="center" wrapText="1"/>
    </xf>
    <xf numFmtId="0" fontId="33" fillId="0" borderId="65" xfId="0" applyFont="1" applyBorder="1" applyAlignment="1">
      <alignment horizontal="center" vertical="center" wrapText="1"/>
    </xf>
    <xf numFmtId="0" fontId="40" fillId="0" borderId="70" xfId="0" applyFont="1" applyBorder="1" applyAlignment="1" applyProtection="1">
      <alignment horizontal="center" vertical="center"/>
      <protection locked="0"/>
    </xf>
    <xf numFmtId="0" fontId="54" fillId="26" borderId="58" xfId="0" applyFont="1" applyFill="1" applyBorder="1" applyAlignment="1">
      <alignment horizontal="center" vertical="center"/>
    </xf>
    <xf numFmtId="0" fontId="36" fillId="24" borderId="70" xfId="0" applyFont="1" applyFill="1" applyBorder="1" applyAlignment="1">
      <alignment horizontal="center" vertical="center" wrapText="1"/>
    </xf>
    <xf numFmtId="0" fontId="0" fillId="0" borderId="0" xfId="0" applyAlignment="1">
      <alignment vertical="center"/>
    </xf>
    <xf numFmtId="0" fontId="38" fillId="24" borderId="0" xfId="0" applyFont="1" applyFill="1" applyBorder="1" applyAlignment="1">
      <alignment vertical="center" wrapText="1"/>
    </xf>
    <xf numFmtId="0" fontId="67" fillId="0" borderId="78" xfId="0" applyFont="1" applyBorder="1">
      <alignment vertical="center"/>
    </xf>
    <xf numFmtId="0" fontId="38" fillId="24" borderId="0" xfId="0" applyFont="1" applyFill="1" applyBorder="1" applyAlignment="1">
      <alignment horizontal="center" vertical="center" wrapText="1"/>
    </xf>
    <xf numFmtId="0" fontId="43" fillId="29" borderId="60" xfId="0" applyFont="1" applyFill="1" applyBorder="1" applyAlignment="1" applyProtection="1">
      <alignment horizontal="center" vertical="center" wrapText="1"/>
      <protection locked="0"/>
    </xf>
    <xf numFmtId="0" fontId="43" fillId="29" borderId="61" xfId="0" applyFont="1" applyFill="1" applyBorder="1" applyAlignment="1" applyProtection="1">
      <alignment horizontal="center" vertical="center" wrapText="1"/>
      <protection locked="0"/>
    </xf>
    <xf numFmtId="0" fontId="43" fillId="29" borderId="59" xfId="0" applyFont="1" applyFill="1" applyBorder="1" applyAlignment="1" applyProtection="1">
      <alignment horizontal="center" vertical="center" wrapText="1"/>
      <protection locked="0"/>
    </xf>
    <xf numFmtId="0" fontId="43" fillId="29" borderId="74" xfId="0" applyFont="1" applyFill="1" applyBorder="1" applyAlignment="1" applyProtection="1">
      <alignment horizontal="center" vertical="center" wrapText="1"/>
      <protection locked="0"/>
    </xf>
    <xf numFmtId="0" fontId="47" fillId="29" borderId="55" xfId="0" applyFont="1" applyFill="1" applyBorder="1" applyAlignment="1" applyProtection="1">
      <alignment horizontal="center" vertical="center" wrapText="1"/>
      <protection locked="0"/>
    </xf>
    <xf numFmtId="0" fontId="47" fillId="29" borderId="58" xfId="0" applyFont="1" applyFill="1" applyBorder="1" applyAlignment="1" applyProtection="1">
      <alignment horizontal="center" vertical="center" wrapText="1"/>
      <protection locked="0"/>
    </xf>
    <xf numFmtId="177" fontId="33" fillId="29" borderId="41" xfId="0" applyNumberFormat="1" applyFont="1" applyFill="1" applyBorder="1" applyAlignment="1">
      <alignment horizontal="center" vertical="center"/>
    </xf>
    <xf numFmtId="177" fontId="33" fillId="29" borderId="10" xfId="0" applyNumberFormat="1" applyFont="1" applyFill="1" applyBorder="1" applyAlignment="1">
      <alignment horizontal="center" vertical="center"/>
    </xf>
    <xf numFmtId="177" fontId="33" fillId="29" borderId="25" xfId="0" applyNumberFormat="1" applyFont="1" applyFill="1" applyBorder="1" applyAlignment="1">
      <alignment horizontal="center" vertical="center"/>
    </xf>
    <xf numFmtId="0" fontId="38" fillId="0" borderId="45" xfId="0" applyFont="1" applyBorder="1" applyAlignment="1">
      <alignment vertical="center" wrapText="1"/>
    </xf>
    <xf numFmtId="0" fontId="38" fillId="0" borderId="20" xfId="0" applyFont="1" applyBorder="1" applyAlignment="1">
      <alignment vertical="center" wrapText="1"/>
    </xf>
    <xf numFmtId="0" fontId="38" fillId="0" borderId="10" xfId="0" applyFont="1" applyBorder="1" applyAlignment="1">
      <alignment vertical="center" wrapText="1"/>
    </xf>
    <xf numFmtId="0" fontId="38" fillId="0" borderId="21" xfId="0" applyFont="1" applyBorder="1" applyAlignment="1">
      <alignment vertical="center" wrapText="1"/>
    </xf>
    <xf numFmtId="0" fontId="38" fillId="0" borderId="25" xfId="0" applyFont="1" applyBorder="1" applyAlignment="1">
      <alignment vertical="center" wrapText="1"/>
    </xf>
    <xf numFmtId="0" fontId="38" fillId="0" borderId="24" xfId="0" applyFont="1" applyBorder="1" applyAlignment="1">
      <alignment vertical="center" wrapText="1"/>
    </xf>
    <xf numFmtId="177" fontId="33" fillId="24" borderId="55" xfId="0" applyNumberFormat="1" applyFont="1" applyFill="1" applyBorder="1">
      <alignment vertical="center"/>
    </xf>
    <xf numFmtId="0" fontId="67" fillId="0" borderId="83" xfId="0" applyFont="1" applyFill="1" applyBorder="1">
      <alignment vertical="center"/>
    </xf>
    <xf numFmtId="0" fontId="78" fillId="0" borderId="0" xfId="0" applyFont="1">
      <alignment vertical="center"/>
    </xf>
    <xf numFmtId="0" fontId="28" fillId="0" borderId="41" xfId="0" applyNumberFormat="1" applyFont="1" applyBorder="1" applyAlignment="1">
      <alignment vertical="center"/>
    </xf>
    <xf numFmtId="0" fontId="28" fillId="0" borderId="10" xfId="0" applyNumberFormat="1" applyFont="1" applyBorder="1" applyAlignment="1">
      <alignment vertical="center"/>
    </xf>
    <xf numFmtId="0" fontId="28" fillId="0" borderId="35" xfId="0" applyFont="1" applyBorder="1" applyAlignment="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9" fillId="0" borderId="0" xfId="0" applyFont="1">
      <alignment vertical="center"/>
    </xf>
    <xf numFmtId="0" fontId="28" fillId="0" borderId="59" xfId="0" applyFont="1" applyBorder="1" applyAlignment="1">
      <alignment horizontal="center" vertical="center"/>
    </xf>
    <xf numFmtId="0" fontId="28" fillId="0" borderId="61" xfId="0" applyFont="1" applyBorder="1" applyAlignment="1">
      <alignment horizontal="center" vertical="center"/>
    </xf>
    <xf numFmtId="0" fontId="57" fillId="0" borderId="24" xfId="0" applyFont="1" applyBorder="1" applyAlignment="1">
      <alignment vertical="center" wrapText="1"/>
    </xf>
    <xf numFmtId="0" fontId="28" fillId="0" borderId="32"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45" xfId="0" applyFont="1" applyBorder="1" applyAlignment="1">
      <alignment horizontal="center" vertical="center"/>
    </xf>
    <xf numFmtId="0" fontId="28" fillId="0" borderId="45"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80" xfId="0" applyFont="1" applyBorder="1" applyAlignment="1">
      <alignment vertical="center" wrapText="1"/>
    </xf>
    <xf numFmtId="0" fontId="28" fillId="0" borderId="43"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1" xfId="28" applyNumberFormat="1" applyFont="1" applyBorder="1" applyAlignment="1">
      <alignment horizontal="center" vertical="center" wrapText="1"/>
    </xf>
    <xf numFmtId="0" fontId="28" fillId="0" borderId="21" xfId="28" applyNumberFormat="1" applyFont="1" applyFill="1" applyBorder="1" applyAlignment="1">
      <alignment horizontal="center" vertical="center" wrapText="1"/>
    </xf>
    <xf numFmtId="0" fontId="28" fillId="0" borderId="21" xfId="0" applyFont="1" applyBorder="1">
      <alignment vertical="center"/>
    </xf>
    <xf numFmtId="0" fontId="28" fillId="0" borderId="34"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25" xfId="0" applyFont="1" applyBorder="1" applyAlignment="1">
      <alignment horizontal="center" vertical="center"/>
    </xf>
    <xf numFmtId="0" fontId="28" fillId="0" borderId="25" xfId="28" applyNumberFormat="1" applyFont="1" applyBorder="1" applyAlignment="1">
      <alignment horizontal="center" vertical="center" wrapText="1"/>
    </xf>
    <xf numFmtId="0" fontId="28" fillId="0" borderId="24" xfId="0" applyFont="1" applyBorder="1">
      <alignment vertical="center"/>
    </xf>
    <xf numFmtId="0" fontId="28" fillId="0" borderId="0" xfId="0" applyFont="1" applyAlignment="1">
      <alignment horizontal="left" vertical="center" wrapText="1"/>
    </xf>
    <xf numFmtId="49" fontId="28" fillId="0" borderId="17" xfId="0" applyNumberFormat="1" applyFont="1" applyBorder="1" applyAlignment="1">
      <alignment vertical="center"/>
    </xf>
    <xf numFmtId="49" fontId="28" fillId="0" borderId="12" xfId="0" applyNumberFormat="1" applyFont="1" applyBorder="1" applyAlignment="1">
      <alignment vertical="center"/>
    </xf>
    <xf numFmtId="178" fontId="28" fillId="0" borderId="60" xfId="28" applyNumberFormat="1" applyFont="1" applyBorder="1" applyAlignment="1">
      <alignment horizontal="right" vertical="center" wrapText="1"/>
    </xf>
    <xf numFmtId="0" fontId="28" fillId="0" borderId="24" xfId="0" applyFont="1" applyBorder="1" applyAlignment="1">
      <alignment horizontal="center" vertical="center" wrapText="1"/>
    </xf>
    <xf numFmtId="0" fontId="28" fillId="0" borderId="34" xfId="28" applyNumberFormat="1" applyFont="1" applyBorder="1" applyAlignment="1">
      <alignment horizontal="center" vertical="center" wrapText="1"/>
    </xf>
    <xf numFmtId="0" fontId="28" fillId="0" borderId="24" xfId="28" applyNumberFormat="1" applyFont="1" applyBorder="1" applyAlignment="1">
      <alignment horizontal="center" vertical="center" wrapText="1"/>
    </xf>
    <xf numFmtId="0" fontId="28" fillId="0" borderId="18" xfId="0" applyFont="1" applyBorder="1" applyAlignment="1">
      <alignment horizontal="left" vertical="center" wrapText="1"/>
    </xf>
    <xf numFmtId="0" fontId="69" fillId="0" borderId="0" xfId="0" applyFont="1" applyFill="1">
      <alignment vertical="center"/>
    </xf>
    <xf numFmtId="0" fontId="28" fillId="0" borderId="0" xfId="0" applyFont="1" applyBorder="1" applyAlignment="1">
      <alignment horizontal="left" vertical="center" wrapText="1"/>
    </xf>
    <xf numFmtId="0" fontId="47" fillId="0" borderId="0" xfId="0" applyFont="1" applyAlignment="1">
      <alignment vertical="center" wrapText="1"/>
    </xf>
    <xf numFmtId="0" fontId="67" fillId="0" borderId="78" xfId="0" applyFont="1" applyBorder="1" applyAlignment="1">
      <alignment horizontal="center" vertical="center"/>
    </xf>
    <xf numFmtId="177" fontId="33" fillId="29" borderId="10" xfId="0" applyNumberFormat="1" applyFont="1" applyFill="1" applyBorder="1">
      <alignment vertical="center"/>
    </xf>
    <xf numFmtId="177" fontId="33" fillId="29" borderId="25" xfId="0" applyNumberFormat="1" applyFont="1" applyFill="1" applyBorder="1">
      <alignment vertical="center"/>
    </xf>
    <xf numFmtId="0" fontId="28" fillId="0" borderId="58" xfId="0" applyFont="1" applyBorder="1" applyAlignment="1">
      <alignment vertical="center" wrapText="1"/>
    </xf>
    <xf numFmtId="0" fontId="29" fillId="0" borderId="59" xfId="0" applyFont="1" applyBorder="1">
      <alignment vertical="center"/>
    </xf>
    <xf numFmtId="0" fontId="29" fillId="0" borderId="60" xfId="0" applyFont="1" applyBorder="1">
      <alignment vertical="center"/>
    </xf>
    <xf numFmtId="49" fontId="28" fillId="0" borderId="60" xfId="0" applyNumberFormat="1" applyFont="1" applyBorder="1" applyAlignment="1">
      <alignment vertical="center"/>
    </xf>
    <xf numFmtId="0" fontId="75" fillId="0" borderId="61" xfId="0" applyFont="1" applyBorder="1" applyAlignment="1">
      <alignment vertical="center"/>
    </xf>
    <xf numFmtId="0" fontId="57" fillId="0" borderId="55" xfId="98" applyFont="1" applyBorder="1" applyAlignment="1">
      <alignment vertical="center"/>
    </xf>
    <xf numFmtId="0" fontId="33" fillId="25" borderId="55" xfId="0" applyFont="1" applyFill="1" applyBorder="1" applyAlignment="1">
      <alignment horizontal="center" vertical="center"/>
    </xf>
    <xf numFmtId="0" fontId="41" fillId="0" borderId="0" xfId="0" applyFont="1" applyAlignment="1">
      <alignment horizontal="left" vertical="center" wrapText="1"/>
    </xf>
    <xf numFmtId="0" fontId="30" fillId="0" borderId="0" xfId="0" applyFont="1" applyAlignment="1">
      <alignment horizontal="left" vertical="center" wrapText="1"/>
    </xf>
    <xf numFmtId="0" fontId="38" fillId="0" borderId="0" xfId="0" applyFont="1" applyAlignment="1">
      <alignment horizontal="center" vertical="center" wrapText="1"/>
    </xf>
    <xf numFmtId="0" fontId="28" fillId="0" borderId="36" xfId="28" applyNumberFormat="1" applyFont="1" applyBorder="1" applyAlignment="1">
      <alignment horizontal="center" vertical="center" wrapText="1"/>
    </xf>
    <xf numFmtId="178" fontId="28" fillId="0" borderId="12" xfId="28" applyNumberFormat="1" applyFont="1" applyBorder="1" applyAlignment="1">
      <alignment horizontal="right" vertical="center" wrapText="1"/>
    </xf>
    <xf numFmtId="178" fontId="28" fillId="0" borderId="20" xfId="28" applyNumberFormat="1" applyFont="1" applyBorder="1" applyAlignment="1">
      <alignment horizontal="right" vertical="center" wrapText="1"/>
    </xf>
    <xf numFmtId="0" fontId="28" fillId="0" borderId="60" xfId="28" applyNumberFormat="1" applyFont="1" applyBorder="1" applyAlignment="1">
      <alignment horizontal="center" vertical="center" wrapText="1"/>
    </xf>
    <xf numFmtId="0" fontId="28" fillId="0" borderId="61"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7" fillId="0" borderId="0" xfId="0" applyFont="1" applyBorder="1" applyAlignment="1">
      <alignment horizontal="center" vertical="center" wrapText="1"/>
    </xf>
    <xf numFmtId="176" fontId="39" fillId="25" borderId="45" xfId="0" applyNumberFormat="1" applyFont="1" applyFill="1" applyBorder="1" applyProtection="1">
      <alignment vertical="center"/>
      <protection locked="0"/>
    </xf>
    <xf numFmtId="0" fontId="33" fillId="24" borderId="0" xfId="0" applyFont="1" applyFill="1" applyBorder="1" applyAlignment="1">
      <alignment horizontal="center" vertical="center"/>
    </xf>
    <xf numFmtId="0" fontId="39" fillId="24" borderId="0" xfId="0" applyFont="1" applyFill="1" applyBorder="1" applyAlignment="1" applyProtection="1">
      <alignment horizontal="center" vertical="center" wrapText="1"/>
      <protection locked="0"/>
    </xf>
    <xf numFmtId="0" fontId="0" fillId="24" borderId="0" xfId="0" applyFill="1" applyAlignment="1">
      <alignment horizontal="right" vertical="center" wrapText="1"/>
    </xf>
    <xf numFmtId="177" fontId="33" fillId="0" borderId="45" xfId="0" applyNumberFormat="1" applyFont="1" applyBorder="1" applyAlignment="1">
      <alignment vertical="center" wrapText="1"/>
    </xf>
    <xf numFmtId="0" fontId="38" fillId="0" borderId="0" xfId="0" applyFont="1">
      <alignment vertical="center"/>
    </xf>
    <xf numFmtId="177" fontId="33" fillId="0" borderId="25" xfId="0" applyNumberFormat="1" applyFont="1" applyBorder="1" applyAlignment="1">
      <alignment vertical="center" wrapText="1"/>
    </xf>
    <xf numFmtId="0" fontId="80" fillId="0" borderId="43" xfId="0" applyFont="1" applyBorder="1">
      <alignment vertical="center"/>
    </xf>
    <xf numFmtId="0" fontId="80" fillId="0" borderId="34" xfId="0" applyFont="1" applyBorder="1">
      <alignment vertical="center"/>
    </xf>
    <xf numFmtId="0" fontId="36" fillId="29" borderId="10" xfId="0" applyFont="1" applyFill="1" applyBorder="1" applyAlignment="1" applyProtection="1">
      <alignment horizontal="center" vertical="center"/>
      <protection locked="0"/>
    </xf>
    <xf numFmtId="0" fontId="36" fillId="29" borderId="41" xfId="0" applyFont="1" applyFill="1" applyBorder="1" applyAlignment="1" applyProtection="1">
      <alignment horizontal="center" vertical="center"/>
      <protection locked="0"/>
    </xf>
    <xf numFmtId="0" fontId="36" fillId="0" borderId="41" xfId="0" applyFont="1" applyBorder="1" applyAlignment="1" applyProtection="1">
      <alignment horizontal="center" vertical="center" wrapText="1"/>
      <protection locked="0"/>
    </xf>
    <xf numFmtId="0" fontId="36" fillId="0" borderId="10" xfId="0" applyFont="1" applyBorder="1" applyAlignment="1" applyProtection="1">
      <alignment horizontal="center" vertical="center" wrapText="1"/>
      <protection locked="0"/>
    </xf>
    <xf numFmtId="0" fontId="36" fillId="29" borderId="25" xfId="0" applyFont="1" applyFill="1" applyBorder="1" applyAlignment="1" applyProtection="1">
      <alignment horizontal="center" vertical="center"/>
      <protection locked="0"/>
    </xf>
    <xf numFmtId="0" fontId="36" fillId="0" borderId="25" xfId="0" applyFont="1" applyBorder="1" applyAlignment="1" applyProtection="1">
      <alignment horizontal="center" vertical="center" wrapText="1"/>
      <protection locked="0"/>
    </xf>
    <xf numFmtId="0" fontId="67" fillId="0" borderId="78" xfId="0" applyFont="1" applyBorder="1" applyAlignment="1">
      <alignment horizontal="center" vertical="center"/>
    </xf>
    <xf numFmtId="0" fontId="67" fillId="24" borderId="78" xfId="0" applyFont="1" applyFill="1" applyBorder="1" applyAlignment="1">
      <alignment horizontal="center" vertical="center" wrapText="1"/>
    </xf>
    <xf numFmtId="0" fontId="39" fillId="25" borderId="45" xfId="0" applyFont="1" applyFill="1" applyBorder="1" applyAlignment="1" applyProtection="1">
      <alignment vertical="center" wrapText="1"/>
      <protection locked="0"/>
    </xf>
    <xf numFmtId="0" fontId="28" fillId="0" borderId="12" xfId="0" applyFont="1" applyBorder="1" applyAlignment="1">
      <alignment horizontal="left" vertical="center" wrapText="1"/>
    </xf>
    <xf numFmtId="0" fontId="57" fillId="0" borderId="0" xfId="98" applyFont="1" applyBorder="1" applyAlignment="1">
      <alignment vertical="center"/>
    </xf>
    <xf numFmtId="0" fontId="57" fillId="0" borderId="0" xfId="98" applyFont="1" applyBorder="1" applyAlignment="1">
      <alignment vertical="center" wrapText="1"/>
    </xf>
    <xf numFmtId="9" fontId="57" fillId="0" borderId="0" xfId="98" applyNumberFormat="1" applyFont="1" applyBorder="1" applyAlignment="1">
      <alignment vertical="center"/>
    </xf>
    <xf numFmtId="2" fontId="57" fillId="0" borderId="0" xfId="98" applyNumberFormat="1" applyFont="1" applyBorder="1" applyAlignment="1">
      <alignment vertical="center"/>
    </xf>
    <xf numFmtId="178" fontId="28" fillId="24" borderId="0" xfId="28" applyNumberFormat="1" applyFont="1" applyFill="1" applyBorder="1" applyAlignment="1">
      <alignment vertical="center" wrapText="1"/>
    </xf>
    <xf numFmtId="0" fontId="28" fillId="0" borderId="0" xfId="99" applyFont="1" applyBorder="1">
      <alignment vertical="center"/>
    </xf>
    <xf numFmtId="179" fontId="57" fillId="0" borderId="0" xfId="98" applyNumberFormat="1" applyFont="1" applyBorder="1" applyAlignment="1">
      <alignment vertical="center"/>
    </xf>
    <xf numFmtId="0" fontId="29" fillId="0" borderId="0" xfId="0" applyFont="1" applyBorder="1">
      <alignment vertical="center"/>
    </xf>
    <xf numFmtId="0" fontId="75" fillId="0" borderId="53" xfId="0" applyFont="1" applyBorder="1" applyAlignment="1">
      <alignment vertical="center"/>
    </xf>
    <xf numFmtId="178" fontId="28" fillId="24" borderId="44" xfId="28" applyNumberFormat="1" applyFont="1" applyFill="1" applyBorder="1" applyAlignment="1">
      <alignment vertical="center" wrapText="1"/>
    </xf>
    <xf numFmtId="0" fontId="75" fillId="0" borderId="31" xfId="0" applyFont="1" applyBorder="1" applyAlignment="1">
      <alignment vertical="center"/>
    </xf>
    <xf numFmtId="49" fontId="75" fillId="0" borderId="31" xfId="0" applyNumberFormat="1" applyFont="1" applyBorder="1" applyAlignment="1">
      <alignment vertical="center"/>
    </xf>
    <xf numFmtId="178" fontId="28" fillId="24" borderId="31" xfId="28" applyNumberFormat="1" applyFont="1" applyFill="1" applyBorder="1" applyAlignment="1">
      <alignment vertical="center" wrapText="1"/>
    </xf>
    <xf numFmtId="9" fontId="0" fillId="0" borderId="0" xfId="28" applyFont="1" applyBorder="1">
      <alignment vertical="center"/>
    </xf>
    <xf numFmtId="2" fontId="0" fillId="0" borderId="0" xfId="0" applyNumberFormat="1" applyBorder="1">
      <alignment vertical="center"/>
    </xf>
    <xf numFmtId="9" fontId="0" fillId="0" borderId="0" xfId="0" applyNumberFormat="1" applyBorder="1">
      <alignment vertical="center"/>
    </xf>
    <xf numFmtId="0" fontId="28" fillId="0" borderId="72" xfId="0" applyFont="1" applyBorder="1" applyAlignment="1">
      <alignment horizontal="left" vertical="center" wrapText="1"/>
    </xf>
    <xf numFmtId="0" fontId="29" fillId="0" borderId="12" xfId="0" applyFont="1" applyBorder="1">
      <alignment vertical="center"/>
    </xf>
    <xf numFmtId="0" fontId="29" fillId="0" borderId="86" xfId="0" applyFont="1" applyBorder="1">
      <alignment vertical="center"/>
    </xf>
    <xf numFmtId="0" fontId="29" fillId="0" borderId="17" xfId="0" applyFont="1" applyBorder="1">
      <alignment vertical="center"/>
    </xf>
    <xf numFmtId="178" fontId="28" fillId="0" borderId="19" xfId="28" applyNumberFormat="1" applyFont="1" applyBorder="1" applyAlignment="1">
      <alignment vertical="center" wrapText="1"/>
    </xf>
    <xf numFmtId="178" fontId="28" fillId="0" borderId="11" xfId="28" applyNumberFormat="1" applyFont="1" applyBorder="1" applyAlignment="1">
      <alignment vertical="center" wrapText="1"/>
    </xf>
    <xf numFmtId="178" fontId="28" fillId="0" borderId="12" xfId="28" applyNumberFormat="1" applyFont="1" applyBorder="1" applyAlignment="1">
      <alignment vertical="center" wrapText="1"/>
    </xf>
    <xf numFmtId="178" fontId="28" fillId="0" borderId="21" xfId="28" applyNumberFormat="1" applyFont="1" applyBorder="1" applyAlignment="1">
      <alignment horizontal="right" vertical="center" wrapText="1"/>
    </xf>
    <xf numFmtId="178" fontId="28" fillId="0" borderId="87" xfId="28" applyNumberFormat="1" applyFont="1" applyBorder="1" applyAlignment="1">
      <alignment vertical="center" wrapText="1"/>
    </xf>
    <xf numFmtId="178" fontId="29" fillId="0" borderId="11" xfId="28" applyNumberFormat="1" applyFont="1" applyBorder="1">
      <alignment vertical="center"/>
    </xf>
    <xf numFmtId="178" fontId="29" fillId="0" borderId="43" xfId="28" applyNumberFormat="1" applyFont="1" applyBorder="1">
      <alignment vertical="center"/>
    </xf>
    <xf numFmtId="178" fontId="28" fillId="0" borderId="43" xfId="28" applyNumberFormat="1" applyFont="1" applyBorder="1" applyAlignment="1">
      <alignment horizontal="center" vertical="center" wrapText="1"/>
    </xf>
    <xf numFmtId="178" fontId="28" fillId="0" borderId="10" xfId="28" applyNumberFormat="1" applyFont="1" applyBorder="1" applyAlignment="1">
      <alignment horizontal="center" vertical="center" wrapText="1"/>
    </xf>
    <xf numFmtId="178" fontId="29" fillId="0" borderId="10" xfId="28" applyNumberFormat="1" applyFont="1" applyBorder="1">
      <alignment vertical="center"/>
    </xf>
    <xf numFmtId="178" fontId="29" fillId="0" borderId="88" xfId="28" applyNumberFormat="1" applyFont="1" applyBorder="1">
      <alignment vertical="center"/>
    </xf>
    <xf numFmtId="178" fontId="29" fillId="0" borderId="89" xfId="28" applyNumberFormat="1" applyFont="1" applyBorder="1">
      <alignment vertical="center"/>
    </xf>
    <xf numFmtId="178" fontId="28" fillId="0" borderId="90" xfId="28" applyNumberFormat="1" applyFont="1" applyBorder="1" applyAlignment="1">
      <alignment vertical="center" wrapText="1"/>
    </xf>
    <xf numFmtId="178" fontId="29" fillId="0" borderId="91" xfId="28" applyNumberFormat="1" applyFont="1" applyBorder="1">
      <alignment vertical="center"/>
    </xf>
    <xf numFmtId="178" fontId="28" fillId="0" borderId="86" xfId="28" applyNumberFormat="1" applyFont="1" applyBorder="1" applyAlignment="1">
      <alignment vertical="center" wrapText="1"/>
    </xf>
    <xf numFmtId="178" fontId="28" fillId="0" borderId="88" xfId="28" applyNumberFormat="1" applyFont="1" applyBorder="1" applyAlignment="1">
      <alignment horizontal="center" vertical="center" wrapText="1"/>
    </xf>
    <xf numFmtId="178" fontId="28" fillId="0" borderId="89" xfId="28" applyNumberFormat="1" applyFont="1" applyBorder="1" applyAlignment="1">
      <alignment horizontal="center" vertical="center" wrapText="1"/>
    </xf>
    <xf numFmtId="178" fontId="29" fillId="0" borderId="54" xfId="28" applyNumberFormat="1" applyFont="1" applyBorder="1">
      <alignment vertical="center"/>
    </xf>
    <xf numFmtId="178" fontId="29" fillId="0" borderId="41" xfId="28" applyNumberFormat="1" applyFont="1" applyBorder="1">
      <alignment vertical="center"/>
    </xf>
    <xf numFmtId="178" fontId="29" fillId="0" borderId="19" xfId="28" applyNumberFormat="1" applyFont="1" applyBorder="1">
      <alignment vertical="center"/>
    </xf>
    <xf numFmtId="178" fontId="28" fillId="0" borderId="92" xfId="28" applyNumberFormat="1" applyFont="1" applyBorder="1" applyAlignment="1">
      <alignment vertical="center" wrapText="1"/>
    </xf>
    <xf numFmtId="178" fontId="28" fillId="0" borderId="17" xfId="28" applyNumberFormat="1" applyFont="1" applyBorder="1" applyAlignment="1">
      <alignment vertical="center" wrapText="1"/>
    </xf>
    <xf numFmtId="178" fontId="28" fillId="0" borderId="54" xfId="28" applyNumberFormat="1" applyFont="1" applyBorder="1" applyAlignment="1">
      <alignment horizontal="center" vertical="center" wrapText="1"/>
    </xf>
    <xf numFmtId="178" fontId="28" fillId="0" borderId="41" xfId="28" applyNumberFormat="1" applyFont="1" applyBorder="1" applyAlignment="1">
      <alignment horizontal="center" vertical="center" wrapText="1"/>
    </xf>
    <xf numFmtId="178" fontId="28" fillId="0" borderId="93" xfId="28" applyNumberFormat="1" applyFont="1" applyBorder="1" applyAlignment="1">
      <alignment vertical="center" wrapText="1"/>
    </xf>
    <xf numFmtId="178" fontId="28" fillId="0" borderId="12" xfId="28" applyNumberFormat="1" applyFont="1" applyBorder="1" applyAlignment="1">
      <alignment horizontal="center" vertical="center" wrapText="1"/>
    </xf>
    <xf numFmtId="178" fontId="28" fillId="0" borderId="86" xfId="28" applyNumberFormat="1" applyFont="1" applyBorder="1" applyAlignment="1">
      <alignment horizontal="center" vertical="center" wrapText="1"/>
    </xf>
    <xf numFmtId="178" fontId="28" fillId="0" borderId="17" xfId="28" applyNumberFormat="1" applyFont="1" applyBorder="1" applyAlignment="1">
      <alignment horizontal="center" vertical="center" wrapText="1"/>
    </xf>
    <xf numFmtId="178" fontId="28" fillId="0" borderId="94" xfId="0" applyNumberFormat="1" applyFont="1" applyBorder="1" applyAlignment="1">
      <alignment vertical="center" wrapText="1"/>
    </xf>
    <xf numFmtId="178" fontId="28" fillId="0" borderId="64" xfId="0" applyNumberFormat="1" applyFont="1" applyBorder="1" applyAlignment="1">
      <alignment vertical="center" wrapText="1"/>
    </xf>
    <xf numFmtId="178" fontId="28" fillId="0" borderId="60" xfId="0" applyNumberFormat="1" applyFont="1" applyBorder="1" applyAlignment="1">
      <alignment vertical="center" wrapText="1"/>
    </xf>
    <xf numFmtId="49" fontId="28" fillId="0" borderId="14" xfId="0" applyNumberFormat="1" applyFont="1" applyBorder="1" applyAlignment="1">
      <alignment vertical="center"/>
    </xf>
    <xf numFmtId="178" fontId="29" fillId="0" borderId="53" xfId="28" applyNumberFormat="1" applyFont="1" applyBorder="1">
      <alignment vertical="center"/>
    </xf>
    <xf numFmtId="178" fontId="29" fillId="0" borderId="13" xfId="28" applyNumberFormat="1" applyFont="1" applyBorder="1">
      <alignment vertical="center"/>
    </xf>
    <xf numFmtId="178" fontId="28" fillId="0" borderId="44" xfId="28" applyNumberFormat="1" applyFont="1" applyBorder="1" applyAlignment="1">
      <alignment vertical="center" wrapText="1"/>
    </xf>
    <xf numFmtId="178" fontId="29" fillId="0" borderId="84" xfId="28" applyNumberFormat="1" applyFont="1" applyBorder="1">
      <alignment vertical="center"/>
    </xf>
    <xf numFmtId="178" fontId="28" fillId="0" borderId="95" xfId="28" applyNumberFormat="1" applyFont="1" applyBorder="1" applyAlignment="1">
      <alignment vertical="center" wrapText="1"/>
    </xf>
    <xf numFmtId="178" fontId="28" fillId="0" borderId="14" xfId="28" applyNumberFormat="1" applyFont="1" applyBorder="1" applyAlignment="1">
      <alignment vertical="center" wrapText="1"/>
    </xf>
    <xf numFmtId="178" fontId="28" fillId="0" borderId="53" xfId="28" applyNumberFormat="1" applyFont="1" applyBorder="1" applyAlignment="1">
      <alignment horizontal="center" vertical="center" wrapText="1"/>
    </xf>
    <xf numFmtId="178" fontId="28" fillId="0" borderId="13" xfId="28" applyNumberFormat="1" applyFont="1" applyBorder="1" applyAlignment="1">
      <alignment horizontal="center" vertical="center" wrapText="1"/>
    </xf>
    <xf numFmtId="178" fontId="28" fillId="0" borderId="79" xfId="28" applyNumberFormat="1" applyFont="1" applyBorder="1" applyAlignment="1">
      <alignment horizontal="right" vertical="center" wrapText="1"/>
    </xf>
    <xf numFmtId="178" fontId="28" fillId="0" borderId="76" xfId="0" applyNumberFormat="1" applyFont="1" applyBorder="1" applyAlignment="1">
      <alignment vertical="center" wrapText="1"/>
    </xf>
    <xf numFmtId="0" fontId="28" fillId="0" borderId="0" xfId="0" applyFont="1" applyBorder="1" applyAlignment="1">
      <alignment vertical="center"/>
    </xf>
    <xf numFmtId="49" fontId="28" fillId="0" borderId="0" xfId="0" applyNumberFormat="1" applyFont="1" applyBorder="1" applyAlignment="1">
      <alignment vertical="center"/>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31" xfId="0" applyFont="1" applyBorder="1" applyAlignment="1">
      <alignment vertical="center"/>
    </xf>
    <xf numFmtId="49" fontId="28" fillId="0" borderId="31" xfId="0" applyNumberFormat="1" applyFont="1" applyBorder="1" applyAlignment="1">
      <alignment vertical="center"/>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82" fillId="0" borderId="32" xfId="0" applyFont="1" applyBorder="1">
      <alignment vertical="center"/>
    </xf>
    <xf numFmtId="0" fontId="82" fillId="0" borderId="43" xfId="0" applyFont="1" applyBorder="1">
      <alignment vertical="center"/>
    </xf>
    <xf numFmtId="0" fontId="80" fillId="0" borderId="88" xfId="0" applyFont="1" applyBorder="1">
      <alignment vertical="center"/>
    </xf>
    <xf numFmtId="0" fontId="80" fillId="0" borderId="54" xfId="0" applyFont="1" applyBorder="1">
      <alignment vertical="center"/>
    </xf>
    <xf numFmtId="0" fontId="80" fillId="0" borderId="24" xfId="0" applyFont="1" applyBorder="1">
      <alignment vertical="center"/>
    </xf>
    <xf numFmtId="178" fontId="80" fillId="0" borderId="17" xfId="50" applyNumberFormat="1" applyFont="1" applyBorder="1" applyAlignment="1">
      <alignment vertical="center" wrapText="1"/>
    </xf>
    <xf numFmtId="178" fontId="80" fillId="0" borderId="12" xfId="50" applyNumberFormat="1" applyFont="1" applyBorder="1" applyAlignment="1">
      <alignment vertical="center" wrapText="1"/>
    </xf>
    <xf numFmtId="0" fontId="80" fillId="0" borderId="12" xfId="43" applyFont="1" applyBorder="1" applyAlignment="1">
      <alignment vertical="center" wrapText="1"/>
    </xf>
    <xf numFmtId="178" fontId="80" fillId="0" borderId="12" xfId="50" applyNumberFormat="1" applyFont="1" applyFill="1" applyBorder="1" applyAlignment="1">
      <alignment vertical="center" wrapText="1"/>
    </xf>
    <xf numFmtId="0" fontId="80" fillId="0" borderId="12" xfId="0" applyFont="1" applyBorder="1" applyAlignment="1">
      <alignment vertical="top" wrapText="1"/>
    </xf>
    <xf numFmtId="0" fontId="80" fillId="0" borderId="12" xfId="0" applyFont="1" applyBorder="1">
      <alignment vertical="center"/>
    </xf>
    <xf numFmtId="0" fontId="80" fillId="0" borderId="86" xfId="0" applyFont="1" applyBorder="1">
      <alignment vertical="center"/>
    </xf>
    <xf numFmtId="0" fontId="80" fillId="0" borderId="17" xfId="0" applyFont="1" applyBorder="1">
      <alignment vertical="center"/>
    </xf>
    <xf numFmtId="0" fontId="28" fillId="0" borderId="0" xfId="0" applyFont="1" applyBorder="1">
      <alignment vertical="center"/>
    </xf>
    <xf numFmtId="0" fontId="28" fillId="0" borderId="0" xfId="43" applyFont="1" applyBorder="1" applyAlignment="1">
      <alignment vertical="center" wrapText="1"/>
    </xf>
    <xf numFmtId="178" fontId="28" fillId="0" borderId="0" xfId="50" applyNumberFormat="1" applyFont="1" applyBorder="1" applyAlignment="1">
      <alignment vertical="center" wrapText="1"/>
    </xf>
    <xf numFmtId="0" fontId="28" fillId="0" borderId="0" xfId="43" applyFont="1" applyBorder="1" applyAlignment="1">
      <alignment vertical="center"/>
    </xf>
    <xf numFmtId="178" fontId="28" fillId="0" borderId="0" xfId="50" applyNumberFormat="1" applyFont="1" applyFill="1" applyBorder="1" applyAlignment="1">
      <alignment vertical="center" wrapText="1"/>
    </xf>
    <xf numFmtId="0" fontId="28" fillId="0" borderId="77" xfId="43" applyFont="1" applyBorder="1" applyAlignment="1">
      <alignment vertical="center" wrapText="1"/>
    </xf>
    <xf numFmtId="178" fontId="28" fillId="0" borderId="77" xfId="50" applyNumberFormat="1" applyFont="1" applyBorder="1" applyAlignment="1">
      <alignment vertical="center" wrapText="1"/>
    </xf>
    <xf numFmtId="0" fontId="28" fillId="0" borderId="31" xfId="43" applyFont="1" applyBorder="1" applyAlignment="1">
      <alignment horizontal="left" vertical="center" wrapText="1"/>
    </xf>
    <xf numFmtId="178" fontId="28" fillId="0" borderId="31" xfId="50" applyNumberFormat="1" applyFont="1" applyBorder="1" applyAlignment="1">
      <alignment vertical="center" wrapText="1"/>
    </xf>
    <xf numFmtId="0" fontId="28" fillId="0" borderId="0" xfId="43" applyFont="1" applyBorder="1" applyAlignment="1">
      <alignment horizontal="left" vertical="center" wrapText="1"/>
    </xf>
    <xf numFmtId="0" fontId="28" fillId="0" borderId="57" xfId="43" applyFont="1" applyBorder="1" applyAlignment="1">
      <alignment horizontal="left" vertical="center" wrapText="1"/>
    </xf>
    <xf numFmtId="0" fontId="28" fillId="0" borderId="44" xfId="28" applyNumberFormat="1" applyFont="1" applyFill="1" applyBorder="1" applyAlignment="1">
      <alignment horizontal="center" vertical="center" wrapText="1"/>
    </xf>
    <xf numFmtId="0" fontId="28" fillId="0" borderId="96" xfId="0" applyFont="1" applyBorder="1" applyAlignment="1">
      <alignment vertical="center"/>
    </xf>
    <xf numFmtId="0" fontId="28" fillId="0" borderId="97" xfId="28" applyNumberFormat="1" applyFont="1" applyFill="1" applyBorder="1" applyAlignment="1">
      <alignment horizontal="center" vertical="center" wrapText="1"/>
    </xf>
    <xf numFmtId="0" fontId="28" fillId="0" borderId="31" xfId="28" applyNumberFormat="1" applyFont="1" applyFill="1" applyBorder="1" applyAlignment="1">
      <alignment horizontal="center" vertical="center" wrapText="1"/>
    </xf>
    <xf numFmtId="0" fontId="28" fillId="0" borderId="0" xfId="28" applyNumberFormat="1" applyFont="1" applyFill="1" applyBorder="1" applyAlignment="1">
      <alignment horizontal="center" vertical="center" wrapText="1"/>
    </xf>
    <xf numFmtId="177" fontId="33" fillId="0" borderId="41" xfId="0" applyNumberFormat="1" applyFont="1" applyBorder="1" applyAlignment="1">
      <alignment vertical="center" wrapText="1"/>
    </xf>
    <xf numFmtId="0" fontId="28" fillId="0" borderId="0" xfId="0" applyFont="1" applyAlignment="1">
      <alignment vertical="center"/>
    </xf>
    <xf numFmtId="0" fontId="28" fillId="0" borderId="25" xfId="0" applyNumberFormat="1" applyFont="1" applyBorder="1" applyAlignment="1">
      <alignment vertical="center"/>
    </xf>
    <xf numFmtId="0" fontId="28" fillId="0" borderId="31" xfId="0" applyNumberFormat="1" applyFont="1" applyBorder="1" applyAlignment="1">
      <alignment vertical="center"/>
    </xf>
    <xf numFmtId="0" fontId="28" fillId="0" borderId="0" xfId="0" applyNumberFormat="1" applyFont="1" applyBorder="1" applyAlignment="1">
      <alignment vertical="center"/>
    </xf>
    <xf numFmtId="0" fontId="80" fillId="0" borderId="0" xfId="0" applyFont="1" applyBorder="1" applyAlignment="1">
      <alignment horizontal="center" vertical="center" wrapText="1"/>
    </xf>
    <xf numFmtId="0" fontId="80" fillId="24" borderId="0" xfId="0" applyFont="1" applyFill="1" applyBorder="1" applyAlignment="1">
      <alignment horizontal="center" vertical="center" wrapText="1"/>
    </xf>
    <xf numFmtId="49" fontId="80" fillId="0" borderId="0" xfId="0" applyNumberFormat="1" applyFont="1" applyBorder="1" applyAlignment="1">
      <alignment vertical="center" wrapText="1"/>
    </xf>
    <xf numFmtId="49" fontId="80" fillId="0" borderId="0" xfId="0" applyNumberFormat="1" applyFont="1" applyBorder="1" applyAlignment="1">
      <alignment horizontal="center" vertical="center"/>
    </xf>
    <xf numFmtId="0" fontId="80" fillId="0" borderId="0" xfId="0" applyFont="1" applyBorder="1">
      <alignment vertical="center"/>
    </xf>
    <xf numFmtId="0" fontId="80" fillId="0" borderId="0" xfId="0" applyFont="1" applyBorder="1" applyAlignment="1">
      <alignment vertical="center" wrapText="1"/>
    </xf>
    <xf numFmtId="49" fontId="28" fillId="0" borderId="97" xfId="0" applyNumberFormat="1" applyFont="1" applyBorder="1" applyAlignment="1">
      <alignment vertical="center"/>
    </xf>
    <xf numFmtId="0" fontId="29" fillId="0" borderId="14" xfId="0" applyFont="1" applyBorder="1">
      <alignment vertical="center"/>
    </xf>
    <xf numFmtId="49" fontId="28" fillId="0" borderId="21" xfId="0" applyNumberFormat="1" applyFont="1" applyBorder="1" applyAlignment="1">
      <alignment vertical="center"/>
    </xf>
    <xf numFmtId="49" fontId="28" fillId="0" borderId="24" xfId="0" applyNumberFormat="1" applyFont="1" applyBorder="1" applyAlignment="1">
      <alignment vertical="center"/>
    </xf>
    <xf numFmtId="49" fontId="43" fillId="0" borderId="41" xfId="0" applyNumberFormat="1" applyFont="1" applyBorder="1" applyAlignment="1">
      <alignment vertical="center"/>
    </xf>
    <xf numFmtId="49" fontId="43" fillId="0" borderId="10" xfId="0" applyNumberFormat="1" applyFont="1" applyBorder="1" applyAlignment="1">
      <alignment vertical="center"/>
    </xf>
    <xf numFmtId="49" fontId="43" fillId="0" borderId="13" xfId="0" applyNumberFormat="1" applyFont="1" applyBorder="1" applyAlignment="1">
      <alignment vertical="center"/>
    </xf>
    <xf numFmtId="0" fontId="38" fillId="0" borderId="11" xfId="0" applyFont="1" applyBorder="1" applyAlignment="1">
      <alignment vertical="center" wrapText="1"/>
    </xf>
    <xf numFmtId="0" fontId="34" fillId="24" borderId="0" xfId="0" applyFont="1" applyFill="1" applyBorder="1">
      <alignment vertical="center"/>
    </xf>
    <xf numFmtId="0" fontId="0" fillId="24" borderId="0" xfId="0" applyFont="1" applyFill="1" applyBorder="1">
      <alignment vertical="center"/>
    </xf>
    <xf numFmtId="0" fontId="87" fillId="0" borderId="0" xfId="0" applyFont="1">
      <alignment vertical="center"/>
    </xf>
    <xf numFmtId="0" fontId="87" fillId="0" borderId="0" xfId="0" applyFont="1" applyAlignment="1">
      <alignment horizontal="justify" vertical="center"/>
    </xf>
    <xf numFmtId="0" fontId="87" fillId="0" borderId="0" xfId="0" applyFont="1" applyAlignment="1">
      <alignment vertical="center" wrapText="1"/>
    </xf>
    <xf numFmtId="0" fontId="87" fillId="0" borderId="0" xfId="0" applyFont="1" applyAlignment="1">
      <alignment horizontal="right" vertical="center"/>
    </xf>
    <xf numFmtId="0" fontId="87" fillId="0" borderId="0" xfId="0" applyFont="1" applyAlignment="1">
      <alignment vertical="center"/>
    </xf>
    <xf numFmtId="0" fontId="87" fillId="0" borderId="0" xfId="0" applyFont="1" applyAlignment="1">
      <alignment horizontal="center" vertical="center" wrapText="1"/>
    </xf>
    <xf numFmtId="0" fontId="87" fillId="0" borderId="0" xfId="0" applyFont="1" applyBorder="1" applyAlignment="1">
      <alignment vertical="center"/>
    </xf>
    <xf numFmtId="0" fontId="87" fillId="0" borderId="0" xfId="0" applyFont="1" applyBorder="1">
      <alignment vertical="center"/>
    </xf>
    <xf numFmtId="0" fontId="87" fillId="24" borderId="0" xfId="0" applyFont="1" applyFill="1" applyBorder="1" applyAlignment="1">
      <alignment vertical="center" wrapText="1"/>
    </xf>
    <xf numFmtId="0" fontId="87" fillId="24" borderId="69" xfId="0" applyFont="1" applyFill="1" applyBorder="1" applyAlignment="1">
      <alignment vertical="center" wrapText="1"/>
    </xf>
    <xf numFmtId="0" fontId="87" fillId="24" borderId="0" xfId="0" applyFont="1" applyFill="1" applyBorder="1" applyAlignment="1">
      <alignment vertical="center"/>
    </xf>
    <xf numFmtId="0" fontId="87" fillId="24" borderId="18" xfId="0" applyFont="1" applyFill="1" applyBorder="1" applyAlignment="1">
      <alignment vertical="center"/>
    </xf>
    <xf numFmtId="0" fontId="87" fillId="24" borderId="69" xfId="0" applyFont="1" applyFill="1" applyBorder="1" applyAlignment="1">
      <alignment vertical="center"/>
    </xf>
    <xf numFmtId="0" fontId="87" fillId="24" borderId="0" xfId="0" applyFont="1" applyFill="1" applyBorder="1" applyAlignment="1">
      <alignment vertical="center" shrinkToFit="1"/>
    </xf>
    <xf numFmtId="0" fontId="87" fillId="0" borderId="0" xfId="0" applyFont="1" applyFill="1">
      <alignment vertical="center"/>
    </xf>
    <xf numFmtId="0" fontId="87" fillId="24" borderId="0" xfId="0" applyFont="1" applyFill="1" applyBorder="1" applyAlignment="1">
      <alignment horizontal="center" vertical="center" wrapText="1"/>
    </xf>
    <xf numFmtId="0" fontId="87" fillId="0" borderId="0" xfId="0" applyFont="1" applyFill="1" applyBorder="1" applyAlignment="1" applyProtection="1">
      <alignment vertical="center" shrinkToFit="1"/>
      <protection locked="0"/>
    </xf>
    <xf numFmtId="0" fontId="87" fillId="24" borderId="0" xfId="0" applyFont="1" applyFill="1" applyBorder="1" applyAlignment="1">
      <alignment horizontal="center" vertical="center" shrinkToFit="1"/>
    </xf>
    <xf numFmtId="41" fontId="87" fillId="27" borderId="0" xfId="0" applyNumberFormat="1" applyFont="1" applyFill="1" applyAlignment="1">
      <alignment vertical="center"/>
    </xf>
    <xf numFmtId="0" fontId="61" fillId="24" borderId="0" xfId="0" applyFont="1" applyFill="1">
      <alignment vertical="center"/>
    </xf>
    <xf numFmtId="0" fontId="80" fillId="25" borderId="62" xfId="0" applyFont="1" applyFill="1" applyBorder="1" applyAlignment="1">
      <alignment vertical="center" wrapText="1"/>
    </xf>
    <xf numFmtId="0" fontId="80" fillId="25" borderId="0" xfId="0" applyFont="1" applyFill="1" applyBorder="1" applyAlignment="1">
      <alignment vertical="center" wrapText="1"/>
    </xf>
    <xf numFmtId="0" fontId="80" fillId="25" borderId="10" xfId="0" applyFont="1" applyFill="1" applyBorder="1" applyAlignment="1">
      <alignment vertical="center" wrapText="1"/>
    </xf>
    <xf numFmtId="0" fontId="80" fillId="25" borderId="25" xfId="0" applyFont="1" applyFill="1" applyBorder="1" applyAlignment="1">
      <alignment vertical="center" wrapText="1"/>
    </xf>
    <xf numFmtId="0" fontId="41" fillId="24" borderId="0" xfId="0" applyFont="1" applyFill="1">
      <alignment vertical="center"/>
    </xf>
    <xf numFmtId="0" fontId="38" fillId="0" borderId="32" xfId="0" applyFont="1" applyBorder="1" applyAlignment="1">
      <alignment vertical="center" wrapText="1"/>
    </xf>
    <xf numFmtId="0" fontId="38" fillId="0" borderId="62" xfId="0" applyFont="1" applyBorder="1" applyAlignment="1">
      <alignment vertical="center" wrapText="1"/>
    </xf>
    <xf numFmtId="0" fontId="38" fillId="0" borderId="0" xfId="0" applyFont="1" applyAlignment="1">
      <alignment horizontal="left" vertical="center"/>
    </xf>
    <xf numFmtId="0" fontId="38" fillId="0" borderId="43" xfId="0" applyFont="1" applyBorder="1" applyAlignment="1">
      <alignment vertical="center" wrapText="1"/>
    </xf>
    <xf numFmtId="0" fontId="38" fillId="0" borderId="12" xfId="0" applyFont="1" applyBorder="1" applyAlignment="1">
      <alignment vertical="center" wrapText="1"/>
    </xf>
    <xf numFmtId="0" fontId="38" fillId="24" borderId="0" xfId="0" applyFont="1" applyFill="1" applyAlignment="1">
      <alignment vertical="center" wrapText="1"/>
    </xf>
    <xf numFmtId="0" fontId="38" fillId="0" borderId="34" xfId="0" applyFont="1" applyBorder="1" applyAlignment="1">
      <alignment vertical="center" wrapText="1"/>
    </xf>
    <xf numFmtId="0" fontId="38" fillId="0" borderId="70" xfId="0" applyFont="1" applyBorder="1" applyAlignment="1">
      <alignment vertical="center" wrapText="1"/>
    </xf>
    <xf numFmtId="0" fontId="42" fillId="24" borderId="0" xfId="0" applyFont="1" applyFill="1" applyAlignment="1">
      <alignment horizontal="left" vertical="center" wrapText="1"/>
    </xf>
    <xf numFmtId="49" fontId="41" fillId="24" borderId="0" xfId="0" applyNumberFormat="1" applyFont="1" applyFill="1">
      <alignment vertical="center"/>
    </xf>
    <xf numFmtId="0" fontId="42" fillId="24" borderId="0" xfId="0" applyFont="1" applyFill="1">
      <alignment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lignment vertical="center"/>
    </xf>
    <xf numFmtId="0" fontId="50" fillId="24" borderId="0" xfId="0" applyFont="1" applyFill="1" applyAlignment="1">
      <alignment vertical="center" wrapText="1"/>
    </xf>
    <xf numFmtId="0" fontId="37" fillId="24" borderId="0" xfId="0" applyFont="1" applyFill="1" applyAlignment="1">
      <alignment vertical="center" wrapText="1"/>
    </xf>
    <xf numFmtId="0" fontId="37" fillId="24" borderId="0" xfId="0" applyFont="1" applyFill="1">
      <alignment vertical="center"/>
    </xf>
    <xf numFmtId="0" fontId="39" fillId="24" borderId="0" xfId="0" applyFont="1" applyFill="1" applyAlignment="1">
      <alignment vertical="top" wrapText="1"/>
    </xf>
    <xf numFmtId="0" fontId="50" fillId="24" borderId="0" xfId="0" applyFont="1" applyFill="1" applyAlignment="1">
      <alignment vertical="top" wrapText="1"/>
    </xf>
    <xf numFmtId="0" fontId="47" fillId="24" borderId="0" xfId="0" applyFont="1" applyFill="1" applyAlignment="1" applyProtection="1">
      <alignment horizontal="center" vertical="center" wrapText="1"/>
      <protection locked="0"/>
    </xf>
    <xf numFmtId="0" fontId="50" fillId="24" borderId="0" xfId="0" applyFont="1" applyFill="1" applyAlignment="1">
      <alignment horizontal="left" vertical="center" wrapText="1"/>
    </xf>
    <xf numFmtId="0" fontId="50" fillId="24" borderId="0" xfId="0" applyFont="1" applyFill="1">
      <alignment vertical="center"/>
    </xf>
    <xf numFmtId="0" fontId="52" fillId="24" borderId="0" xfId="0" applyFont="1" applyFill="1">
      <alignment vertical="center"/>
    </xf>
    <xf numFmtId="0" fontId="39" fillId="24" borderId="0" xfId="0" applyFont="1" applyFill="1" applyAlignment="1">
      <alignment vertical="top"/>
    </xf>
    <xf numFmtId="0" fontId="53" fillId="24" borderId="0" xfId="0" applyFont="1" applyFill="1">
      <alignment vertical="center"/>
    </xf>
    <xf numFmtId="0" fontId="34" fillId="24" borderId="0" xfId="0" applyFont="1" applyFill="1">
      <alignment vertical="center"/>
    </xf>
    <xf numFmtId="0" fontId="35" fillId="24" borderId="0" xfId="0" applyFont="1" applyFill="1">
      <alignment vertical="center"/>
    </xf>
    <xf numFmtId="0" fontId="43" fillId="24" borderId="0" xfId="0" applyFont="1" applyFill="1" applyAlignment="1">
      <alignment horizontal="left" vertical="center"/>
    </xf>
    <xf numFmtId="0" fontId="0" fillId="0" borderId="0" xfId="0" applyAlignment="1">
      <alignment horizontal="left" vertical="center"/>
    </xf>
    <xf numFmtId="0" fontId="43" fillId="24" borderId="0" xfId="0" applyFont="1" applyFill="1" applyAlignment="1">
      <alignment vertical="center" wrapText="1"/>
    </xf>
    <xf numFmtId="0" fontId="39" fillId="25" borderId="10" xfId="0" applyFont="1" applyFill="1" applyBorder="1" applyAlignment="1" applyProtection="1">
      <alignment vertical="center" wrapText="1"/>
      <protection locked="0"/>
    </xf>
    <xf numFmtId="0" fontId="39" fillId="25" borderId="25" xfId="0" applyFont="1" applyFill="1" applyBorder="1" applyAlignment="1" applyProtection="1">
      <alignment vertical="center" wrapText="1"/>
      <protection locked="0"/>
    </xf>
    <xf numFmtId="0" fontId="39" fillId="25" borderId="41" xfId="0" applyFont="1" applyFill="1" applyBorder="1" applyAlignment="1" applyProtection="1">
      <alignment vertical="center" wrapText="1"/>
      <protection locked="0"/>
    </xf>
    <xf numFmtId="0" fontId="80" fillId="0" borderId="0" xfId="0" applyFont="1" applyBorder="1" applyAlignment="1">
      <alignment vertical="center" wrapText="1"/>
    </xf>
    <xf numFmtId="0" fontId="80" fillId="0" borderId="0" xfId="0" applyFont="1" applyBorder="1" applyAlignment="1">
      <alignment horizontal="left" vertical="center" wrapText="1"/>
    </xf>
    <xf numFmtId="0" fontId="28" fillId="0" borderId="18" xfId="0" applyFont="1" applyBorder="1" applyAlignment="1">
      <alignment horizontal="left" vertical="center" wrapText="1"/>
    </xf>
    <xf numFmtId="49" fontId="39" fillId="25" borderId="43" xfId="0" applyNumberFormat="1" applyFont="1" applyFill="1" applyBorder="1" applyAlignment="1" applyProtection="1">
      <alignment horizontal="center" vertical="center"/>
      <protection locked="0"/>
    </xf>
    <xf numFmtId="49" fontId="39" fillId="25" borderId="10" xfId="0" applyNumberFormat="1" applyFont="1" applyFill="1" applyBorder="1" applyAlignment="1" applyProtection="1">
      <alignment horizontal="center" vertical="center"/>
      <protection locked="0"/>
    </xf>
    <xf numFmtId="0" fontId="39" fillId="25" borderId="10" xfId="0" applyFont="1" applyFill="1" applyBorder="1" applyProtection="1">
      <alignment vertical="center"/>
      <protection locked="0"/>
    </xf>
    <xf numFmtId="0" fontId="39" fillId="25" borderId="10" xfId="0" applyFont="1" applyFill="1" applyBorder="1" applyAlignment="1" applyProtection="1">
      <alignment vertical="center" wrapText="1"/>
      <protection locked="0"/>
    </xf>
    <xf numFmtId="0" fontId="88" fillId="0" borderId="10" xfId="0" applyFont="1" applyBorder="1" applyAlignment="1">
      <alignment horizontal="left" vertical="center" wrapText="1"/>
    </xf>
    <xf numFmtId="0" fontId="88" fillId="0" borderId="12" xfId="0" applyFont="1" applyBorder="1" applyAlignment="1">
      <alignment horizontal="left" vertical="center" wrapText="1"/>
    </xf>
    <xf numFmtId="49" fontId="39" fillId="25" borderId="100" xfId="0" applyNumberFormat="1" applyFont="1" applyFill="1" applyBorder="1" applyAlignment="1" applyProtection="1">
      <alignment horizontal="center" vertical="center"/>
      <protection locked="0"/>
    </xf>
    <xf numFmtId="49" fontId="39" fillId="25" borderId="70" xfId="0" applyNumberFormat="1" applyFont="1" applyFill="1" applyBorder="1" applyAlignment="1" applyProtection="1">
      <alignment horizontal="center" vertical="center"/>
      <protection locked="0"/>
    </xf>
    <xf numFmtId="0" fontId="33" fillId="0" borderId="0" xfId="0" applyFont="1" applyAlignment="1" applyProtection="1">
      <alignment horizontal="left" vertical="top" wrapText="1"/>
      <protection locked="0"/>
    </xf>
    <xf numFmtId="0" fontId="39" fillId="25" borderId="25" xfId="0" applyFont="1" applyFill="1" applyBorder="1" applyAlignment="1" applyProtection="1">
      <alignment vertical="center" wrapText="1"/>
      <protection locked="0"/>
    </xf>
    <xf numFmtId="0" fontId="39" fillId="25" borderId="25" xfId="0" applyFont="1" applyFill="1" applyBorder="1" applyProtection="1">
      <alignment vertical="center"/>
      <protection locked="0"/>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14" xfId="0" applyFont="1" applyBorder="1" applyAlignment="1">
      <alignment horizontal="center" vertical="center" wrapText="1"/>
    </xf>
    <xf numFmtId="0" fontId="39" fillId="0" borderId="82"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28"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25" xfId="0" applyFont="1" applyBorder="1" applyAlignment="1">
      <alignment horizontal="center" vertical="center" wrapText="1"/>
    </xf>
    <xf numFmtId="0" fontId="39" fillId="0" borderId="25" xfId="0" applyFont="1" applyBorder="1" applyAlignment="1">
      <alignment horizontal="center" vertical="center"/>
    </xf>
    <xf numFmtId="0" fontId="39" fillId="25" borderId="62" xfId="0" applyFont="1" applyFill="1" applyBorder="1" applyProtection="1">
      <alignment vertical="center"/>
      <protection locked="0"/>
    </xf>
    <xf numFmtId="49" fontId="39" fillId="25" borderId="99" xfId="0" applyNumberFormat="1" applyFont="1" applyFill="1" applyBorder="1" applyAlignment="1" applyProtection="1">
      <alignment horizontal="center" vertical="center"/>
      <protection locked="0"/>
    </xf>
    <xf numFmtId="49" fontId="39" fillId="25" borderId="62" xfId="0" applyNumberFormat="1" applyFont="1" applyFill="1" applyBorder="1" applyAlignment="1" applyProtection="1">
      <alignment horizontal="center" vertical="center"/>
      <protection locked="0"/>
    </xf>
    <xf numFmtId="0" fontId="27" fillId="0" borderId="13" xfId="0" applyFont="1" applyBorder="1" applyAlignment="1">
      <alignment horizontal="center" vertical="center" wrapText="1"/>
    </xf>
    <xf numFmtId="0" fontId="27" fillId="0" borderId="47" xfId="0" applyFont="1" applyBorder="1" applyAlignment="1">
      <alignment horizontal="center" vertical="center" wrapText="1"/>
    </xf>
    <xf numFmtId="0" fontId="39" fillId="0" borderId="13" xfId="0" applyFont="1" applyBorder="1" applyAlignment="1">
      <alignment horizontal="center" vertical="center" wrapText="1"/>
    </xf>
    <xf numFmtId="0" fontId="39" fillId="0" borderId="4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11" xfId="0" applyFont="1" applyBorder="1" applyAlignment="1">
      <alignment horizontal="center" vertical="center" wrapText="1"/>
    </xf>
    <xf numFmtId="0" fontId="27" fillId="0" borderId="70"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30"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47" xfId="0" applyFont="1" applyBorder="1" applyAlignment="1">
      <alignment horizontal="center" vertical="center" textRotation="255"/>
    </xf>
    <xf numFmtId="0" fontId="39" fillId="25" borderId="62" xfId="0" applyFont="1" applyFill="1" applyBorder="1" applyAlignment="1" applyProtection="1">
      <alignment vertical="center" wrapText="1"/>
      <protection locked="0"/>
    </xf>
    <xf numFmtId="0" fontId="36" fillId="25" borderId="12" xfId="0" applyFont="1" applyFill="1" applyBorder="1" applyAlignment="1" applyProtection="1">
      <alignment horizontal="left" vertical="center" wrapText="1"/>
      <protection locked="0"/>
    </xf>
    <xf numFmtId="0" fontId="36" fillId="25" borderId="30" xfId="0" applyFont="1" applyFill="1" applyBorder="1" applyAlignment="1" applyProtection="1">
      <alignment horizontal="left" vertical="center" wrapText="1"/>
      <protection locked="0"/>
    </xf>
    <xf numFmtId="0" fontId="36" fillId="25" borderId="11" xfId="0" applyFont="1" applyFill="1" applyBorder="1" applyAlignment="1" applyProtection="1">
      <alignment horizontal="left" vertical="center" wrapText="1"/>
      <protection locked="0"/>
    </xf>
    <xf numFmtId="0" fontId="36" fillId="25" borderId="12" xfId="0" applyFont="1" applyFill="1" applyBorder="1" applyAlignment="1" applyProtection="1">
      <alignment horizontal="left" vertical="center"/>
      <protection locked="0"/>
    </xf>
    <xf numFmtId="0" fontId="36" fillId="25" borderId="30" xfId="0" applyFont="1" applyFill="1" applyBorder="1" applyAlignment="1" applyProtection="1">
      <alignment horizontal="left" vertical="center"/>
      <protection locked="0"/>
    </xf>
    <xf numFmtId="0" fontId="36" fillId="25" borderId="11" xfId="0" applyFont="1" applyFill="1" applyBorder="1" applyAlignment="1" applyProtection="1">
      <alignment horizontal="left" vertical="center"/>
      <protection locked="0"/>
    </xf>
    <xf numFmtId="0" fontId="31" fillId="0" borderId="0" xfId="0" applyFont="1" applyAlignment="1">
      <alignment horizontal="left" vertical="center" wrapText="1"/>
    </xf>
    <xf numFmtId="0" fontId="33" fillId="25" borderId="12" xfId="0" applyFont="1" applyFill="1" applyBorder="1" applyAlignment="1" applyProtection="1">
      <alignment horizontal="left" vertical="center"/>
      <protection locked="0"/>
    </xf>
    <xf numFmtId="0" fontId="33" fillId="25" borderId="30"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92" fillId="0" borderId="0" xfId="0" applyFont="1" applyFill="1" applyAlignment="1">
      <alignment vertical="center" wrapText="1"/>
    </xf>
    <xf numFmtId="0" fontId="30" fillId="25" borderId="12" xfId="0" applyFont="1" applyFill="1" applyBorder="1" applyAlignment="1" applyProtection="1">
      <alignment horizontal="left" vertical="center"/>
      <protection locked="0"/>
    </xf>
    <xf numFmtId="0" fontId="30" fillId="25" borderId="30" xfId="0" applyFont="1" applyFill="1" applyBorder="1" applyAlignment="1" applyProtection="1">
      <alignment horizontal="left" vertical="center"/>
      <protection locked="0"/>
    </xf>
    <xf numFmtId="0" fontId="30" fillId="25" borderId="11" xfId="0" applyFont="1" applyFill="1" applyBorder="1" applyAlignment="1" applyProtection="1">
      <alignment horizontal="left" vertical="center"/>
      <protection locked="0"/>
    </xf>
    <xf numFmtId="0" fontId="41" fillId="0" borderId="0" xfId="0" applyFont="1" applyAlignment="1">
      <alignment horizontal="left" vertical="center" wrapText="1"/>
    </xf>
    <xf numFmtId="0" fontId="61" fillId="0" borderId="0" xfId="0" applyFont="1" applyAlignment="1">
      <alignment horizontal="center" vertical="center" wrapText="1"/>
    </xf>
    <xf numFmtId="0" fontId="54" fillId="0" borderId="0" xfId="0" applyFont="1" applyAlignment="1">
      <alignment horizontal="center" vertical="center" wrapText="1"/>
    </xf>
    <xf numFmtId="0" fontId="41" fillId="0" borderId="18"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30" xfId="0" applyFont="1" applyBorder="1" applyAlignment="1">
      <alignment horizontal="left" vertical="center"/>
    </xf>
    <xf numFmtId="0" fontId="39" fillId="0" borderId="11" xfId="0" applyFont="1" applyBorder="1" applyAlignment="1">
      <alignment horizontal="left" vertical="center"/>
    </xf>
    <xf numFmtId="0" fontId="39" fillId="0" borderId="41" xfId="0" applyFont="1" applyBorder="1" applyAlignment="1">
      <alignment horizontal="center" vertical="center" wrapText="1"/>
    </xf>
    <xf numFmtId="0" fontId="32" fillId="25" borderId="12" xfId="48" applyFill="1" applyBorder="1" applyAlignment="1" applyProtection="1">
      <alignment horizontal="left" vertical="center"/>
      <protection locked="0"/>
    </xf>
    <xf numFmtId="0" fontId="71" fillId="25" borderId="30" xfId="48" applyFont="1" applyFill="1" applyBorder="1" applyAlignment="1" applyProtection="1">
      <alignment horizontal="left" vertical="center"/>
      <protection locked="0"/>
    </xf>
    <xf numFmtId="0" fontId="71" fillId="25"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9" fillId="0" borderId="12" xfId="0" applyFont="1" applyBorder="1" applyAlignment="1">
      <alignment horizontal="center" vertical="center"/>
    </xf>
    <xf numFmtId="0" fontId="39" fillId="0" borderId="30" xfId="0" applyFont="1" applyBorder="1" applyAlignment="1">
      <alignment horizontal="center" vertical="center"/>
    </xf>
    <xf numFmtId="0" fontId="39" fillId="0" borderId="11" xfId="0" applyFont="1" applyBorder="1" applyAlignment="1">
      <alignment horizontal="center" vertical="center"/>
    </xf>
    <xf numFmtId="0" fontId="87" fillId="0" borderId="0" xfId="0" applyFont="1">
      <alignment vertical="center"/>
    </xf>
    <xf numFmtId="0" fontId="87" fillId="0" borderId="0" xfId="0" applyFont="1" applyAlignment="1">
      <alignment horizontal="right" vertical="center"/>
    </xf>
    <xf numFmtId="0" fontId="87" fillId="0" borderId="0" xfId="0" applyFont="1" applyAlignment="1">
      <alignment horizontal="left" vertical="center" wrapText="1"/>
    </xf>
    <xf numFmtId="0" fontId="87" fillId="27" borderId="0" xfId="0" applyFont="1" applyFill="1" applyBorder="1" applyAlignment="1">
      <alignment vertical="center"/>
    </xf>
    <xf numFmtId="0" fontId="87" fillId="25" borderId="0" xfId="0" applyFont="1" applyFill="1" applyAlignment="1">
      <alignment horizontal="right" vertical="center"/>
    </xf>
    <xf numFmtId="0" fontId="87" fillId="27" borderId="0" xfId="0" applyFont="1" applyFill="1" applyBorder="1" applyAlignment="1">
      <alignment vertical="center" wrapText="1"/>
    </xf>
    <xf numFmtId="0" fontId="87" fillId="27" borderId="0" xfId="0" applyFont="1" applyFill="1" applyBorder="1" applyAlignment="1" applyProtection="1">
      <alignment vertical="center" shrinkToFit="1"/>
      <protection locked="0"/>
    </xf>
    <xf numFmtId="0" fontId="87" fillId="0" borderId="0" xfId="0" applyFont="1" applyAlignment="1">
      <alignment vertical="center" wrapText="1"/>
    </xf>
    <xf numFmtId="0" fontId="87" fillId="0" borderId="0" xfId="0" applyFont="1" applyAlignment="1">
      <alignment horizontal="center" vertical="center" wrapText="1"/>
    </xf>
    <xf numFmtId="0" fontId="87" fillId="27" borderId="0" xfId="0" applyFont="1" applyFill="1" applyBorder="1" applyAlignment="1">
      <alignment vertical="center" shrinkToFit="1"/>
    </xf>
    <xf numFmtId="0" fontId="87" fillId="0" borderId="0" xfId="0" applyFont="1" applyAlignment="1">
      <alignment horizontal="center" vertical="center"/>
    </xf>
    <xf numFmtId="0" fontId="87" fillId="25" borderId="0" xfId="0" applyFont="1" applyFill="1" applyAlignment="1">
      <alignment vertical="center"/>
    </xf>
    <xf numFmtId="0" fontId="87" fillId="25" borderId="98" xfId="0" applyFont="1" applyFill="1" applyBorder="1" applyAlignment="1">
      <alignment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9" xfId="0" applyFont="1" applyFill="1" applyBorder="1" applyAlignment="1">
      <alignment horizontal="center" vertical="center"/>
    </xf>
    <xf numFmtId="0" fontId="37" fillId="24" borderId="68" xfId="0" applyFont="1" applyFill="1" applyBorder="1" applyAlignment="1">
      <alignment vertical="center" wrapText="1"/>
    </xf>
    <xf numFmtId="0" fontId="37" fillId="24" borderId="69" xfId="0" applyFont="1" applyFill="1" applyBorder="1" applyAlignment="1">
      <alignment vertical="center" wrapText="1"/>
    </xf>
    <xf numFmtId="0" fontId="37" fillId="24" borderId="14" xfId="0" applyFont="1" applyFill="1" applyBorder="1" applyAlignment="1">
      <alignment horizontal="center" vertical="center" wrapText="1"/>
    </xf>
    <xf numFmtId="0" fontId="37" fillId="24" borderId="82" xfId="0" applyFont="1" applyFill="1" applyBorder="1" applyAlignment="1">
      <alignment horizontal="center" vertical="center" wrapText="1"/>
    </xf>
    <xf numFmtId="0" fontId="37" fillId="24" borderId="84" xfId="0" applyFont="1" applyFill="1" applyBorder="1" applyAlignment="1">
      <alignment horizontal="center" vertical="center" wrapText="1"/>
    </xf>
    <xf numFmtId="0" fontId="37" fillId="24" borderId="28"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6"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28" xfId="0" applyFont="1" applyFill="1" applyBorder="1" applyAlignment="1">
      <alignment horizontal="left" vertical="center"/>
    </xf>
    <xf numFmtId="0" fontId="37" fillId="24" borderId="0" xfId="0" applyFont="1" applyFill="1" applyAlignment="1">
      <alignment horizontal="left" vertical="center"/>
    </xf>
    <xf numFmtId="0" fontId="37" fillId="24" borderId="17" xfId="0" applyFont="1" applyFill="1" applyBorder="1" applyAlignment="1">
      <alignment horizontal="left" vertical="center"/>
    </xf>
    <xf numFmtId="0" fontId="37" fillId="24" borderId="18" xfId="0" applyFont="1" applyFill="1" applyBorder="1" applyAlignment="1">
      <alignment horizontal="left" vertical="center"/>
    </xf>
    <xf numFmtId="0" fontId="34" fillId="24" borderId="23" xfId="0" applyFont="1" applyFill="1" applyBorder="1" applyAlignment="1">
      <alignment horizontal="center" vertical="center"/>
    </xf>
    <xf numFmtId="0" fontId="34" fillId="24" borderId="26" xfId="0" applyFont="1" applyFill="1" applyBorder="1" applyAlignment="1">
      <alignment horizontal="center" vertical="center"/>
    </xf>
    <xf numFmtId="0" fontId="34" fillId="24" borderId="27" xfId="0" applyFont="1" applyFill="1" applyBorder="1" applyAlignment="1">
      <alignment horizontal="center" vertical="center"/>
    </xf>
    <xf numFmtId="0" fontId="67" fillId="0" borderId="78" xfId="0" applyFont="1" applyBorder="1" applyAlignment="1">
      <alignment horizontal="center" vertical="center"/>
    </xf>
    <xf numFmtId="0" fontId="77" fillId="24" borderId="0" xfId="0" applyFont="1" applyFill="1" applyAlignment="1">
      <alignment horizontal="left" vertical="center" shrinkToFit="1"/>
    </xf>
    <xf numFmtId="0" fontId="77" fillId="24" borderId="101" xfId="0" applyFont="1" applyFill="1" applyBorder="1" applyAlignment="1">
      <alignment horizontal="left" vertical="center" shrinkToFit="1"/>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48" xfId="0" applyFont="1" applyFill="1" applyBorder="1">
      <alignment vertical="center"/>
    </xf>
    <xf numFmtId="0" fontId="37" fillId="24" borderId="37" xfId="0" applyFont="1" applyFill="1" applyBorder="1">
      <alignment vertical="center"/>
    </xf>
    <xf numFmtId="0" fontId="38" fillId="26" borderId="23" xfId="0" applyFont="1" applyFill="1" applyBorder="1" applyAlignment="1">
      <alignment horizontal="center" vertical="center"/>
    </xf>
    <xf numFmtId="0" fontId="38" fillId="26" borderId="27" xfId="0" applyFont="1" applyFill="1" applyBorder="1" applyAlignment="1">
      <alignment horizontal="center" vertical="center"/>
    </xf>
    <xf numFmtId="0" fontId="38" fillId="0" borderId="23" xfId="0" applyFont="1" applyBorder="1" applyAlignment="1">
      <alignment horizontal="center" vertical="center" wrapText="1"/>
    </xf>
    <xf numFmtId="0" fontId="38" fillId="0" borderId="26" xfId="0" applyFont="1" applyBorder="1" applyAlignment="1">
      <alignment horizontal="center" vertical="center" wrapText="1"/>
    </xf>
    <xf numFmtId="0" fontId="38" fillId="0" borderId="27" xfId="0" applyFont="1" applyBorder="1" applyAlignment="1">
      <alignment horizontal="center" vertical="center" wrapText="1"/>
    </xf>
    <xf numFmtId="0" fontId="42" fillId="0" borderId="14" xfId="0" applyFont="1" applyBorder="1" applyAlignment="1">
      <alignment horizontal="left" vertical="center" wrapText="1"/>
    </xf>
    <xf numFmtId="0" fontId="42" fillId="0" borderId="30" xfId="0" applyFont="1" applyBorder="1" applyAlignment="1">
      <alignment horizontal="left" vertical="center" wrapText="1"/>
    </xf>
    <xf numFmtId="0" fontId="42" fillId="0" borderId="11" xfId="0" applyFont="1" applyBorder="1" applyAlignment="1">
      <alignment horizontal="left" vertical="center" wrapText="1"/>
    </xf>
    <xf numFmtId="0" fontId="42" fillId="0" borderId="18" xfId="0" applyFont="1" applyBorder="1" applyAlignment="1">
      <alignment horizontal="left" vertical="center" wrapText="1"/>
    </xf>
    <xf numFmtId="0" fontId="42" fillId="0" borderId="19" xfId="0" applyFont="1" applyBorder="1" applyAlignment="1">
      <alignment horizontal="left" vertical="center" wrapText="1"/>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68" xfId="0" applyFont="1" applyFill="1" applyBorder="1" applyAlignment="1">
      <alignment horizontal="left" vertical="center"/>
    </xf>
    <xf numFmtId="0" fontId="37" fillId="24" borderId="69" xfId="0" applyFont="1" applyFill="1" applyBorder="1" applyAlignment="1">
      <alignment horizontal="left"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24" borderId="12" xfId="0" applyFont="1" applyFill="1" applyBorder="1" applyAlignment="1">
      <alignment horizontal="left" vertical="center" shrinkToFit="1"/>
    </xf>
    <xf numFmtId="0" fontId="37" fillId="24" borderId="30"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12"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11" xfId="0" applyFont="1" applyFill="1" applyBorder="1" applyAlignment="1">
      <alignment horizontal="center" vertical="center"/>
    </xf>
    <xf numFmtId="0" fontId="38" fillId="0" borderId="23" xfId="0" applyFont="1" applyBorder="1" applyAlignment="1">
      <alignment horizontal="left" vertical="center" wrapText="1"/>
    </xf>
    <xf numFmtId="0" fontId="38" fillId="0" borderId="26" xfId="0" applyFont="1" applyBorder="1" applyAlignment="1">
      <alignment horizontal="left" vertical="center" wrapText="1"/>
    </xf>
    <xf numFmtId="0" fontId="38" fillId="0" borderId="27" xfId="0" applyFont="1" applyBorder="1" applyAlignment="1">
      <alignment horizontal="left" vertical="center" wrapText="1"/>
    </xf>
    <xf numFmtId="0" fontId="49" fillId="27" borderId="14" xfId="0" applyFont="1" applyFill="1" applyBorder="1" applyAlignment="1">
      <alignment horizontal="center" vertical="center" wrapText="1"/>
    </xf>
    <xf numFmtId="0" fontId="49" fillId="27" borderId="82" xfId="0" applyFont="1" applyFill="1" applyBorder="1" applyAlignment="1">
      <alignment horizontal="center" vertical="center" wrapText="1"/>
    </xf>
    <xf numFmtId="0" fontId="49" fillId="27" borderId="84" xfId="0" applyFont="1" applyFill="1" applyBorder="1" applyAlignment="1">
      <alignment horizontal="center" vertical="center" wrapText="1"/>
    </xf>
    <xf numFmtId="0" fontId="42" fillId="27" borderId="14" xfId="0" applyFont="1" applyFill="1" applyBorder="1" applyAlignment="1">
      <alignment horizontal="center" vertical="center"/>
    </xf>
    <xf numFmtId="0" fontId="42" fillId="27" borderId="82" xfId="0" applyFont="1" applyFill="1" applyBorder="1" applyAlignment="1">
      <alignment horizontal="center" vertical="center"/>
    </xf>
    <xf numFmtId="0" fontId="42" fillId="27" borderId="0" xfId="0" applyFont="1" applyFill="1" applyAlignment="1">
      <alignment horizontal="center" vertical="center"/>
    </xf>
    <xf numFmtId="0" fontId="42" fillId="27" borderId="16" xfId="0" applyFont="1" applyFill="1" applyBorder="1" applyAlignment="1">
      <alignment horizontal="center" vertical="center"/>
    </xf>
    <xf numFmtId="0" fontId="42" fillId="0" borderId="28" xfId="0" applyFont="1" applyBorder="1" applyAlignment="1">
      <alignment horizontal="left" vertical="center" wrapText="1"/>
    </xf>
    <xf numFmtId="0" fontId="42" fillId="0" borderId="82" xfId="0" applyFont="1" applyBorder="1" applyAlignment="1">
      <alignment horizontal="left" vertical="center" wrapText="1"/>
    </xf>
    <xf numFmtId="0" fontId="42" fillId="0" borderId="84" xfId="0" applyFont="1" applyBorder="1" applyAlignment="1">
      <alignment horizontal="left" vertical="center" wrapText="1"/>
    </xf>
    <xf numFmtId="0" fontId="42" fillId="0" borderId="17" xfId="0" applyFont="1" applyBorder="1" applyAlignment="1">
      <alignment horizontal="center" vertical="center" wrapText="1"/>
    </xf>
    <xf numFmtId="0" fontId="42" fillId="0" borderId="30" xfId="0" applyFont="1" applyBorder="1" applyAlignment="1">
      <alignment horizontal="center" vertical="center" wrapText="1"/>
    </xf>
    <xf numFmtId="0" fontId="42" fillId="29" borderId="23" xfId="0" applyFont="1" applyFill="1" applyBorder="1" applyAlignment="1" applyProtection="1">
      <alignment horizontal="center" vertical="center" shrinkToFit="1"/>
      <protection locked="0"/>
    </xf>
    <xf numFmtId="0" fontId="42" fillId="29" borderId="26" xfId="0" applyFont="1" applyFill="1" applyBorder="1" applyAlignment="1" applyProtection="1">
      <alignment horizontal="center" vertical="center" shrinkToFit="1"/>
      <protection locked="0"/>
    </xf>
    <xf numFmtId="0" fontId="42" fillId="29" borderId="27" xfId="0" applyFont="1" applyFill="1" applyBorder="1" applyAlignment="1" applyProtection="1">
      <alignment horizontal="center" vertical="center" shrinkToFit="1"/>
      <protection locked="0"/>
    </xf>
    <xf numFmtId="0" fontId="37" fillId="0" borderId="0" xfId="0" applyFont="1" applyAlignment="1">
      <alignment horizontal="left" vertical="center" wrapText="1"/>
    </xf>
    <xf numFmtId="0" fontId="42" fillId="24" borderId="30"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center" vertical="center"/>
    </xf>
    <xf numFmtId="0" fontId="42" fillId="0" borderId="10" xfId="0" applyFont="1" applyBorder="1" applyAlignment="1">
      <alignment horizontal="left" vertical="center" wrapText="1"/>
    </xf>
    <xf numFmtId="0" fontId="42" fillId="24" borderId="30" xfId="0" applyFont="1" applyFill="1" applyBorder="1" applyAlignment="1">
      <alignment horizontal="left" vertical="center"/>
    </xf>
    <xf numFmtId="0" fontId="42" fillId="24" borderId="11" xfId="0" applyFont="1" applyFill="1" applyBorder="1" applyAlignment="1">
      <alignment horizontal="left" vertical="center"/>
    </xf>
    <xf numFmtId="0" fontId="41" fillId="24" borderId="0" xfId="0" applyFont="1" applyFill="1" applyAlignment="1">
      <alignment horizontal="left" vertical="center"/>
    </xf>
    <xf numFmtId="0" fontId="42" fillId="0" borderId="46" xfId="0" applyFont="1" applyBorder="1" applyAlignment="1">
      <alignment horizontal="left" vertical="center" wrapText="1"/>
    </xf>
    <xf numFmtId="0" fontId="41" fillId="26" borderId="23" xfId="0" applyFont="1" applyFill="1" applyBorder="1" applyAlignment="1">
      <alignment horizontal="center" vertical="center" wrapText="1"/>
    </xf>
    <xf numFmtId="0" fontId="41" fillId="26" borderId="27" xfId="0" applyFont="1" applyFill="1" applyBorder="1" applyAlignment="1">
      <alignment horizontal="center" vertical="center" wrapText="1"/>
    </xf>
    <xf numFmtId="0" fontId="38" fillId="24" borderId="23"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8" fillId="24" borderId="27" xfId="0" applyFont="1" applyFill="1" applyBorder="1" applyAlignment="1">
      <alignment horizontal="left" vertical="center" shrinkToFit="1"/>
    </xf>
    <xf numFmtId="0" fontId="49" fillId="24" borderId="77"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2" fillId="0" borderId="10" xfId="0" applyFont="1" applyBorder="1" applyAlignment="1">
      <alignment horizontal="left" vertical="center"/>
    </xf>
    <xf numFmtId="0" fontId="50" fillId="24" borderId="0" xfId="0" applyFont="1" applyFill="1" applyAlignment="1">
      <alignment horizontal="center" vertical="center"/>
    </xf>
    <xf numFmtId="0" fontId="30" fillId="24" borderId="0" xfId="0" applyFont="1" applyFill="1" applyAlignment="1">
      <alignment horizontal="center" vertical="center"/>
    </xf>
    <xf numFmtId="0" fontId="50" fillId="29" borderId="23" xfId="0" applyFont="1" applyFill="1" applyBorder="1" applyAlignment="1" applyProtection="1">
      <alignment horizontal="center" vertical="center"/>
      <protection locked="0"/>
    </xf>
    <xf numFmtId="0" fontId="30" fillId="29" borderId="27" xfId="0" applyFont="1" applyFill="1" applyBorder="1" applyAlignment="1" applyProtection="1">
      <alignment horizontal="center" vertical="center"/>
      <protection locked="0"/>
    </xf>
    <xf numFmtId="0" fontId="50" fillId="24" borderId="0" xfId="0" applyFont="1" applyFill="1" applyAlignment="1" applyProtection="1">
      <alignment horizontal="left" vertical="center" shrinkToFit="1"/>
      <protection locked="0"/>
    </xf>
    <xf numFmtId="0" fontId="43" fillId="28" borderId="12" xfId="0" applyFont="1" applyFill="1" applyBorder="1" applyAlignment="1">
      <alignment horizontal="left" vertical="center"/>
    </xf>
    <xf numFmtId="0" fontId="43" fillId="28" borderId="30" xfId="0" applyFont="1" applyFill="1" applyBorder="1" applyAlignment="1">
      <alignment horizontal="left" vertical="center"/>
    </xf>
    <xf numFmtId="0" fontId="43" fillId="28" borderId="11" xfId="0" applyFont="1" applyFill="1" applyBorder="1" applyAlignment="1">
      <alignment horizontal="left" vertical="center"/>
    </xf>
    <xf numFmtId="0" fontId="43" fillId="0" borderId="12" xfId="0" quotePrefix="1" applyFont="1" applyBorder="1" applyAlignment="1">
      <alignment horizontal="left" vertical="center"/>
    </xf>
    <xf numFmtId="0" fontId="43" fillId="0" borderId="30" xfId="0" quotePrefix="1" applyFont="1" applyBorder="1" applyAlignment="1">
      <alignment horizontal="left" vertical="center"/>
    </xf>
    <xf numFmtId="0" fontId="48" fillId="26" borderId="10" xfId="0" applyFont="1" applyFill="1" applyBorder="1" applyAlignment="1">
      <alignment horizontal="center" vertical="center"/>
    </xf>
    <xf numFmtId="0" fontId="43" fillId="0" borderId="48" xfId="0" quotePrefix="1" applyFont="1" applyBorder="1" applyAlignment="1">
      <alignment horizontal="left" vertical="center"/>
    </xf>
    <xf numFmtId="0" fontId="43" fillId="0" borderId="37" xfId="0" quotePrefix="1" applyFont="1" applyBorder="1" applyAlignment="1">
      <alignment horizontal="left" vertical="center"/>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50" fillId="24" borderId="0" xfId="0" applyFont="1" applyFill="1" applyAlignment="1" applyProtection="1">
      <alignment vertical="center" shrinkToFit="1"/>
      <protection locked="0"/>
    </xf>
    <xf numFmtId="0" fontId="45" fillId="24" borderId="0" xfId="0" applyFont="1" applyFill="1" applyAlignment="1">
      <alignment horizontal="center" vertical="center" shrinkToFit="1"/>
    </xf>
    <xf numFmtId="0" fontId="39" fillId="0" borderId="0" xfId="0" applyFont="1" applyAlignment="1">
      <alignment horizontal="left" vertical="center" wrapText="1"/>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0" borderId="68" xfId="0" quotePrefix="1" applyFont="1" applyBorder="1" applyAlignment="1">
      <alignment horizontal="left" vertical="center"/>
    </xf>
    <xf numFmtId="0" fontId="43" fillId="0" borderId="69" xfId="0" quotePrefix="1" applyFont="1" applyBorder="1" applyAlignment="1">
      <alignment horizontal="left" vertical="center"/>
    </xf>
    <xf numFmtId="0" fontId="43" fillId="0" borderId="102" xfId="0" quotePrefix="1" applyFont="1" applyBorder="1" applyAlignment="1">
      <alignment horizontal="left" vertical="center"/>
    </xf>
    <xf numFmtId="0" fontId="43" fillId="0" borderId="98" xfId="0" quotePrefix="1" applyFont="1" applyBorder="1" applyAlignment="1">
      <alignment horizontal="left" vertical="center"/>
    </xf>
    <xf numFmtId="0" fontId="35" fillId="24" borderId="50" xfId="0" applyFont="1" applyFill="1" applyBorder="1" applyAlignment="1">
      <alignment horizontal="center" vertical="center"/>
    </xf>
    <xf numFmtId="0" fontId="35" fillId="24" borderId="26" xfId="0" applyFont="1" applyFill="1" applyBorder="1" applyAlignment="1">
      <alignment horizontal="center" vertical="center"/>
    </xf>
    <xf numFmtId="0" fontId="35" fillId="24" borderId="71" xfId="0" applyFont="1" applyFill="1" applyBorder="1" applyAlignment="1">
      <alignment horizontal="center" vertical="center"/>
    </xf>
    <xf numFmtId="0" fontId="38" fillId="24" borderId="23"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24" borderId="27" xfId="0" applyFont="1" applyFill="1" applyBorder="1" applyAlignment="1">
      <alignment horizontal="left" vertical="center" wrapText="1"/>
    </xf>
    <xf numFmtId="0" fontId="35" fillId="24" borderId="51" xfId="0" applyFont="1" applyFill="1" applyBorder="1" applyAlignment="1">
      <alignment horizontal="center" vertical="center"/>
    </xf>
    <xf numFmtId="0" fontId="35" fillId="24" borderId="52" xfId="0" applyFont="1" applyFill="1" applyBorder="1" applyAlignment="1">
      <alignment horizontal="center" vertical="center"/>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24" xfId="0" applyBorder="1" applyAlignment="1">
      <alignment horizontal="left" vertical="center" wrapText="1"/>
    </xf>
    <xf numFmtId="0" fontId="33" fillId="24" borderId="62"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66" xfId="0" applyFont="1" applyFill="1" applyBorder="1" applyAlignment="1">
      <alignment horizontal="center" vertical="center" textRotation="255"/>
    </xf>
    <xf numFmtId="0" fontId="33" fillId="24" borderId="28" xfId="0" applyFont="1" applyFill="1" applyBorder="1" applyAlignment="1">
      <alignment horizontal="center" vertical="center" textRotation="255"/>
    </xf>
    <xf numFmtId="0" fontId="33" fillId="24" borderId="65" xfId="0" applyFont="1" applyFill="1" applyBorder="1" applyAlignment="1">
      <alignment horizontal="center" vertical="center" textRotation="255"/>
    </xf>
    <xf numFmtId="0" fontId="0" fillId="0" borderId="45" xfId="0" applyBorder="1" applyAlignment="1">
      <alignment horizontal="center" vertical="center" wrapText="1"/>
    </xf>
    <xf numFmtId="0" fontId="0" fillId="0" borderId="10" xfId="0" applyBorder="1" applyAlignment="1">
      <alignment horizontal="center" vertical="center" wrapText="1"/>
    </xf>
    <xf numFmtId="0" fontId="0" fillId="0" borderId="25" xfId="0" applyBorder="1" applyAlignment="1">
      <alignment horizontal="center" vertical="center" wrapText="1"/>
    </xf>
    <xf numFmtId="0" fontId="36" fillId="24" borderId="66" xfId="0" applyFont="1" applyFill="1" applyBorder="1" applyAlignment="1">
      <alignment horizontal="center" vertical="center" wrapText="1"/>
    </xf>
    <xf numFmtId="0" fontId="36" fillId="24" borderId="31" xfId="0" applyFont="1" applyFill="1" applyBorder="1" applyAlignment="1">
      <alignment horizontal="center" vertical="center" wrapText="1"/>
    </xf>
    <xf numFmtId="0" fontId="36" fillId="24" borderId="67" xfId="0" applyFont="1" applyFill="1" applyBorder="1" applyAlignment="1">
      <alignment horizontal="center" vertical="center" wrapText="1"/>
    </xf>
    <xf numFmtId="0" fontId="36" fillId="24" borderId="17" xfId="0" applyFont="1" applyFill="1" applyBorder="1" applyAlignment="1">
      <alignment horizontal="center" vertical="center" wrapText="1"/>
    </xf>
    <xf numFmtId="0" fontId="36" fillId="24" borderId="18" xfId="0" applyFont="1" applyFill="1" applyBorder="1" applyAlignment="1">
      <alignment horizontal="center" vertical="center" wrapText="1"/>
    </xf>
    <xf numFmtId="0" fontId="36" fillId="24" borderId="19" xfId="0" applyFont="1" applyFill="1" applyBorder="1" applyAlignment="1">
      <alignment horizontal="center" vertical="center" wrapText="1"/>
    </xf>
    <xf numFmtId="0" fontId="34" fillId="24" borderId="0" xfId="0" applyFont="1" applyFill="1" applyAlignment="1">
      <alignment horizontal="left" vertical="top" wrapText="1"/>
    </xf>
    <xf numFmtId="0" fontId="0" fillId="0" borderId="41" xfId="0" applyFont="1" applyBorder="1" applyAlignment="1">
      <alignment horizontal="left" vertical="center" wrapText="1"/>
    </xf>
    <xf numFmtId="0" fontId="77" fillId="24" borderId="0" xfId="0" applyFont="1" applyFill="1" applyAlignment="1">
      <alignment horizontal="left" vertical="center"/>
    </xf>
    <xf numFmtId="0" fontId="36" fillId="24" borderId="45" xfId="0" applyFont="1" applyFill="1" applyBorder="1" applyAlignment="1">
      <alignment horizontal="center" vertical="center" wrapText="1"/>
    </xf>
    <xf numFmtId="0" fontId="36" fillId="24" borderId="10" xfId="0" applyFont="1" applyFill="1" applyBorder="1" applyAlignment="1">
      <alignment horizontal="center" vertical="center" wrapText="1"/>
    </xf>
    <xf numFmtId="0" fontId="36" fillId="24" borderId="25" xfId="0" applyFont="1" applyFill="1" applyBorder="1" applyAlignment="1">
      <alignment horizontal="center" vertical="center" wrapText="1"/>
    </xf>
    <xf numFmtId="0" fontId="33" fillId="24" borderId="62" xfId="0" applyFont="1" applyFill="1" applyBorder="1" applyAlignment="1">
      <alignment horizontal="center" vertical="center" textRotation="255" wrapText="1" shrinkToFit="1"/>
    </xf>
    <xf numFmtId="0" fontId="33" fillId="24" borderId="4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textRotation="255" wrapText="1" shrinkToFit="1"/>
    </xf>
    <xf numFmtId="0" fontId="33" fillId="24" borderId="66" xfId="0" applyFont="1" applyFill="1" applyBorder="1" applyAlignment="1">
      <alignment horizontal="center" vertical="center" shrinkToFit="1"/>
    </xf>
    <xf numFmtId="0" fontId="33" fillId="24" borderId="28" xfId="0" applyFont="1" applyFill="1" applyBorder="1" applyAlignment="1">
      <alignment horizontal="center" vertical="center" shrinkToFit="1"/>
    </xf>
    <xf numFmtId="0" fontId="33" fillId="24" borderId="65" xfId="0" applyFont="1" applyFill="1" applyBorder="1" applyAlignment="1">
      <alignment horizontal="center" vertical="center" shrinkToFit="1"/>
    </xf>
    <xf numFmtId="0" fontId="33" fillId="24" borderId="66" xfId="0" applyFont="1" applyFill="1" applyBorder="1" applyAlignment="1">
      <alignment horizontal="center" vertical="center"/>
    </xf>
    <xf numFmtId="0" fontId="33" fillId="24" borderId="67" xfId="0" applyFont="1" applyFill="1" applyBorder="1" applyAlignment="1">
      <alignment horizontal="center" vertical="center"/>
    </xf>
    <xf numFmtId="0" fontId="33" fillId="24" borderId="28" xfId="0" applyFont="1" applyFill="1" applyBorder="1" applyAlignment="1">
      <alignment horizontal="center" vertical="center"/>
    </xf>
    <xf numFmtId="0" fontId="33" fillId="24" borderId="16"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3"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27" xfId="0" applyFont="1" applyFill="1" applyBorder="1" applyAlignment="1">
      <alignment horizontal="left" vertical="center"/>
    </xf>
    <xf numFmtId="0" fontId="30" fillId="24" borderId="10" xfId="0" applyFont="1" applyFill="1" applyBorder="1" applyAlignment="1">
      <alignment vertical="center"/>
    </xf>
    <xf numFmtId="0" fontId="30" fillId="24" borderId="12" xfId="0" applyFont="1" applyFill="1" applyBorder="1" applyAlignment="1">
      <alignment vertical="center"/>
    </xf>
    <xf numFmtId="0" fontId="33" fillId="24" borderId="73" xfId="0" applyFont="1" applyFill="1" applyBorder="1" applyAlignment="1">
      <alignment horizontal="center" vertical="center" textRotation="255"/>
    </xf>
    <xf numFmtId="0" fontId="33" fillId="24" borderId="77" xfId="0" applyFont="1" applyFill="1" applyBorder="1" applyAlignment="1">
      <alignment horizontal="center" vertical="center" textRotation="255"/>
    </xf>
    <xf numFmtId="0" fontId="33" fillId="24" borderId="75" xfId="0" applyFont="1" applyFill="1" applyBorder="1" applyAlignment="1">
      <alignment horizontal="center" vertical="center" textRotation="255"/>
    </xf>
    <xf numFmtId="0" fontId="33" fillId="24" borderId="66" xfId="0" applyFont="1" applyFill="1" applyBorder="1" applyAlignment="1">
      <alignment horizontal="center" vertical="center" wrapText="1" shrinkToFit="1"/>
    </xf>
    <xf numFmtId="0" fontId="33" fillId="24" borderId="28"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62"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0" xfId="0" applyFont="1" applyFill="1" applyBorder="1" applyAlignment="1">
      <alignment horizontal="center" vertical="center" wrapText="1" shrinkToFit="1"/>
    </xf>
    <xf numFmtId="0" fontId="33" fillId="24" borderId="62"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0" xfId="0" applyFont="1" applyFill="1" applyBorder="1" applyAlignment="1">
      <alignment horizontal="center" vertical="center" shrinkToFit="1"/>
    </xf>
    <xf numFmtId="0" fontId="36" fillId="24" borderId="62" xfId="0" applyFont="1" applyFill="1" applyBorder="1" applyAlignment="1">
      <alignment horizontal="center" vertical="center" wrapText="1" shrinkToFit="1"/>
    </xf>
    <xf numFmtId="0" fontId="36" fillId="24" borderId="47" xfId="0" applyFont="1" applyFill="1" applyBorder="1" applyAlignment="1">
      <alignment horizontal="center" vertical="center" wrapText="1" shrinkToFit="1"/>
    </xf>
    <xf numFmtId="0" fontId="36" fillId="24" borderId="70" xfId="0" applyFont="1" applyFill="1" applyBorder="1" applyAlignment="1">
      <alignment horizontal="center" vertical="center" wrapText="1" shrinkToFit="1"/>
    </xf>
    <xf numFmtId="0" fontId="28" fillId="0" borderId="59" xfId="0" applyFont="1" applyBorder="1" applyAlignment="1">
      <alignment horizontal="center" vertical="center" wrapTex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20" xfId="0" applyFont="1" applyBorder="1" applyAlignment="1">
      <alignment horizontal="center" vertical="center"/>
    </xf>
    <xf numFmtId="0" fontId="28" fillId="0" borderId="21" xfId="0" applyFont="1" applyBorder="1" applyAlignment="1">
      <alignment horizontal="center" vertical="center"/>
    </xf>
    <xf numFmtId="0" fontId="28" fillId="0" borderId="24" xfId="0" applyFont="1" applyBorder="1" applyAlignment="1">
      <alignment horizontal="center" vertical="center"/>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42"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9" xfId="43" applyFont="1" applyBorder="1" applyAlignment="1">
      <alignment horizontal="center" vertical="center" wrapText="1"/>
    </xf>
    <xf numFmtId="0" fontId="28" fillId="0" borderId="0" xfId="0" applyFont="1" applyAlignment="1">
      <alignment horizontal="left" vertical="top" wrapText="1"/>
    </xf>
    <xf numFmtId="0" fontId="28" fillId="0" borderId="32"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59"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0" xfId="0" applyFont="1" applyAlignment="1">
      <alignment horizontal="left" vertical="center" wrapText="1"/>
    </xf>
    <xf numFmtId="0" fontId="28" fillId="0" borderId="73" xfId="43" applyFont="1" applyBorder="1" applyAlignment="1">
      <alignment vertical="center" wrapText="1"/>
    </xf>
    <xf numFmtId="0" fontId="28" fillId="0" borderId="77" xfId="43" applyFont="1" applyBorder="1" applyAlignment="1">
      <alignment vertical="center" wrapText="1"/>
    </xf>
    <xf numFmtId="0" fontId="28" fillId="0" borderId="75" xfId="43" applyFont="1" applyBorder="1" applyAlignment="1">
      <alignment vertical="center" wrapText="1"/>
    </xf>
    <xf numFmtId="0" fontId="28" fillId="0" borderId="58"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74" xfId="43" applyFont="1" applyBorder="1" applyAlignment="1">
      <alignment horizontal="center" vertical="center" wrapText="1"/>
    </xf>
    <xf numFmtId="49" fontId="57" fillId="0" borderId="32" xfId="0" applyNumberFormat="1" applyFont="1" applyFill="1" applyBorder="1" applyAlignment="1">
      <alignment horizontal="center" vertical="center"/>
    </xf>
    <xf numFmtId="49" fontId="57" fillId="0" borderId="43" xfId="0" applyNumberFormat="1" applyFont="1" applyFill="1" applyBorder="1" applyAlignment="1">
      <alignment horizontal="center" vertical="center"/>
    </xf>
    <xf numFmtId="49" fontId="57" fillId="0" borderId="34" xfId="0" applyNumberFormat="1" applyFont="1" applyFill="1" applyBorder="1" applyAlignment="1">
      <alignment horizontal="center" vertical="center"/>
    </xf>
    <xf numFmtId="49" fontId="57" fillId="0" borderId="56" xfId="0" applyNumberFormat="1" applyFont="1" applyFill="1" applyBorder="1" applyAlignment="1">
      <alignment horizontal="center" vertical="center"/>
    </xf>
    <xf numFmtId="49" fontId="57" fillId="0" borderId="12" xfId="0" applyNumberFormat="1" applyFont="1" applyFill="1" applyBorder="1" applyAlignment="1">
      <alignment horizontal="center" vertical="center"/>
    </xf>
    <xf numFmtId="49" fontId="57" fillId="0" borderId="36" xfId="0" applyNumberFormat="1" applyFont="1" applyFill="1" applyBorder="1" applyAlignment="1">
      <alignment horizontal="center" vertical="center"/>
    </xf>
    <xf numFmtId="0" fontId="28" fillId="0" borderId="32" xfId="0" applyFont="1" applyBorder="1" applyAlignment="1">
      <alignment horizontal="center" vertical="center"/>
    </xf>
    <xf numFmtId="0" fontId="28" fillId="0" borderId="45" xfId="0" applyFont="1" applyBorder="1" applyAlignment="1">
      <alignment horizontal="center" vertical="center"/>
    </xf>
    <xf numFmtId="0" fontId="28" fillId="0" borderId="20"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42"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85"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39" xfId="0" applyFont="1" applyBorder="1" applyAlignment="1">
      <alignment horizontal="center" vertical="center" wrapText="1"/>
    </xf>
    <xf numFmtId="0" fontId="94" fillId="0" borderId="0" xfId="0" applyFont="1">
      <alignment vertical="center"/>
    </xf>
    <xf numFmtId="0" fontId="95" fillId="0" borderId="0" xfId="0" applyFont="1">
      <alignment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ハイパーリンク 2" xfId="103" xr:uid="{9E6B52DA-4851-481F-BD98-388BEE58E322}"/>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1410F715-3437-45EC-831A-5A35B0C01478}"/>
    <cellStyle name="良い" xfId="44" builtinId="26" customBuiltin="1"/>
    <cellStyle name="良い 2" xfId="93" xr:uid="{9CA78D28-FBEC-4696-A5A9-2E7962BDE85F}"/>
  </cellStyles>
  <dxfs count="23">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ill>
        <patternFill>
          <bgColor theme="0"/>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FF99"/>
      <color rgb="FFFFFFCC"/>
      <color rgb="FFFFE5FC"/>
      <color rgb="FFFFF2CC"/>
      <color rgb="FFCCFFFF"/>
      <color rgb="FFCCFFCC"/>
      <color rgb="FFFBC497"/>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21</xdr:col>
      <xdr:colOff>83758</xdr:colOff>
      <xdr:row>6</xdr:row>
      <xdr:rowOff>3564</xdr:rowOff>
    </xdr:from>
    <xdr:to>
      <xdr:col>22</xdr:col>
      <xdr:colOff>69850</xdr:colOff>
      <xdr:row>7</xdr:row>
      <xdr:rowOff>31364</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55458" y="3235714"/>
          <a:ext cx="506792" cy="28180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197933</xdr:colOff>
      <xdr:row>5</xdr:row>
      <xdr:rowOff>242443</xdr:rowOff>
    </xdr:from>
    <xdr:to>
      <xdr:col>8</xdr:col>
      <xdr:colOff>27225</xdr:colOff>
      <xdr:row>7</xdr:row>
      <xdr:rowOff>65773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97933" y="3220593"/>
          <a:ext cx="908792" cy="33133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入力の流れ</a:t>
          </a:r>
        </a:p>
      </xdr:txBody>
    </xdr:sp>
    <xdr:clientData/>
  </xdr:twoCellAnchor>
  <xdr:twoCellAnchor>
    <xdr:from>
      <xdr:col>27</xdr:col>
      <xdr:colOff>542860</xdr:colOff>
      <xdr:row>6</xdr:row>
      <xdr:rowOff>203200</xdr:rowOff>
    </xdr:from>
    <xdr:to>
      <xdr:col>30</xdr:col>
      <xdr:colOff>89289</xdr:colOff>
      <xdr:row>8</xdr:row>
      <xdr:rowOff>61038</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5868923" y="3671888"/>
          <a:ext cx="1070429" cy="3658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solidFill>
                <a:srgbClr val="FF0000"/>
              </a:solidFill>
            </a:rPr>
            <a:t>一部要手入力</a:t>
          </a:r>
          <a:endParaRPr kumimoji="1" lang="ja-JP" altLang="en-US" sz="1000" b="1">
            <a:solidFill>
              <a:srgbClr val="FF0000"/>
            </a:solidFill>
          </a:endParaRPr>
        </a:p>
      </xdr:txBody>
    </xdr:sp>
    <xdr:clientData/>
  </xdr:twoCellAnchor>
  <xdr:twoCellAnchor>
    <xdr:from>
      <xdr:col>31</xdr:col>
      <xdr:colOff>103187</xdr:colOff>
      <xdr:row>0</xdr:row>
      <xdr:rowOff>150813</xdr:rowOff>
    </xdr:from>
    <xdr:to>
      <xdr:col>37</xdr:col>
      <xdr:colOff>547686</xdr:colOff>
      <xdr:row>3</xdr:row>
      <xdr:rowOff>131618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508875" y="150813"/>
          <a:ext cx="4825999" cy="156830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t>　</a:t>
          </a:r>
          <a:r>
            <a:rPr kumimoji="1" lang="ja-JP" altLang="en-US" sz="1200" b="1"/>
            <a:t>　</a:t>
          </a:r>
          <a:r>
            <a:rPr kumimoji="1" lang="en-US" altLang="ja-JP" sz="1200" b="1"/>
            <a:t>【</a:t>
          </a:r>
          <a:r>
            <a:rPr kumimoji="1" lang="ja-JP" altLang="en-US" sz="1200" b="1"/>
            <a:t>凡例</a:t>
          </a:r>
          <a:r>
            <a:rPr kumimoji="1" lang="en-US" altLang="ja-JP" sz="1200" b="1"/>
            <a:t>】</a:t>
          </a:r>
          <a:r>
            <a:rPr kumimoji="1" lang="ja-JP" altLang="en-US" sz="1200" b="1"/>
            <a:t>（基本情報入力シート）</a:t>
          </a:r>
          <a:endParaRPr kumimoji="1" lang="en-US" altLang="ja-JP" sz="1200" b="1"/>
        </a:p>
        <a:p>
          <a:pPr algn="l"/>
          <a:r>
            <a:rPr kumimoji="1" lang="ja-JP" altLang="en-US" sz="1200" b="1"/>
            <a:t>　　色付きセルに必要事項を入力してください。</a:t>
          </a:r>
          <a:endParaRPr kumimoji="1" lang="en-US" altLang="ja-JP" sz="1200" b="1"/>
        </a:p>
        <a:p>
          <a:pPr algn="l"/>
          <a:r>
            <a:rPr kumimoji="1" lang="ja-JP" altLang="en-US" sz="1200" b="1"/>
            <a:t>　　　　        補助金の申請に必要な情報　入力セル</a:t>
          </a:r>
          <a:endParaRPr kumimoji="1" lang="en-US" altLang="ja-JP" sz="1200" b="1"/>
        </a:p>
      </xdr:txBody>
    </xdr:sp>
    <xdr:clientData/>
  </xdr:twoCellAnchor>
  <xdr:twoCellAnchor>
    <xdr:from>
      <xdr:col>35</xdr:col>
      <xdr:colOff>361003</xdr:colOff>
      <xdr:row>2</xdr:row>
      <xdr:rowOff>500064</xdr:rowOff>
    </xdr:from>
    <xdr:to>
      <xdr:col>36</xdr:col>
      <xdr:colOff>277813</xdr:colOff>
      <xdr:row>2</xdr:row>
      <xdr:rowOff>749646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0759128" y="1047752"/>
          <a:ext cx="781998" cy="24958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59798</xdr:colOff>
      <xdr:row>5</xdr:row>
      <xdr:rowOff>34098</xdr:rowOff>
    </xdr:from>
    <xdr:to>
      <xdr:col>20</xdr:col>
      <xdr:colOff>7620</xdr:colOff>
      <xdr:row>7</xdr:row>
      <xdr:rowOff>247844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11358" y="3021138"/>
          <a:ext cx="770782" cy="71666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147923</xdr:colOff>
      <xdr:row>5</xdr:row>
      <xdr:rowOff>16001</xdr:rowOff>
    </xdr:from>
    <xdr:to>
      <xdr:col>23</xdr:col>
      <xdr:colOff>401198</xdr:colOff>
      <xdr:row>7</xdr:row>
      <xdr:rowOff>241300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2840323" y="2994151"/>
          <a:ext cx="786675" cy="73329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25</xdr:col>
      <xdr:colOff>141226</xdr:colOff>
      <xdr:row>5</xdr:row>
      <xdr:rowOff>6350</xdr:rowOff>
    </xdr:from>
    <xdr:to>
      <xdr:col>26</xdr:col>
      <xdr:colOff>301914</xdr:colOff>
      <xdr:row>8</xdr:row>
      <xdr:rowOff>6350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316351" y="3221038"/>
          <a:ext cx="724251" cy="762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513073</xdr:colOff>
      <xdr:row>6</xdr:row>
      <xdr:rowOff>4797</xdr:rowOff>
    </xdr:from>
    <xdr:to>
      <xdr:col>25</xdr:col>
      <xdr:colOff>54751</xdr:colOff>
      <xdr:row>7</xdr:row>
      <xdr:rowOff>30130</xdr:rowOff>
    </xdr:to>
    <xdr:sp macro="" textlink="">
      <xdr:nvSpPr>
        <xdr:cNvPr id="4" name="矢印: 右 12">
          <a:extLst>
            <a:ext uri="{FF2B5EF4-FFF2-40B4-BE49-F238E27FC236}">
              <a16:creationId xmlns:a16="http://schemas.microsoft.com/office/drawing/2014/main" id="{FA51C092-B2CF-4BEE-8C86-80842A1438FF}"/>
            </a:ext>
          </a:extLst>
        </xdr:cNvPr>
        <xdr:cNvSpPr/>
      </xdr:nvSpPr>
      <xdr:spPr bwMode="auto">
        <a:xfrm>
          <a:off x="3738873" y="3236947"/>
          <a:ext cx="487828" cy="2793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463550</xdr:colOff>
      <xdr:row>6</xdr:row>
      <xdr:rowOff>0</xdr:rowOff>
    </xdr:from>
    <xdr:to>
      <xdr:col>27</xdr:col>
      <xdr:colOff>360828</xdr:colOff>
      <xdr:row>7</xdr:row>
      <xdr:rowOff>25333</xdr:rowOff>
    </xdr:to>
    <xdr:sp macro="" textlink="">
      <xdr:nvSpPr>
        <xdr:cNvPr id="2" name="矢印: 右 12">
          <a:extLst>
            <a:ext uri="{FF2B5EF4-FFF2-40B4-BE49-F238E27FC236}">
              <a16:creationId xmlns:a16="http://schemas.microsoft.com/office/drawing/2014/main" id="{D8CFA12F-07AF-4612-8EC5-78341541B122}"/>
            </a:ext>
          </a:extLst>
        </xdr:cNvPr>
        <xdr:cNvSpPr/>
      </xdr:nvSpPr>
      <xdr:spPr bwMode="auto">
        <a:xfrm>
          <a:off x="5202238" y="3468688"/>
          <a:ext cx="484653" cy="2793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469900</xdr:colOff>
      <xdr:row>5</xdr:row>
      <xdr:rowOff>6350</xdr:rowOff>
    </xdr:from>
    <xdr:to>
      <xdr:col>30</xdr:col>
      <xdr:colOff>38100</xdr:colOff>
      <xdr:row>8</xdr:row>
      <xdr:rowOff>31750</xdr:rowOff>
    </xdr:to>
    <xdr:sp macro="" textlink="">
      <xdr:nvSpPr>
        <xdr:cNvPr id="3" name="テキスト ボックス 8">
          <a:extLst>
            <a:ext uri="{FF2B5EF4-FFF2-40B4-BE49-F238E27FC236}">
              <a16:creationId xmlns:a16="http://schemas.microsoft.com/office/drawing/2014/main" id="{F2BCB9C3-7618-4F8C-A452-B8CBF53A6960}"/>
            </a:ext>
          </a:extLst>
        </xdr:cNvPr>
        <xdr:cNvSpPr txBox="1"/>
      </xdr:nvSpPr>
      <xdr:spPr>
        <a:xfrm>
          <a:off x="5795963" y="3221038"/>
          <a:ext cx="1092200" cy="7874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chemeClr val="dk1"/>
              </a:solidFill>
              <a:effectLst/>
              <a:latin typeface="+mn-lt"/>
              <a:ea typeface="+mn-ea"/>
              <a:cs typeface="+mn-cs"/>
            </a:rPr>
            <a:t>別紙様式第１（交付申請兼請求書）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116114</xdr:colOff>
      <xdr:row>3</xdr:row>
      <xdr:rowOff>112214</xdr:rowOff>
    </xdr:from>
    <xdr:to>
      <xdr:col>28</xdr:col>
      <xdr:colOff>45629</xdr:colOff>
      <xdr:row>11</xdr:row>
      <xdr:rowOff>299357</xdr:rowOff>
    </xdr:to>
    <xdr:sp macro="" textlink="">
      <xdr:nvSpPr>
        <xdr:cNvPr id="2" name="正方形/長方形 1">
          <a:extLst>
            <a:ext uri="{FF2B5EF4-FFF2-40B4-BE49-F238E27FC236}">
              <a16:creationId xmlns:a16="http://schemas.microsoft.com/office/drawing/2014/main" id="{0CDFE72F-D51F-4D4E-B1B8-9105A7159386}"/>
            </a:ext>
          </a:extLst>
        </xdr:cNvPr>
        <xdr:cNvSpPr/>
      </xdr:nvSpPr>
      <xdr:spPr>
        <a:xfrm>
          <a:off x="7082971" y="792571"/>
          <a:ext cx="7440658" cy="2083072"/>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ysClr val="windowText" lastClr="000000"/>
              </a:solidFill>
            </a:rPr>
            <a:t>＜留意事項＞</a:t>
          </a:r>
          <a:endParaRPr kumimoji="1" lang="en-US" altLang="ja-JP" sz="1200" b="1">
            <a:solidFill>
              <a:sysClr val="windowText" lastClr="000000"/>
            </a:solidFill>
          </a:endParaRPr>
        </a:p>
        <a:p>
          <a:pPr algn="l"/>
          <a:r>
            <a:rPr kumimoji="1" lang="ja-JP" altLang="en-US" sz="1200" b="1">
              <a:solidFill>
                <a:sysClr val="windowText" lastClr="000000"/>
              </a:solidFill>
            </a:rPr>
            <a:t>○黄色のセルに必要な情報を手入力してください。</a:t>
          </a:r>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r>
            <a:rPr kumimoji="1" lang="ja-JP" altLang="en-US" sz="1200" b="1">
              <a:solidFill>
                <a:sysClr val="windowText" lastClr="000000"/>
              </a:solidFill>
            </a:rPr>
            <a:t>○グレーのセルには関数等が組まれていますので、</a:t>
          </a:r>
          <a:r>
            <a:rPr kumimoji="1" lang="ja-JP" altLang="en-US" sz="1200" b="1" u="sng">
              <a:solidFill>
                <a:srgbClr val="FF0000"/>
              </a:solidFill>
            </a:rPr>
            <a:t>手入力や削除を絶対にしないでください</a:t>
          </a:r>
          <a:r>
            <a:rPr kumimoji="1" lang="ja-JP" altLang="en-US" sz="1200" b="1">
              <a:solidFill>
                <a:srgbClr val="FF0000"/>
              </a:solidFill>
            </a:rPr>
            <a:t>。</a:t>
          </a:r>
          <a:endParaRPr kumimoji="1" lang="en-US" altLang="ja-JP" sz="1200" b="1">
            <a:solidFill>
              <a:srgbClr val="FF0000"/>
            </a:solidFill>
          </a:endParaRPr>
        </a:p>
        <a:p>
          <a:pPr algn="l"/>
          <a:endParaRPr kumimoji="1" lang="en-US" altLang="ja-JP" sz="1200" b="1">
            <a:solidFill>
              <a:sysClr val="windowText" lastClr="000000"/>
            </a:solidFill>
          </a:endParaRPr>
        </a:p>
        <a:p>
          <a:pPr algn="l"/>
          <a:r>
            <a:rPr kumimoji="1" lang="ja-JP" altLang="en-US" sz="1200" b="1">
              <a:solidFill>
                <a:sysClr val="windowText" lastClr="000000"/>
              </a:solidFill>
            </a:rPr>
            <a:t>○基本情報入力シートや、別紙様式２－３、２－４を入力すると、グレーのセルについては自動で情報が反映されます。</a:t>
          </a:r>
          <a:endParaRPr kumimoji="1" lang="en-US" altLang="ja-JP" sz="1200" b="1">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17A71221-F7E5-4389-A124-B5B6BBD8B6A1}"/>
            </a:ext>
          </a:extLst>
        </xdr:cNvPr>
        <xdr:cNvGrpSpPr/>
      </xdr:nvGrpSpPr>
      <xdr:grpSpPr>
        <a:xfrm>
          <a:off x="8249044" y="562771"/>
          <a:ext cx="3604400" cy="795945"/>
          <a:chOff x="6400731" y="2513069"/>
          <a:chExt cx="5636228" cy="1370551"/>
        </a:xfrm>
      </xdr:grpSpPr>
      <xdr:sp macro="" textlink="">
        <xdr:nvSpPr>
          <xdr:cNvPr id="3" name="正方形/長方形 2">
            <a:extLst>
              <a:ext uri="{FF2B5EF4-FFF2-40B4-BE49-F238E27FC236}">
                <a16:creationId xmlns:a16="http://schemas.microsoft.com/office/drawing/2014/main" id="{24F3B6A4-4D67-77BE-01F1-D5AD7B563F92}"/>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C335DF90-5361-F838-B537-4CC3931C8754}"/>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63500</xdr:colOff>
      <xdr:row>5</xdr:row>
      <xdr:rowOff>99785</xdr:rowOff>
    </xdr:from>
    <xdr:to>
      <xdr:col>9</xdr:col>
      <xdr:colOff>1171702</xdr:colOff>
      <xdr:row>6</xdr:row>
      <xdr:rowOff>123440</xdr:rowOff>
    </xdr:to>
    <xdr:grpSp>
      <xdr:nvGrpSpPr>
        <xdr:cNvPr id="2" name="グループ化 1">
          <a:extLst>
            <a:ext uri="{FF2B5EF4-FFF2-40B4-BE49-F238E27FC236}">
              <a16:creationId xmlns:a16="http://schemas.microsoft.com/office/drawing/2014/main" id="{7C0B0DD5-0329-45C5-A227-09288192E81D}"/>
            </a:ext>
          </a:extLst>
        </xdr:cNvPr>
        <xdr:cNvGrpSpPr/>
      </xdr:nvGrpSpPr>
      <xdr:grpSpPr>
        <a:xfrm>
          <a:off x="9194165" y="1610450"/>
          <a:ext cx="3224657" cy="800895"/>
          <a:chOff x="5878872" y="3619261"/>
          <a:chExt cx="5086350" cy="1001821"/>
        </a:xfrm>
      </xdr:grpSpPr>
      <xdr:sp macro="" textlink="">
        <xdr:nvSpPr>
          <xdr:cNvPr id="3" name="正方形/長方形 2">
            <a:extLst>
              <a:ext uri="{FF2B5EF4-FFF2-40B4-BE49-F238E27FC236}">
                <a16:creationId xmlns:a16="http://schemas.microsoft.com/office/drawing/2014/main" id="{D047C9EA-2DF1-1890-E115-0F9648CD53A2}"/>
              </a:ext>
            </a:extLst>
          </xdr:cNvPr>
          <xdr:cNvSpPr/>
        </xdr:nvSpPr>
        <xdr:spPr bwMode="auto">
          <a:xfrm>
            <a:off x="5878872" y="3619261"/>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b="1"/>
              <a:t>　　</a:t>
            </a:r>
            <a:r>
              <a:rPr kumimoji="1" lang="en-US" altLang="ja-JP" sz="1100" b="1"/>
              <a:t>【</a:t>
            </a:r>
            <a:r>
              <a:rPr kumimoji="1" lang="ja-JP" altLang="en-US" sz="1100" b="1"/>
              <a:t>凡例</a:t>
            </a:r>
            <a:r>
              <a:rPr kumimoji="1" lang="en-US" altLang="ja-JP" sz="1100" b="1"/>
              <a:t>】</a:t>
            </a:r>
          </a:p>
          <a:p>
            <a:pPr algn="l"/>
            <a:r>
              <a:rPr kumimoji="1" lang="ja-JP" altLang="en-US" sz="1100" b="1"/>
              <a:t>　</a:t>
            </a:r>
            <a:r>
              <a:rPr kumimoji="1" lang="ja-JP" altLang="en-US" sz="1100" b="1" baseline="0"/>
              <a:t>   </a:t>
            </a:r>
            <a:r>
              <a:rPr kumimoji="1" lang="ja-JP" altLang="en-US" sz="1100" b="1"/>
              <a:t>色付きセルに必要事項を入力してください。</a:t>
            </a:r>
            <a:endParaRPr kumimoji="1" lang="en-US" altLang="ja-JP" sz="1100" b="1"/>
          </a:p>
          <a:p>
            <a:pPr algn="l"/>
            <a:endParaRPr kumimoji="1" lang="en-US" altLang="ja-JP" sz="600" b="1"/>
          </a:p>
          <a:p>
            <a:pPr algn="l"/>
            <a:r>
              <a:rPr kumimoji="1" lang="ja-JP" altLang="en-US" sz="1100" b="1"/>
              <a:t>　　　　　　補助金の支給に必要な情報　入力セル</a:t>
            </a:r>
            <a:endParaRPr kumimoji="1" lang="en-US" altLang="ja-JP" sz="1100" b="1"/>
          </a:p>
        </xdr:txBody>
      </xdr:sp>
      <xdr:sp macro="" textlink="">
        <xdr:nvSpPr>
          <xdr:cNvPr id="4" name="正方形/長方形 3">
            <a:extLst>
              <a:ext uri="{FF2B5EF4-FFF2-40B4-BE49-F238E27FC236}">
                <a16:creationId xmlns:a16="http://schemas.microsoft.com/office/drawing/2014/main" id="{AF11D7FA-06D5-8252-E9BA-95FE6B0517C9}"/>
              </a:ext>
            </a:extLst>
          </xdr:cNvPr>
          <xdr:cNvSpPr/>
        </xdr:nvSpPr>
        <xdr:spPr bwMode="auto">
          <a:xfrm>
            <a:off x="6357456" y="4344986"/>
            <a:ext cx="323848" cy="14287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enlsv\&#29983;&#28079;&#23398;&#32722;&#35506;&#20849;&#36890;\&#23478;&#24237;&#25391;&#33288;\&#12415;&#12406;&#65306;&#12487;&#12473;&#12463;&#12488;&#12483;&#12503;&#12501;&#12457;&#12523;&#12480;&#12540;\&#37117;&#36947;&#24220;&#30476;&#29031;&#20250;\&#20877;&#22996;&#35351;&#21332;&#35696;&#20250;&#35519;&#12409;\&#65296;&#65304;&#33576;&#22478;&#30476;&#65306;&#21029;&#27096;&#243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fs103\&#20445;&#20581;&#31119;&#31049;&#35506;\Users\0227102\Desktop\&#12304;&#21442;&#32771;&#12305;&#24859;&#30693;&#30476;\&#12304;&#20171;&#35703;&#21306;&#20998;&#12305;&#20132;&#20184;&#30003;&#35531;&#26360;&#31561;&#27096;&#2433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0272116\Desktop\&#20462;&#27491;&#27096;&#24335;&#19968;&#24335;&#65288;Excel&#65289;\&#21029;&#32025;&#27096;&#24335;&#65298;&#65288;&#35036;&#21161;&#37329;&#12539;&#21152;&#31639;&#35336;&#30011;&#26360;&#19968;&#20307;&#21270;&#27096;&#24335;&#65289;.xlsx" TargetMode="External"/><Relationship Id="rId1" Type="http://schemas.openxmlformats.org/officeDocument/2006/relationships/externalLinkPath" Target="&#20462;&#27491;&#27096;&#24335;&#19968;&#24335;&#65288;Excel&#65289;/&#21029;&#32025;&#27096;&#24335;&#65298;&#65288;&#35036;&#21161;&#37329;&#12539;&#21152;&#31639;&#35336;&#30011;&#26360;&#19968;&#20307;&#21270;&#27096;&#2433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集計表１"/>
      <sheetName val="集計表２"/>
      <sheetName val="Sheet2"/>
      <sheetName val="リスト参照"/>
      <sheetName val="Sheet1"/>
      <sheetName val="様式2-1-①・②"/>
      <sheetName val="リスト"/>
      <sheetName val="参考"/>
      <sheetName val="Sheet3"/>
    </sheetNames>
    <sheetDataSet>
      <sheetData sheetId="0" refreshError="1"/>
      <sheetData sheetId="1" refreshError="1">
        <row r="4">
          <cell r="E4" t="str">
            <v>協議会</v>
          </cell>
          <cell r="F4" t="str">
            <v>サポーターリーダー</v>
          </cell>
          <cell r="G4">
            <v>0</v>
          </cell>
          <cell r="H4">
            <v>0</v>
          </cell>
          <cell r="I4">
            <v>0</v>
          </cell>
          <cell r="J4">
            <v>0</v>
          </cell>
          <cell r="K4">
            <v>0</v>
          </cell>
          <cell r="L4">
            <v>0</v>
          </cell>
          <cell r="M4">
            <v>0</v>
          </cell>
          <cell r="N4">
            <v>0</v>
          </cell>
          <cell r="O4">
            <v>0</v>
          </cell>
          <cell r="P4">
            <v>0</v>
          </cell>
          <cell r="Q4">
            <v>0</v>
          </cell>
          <cell r="R4" t="str">
            <v>サポーターリーダー</v>
          </cell>
        </row>
        <row r="5">
          <cell r="C5" t="str">
            <v>諸謝金</v>
          </cell>
          <cell r="D5" t="str">
            <v>旅費</v>
          </cell>
          <cell r="E5" t="str">
            <v>消耗品費</v>
          </cell>
          <cell r="F5" t="str">
            <v>印刷製本</v>
          </cell>
          <cell r="G5" t="str">
            <v>通信運搬</v>
          </cell>
          <cell r="H5" t="str">
            <v>借料損料</v>
          </cell>
          <cell r="I5" t="str">
            <v>会議費</v>
          </cell>
          <cell r="J5" t="str">
            <v>賃金</v>
          </cell>
          <cell r="K5" t="str">
            <v>保険料</v>
          </cell>
          <cell r="L5" t="str">
            <v>雑役務</v>
          </cell>
          <cell r="M5" t="str">
            <v>小計</v>
          </cell>
          <cell r="N5" t="str">
            <v>講座数</v>
          </cell>
          <cell r="O5" t="str">
            <v>リーダー</v>
          </cell>
          <cell r="P5" t="str">
            <v>諸謝金</v>
          </cell>
          <cell r="Q5" t="str">
            <v>旅費</v>
          </cell>
          <cell r="R5" t="str">
            <v>消耗品費</v>
          </cell>
          <cell r="S5" t="str">
            <v>印刷製本</v>
          </cell>
          <cell r="T5" t="str">
            <v>通信運搬</v>
          </cell>
          <cell r="U5" t="str">
            <v>借料損料</v>
          </cell>
          <cell r="V5" t="str">
            <v>会議費</v>
          </cell>
          <cell r="W5" t="str">
            <v>賃金</v>
          </cell>
          <cell r="X5" t="str">
            <v>保険料</v>
          </cell>
          <cell r="Y5" t="str">
            <v>雑役務</v>
          </cell>
          <cell r="Z5" t="str">
            <v>小計</v>
          </cell>
          <cell r="AA5" t="str">
            <v>講座数</v>
          </cell>
          <cell r="AB5" t="str">
            <v>総回数</v>
          </cell>
          <cell r="AC5" t="str">
            <v>諸謝金</v>
          </cell>
          <cell r="AD5" t="str">
            <v>旅費</v>
          </cell>
        </row>
        <row r="6">
          <cell r="A6">
            <v>1</v>
          </cell>
          <cell r="B6" t="str">
            <v>　水戸市</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row>
        <row r="7">
          <cell r="A7">
            <v>2</v>
          </cell>
          <cell r="B7" t="str">
            <v>　日立市</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row>
        <row r="8">
          <cell r="A8">
            <v>3</v>
          </cell>
          <cell r="B8" t="str">
            <v>　土浦市</v>
          </cell>
          <cell r="C8">
            <v>18000</v>
          </cell>
          <cell r="D8">
            <v>10600</v>
          </cell>
          <cell r="E8">
            <v>10600</v>
          </cell>
          <cell r="F8">
            <v>37217</v>
          </cell>
          <cell r="G8">
            <v>0</v>
          </cell>
          <cell r="H8">
            <v>17</v>
          </cell>
          <cell r="I8">
            <v>8617</v>
          </cell>
          <cell r="J8">
            <v>119000</v>
          </cell>
          <cell r="K8">
            <v>0</v>
          </cell>
          <cell r="L8">
            <v>0</v>
          </cell>
          <cell r="M8">
            <v>37217</v>
          </cell>
          <cell r="N8">
            <v>0</v>
          </cell>
          <cell r="O8">
            <v>0</v>
          </cell>
          <cell r="P8">
            <v>0</v>
          </cell>
          <cell r="Q8">
            <v>0</v>
          </cell>
          <cell r="R8">
            <v>0</v>
          </cell>
          <cell r="S8">
            <v>0</v>
          </cell>
          <cell r="T8">
            <v>0</v>
          </cell>
          <cell r="U8">
            <v>0</v>
          </cell>
          <cell r="V8">
            <v>0</v>
          </cell>
          <cell r="W8">
            <v>0</v>
          </cell>
          <cell r="X8">
            <v>0</v>
          </cell>
          <cell r="Y8">
            <v>0</v>
          </cell>
          <cell r="Z8">
            <v>0</v>
          </cell>
          <cell r="AA8">
            <v>17</v>
          </cell>
          <cell r="AB8">
            <v>17</v>
          </cell>
          <cell r="AC8">
            <v>119000</v>
          </cell>
        </row>
        <row r="9">
          <cell r="A9">
            <v>4</v>
          </cell>
          <cell r="B9" t="str">
            <v>　古河市</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row>
        <row r="10">
          <cell r="A10">
            <v>5</v>
          </cell>
          <cell r="B10" t="str">
            <v>　石岡市</v>
          </cell>
          <cell r="C10">
            <v>18000</v>
          </cell>
          <cell r="D10">
            <v>2000</v>
          </cell>
          <cell r="E10">
            <v>2000</v>
          </cell>
          <cell r="F10">
            <v>0</v>
          </cell>
          <cell r="G10">
            <v>13</v>
          </cell>
          <cell r="H10">
            <v>13</v>
          </cell>
          <cell r="I10">
            <v>195000</v>
          </cell>
          <cell r="J10">
            <v>0</v>
          </cell>
          <cell r="K10">
            <v>0</v>
          </cell>
          <cell r="L10">
            <v>0</v>
          </cell>
          <cell r="M10">
            <v>20000</v>
          </cell>
          <cell r="N10">
            <v>0</v>
          </cell>
          <cell r="O10">
            <v>0</v>
          </cell>
          <cell r="P10">
            <v>0</v>
          </cell>
          <cell r="Q10">
            <v>0</v>
          </cell>
          <cell r="R10">
            <v>0</v>
          </cell>
          <cell r="S10">
            <v>0</v>
          </cell>
          <cell r="T10">
            <v>0</v>
          </cell>
          <cell r="U10">
            <v>0</v>
          </cell>
          <cell r="V10">
            <v>0</v>
          </cell>
          <cell r="W10">
            <v>0</v>
          </cell>
          <cell r="X10">
            <v>0</v>
          </cell>
          <cell r="Y10">
            <v>0</v>
          </cell>
          <cell r="Z10">
            <v>0</v>
          </cell>
          <cell r="AA10">
            <v>13</v>
          </cell>
          <cell r="AB10">
            <v>13</v>
          </cell>
          <cell r="AC10">
            <v>195000</v>
          </cell>
        </row>
        <row r="11">
          <cell r="A11">
            <v>6</v>
          </cell>
          <cell r="B11" t="str">
            <v>　下館市</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row>
        <row r="12">
          <cell r="A12">
            <v>7</v>
          </cell>
          <cell r="B12" t="str">
            <v>　結城市</v>
          </cell>
          <cell r="C12">
            <v>4000</v>
          </cell>
          <cell r="D12">
            <v>4000</v>
          </cell>
          <cell r="E12">
            <v>4000</v>
          </cell>
          <cell r="F12">
            <v>18000</v>
          </cell>
          <cell r="G12">
            <v>4000</v>
          </cell>
          <cell r="H12">
            <v>2000</v>
          </cell>
          <cell r="I12">
            <v>18000</v>
          </cell>
          <cell r="J12">
            <v>10</v>
          </cell>
          <cell r="K12">
            <v>50000</v>
          </cell>
          <cell r="L12">
            <v>2000</v>
          </cell>
          <cell r="M12">
            <v>28000</v>
          </cell>
          <cell r="N12">
            <v>0</v>
          </cell>
          <cell r="O12">
            <v>0</v>
          </cell>
          <cell r="P12">
            <v>0</v>
          </cell>
          <cell r="Q12">
            <v>0</v>
          </cell>
          <cell r="R12">
            <v>0</v>
          </cell>
          <cell r="S12">
            <v>0</v>
          </cell>
          <cell r="T12">
            <v>0</v>
          </cell>
          <cell r="U12">
            <v>0</v>
          </cell>
          <cell r="V12">
            <v>0</v>
          </cell>
          <cell r="W12">
            <v>0</v>
          </cell>
          <cell r="X12">
            <v>0</v>
          </cell>
          <cell r="Y12">
            <v>0</v>
          </cell>
          <cell r="Z12">
            <v>0</v>
          </cell>
          <cell r="AA12">
            <v>10</v>
          </cell>
          <cell r="AB12">
            <v>10</v>
          </cell>
          <cell r="AC12">
            <v>50000</v>
          </cell>
          <cell r="AD12">
            <v>2000</v>
          </cell>
        </row>
        <row r="13">
          <cell r="A13">
            <v>8</v>
          </cell>
          <cell r="B13" t="str">
            <v>　龍ヶ崎市</v>
          </cell>
          <cell r="C13">
            <v>8000</v>
          </cell>
          <cell r="D13">
            <v>8000</v>
          </cell>
          <cell r="E13">
            <v>35000</v>
          </cell>
          <cell r="F13">
            <v>100000</v>
          </cell>
          <cell r="G13">
            <v>18240</v>
          </cell>
          <cell r="H13">
            <v>0</v>
          </cell>
          <cell r="I13">
            <v>17</v>
          </cell>
          <cell r="J13">
            <v>17</v>
          </cell>
          <cell r="K13">
            <v>340000</v>
          </cell>
          <cell r="L13">
            <v>0</v>
          </cell>
          <cell r="M13">
            <v>161240</v>
          </cell>
          <cell r="N13">
            <v>0</v>
          </cell>
          <cell r="O13">
            <v>0</v>
          </cell>
          <cell r="P13">
            <v>0</v>
          </cell>
          <cell r="Q13">
            <v>0</v>
          </cell>
          <cell r="R13">
            <v>0</v>
          </cell>
          <cell r="S13">
            <v>0</v>
          </cell>
          <cell r="T13">
            <v>0</v>
          </cell>
          <cell r="U13">
            <v>0</v>
          </cell>
          <cell r="V13">
            <v>0</v>
          </cell>
          <cell r="W13">
            <v>0</v>
          </cell>
          <cell r="X13">
            <v>0</v>
          </cell>
          <cell r="Y13">
            <v>0</v>
          </cell>
          <cell r="Z13">
            <v>0</v>
          </cell>
          <cell r="AA13">
            <v>17</v>
          </cell>
          <cell r="AB13">
            <v>17</v>
          </cell>
          <cell r="AC13">
            <v>340000</v>
          </cell>
        </row>
        <row r="14">
          <cell r="A14">
            <v>9</v>
          </cell>
          <cell r="B14" t="str">
            <v>　下妻市</v>
          </cell>
          <cell r="C14">
            <v>32000</v>
          </cell>
          <cell r="D14">
            <v>20000</v>
          </cell>
          <cell r="E14">
            <v>4800</v>
          </cell>
          <cell r="F14">
            <v>20000</v>
          </cell>
          <cell r="G14">
            <v>0</v>
          </cell>
          <cell r="H14">
            <v>2</v>
          </cell>
          <cell r="I14">
            <v>4800</v>
          </cell>
          <cell r="J14">
            <v>52000</v>
          </cell>
          <cell r="K14">
            <v>0</v>
          </cell>
          <cell r="L14">
            <v>0</v>
          </cell>
          <cell r="M14">
            <v>56800</v>
          </cell>
          <cell r="N14">
            <v>0</v>
          </cell>
          <cell r="O14">
            <v>0</v>
          </cell>
          <cell r="P14">
            <v>0</v>
          </cell>
          <cell r="Q14">
            <v>0</v>
          </cell>
          <cell r="R14">
            <v>0</v>
          </cell>
          <cell r="S14">
            <v>0</v>
          </cell>
          <cell r="T14">
            <v>0</v>
          </cell>
          <cell r="U14">
            <v>0</v>
          </cell>
          <cell r="V14">
            <v>0</v>
          </cell>
          <cell r="W14">
            <v>0</v>
          </cell>
          <cell r="X14">
            <v>0</v>
          </cell>
          <cell r="Y14">
            <v>0</v>
          </cell>
          <cell r="Z14">
            <v>0</v>
          </cell>
          <cell r="AA14">
            <v>2</v>
          </cell>
          <cell r="AB14">
            <v>2</v>
          </cell>
          <cell r="AC14">
            <v>52000</v>
          </cell>
        </row>
        <row r="15">
          <cell r="A15">
            <v>10</v>
          </cell>
          <cell r="B15" t="str">
            <v>　水海道市</v>
          </cell>
          <cell r="C15">
            <v>30000</v>
          </cell>
          <cell r="D15">
            <v>3000</v>
          </cell>
          <cell r="E15">
            <v>3000</v>
          </cell>
          <cell r="F15">
            <v>0</v>
          </cell>
          <cell r="G15">
            <v>32</v>
          </cell>
          <cell r="H15">
            <v>32</v>
          </cell>
          <cell r="I15">
            <v>420000</v>
          </cell>
          <cell r="J15">
            <v>0</v>
          </cell>
          <cell r="K15">
            <v>0</v>
          </cell>
          <cell r="L15">
            <v>0</v>
          </cell>
          <cell r="M15">
            <v>33000</v>
          </cell>
          <cell r="N15">
            <v>0</v>
          </cell>
          <cell r="O15">
            <v>0</v>
          </cell>
          <cell r="P15">
            <v>0</v>
          </cell>
          <cell r="Q15">
            <v>0</v>
          </cell>
          <cell r="R15">
            <v>0</v>
          </cell>
          <cell r="S15">
            <v>0</v>
          </cell>
          <cell r="T15">
            <v>0</v>
          </cell>
          <cell r="U15">
            <v>0</v>
          </cell>
          <cell r="V15">
            <v>0</v>
          </cell>
          <cell r="W15">
            <v>0</v>
          </cell>
          <cell r="X15">
            <v>0</v>
          </cell>
          <cell r="Y15">
            <v>0</v>
          </cell>
          <cell r="Z15">
            <v>0</v>
          </cell>
          <cell r="AA15">
            <v>32</v>
          </cell>
          <cell r="AB15">
            <v>32</v>
          </cell>
          <cell r="AC15">
            <v>420000</v>
          </cell>
        </row>
        <row r="16">
          <cell r="A16">
            <v>11</v>
          </cell>
          <cell r="B16" t="str">
            <v>　常陸太田市</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row>
        <row r="17">
          <cell r="A17">
            <v>12</v>
          </cell>
          <cell r="B17" t="str">
            <v xml:space="preserve">  高萩市</v>
          </cell>
          <cell r="C17">
            <v>65600</v>
          </cell>
          <cell r="D17">
            <v>3200</v>
          </cell>
          <cell r="E17">
            <v>8400</v>
          </cell>
          <cell r="F17">
            <v>77200</v>
          </cell>
          <cell r="G17">
            <v>3200</v>
          </cell>
          <cell r="H17">
            <v>15</v>
          </cell>
          <cell r="I17">
            <v>8400</v>
          </cell>
          <cell r="J17">
            <v>75000</v>
          </cell>
          <cell r="K17">
            <v>0</v>
          </cell>
          <cell r="L17">
            <v>0</v>
          </cell>
          <cell r="M17">
            <v>77200</v>
          </cell>
          <cell r="N17">
            <v>0</v>
          </cell>
          <cell r="O17">
            <v>0</v>
          </cell>
          <cell r="P17">
            <v>0</v>
          </cell>
          <cell r="Q17">
            <v>0</v>
          </cell>
          <cell r="R17">
            <v>0</v>
          </cell>
          <cell r="S17">
            <v>0</v>
          </cell>
          <cell r="T17">
            <v>0</v>
          </cell>
          <cell r="U17">
            <v>0</v>
          </cell>
          <cell r="V17">
            <v>0</v>
          </cell>
          <cell r="W17">
            <v>0</v>
          </cell>
          <cell r="X17">
            <v>0</v>
          </cell>
          <cell r="Y17">
            <v>0</v>
          </cell>
          <cell r="Z17">
            <v>0</v>
          </cell>
          <cell r="AA17">
            <v>15</v>
          </cell>
          <cell r="AB17">
            <v>15</v>
          </cell>
          <cell r="AC17">
            <v>75000</v>
          </cell>
        </row>
        <row r="18">
          <cell r="A18">
            <v>13</v>
          </cell>
          <cell r="B18" t="str">
            <v>　北茨城市</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row>
        <row r="19">
          <cell r="A19">
            <v>14</v>
          </cell>
          <cell r="B19" t="str">
            <v>　笠間市</v>
          </cell>
          <cell r="C19">
            <v>0</v>
          </cell>
          <cell r="D19">
            <v>0</v>
          </cell>
          <cell r="E19">
            <v>15</v>
          </cell>
          <cell r="F19">
            <v>15</v>
          </cell>
          <cell r="G19">
            <v>100000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15</v>
          </cell>
          <cell r="AB19">
            <v>15</v>
          </cell>
          <cell r="AC19">
            <v>100000</v>
          </cell>
        </row>
        <row r="20">
          <cell r="A20">
            <v>15</v>
          </cell>
          <cell r="B20" t="str">
            <v>　取手市</v>
          </cell>
          <cell r="C20">
            <v>21600</v>
          </cell>
          <cell r="D20">
            <v>21600</v>
          </cell>
          <cell r="E20">
            <v>0</v>
          </cell>
          <cell r="F20">
            <v>36</v>
          </cell>
          <cell r="G20">
            <v>36</v>
          </cell>
          <cell r="H20">
            <v>303000</v>
          </cell>
          <cell r="I20">
            <v>21600</v>
          </cell>
          <cell r="J20">
            <v>0</v>
          </cell>
          <cell r="K20">
            <v>0</v>
          </cell>
          <cell r="L20">
            <v>0</v>
          </cell>
          <cell r="M20">
            <v>21600</v>
          </cell>
          <cell r="N20">
            <v>0</v>
          </cell>
          <cell r="O20">
            <v>0</v>
          </cell>
          <cell r="P20">
            <v>0</v>
          </cell>
          <cell r="Q20">
            <v>0</v>
          </cell>
          <cell r="R20">
            <v>0</v>
          </cell>
          <cell r="S20">
            <v>0</v>
          </cell>
          <cell r="T20">
            <v>0</v>
          </cell>
          <cell r="U20">
            <v>0</v>
          </cell>
          <cell r="V20">
            <v>0</v>
          </cell>
          <cell r="W20">
            <v>0</v>
          </cell>
          <cell r="X20">
            <v>0</v>
          </cell>
          <cell r="Y20">
            <v>0</v>
          </cell>
          <cell r="Z20">
            <v>0</v>
          </cell>
          <cell r="AA20">
            <v>36</v>
          </cell>
          <cell r="AB20">
            <v>36</v>
          </cell>
          <cell r="AC20">
            <v>303000</v>
          </cell>
        </row>
        <row r="21">
          <cell r="A21">
            <v>16</v>
          </cell>
          <cell r="B21" t="str">
            <v>　岩井市</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row>
        <row r="22">
          <cell r="A22">
            <v>17</v>
          </cell>
          <cell r="B22" t="str">
            <v>　牛久市</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row>
        <row r="23">
          <cell r="A23">
            <v>18</v>
          </cell>
          <cell r="B23" t="str">
            <v>　つくば市</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row>
        <row r="24">
          <cell r="A24">
            <v>19</v>
          </cell>
          <cell r="B24" t="str">
            <v>　ひたちなか市</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row>
        <row r="25">
          <cell r="A25">
            <v>20</v>
          </cell>
          <cell r="B25" t="str">
            <v>　鹿嶋市</v>
          </cell>
          <cell r="C25">
            <v>2000</v>
          </cell>
          <cell r="D25">
            <v>2000</v>
          </cell>
          <cell r="E25">
            <v>2000</v>
          </cell>
          <cell r="F25">
            <v>21</v>
          </cell>
          <cell r="G25">
            <v>21</v>
          </cell>
          <cell r="H25">
            <v>392000</v>
          </cell>
          <cell r="I25">
            <v>0</v>
          </cell>
          <cell r="J25">
            <v>0</v>
          </cell>
          <cell r="K25">
            <v>0</v>
          </cell>
          <cell r="L25">
            <v>0</v>
          </cell>
          <cell r="M25">
            <v>2000</v>
          </cell>
          <cell r="N25">
            <v>0</v>
          </cell>
          <cell r="O25">
            <v>0</v>
          </cell>
          <cell r="P25">
            <v>0</v>
          </cell>
          <cell r="Q25">
            <v>0</v>
          </cell>
          <cell r="R25">
            <v>0</v>
          </cell>
          <cell r="S25">
            <v>0</v>
          </cell>
          <cell r="T25">
            <v>0</v>
          </cell>
          <cell r="U25">
            <v>0</v>
          </cell>
          <cell r="V25">
            <v>0</v>
          </cell>
          <cell r="W25">
            <v>0</v>
          </cell>
          <cell r="X25">
            <v>0</v>
          </cell>
          <cell r="Y25">
            <v>0</v>
          </cell>
          <cell r="Z25">
            <v>0</v>
          </cell>
          <cell r="AA25">
            <v>21</v>
          </cell>
          <cell r="AB25">
            <v>21</v>
          </cell>
          <cell r="AC25">
            <v>392000</v>
          </cell>
        </row>
        <row r="26">
          <cell r="A26">
            <v>21</v>
          </cell>
          <cell r="B26" t="str">
            <v>　潮来市</v>
          </cell>
          <cell r="C26">
            <v>18000</v>
          </cell>
          <cell r="D26">
            <v>10000</v>
          </cell>
          <cell r="E26">
            <v>28000</v>
          </cell>
          <cell r="F26">
            <v>0</v>
          </cell>
          <cell r="G26">
            <v>15</v>
          </cell>
          <cell r="H26">
            <v>16</v>
          </cell>
          <cell r="I26">
            <v>10000</v>
          </cell>
          <cell r="J26">
            <v>0</v>
          </cell>
          <cell r="K26">
            <v>0</v>
          </cell>
          <cell r="L26">
            <v>0</v>
          </cell>
          <cell r="M26">
            <v>28000</v>
          </cell>
          <cell r="N26">
            <v>0</v>
          </cell>
          <cell r="O26">
            <v>0</v>
          </cell>
          <cell r="P26">
            <v>0</v>
          </cell>
          <cell r="Q26">
            <v>0</v>
          </cell>
          <cell r="R26">
            <v>0</v>
          </cell>
          <cell r="S26">
            <v>0</v>
          </cell>
          <cell r="T26">
            <v>0</v>
          </cell>
          <cell r="U26">
            <v>0</v>
          </cell>
          <cell r="V26">
            <v>0</v>
          </cell>
          <cell r="W26">
            <v>0</v>
          </cell>
          <cell r="X26">
            <v>0</v>
          </cell>
          <cell r="Y26">
            <v>0</v>
          </cell>
          <cell r="Z26">
            <v>0</v>
          </cell>
          <cell r="AA26">
            <v>15</v>
          </cell>
          <cell r="AB26">
            <v>16</v>
          </cell>
          <cell r="AC26">
            <v>100000</v>
          </cell>
        </row>
        <row r="27">
          <cell r="A27">
            <v>22</v>
          </cell>
          <cell r="B27" t="str">
            <v>　守谷市</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row>
        <row r="28">
          <cell r="B28" t="str">
            <v>小　　計</v>
          </cell>
          <cell r="C28">
            <v>181600</v>
          </cell>
          <cell r="D28">
            <v>8000</v>
          </cell>
          <cell r="E28">
            <v>56600</v>
          </cell>
          <cell r="F28">
            <v>120000</v>
          </cell>
          <cell r="G28">
            <v>25440</v>
          </cell>
          <cell r="H28">
            <v>2000</v>
          </cell>
          <cell r="I28">
            <v>71417</v>
          </cell>
          <cell r="J28">
            <v>0</v>
          </cell>
          <cell r="K28">
            <v>0</v>
          </cell>
          <cell r="L28">
            <v>0</v>
          </cell>
          <cell r="M28">
            <v>465057</v>
          </cell>
          <cell r="N28">
            <v>0</v>
          </cell>
          <cell r="O28">
            <v>0</v>
          </cell>
          <cell r="P28">
            <v>0</v>
          </cell>
          <cell r="Q28">
            <v>0</v>
          </cell>
          <cell r="R28">
            <v>0</v>
          </cell>
          <cell r="S28">
            <v>0</v>
          </cell>
          <cell r="T28">
            <v>0</v>
          </cell>
          <cell r="U28">
            <v>0</v>
          </cell>
          <cell r="V28">
            <v>0</v>
          </cell>
          <cell r="W28">
            <v>0</v>
          </cell>
          <cell r="X28">
            <v>0</v>
          </cell>
          <cell r="Y28">
            <v>0</v>
          </cell>
          <cell r="Z28">
            <v>0</v>
          </cell>
          <cell r="AA28">
            <v>193</v>
          </cell>
          <cell r="AB28">
            <v>194</v>
          </cell>
          <cell r="AC28">
            <v>2146000</v>
          </cell>
          <cell r="AD28">
            <v>2000</v>
          </cell>
        </row>
        <row r="29">
          <cell r="M29">
            <v>0</v>
          </cell>
          <cell r="N29">
            <v>0</v>
          </cell>
          <cell r="O29">
            <v>0</v>
          </cell>
          <cell r="P29">
            <v>0</v>
          </cell>
          <cell r="Q29">
            <v>0</v>
          </cell>
          <cell r="R29">
            <v>0</v>
          </cell>
          <cell r="S29">
            <v>0</v>
          </cell>
          <cell r="T29">
            <v>0</v>
          </cell>
          <cell r="U29">
            <v>0</v>
          </cell>
          <cell r="V29">
            <v>0</v>
          </cell>
          <cell r="W29">
            <v>0</v>
          </cell>
          <cell r="X29">
            <v>0</v>
          </cell>
          <cell r="Y29">
            <v>0</v>
          </cell>
          <cell r="Z29">
            <v>0</v>
          </cell>
        </row>
        <row r="30">
          <cell r="M30">
            <v>0</v>
          </cell>
          <cell r="N30">
            <v>0</v>
          </cell>
          <cell r="O30">
            <v>0</v>
          </cell>
          <cell r="P30">
            <v>0</v>
          </cell>
          <cell r="Q30">
            <v>0</v>
          </cell>
          <cell r="R30">
            <v>0</v>
          </cell>
          <cell r="S30">
            <v>0</v>
          </cell>
          <cell r="T30">
            <v>0</v>
          </cell>
          <cell r="U30">
            <v>0</v>
          </cell>
          <cell r="V30">
            <v>0</v>
          </cell>
          <cell r="W30">
            <v>0</v>
          </cell>
          <cell r="X30">
            <v>0</v>
          </cell>
          <cell r="Y30">
            <v>0</v>
          </cell>
          <cell r="Z30">
            <v>0</v>
          </cell>
        </row>
        <row r="31">
          <cell r="M31">
            <v>0</v>
          </cell>
          <cell r="N31">
            <v>0</v>
          </cell>
          <cell r="O31">
            <v>0</v>
          </cell>
          <cell r="P31">
            <v>0</v>
          </cell>
          <cell r="Q31">
            <v>0</v>
          </cell>
          <cell r="R31">
            <v>0</v>
          </cell>
          <cell r="S31">
            <v>0</v>
          </cell>
          <cell r="T31">
            <v>0</v>
          </cell>
          <cell r="U31">
            <v>0</v>
          </cell>
          <cell r="V31">
            <v>0</v>
          </cell>
          <cell r="W31">
            <v>0</v>
          </cell>
          <cell r="X31">
            <v>0</v>
          </cell>
          <cell r="Y31">
            <v>0</v>
          </cell>
          <cell r="Z31">
            <v>0</v>
          </cell>
        </row>
        <row r="32">
          <cell r="A32">
            <v>23</v>
          </cell>
          <cell r="B32" t="str">
            <v>　茨城町</v>
          </cell>
          <cell r="C32">
            <v>16000</v>
          </cell>
          <cell r="D32">
            <v>2000</v>
          </cell>
          <cell r="E32">
            <v>2000</v>
          </cell>
          <cell r="F32">
            <v>20000</v>
          </cell>
          <cell r="G32">
            <v>0</v>
          </cell>
          <cell r="H32">
            <v>13</v>
          </cell>
          <cell r="I32">
            <v>2000</v>
          </cell>
          <cell r="J32">
            <v>190000</v>
          </cell>
          <cell r="K32">
            <v>0</v>
          </cell>
          <cell r="L32">
            <v>0</v>
          </cell>
          <cell r="M32">
            <v>20000</v>
          </cell>
          <cell r="N32">
            <v>0</v>
          </cell>
          <cell r="O32">
            <v>0</v>
          </cell>
          <cell r="P32">
            <v>0</v>
          </cell>
          <cell r="Q32">
            <v>0</v>
          </cell>
          <cell r="R32">
            <v>0</v>
          </cell>
          <cell r="S32">
            <v>0</v>
          </cell>
          <cell r="T32">
            <v>0</v>
          </cell>
          <cell r="U32">
            <v>0</v>
          </cell>
          <cell r="V32">
            <v>0</v>
          </cell>
          <cell r="W32">
            <v>0</v>
          </cell>
          <cell r="X32">
            <v>0</v>
          </cell>
          <cell r="Y32">
            <v>0</v>
          </cell>
          <cell r="Z32">
            <v>0</v>
          </cell>
          <cell r="AA32">
            <v>13</v>
          </cell>
          <cell r="AB32">
            <v>13</v>
          </cell>
          <cell r="AC32">
            <v>190000</v>
          </cell>
        </row>
        <row r="33">
          <cell r="A33">
            <v>24</v>
          </cell>
          <cell r="B33" t="str">
            <v>　小川町</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row>
        <row r="34">
          <cell r="A34">
            <v>25</v>
          </cell>
          <cell r="B34" t="str">
            <v>　美野里町</v>
          </cell>
          <cell r="C34">
            <v>157500</v>
          </cell>
          <cell r="D34">
            <v>16754</v>
          </cell>
          <cell r="E34">
            <v>16754</v>
          </cell>
          <cell r="F34">
            <v>6300</v>
          </cell>
          <cell r="G34">
            <v>4000</v>
          </cell>
          <cell r="H34">
            <v>0</v>
          </cell>
          <cell r="I34">
            <v>6300</v>
          </cell>
          <cell r="J34">
            <v>4</v>
          </cell>
          <cell r="K34">
            <v>40000</v>
          </cell>
          <cell r="L34">
            <v>4400</v>
          </cell>
          <cell r="M34">
            <v>184554</v>
          </cell>
          <cell r="N34">
            <v>0</v>
          </cell>
          <cell r="O34">
            <v>0</v>
          </cell>
          <cell r="P34">
            <v>0</v>
          </cell>
          <cell r="Q34">
            <v>0</v>
          </cell>
          <cell r="R34">
            <v>0</v>
          </cell>
          <cell r="S34">
            <v>0</v>
          </cell>
          <cell r="T34">
            <v>0</v>
          </cell>
          <cell r="U34">
            <v>0</v>
          </cell>
          <cell r="V34">
            <v>0</v>
          </cell>
          <cell r="W34">
            <v>0</v>
          </cell>
          <cell r="X34">
            <v>0</v>
          </cell>
          <cell r="Y34">
            <v>0</v>
          </cell>
          <cell r="Z34">
            <v>0</v>
          </cell>
          <cell r="AA34">
            <v>1</v>
          </cell>
          <cell r="AB34">
            <v>4</v>
          </cell>
          <cell r="AC34">
            <v>40000</v>
          </cell>
          <cell r="AD34">
            <v>4400</v>
          </cell>
        </row>
        <row r="35">
          <cell r="A35">
            <v>26</v>
          </cell>
          <cell r="B35" t="str">
            <v>　内原町</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row>
        <row r="36">
          <cell r="A36">
            <v>27</v>
          </cell>
          <cell r="B36" t="str">
            <v>　常北町</v>
          </cell>
          <cell r="C36">
            <v>7200</v>
          </cell>
          <cell r="D36">
            <v>7200</v>
          </cell>
          <cell r="E36">
            <v>0</v>
          </cell>
          <cell r="F36">
            <v>4</v>
          </cell>
          <cell r="G36">
            <v>4</v>
          </cell>
          <cell r="H36">
            <v>28000</v>
          </cell>
          <cell r="I36">
            <v>7200</v>
          </cell>
          <cell r="J36">
            <v>0</v>
          </cell>
          <cell r="K36">
            <v>0</v>
          </cell>
          <cell r="L36">
            <v>0</v>
          </cell>
          <cell r="M36">
            <v>7200</v>
          </cell>
          <cell r="N36">
            <v>0</v>
          </cell>
          <cell r="O36">
            <v>0</v>
          </cell>
          <cell r="P36">
            <v>0</v>
          </cell>
          <cell r="Q36">
            <v>0</v>
          </cell>
          <cell r="R36">
            <v>0</v>
          </cell>
          <cell r="S36">
            <v>0</v>
          </cell>
          <cell r="T36">
            <v>0</v>
          </cell>
          <cell r="U36">
            <v>0</v>
          </cell>
          <cell r="V36">
            <v>0</v>
          </cell>
          <cell r="W36">
            <v>0</v>
          </cell>
          <cell r="X36">
            <v>0</v>
          </cell>
          <cell r="Y36">
            <v>0</v>
          </cell>
          <cell r="Z36">
            <v>0</v>
          </cell>
          <cell r="AA36">
            <v>4</v>
          </cell>
          <cell r="AB36">
            <v>4</v>
          </cell>
          <cell r="AC36">
            <v>28000</v>
          </cell>
        </row>
        <row r="37">
          <cell r="A37">
            <v>28</v>
          </cell>
          <cell r="B37" t="str">
            <v>　大洗町</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row>
        <row r="38">
          <cell r="A38">
            <v>29</v>
          </cell>
          <cell r="B38" t="str">
            <v>　友部町</v>
          </cell>
          <cell r="C38">
            <v>0</v>
          </cell>
          <cell r="D38">
            <v>0</v>
          </cell>
          <cell r="E38">
            <v>7</v>
          </cell>
          <cell r="F38">
            <v>7</v>
          </cell>
          <cell r="G38">
            <v>120000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7</v>
          </cell>
          <cell r="AB38">
            <v>7</v>
          </cell>
          <cell r="AC38">
            <v>120000</v>
          </cell>
        </row>
        <row r="39">
          <cell r="A39">
            <v>30</v>
          </cell>
          <cell r="B39" t="str">
            <v>　岩間町</v>
          </cell>
          <cell r="C39">
            <v>2000</v>
          </cell>
          <cell r="D39">
            <v>2400</v>
          </cell>
          <cell r="E39">
            <v>2000</v>
          </cell>
          <cell r="F39">
            <v>0</v>
          </cell>
          <cell r="G39">
            <v>2400</v>
          </cell>
          <cell r="H39">
            <v>25</v>
          </cell>
          <cell r="I39">
            <v>232000</v>
          </cell>
          <cell r="J39">
            <v>0</v>
          </cell>
          <cell r="K39">
            <v>0</v>
          </cell>
          <cell r="L39">
            <v>0</v>
          </cell>
          <cell r="M39">
            <v>4400</v>
          </cell>
          <cell r="N39">
            <v>0</v>
          </cell>
          <cell r="O39">
            <v>0</v>
          </cell>
          <cell r="P39">
            <v>0</v>
          </cell>
          <cell r="Q39">
            <v>0</v>
          </cell>
          <cell r="R39">
            <v>0</v>
          </cell>
          <cell r="S39">
            <v>0</v>
          </cell>
          <cell r="T39">
            <v>0</v>
          </cell>
          <cell r="U39">
            <v>0</v>
          </cell>
          <cell r="V39">
            <v>0</v>
          </cell>
          <cell r="W39">
            <v>0</v>
          </cell>
          <cell r="X39">
            <v>0</v>
          </cell>
          <cell r="Y39">
            <v>0</v>
          </cell>
          <cell r="Z39">
            <v>0</v>
          </cell>
          <cell r="AA39">
            <v>25</v>
          </cell>
          <cell r="AB39">
            <v>25</v>
          </cell>
          <cell r="AC39">
            <v>232000</v>
          </cell>
        </row>
        <row r="40">
          <cell r="A40">
            <v>31</v>
          </cell>
          <cell r="B40" t="str">
            <v>　岩瀬町</v>
          </cell>
          <cell r="C40">
            <v>0</v>
          </cell>
          <cell r="D40">
            <v>0</v>
          </cell>
          <cell r="E40">
            <v>5</v>
          </cell>
          <cell r="F40">
            <v>5</v>
          </cell>
          <cell r="G40">
            <v>50000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5</v>
          </cell>
          <cell r="AB40">
            <v>5</v>
          </cell>
          <cell r="AC40">
            <v>50000</v>
          </cell>
        </row>
        <row r="41">
          <cell r="A41">
            <v>32</v>
          </cell>
          <cell r="B41" t="str">
            <v>　那珂町</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row>
        <row r="42">
          <cell r="A42">
            <v>33</v>
          </cell>
          <cell r="B42" t="str">
            <v>　瓜連町</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row>
        <row r="43">
          <cell r="A43">
            <v>34</v>
          </cell>
          <cell r="B43" t="str">
            <v>　大宮町</v>
          </cell>
          <cell r="C43">
            <v>0</v>
          </cell>
          <cell r="D43">
            <v>0</v>
          </cell>
          <cell r="E43">
            <v>15</v>
          </cell>
          <cell r="F43">
            <v>15</v>
          </cell>
          <cell r="G43">
            <v>490000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15</v>
          </cell>
          <cell r="AB43">
            <v>15</v>
          </cell>
          <cell r="AC43">
            <v>490000</v>
          </cell>
        </row>
        <row r="44">
          <cell r="A44">
            <v>35</v>
          </cell>
          <cell r="B44" t="str">
            <v>　山方町</v>
          </cell>
          <cell r="C44">
            <v>47000</v>
          </cell>
          <cell r="D44">
            <v>12000</v>
          </cell>
          <cell r="E44">
            <v>47000</v>
          </cell>
          <cell r="F44">
            <v>87500</v>
          </cell>
          <cell r="G44">
            <v>12000</v>
          </cell>
          <cell r="H44">
            <v>6</v>
          </cell>
          <cell r="I44">
            <v>28500</v>
          </cell>
          <cell r="J44">
            <v>180000</v>
          </cell>
          <cell r="K44">
            <v>0</v>
          </cell>
          <cell r="L44">
            <v>0</v>
          </cell>
          <cell r="M44">
            <v>87500</v>
          </cell>
          <cell r="N44">
            <v>0</v>
          </cell>
          <cell r="O44">
            <v>0</v>
          </cell>
          <cell r="P44">
            <v>0</v>
          </cell>
          <cell r="Q44">
            <v>0</v>
          </cell>
          <cell r="R44">
            <v>0</v>
          </cell>
          <cell r="S44">
            <v>0</v>
          </cell>
          <cell r="T44">
            <v>0</v>
          </cell>
          <cell r="U44">
            <v>0</v>
          </cell>
          <cell r="V44">
            <v>0</v>
          </cell>
          <cell r="W44">
            <v>0</v>
          </cell>
          <cell r="X44">
            <v>0</v>
          </cell>
          <cell r="Y44">
            <v>0</v>
          </cell>
          <cell r="Z44">
            <v>0</v>
          </cell>
          <cell r="AA44">
            <v>6</v>
          </cell>
          <cell r="AB44">
            <v>6</v>
          </cell>
          <cell r="AC44">
            <v>180000</v>
          </cell>
        </row>
        <row r="45">
          <cell r="A45">
            <v>36</v>
          </cell>
          <cell r="B45" t="str">
            <v>　金砂郷町</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row>
        <row r="46">
          <cell r="A46">
            <v>37</v>
          </cell>
          <cell r="B46" t="str">
            <v>　大子町</v>
          </cell>
          <cell r="C46">
            <v>151500</v>
          </cell>
          <cell r="D46">
            <v>10000</v>
          </cell>
          <cell r="E46">
            <v>10000</v>
          </cell>
          <cell r="F46">
            <v>3000</v>
          </cell>
          <cell r="G46">
            <v>2600</v>
          </cell>
          <cell r="H46">
            <v>197100</v>
          </cell>
          <cell r="I46">
            <v>30000</v>
          </cell>
          <cell r="J46">
            <v>22</v>
          </cell>
          <cell r="K46">
            <v>34</v>
          </cell>
          <cell r="L46">
            <v>340000</v>
          </cell>
          <cell r="M46">
            <v>197100</v>
          </cell>
          <cell r="N46">
            <v>0</v>
          </cell>
          <cell r="O46">
            <v>0</v>
          </cell>
          <cell r="P46">
            <v>0</v>
          </cell>
          <cell r="Q46">
            <v>0</v>
          </cell>
          <cell r="R46">
            <v>0</v>
          </cell>
          <cell r="S46">
            <v>0</v>
          </cell>
          <cell r="T46">
            <v>0</v>
          </cell>
          <cell r="U46">
            <v>0</v>
          </cell>
          <cell r="V46">
            <v>0</v>
          </cell>
          <cell r="W46">
            <v>0</v>
          </cell>
          <cell r="X46">
            <v>0</v>
          </cell>
          <cell r="Y46">
            <v>0</v>
          </cell>
          <cell r="Z46">
            <v>0</v>
          </cell>
          <cell r="AA46">
            <v>22</v>
          </cell>
          <cell r="AB46">
            <v>34</v>
          </cell>
          <cell r="AC46">
            <v>340000</v>
          </cell>
          <cell r="AD46">
            <v>170000</v>
          </cell>
        </row>
        <row r="47">
          <cell r="A47">
            <v>38</v>
          </cell>
          <cell r="B47" t="str">
            <v>　十王町</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row>
        <row r="48">
          <cell r="A48">
            <v>39</v>
          </cell>
          <cell r="B48" t="str">
            <v>　鉾田町</v>
          </cell>
          <cell r="C48">
            <v>8600</v>
          </cell>
          <cell r="D48">
            <v>15200</v>
          </cell>
          <cell r="E48">
            <v>8600</v>
          </cell>
          <cell r="F48">
            <v>0</v>
          </cell>
          <cell r="G48">
            <v>17</v>
          </cell>
          <cell r="H48">
            <v>17</v>
          </cell>
          <cell r="I48">
            <v>15200</v>
          </cell>
          <cell r="J48">
            <v>0</v>
          </cell>
          <cell r="K48">
            <v>0</v>
          </cell>
          <cell r="L48">
            <v>0</v>
          </cell>
          <cell r="M48">
            <v>23800</v>
          </cell>
          <cell r="N48">
            <v>0</v>
          </cell>
          <cell r="O48">
            <v>0</v>
          </cell>
          <cell r="P48">
            <v>0</v>
          </cell>
          <cell r="Q48">
            <v>0</v>
          </cell>
          <cell r="R48">
            <v>0</v>
          </cell>
          <cell r="S48">
            <v>0</v>
          </cell>
          <cell r="T48">
            <v>0</v>
          </cell>
          <cell r="U48">
            <v>0</v>
          </cell>
          <cell r="V48">
            <v>0</v>
          </cell>
          <cell r="W48">
            <v>0</v>
          </cell>
          <cell r="X48">
            <v>0</v>
          </cell>
          <cell r="Y48">
            <v>0</v>
          </cell>
          <cell r="Z48">
            <v>0</v>
          </cell>
          <cell r="AA48">
            <v>17</v>
          </cell>
          <cell r="AB48">
            <v>17</v>
          </cell>
          <cell r="AC48">
            <v>176000</v>
          </cell>
        </row>
        <row r="49">
          <cell r="A49">
            <v>40</v>
          </cell>
          <cell r="B49" t="str">
            <v>　神栖町</v>
          </cell>
          <cell r="C49">
            <v>46500</v>
          </cell>
          <cell r="D49">
            <v>45000</v>
          </cell>
          <cell r="E49">
            <v>1000</v>
          </cell>
          <cell r="F49">
            <v>3600</v>
          </cell>
          <cell r="G49">
            <v>3600</v>
          </cell>
          <cell r="H49">
            <v>100600</v>
          </cell>
          <cell r="I49">
            <v>4500</v>
          </cell>
          <cell r="J49">
            <v>11</v>
          </cell>
          <cell r="K49">
            <v>11</v>
          </cell>
          <cell r="L49">
            <v>210640</v>
          </cell>
          <cell r="M49">
            <v>100600</v>
          </cell>
          <cell r="N49">
            <v>0</v>
          </cell>
          <cell r="O49">
            <v>0</v>
          </cell>
          <cell r="P49">
            <v>0</v>
          </cell>
          <cell r="Q49">
            <v>0</v>
          </cell>
          <cell r="R49">
            <v>0</v>
          </cell>
          <cell r="S49">
            <v>0</v>
          </cell>
          <cell r="T49">
            <v>0</v>
          </cell>
          <cell r="U49">
            <v>0</v>
          </cell>
          <cell r="V49">
            <v>0</v>
          </cell>
          <cell r="W49">
            <v>0</v>
          </cell>
          <cell r="X49">
            <v>0</v>
          </cell>
          <cell r="Y49">
            <v>0</v>
          </cell>
          <cell r="Z49">
            <v>0</v>
          </cell>
          <cell r="AA49">
            <v>11</v>
          </cell>
          <cell r="AB49">
            <v>11</v>
          </cell>
          <cell r="AC49">
            <v>210640</v>
          </cell>
          <cell r="AD49">
            <v>11000</v>
          </cell>
        </row>
        <row r="50">
          <cell r="A50">
            <v>41</v>
          </cell>
          <cell r="B50" t="str">
            <v>　波崎町</v>
          </cell>
          <cell r="C50">
            <v>18000</v>
          </cell>
          <cell r="D50">
            <v>3000</v>
          </cell>
          <cell r="E50">
            <v>3000</v>
          </cell>
          <cell r="F50">
            <v>1280</v>
          </cell>
          <cell r="G50">
            <v>1280</v>
          </cell>
          <cell r="H50">
            <v>29280</v>
          </cell>
          <cell r="I50">
            <v>4000</v>
          </cell>
          <cell r="J50">
            <v>16</v>
          </cell>
          <cell r="K50">
            <v>16</v>
          </cell>
          <cell r="L50">
            <v>228900</v>
          </cell>
          <cell r="M50">
            <v>29280</v>
          </cell>
          <cell r="N50">
            <v>0</v>
          </cell>
          <cell r="O50">
            <v>0</v>
          </cell>
          <cell r="P50">
            <v>0</v>
          </cell>
          <cell r="Q50">
            <v>0</v>
          </cell>
          <cell r="R50">
            <v>0</v>
          </cell>
          <cell r="S50">
            <v>0</v>
          </cell>
          <cell r="T50">
            <v>0</v>
          </cell>
          <cell r="U50">
            <v>0</v>
          </cell>
          <cell r="V50">
            <v>0</v>
          </cell>
          <cell r="W50">
            <v>0</v>
          </cell>
          <cell r="X50">
            <v>0</v>
          </cell>
          <cell r="Y50">
            <v>0</v>
          </cell>
          <cell r="Z50">
            <v>0</v>
          </cell>
          <cell r="AA50">
            <v>16</v>
          </cell>
          <cell r="AB50">
            <v>16</v>
          </cell>
          <cell r="AC50">
            <v>228900</v>
          </cell>
        </row>
        <row r="51">
          <cell r="A51">
            <v>42</v>
          </cell>
          <cell r="B51" t="str">
            <v>　麻生町</v>
          </cell>
          <cell r="C51">
            <v>18000</v>
          </cell>
          <cell r="D51">
            <v>480</v>
          </cell>
          <cell r="E51">
            <v>10000</v>
          </cell>
          <cell r="F51">
            <v>28480</v>
          </cell>
          <cell r="G51">
            <v>480</v>
          </cell>
          <cell r="H51">
            <v>17</v>
          </cell>
          <cell r="I51">
            <v>10000</v>
          </cell>
          <cell r="J51">
            <v>100000</v>
          </cell>
          <cell r="K51">
            <v>0</v>
          </cell>
          <cell r="L51">
            <v>0</v>
          </cell>
          <cell r="M51">
            <v>28480</v>
          </cell>
          <cell r="N51">
            <v>0</v>
          </cell>
          <cell r="O51">
            <v>0</v>
          </cell>
          <cell r="P51">
            <v>0</v>
          </cell>
          <cell r="Q51">
            <v>0</v>
          </cell>
          <cell r="R51">
            <v>0</v>
          </cell>
          <cell r="S51">
            <v>0</v>
          </cell>
          <cell r="T51">
            <v>0</v>
          </cell>
          <cell r="U51">
            <v>0</v>
          </cell>
          <cell r="V51">
            <v>0</v>
          </cell>
          <cell r="W51">
            <v>0</v>
          </cell>
          <cell r="X51">
            <v>0</v>
          </cell>
          <cell r="Y51">
            <v>0</v>
          </cell>
          <cell r="Z51">
            <v>0</v>
          </cell>
          <cell r="AA51">
            <v>17</v>
          </cell>
          <cell r="AB51">
            <v>17</v>
          </cell>
          <cell r="AC51">
            <v>100000</v>
          </cell>
        </row>
        <row r="52">
          <cell r="A52">
            <v>43</v>
          </cell>
          <cell r="B52" t="str">
            <v>　北浦町</v>
          </cell>
          <cell r="C52">
            <v>40000</v>
          </cell>
          <cell r="D52">
            <v>5250</v>
          </cell>
          <cell r="E52">
            <v>5250</v>
          </cell>
          <cell r="F52">
            <v>21000</v>
          </cell>
          <cell r="G52">
            <v>1600</v>
          </cell>
          <cell r="H52">
            <v>0</v>
          </cell>
          <cell r="I52">
            <v>21000</v>
          </cell>
          <cell r="J52">
            <v>7</v>
          </cell>
          <cell r="K52">
            <v>110000</v>
          </cell>
          <cell r="L52">
            <v>14000</v>
          </cell>
          <cell r="M52">
            <v>67850</v>
          </cell>
          <cell r="N52">
            <v>0</v>
          </cell>
          <cell r="O52">
            <v>0</v>
          </cell>
          <cell r="P52">
            <v>0</v>
          </cell>
          <cell r="Q52">
            <v>0</v>
          </cell>
          <cell r="R52">
            <v>0</v>
          </cell>
          <cell r="S52">
            <v>0</v>
          </cell>
          <cell r="T52">
            <v>0</v>
          </cell>
          <cell r="U52">
            <v>0</v>
          </cell>
          <cell r="V52">
            <v>0</v>
          </cell>
          <cell r="W52">
            <v>0</v>
          </cell>
          <cell r="X52">
            <v>0</v>
          </cell>
          <cell r="Y52">
            <v>0</v>
          </cell>
          <cell r="Z52">
            <v>0</v>
          </cell>
          <cell r="AA52">
            <v>7</v>
          </cell>
          <cell r="AB52">
            <v>7</v>
          </cell>
          <cell r="AC52">
            <v>110000</v>
          </cell>
          <cell r="AD52">
            <v>14000</v>
          </cell>
        </row>
        <row r="53">
          <cell r="A53">
            <v>44</v>
          </cell>
          <cell r="B53" t="str">
            <v>　玉造町</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row>
        <row r="54">
          <cell r="A54">
            <v>45</v>
          </cell>
          <cell r="B54" t="str">
            <v>　江戸崎町</v>
          </cell>
          <cell r="C54">
            <v>20000</v>
          </cell>
          <cell r="D54">
            <v>20000</v>
          </cell>
          <cell r="E54">
            <v>5</v>
          </cell>
          <cell r="F54">
            <v>20</v>
          </cell>
          <cell r="G54">
            <v>75000</v>
          </cell>
          <cell r="H54">
            <v>75000</v>
          </cell>
          <cell r="I54">
            <v>20000</v>
          </cell>
          <cell r="J54">
            <v>7</v>
          </cell>
          <cell r="K54">
            <v>105000</v>
          </cell>
          <cell r="L54">
            <v>0</v>
          </cell>
          <cell r="M54">
            <v>20000</v>
          </cell>
          <cell r="N54">
            <v>5</v>
          </cell>
          <cell r="O54">
            <v>20</v>
          </cell>
          <cell r="P54">
            <v>75000</v>
          </cell>
          <cell r="Q54">
            <v>0</v>
          </cell>
          <cell r="R54">
            <v>0</v>
          </cell>
          <cell r="S54">
            <v>0</v>
          </cell>
          <cell r="T54">
            <v>0</v>
          </cell>
          <cell r="U54">
            <v>0</v>
          </cell>
          <cell r="V54">
            <v>0</v>
          </cell>
          <cell r="W54">
            <v>0</v>
          </cell>
          <cell r="X54">
            <v>0</v>
          </cell>
          <cell r="Y54">
            <v>0</v>
          </cell>
          <cell r="Z54">
            <v>75000</v>
          </cell>
          <cell r="AA54">
            <v>7</v>
          </cell>
          <cell r="AB54">
            <v>7</v>
          </cell>
          <cell r="AC54">
            <v>105000</v>
          </cell>
        </row>
        <row r="55">
          <cell r="A55">
            <v>46</v>
          </cell>
          <cell r="B55" t="str">
            <v>　阿見町</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row>
        <row r="56">
          <cell r="A56">
            <v>47</v>
          </cell>
          <cell r="B56" t="str">
            <v>　新利根町</v>
          </cell>
          <cell r="C56">
            <v>500</v>
          </cell>
          <cell r="D56">
            <v>800</v>
          </cell>
          <cell r="E56">
            <v>500</v>
          </cell>
          <cell r="F56">
            <v>5300</v>
          </cell>
          <cell r="G56">
            <v>800</v>
          </cell>
          <cell r="H56">
            <v>3</v>
          </cell>
          <cell r="I56">
            <v>4000</v>
          </cell>
          <cell r="J56">
            <v>18000</v>
          </cell>
          <cell r="K56">
            <v>0</v>
          </cell>
          <cell r="L56">
            <v>0</v>
          </cell>
          <cell r="M56">
            <v>5300</v>
          </cell>
          <cell r="N56">
            <v>0</v>
          </cell>
          <cell r="O56">
            <v>0</v>
          </cell>
          <cell r="P56">
            <v>0</v>
          </cell>
          <cell r="Q56">
            <v>0</v>
          </cell>
          <cell r="R56">
            <v>0</v>
          </cell>
          <cell r="S56">
            <v>0</v>
          </cell>
          <cell r="T56">
            <v>0</v>
          </cell>
          <cell r="U56">
            <v>0</v>
          </cell>
          <cell r="V56">
            <v>0</v>
          </cell>
          <cell r="W56">
            <v>0</v>
          </cell>
          <cell r="X56">
            <v>0</v>
          </cell>
          <cell r="Y56">
            <v>0</v>
          </cell>
          <cell r="Z56">
            <v>0</v>
          </cell>
          <cell r="AA56">
            <v>3</v>
          </cell>
          <cell r="AB56">
            <v>3</v>
          </cell>
          <cell r="AC56">
            <v>18000</v>
          </cell>
        </row>
        <row r="57">
          <cell r="A57">
            <v>48</v>
          </cell>
          <cell r="B57" t="str">
            <v>　河内町</v>
          </cell>
          <cell r="C57">
            <v>52000</v>
          </cell>
          <cell r="D57">
            <v>30000</v>
          </cell>
          <cell r="E57">
            <v>52000</v>
          </cell>
          <cell r="F57">
            <v>30000</v>
          </cell>
          <cell r="G57">
            <v>0</v>
          </cell>
          <cell r="H57">
            <v>9</v>
          </cell>
          <cell r="I57">
            <v>6000</v>
          </cell>
          <cell r="J57">
            <v>80000</v>
          </cell>
          <cell r="K57">
            <v>0</v>
          </cell>
          <cell r="L57">
            <v>0</v>
          </cell>
          <cell r="M57">
            <v>88000</v>
          </cell>
          <cell r="N57">
            <v>0</v>
          </cell>
          <cell r="O57">
            <v>0</v>
          </cell>
          <cell r="P57">
            <v>0</v>
          </cell>
          <cell r="Q57">
            <v>0</v>
          </cell>
          <cell r="R57">
            <v>0</v>
          </cell>
          <cell r="S57">
            <v>0</v>
          </cell>
          <cell r="T57">
            <v>0</v>
          </cell>
          <cell r="U57">
            <v>0</v>
          </cell>
          <cell r="V57">
            <v>0</v>
          </cell>
          <cell r="W57">
            <v>0</v>
          </cell>
          <cell r="X57">
            <v>0</v>
          </cell>
          <cell r="Y57">
            <v>0</v>
          </cell>
          <cell r="Z57">
            <v>0</v>
          </cell>
          <cell r="AA57">
            <v>9</v>
          </cell>
          <cell r="AB57">
            <v>9</v>
          </cell>
          <cell r="AC57">
            <v>80000</v>
          </cell>
        </row>
        <row r="58">
          <cell r="A58">
            <v>49</v>
          </cell>
          <cell r="B58" t="str">
            <v>　東町</v>
          </cell>
          <cell r="C58">
            <v>0</v>
          </cell>
          <cell r="D58">
            <v>0</v>
          </cell>
          <cell r="E58">
            <v>5</v>
          </cell>
          <cell r="F58">
            <v>5</v>
          </cell>
          <cell r="G58">
            <v>100000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5</v>
          </cell>
          <cell r="AB58">
            <v>5</v>
          </cell>
          <cell r="AC58">
            <v>100000</v>
          </cell>
        </row>
        <row r="59">
          <cell r="A59">
            <v>50</v>
          </cell>
          <cell r="B59" t="str">
            <v>　霞ヶ浦町</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row>
        <row r="60">
          <cell r="A60">
            <v>51</v>
          </cell>
          <cell r="B60" t="str">
            <v>　八郷町</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row>
        <row r="61">
          <cell r="A61">
            <v>52</v>
          </cell>
          <cell r="B61" t="str">
            <v>　千代田町</v>
          </cell>
          <cell r="C61">
            <v>0</v>
          </cell>
          <cell r="D61">
            <v>0</v>
          </cell>
          <cell r="E61">
            <v>6</v>
          </cell>
          <cell r="F61">
            <v>6</v>
          </cell>
          <cell r="G61">
            <v>60000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6</v>
          </cell>
          <cell r="AB61">
            <v>6</v>
          </cell>
          <cell r="AC61">
            <v>60000</v>
          </cell>
        </row>
        <row r="62">
          <cell r="A62">
            <v>53</v>
          </cell>
          <cell r="B62" t="str">
            <v>　伊奈町</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row>
        <row r="63">
          <cell r="A63">
            <v>54</v>
          </cell>
          <cell r="B63" t="str">
            <v>　関城町</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row>
        <row r="64">
          <cell r="A64">
            <v>55</v>
          </cell>
          <cell r="B64" t="str">
            <v>　明野町</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row>
        <row r="65">
          <cell r="A65">
            <v>56</v>
          </cell>
          <cell r="B65" t="str">
            <v>　真壁町</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row>
        <row r="66">
          <cell r="A66">
            <v>57</v>
          </cell>
          <cell r="B66" t="str">
            <v>　協和町</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row>
        <row r="67">
          <cell r="A67">
            <v>58</v>
          </cell>
          <cell r="B67" t="str">
            <v>　八千代町</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row>
        <row r="68">
          <cell r="A68">
            <v>59</v>
          </cell>
          <cell r="B68" t="str">
            <v>　石下町</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row>
        <row r="69">
          <cell r="A69">
            <v>60</v>
          </cell>
          <cell r="B69" t="str">
            <v>　総和町</v>
          </cell>
          <cell r="C69">
            <v>2400</v>
          </cell>
          <cell r="D69">
            <v>1600</v>
          </cell>
          <cell r="E69">
            <v>2400</v>
          </cell>
          <cell r="F69">
            <v>29600</v>
          </cell>
          <cell r="G69">
            <v>1600</v>
          </cell>
          <cell r="H69">
            <v>14</v>
          </cell>
          <cell r="I69">
            <v>25600</v>
          </cell>
          <cell r="J69">
            <v>220000</v>
          </cell>
          <cell r="K69">
            <v>0</v>
          </cell>
          <cell r="L69">
            <v>0</v>
          </cell>
          <cell r="M69">
            <v>29600</v>
          </cell>
          <cell r="N69">
            <v>0</v>
          </cell>
          <cell r="O69">
            <v>0</v>
          </cell>
          <cell r="P69">
            <v>0</v>
          </cell>
          <cell r="Q69">
            <v>0</v>
          </cell>
          <cell r="R69">
            <v>0</v>
          </cell>
          <cell r="S69">
            <v>0</v>
          </cell>
          <cell r="T69">
            <v>0</v>
          </cell>
          <cell r="U69">
            <v>0</v>
          </cell>
          <cell r="V69">
            <v>0</v>
          </cell>
          <cell r="W69">
            <v>0</v>
          </cell>
          <cell r="X69">
            <v>0</v>
          </cell>
          <cell r="Y69">
            <v>0</v>
          </cell>
          <cell r="Z69">
            <v>0</v>
          </cell>
          <cell r="AA69">
            <v>14</v>
          </cell>
          <cell r="AB69">
            <v>22</v>
          </cell>
          <cell r="AC69">
            <v>220000</v>
          </cell>
        </row>
        <row r="70">
          <cell r="A70">
            <v>61</v>
          </cell>
          <cell r="B70" t="str">
            <v>　五霞町</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row>
        <row r="71">
          <cell r="A71">
            <v>62</v>
          </cell>
          <cell r="B71" t="str">
            <v>　三和町</v>
          </cell>
          <cell r="C71">
            <v>11000</v>
          </cell>
          <cell r="D71">
            <v>9000</v>
          </cell>
          <cell r="E71">
            <v>11000</v>
          </cell>
          <cell r="F71">
            <v>0</v>
          </cell>
          <cell r="G71">
            <v>10</v>
          </cell>
          <cell r="H71">
            <v>10</v>
          </cell>
          <cell r="I71">
            <v>9000</v>
          </cell>
          <cell r="J71">
            <v>0</v>
          </cell>
          <cell r="K71">
            <v>0</v>
          </cell>
          <cell r="L71">
            <v>0</v>
          </cell>
          <cell r="M71">
            <v>20000</v>
          </cell>
          <cell r="N71">
            <v>0</v>
          </cell>
          <cell r="O71">
            <v>0</v>
          </cell>
          <cell r="P71">
            <v>0</v>
          </cell>
          <cell r="Q71">
            <v>0</v>
          </cell>
          <cell r="R71">
            <v>0</v>
          </cell>
          <cell r="S71">
            <v>0</v>
          </cell>
          <cell r="T71">
            <v>0</v>
          </cell>
          <cell r="U71">
            <v>0</v>
          </cell>
          <cell r="V71">
            <v>0</v>
          </cell>
          <cell r="W71">
            <v>0</v>
          </cell>
          <cell r="X71">
            <v>0</v>
          </cell>
          <cell r="Y71">
            <v>0</v>
          </cell>
          <cell r="Z71">
            <v>0</v>
          </cell>
          <cell r="AA71">
            <v>10</v>
          </cell>
          <cell r="AB71">
            <v>10</v>
          </cell>
          <cell r="AC71">
            <v>200000</v>
          </cell>
        </row>
        <row r="72">
          <cell r="A72">
            <v>63</v>
          </cell>
          <cell r="B72" t="str">
            <v>　猿島町</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row>
        <row r="73">
          <cell r="A73">
            <v>64</v>
          </cell>
          <cell r="B73" t="str">
            <v>　境町</v>
          </cell>
          <cell r="C73">
            <v>42000</v>
          </cell>
          <cell r="D73">
            <v>5000</v>
          </cell>
          <cell r="E73">
            <v>5000</v>
          </cell>
          <cell r="F73">
            <v>42000</v>
          </cell>
          <cell r="G73">
            <v>4000</v>
          </cell>
          <cell r="H73">
            <v>0</v>
          </cell>
          <cell r="I73">
            <v>42000</v>
          </cell>
          <cell r="J73">
            <v>10</v>
          </cell>
          <cell r="K73">
            <v>310000</v>
          </cell>
          <cell r="L73">
            <v>22000</v>
          </cell>
          <cell r="M73">
            <v>93000</v>
          </cell>
          <cell r="N73">
            <v>0</v>
          </cell>
          <cell r="O73">
            <v>0</v>
          </cell>
          <cell r="P73">
            <v>0</v>
          </cell>
          <cell r="Q73">
            <v>0</v>
          </cell>
          <cell r="R73">
            <v>0</v>
          </cell>
          <cell r="S73">
            <v>0</v>
          </cell>
          <cell r="T73">
            <v>0</v>
          </cell>
          <cell r="U73">
            <v>0</v>
          </cell>
          <cell r="V73">
            <v>0</v>
          </cell>
          <cell r="W73">
            <v>0</v>
          </cell>
          <cell r="X73">
            <v>0</v>
          </cell>
          <cell r="Y73">
            <v>0</v>
          </cell>
          <cell r="Z73">
            <v>0</v>
          </cell>
          <cell r="AA73">
            <v>10</v>
          </cell>
          <cell r="AB73">
            <v>10</v>
          </cell>
          <cell r="AC73">
            <v>310000</v>
          </cell>
          <cell r="AD73">
            <v>22000</v>
          </cell>
        </row>
        <row r="74">
          <cell r="A74">
            <v>65</v>
          </cell>
          <cell r="B74" t="str">
            <v>　藤代町</v>
          </cell>
          <cell r="C74">
            <v>0</v>
          </cell>
          <cell r="D74">
            <v>0</v>
          </cell>
          <cell r="E74">
            <v>9</v>
          </cell>
          <cell r="F74">
            <v>9</v>
          </cell>
          <cell r="G74">
            <v>180000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9</v>
          </cell>
          <cell r="AB74">
            <v>9</v>
          </cell>
          <cell r="AC74">
            <v>180000</v>
          </cell>
        </row>
        <row r="75">
          <cell r="A75">
            <v>66</v>
          </cell>
          <cell r="B75" t="str">
            <v>　利根町</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row>
        <row r="76">
          <cell r="B76" t="str">
            <v>小　　計</v>
          </cell>
          <cell r="C76">
            <v>489500</v>
          </cell>
          <cell r="D76">
            <v>48000</v>
          </cell>
          <cell r="E76">
            <v>166504</v>
          </cell>
          <cell r="F76">
            <v>33000</v>
          </cell>
          <cell r="G76">
            <v>34360</v>
          </cell>
          <cell r="H76">
            <v>0</v>
          </cell>
          <cell r="I76">
            <v>235300</v>
          </cell>
          <cell r="J76">
            <v>0</v>
          </cell>
          <cell r="K76">
            <v>0</v>
          </cell>
          <cell r="L76">
            <v>0</v>
          </cell>
          <cell r="M76">
            <v>1006664</v>
          </cell>
          <cell r="N76">
            <v>5</v>
          </cell>
          <cell r="O76">
            <v>20</v>
          </cell>
          <cell r="P76">
            <v>75000</v>
          </cell>
          <cell r="Q76">
            <v>0</v>
          </cell>
          <cell r="R76">
            <v>0</v>
          </cell>
          <cell r="S76">
            <v>0</v>
          </cell>
          <cell r="T76">
            <v>0</v>
          </cell>
          <cell r="U76">
            <v>0</v>
          </cell>
          <cell r="V76">
            <v>0</v>
          </cell>
          <cell r="W76">
            <v>0</v>
          </cell>
          <cell r="X76">
            <v>0</v>
          </cell>
          <cell r="Y76">
            <v>0</v>
          </cell>
          <cell r="Z76">
            <v>75000</v>
          </cell>
          <cell r="AA76">
            <v>239</v>
          </cell>
          <cell r="AB76">
            <v>262</v>
          </cell>
          <cell r="AC76">
            <v>3768540</v>
          </cell>
          <cell r="AD76">
            <v>221400</v>
          </cell>
        </row>
        <row r="77">
          <cell r="M77">
            <v>0</v>
          </cell>
          <cell r="N77">
            <v>0</v>
          </cell>
          <cell r="O77">
            <v>0</v>
          </cell>
          <cell r="P77">
            <v>0</v>
          </cell>
          <cell r="Q77">
            <v>0</v>
          </cell>
          <cell r="R77">
            <v>0</v>
          </cell>
          <cell r="S77">
            <v>0</v>
          </cell>
          <cell r="T77">
            <v>0</v>
          </cell>
          <cell r="U77">
            <v>0</v>
          </cell>
          <cell r="V77">
            <v>0</v>
          </cell>
          <cell r="W77">
            <v>0</v>
          </cell>
          <cell r="X77">
            <v>0</v>
          </cell>
          <cell r="Y77">
            <v>0</v>
          </cell>
          <cell r="Z77">
            <v>0</v>
          </cell>
        </row>
        <row r="78">
          <cell r="M78">
            <v>0</v>
          </cell>
          <cell r="N78">
            <v>0</v>
          </cell>
          <cell r="O78">
            <v>0</v>
          </cell>
          <cell r="P78">
            <v>0</v>
          </cell>
          <cell r="Q78">
            <v>0</v>
          </cell>
          <cell r="R78">
            <v>0</v>
          </cell>
          <cell r="S78">
            <v>0</v>
          </cell>
          <cell r="T78">
            <v>0</v>
          </cell>
          <cell r="U78">
            <v>0</v>
          </cell>
          <cell r="V78">
            <v>0</v>
          </cell>
          <cell r="W78">
            <v>0</v>
          </cell>
          <cell r="X78">
            <v>0</v>
          </cell>
          <cell r="Y78">
            <v>0</v>
          </cell>
          <cell r="Z78">
            <v>0</v>
          </cell>
        </row>
        <row r="79">
          <cell r="M79">
            <v>0</v>
          </cell>
          <cell r="N79">
            <v>0</v>
          </cell>
          <cell r="O79">
            <v>0</v>
          </cell>
          <cell r="P79">
            <v>0</v>
          </cell>
          <cell r="Q79">
            <v>0</v>
          </cell>
          <cell r="R79">
            <v>0</v>
          </cell>
          <cell r="S79">
            <v>0</v>
          </cell>
          <cell r="T79">
            <v>0</v>
          </cell>
          <cell r="U79">
            <v>0</v>
          </cell>
          <cell r="V79">
            <v>0</v>
          </cell>
          <cell r="W79">
            <v>0</v>
          </cell>
          <cell r="X79">
            <v>0</v>
          </cell>
          <cell r="Y79">
            <v>0</v>
          </cell>
          <cell r="Z79">
            <v>0</v>
          </cell>
        </row>
        <row r="80">
          <cell r="A80">
            <v>67</v>
          </cell>
          <cell r="B80" t="str">
            <v>　桂村</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row>
        <row r="81">
          <cell r="A81">
            <v>68</v>
          </cell>
          <cell r="B81" t="str">
            <v>　御前山村</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row>
        <row r="82">
          <cell r="A82">
            <v>69</v>
          </cell>
          <cell r="B82" t="str">
            <v>　七会村</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row>
        <row r="83">
          <cell r="A83">
            <v>70</v>
          </cell>
          <cell r="B83" t="str">
            <v>　東海村</v>
          </cell>
          <cell r="C83">
            <v>13700</v>
          </cell>
          <cell r="D83">
            <v>14400</v>
          </cell>
          <cell r="E83">
            <v>13700</v>
          </cell>
          <cell r="F83">
            <v>0</v>
          </cell>
          <cell r="G83">
            <v>8</v>
          </cell>
          <cell r="H83">
            <v>8</v>
          </cell>
          <cell r="I83">
            <v>14400</v>
          </cell>
          <cell r="J83">
            <v>0</v>
          </cell>
          <cell r="K83">
            <v>0</v>
          </cell>
          <cell r="L83">
            <v>0</v>
          </cell>
          <cell r="M83">
            <v>28100</v>
          </cell>
          <cell r="N83">
            <v>0</v>
          </cell>
          <cell r="O83">
            <v>0</v>
          </cell>
          <cell r="P83">
            <v>0</v>
          </cell>
          <cell r="Q83">
            <v>0</v>
          </cell>
          <cell r="R83">
            <v>0</v>
          </cell>
          <cell r="S83">
            <v>0</v>
          </cell>
          <cell r="T83">
            <v>0</v>
          </cell>
          <cell r="U83">
            <v>0</v>
          </cell>
          <cell r="V83">
            <v>0</v>
          </cell>
          <cell r="W83">
            <v>0</v>
          </cell>
          <cell r="X83">
            <v>0</v>
          </cell>
          <cell r="Y83">
            <v>0</v>
          </cell>
          <cell r="Z83">
            <v>0</v>
          </cell>
          <cell r="AA83">
            <v>8</v>
          </cell>
          <cell r="AB83">
            <v>8</v>
          </cell>
          <cell r="AC83">
            <v>108000</v>
          </cell>
        </row>
        <row r="84">
          <cell r="A84">
            <v>71</v>
          </cell>
          <cell r="B84" t="str">
            <v>　美和村</v>
          </cell>
          <cell r="C84">
            <v>0</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row>
        <row r="85">
          <cell r="A85">
            <v>72</v>
          </cell>
          <cell r="B85" t="str">
            <v>　緒川村</v>
          </cell>
          <cell r="C85">
            <v>0</v>
          </cell>
          <cell r="D85">
            <v>0</v>
          </cell>
          <cell r="E85">
            <v>3</v>
          </cell>
          <cell r="F85">
            <v>3</v>
          </cell>
          <cell r="G85">
            <v>90000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3</v>
          </cell>
          <cell r="AB85">
            <v>3</v>
          </cell>
          <cell r="AC85">
            <v>90000</v>
          </cell>
        </row>
        <row r="86">
          <cell r="A86">
            <v>73</v>
          </cell>
          <cell r="B86" t="str">
            <v>　水府村</v>
          </cell>
          <cell r="C86">
            <v>0</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row>
        <row r="87">
          <cell r="A87">
            <v>74</v>
          </cell>
          <cell r="B87" t="str">
            <v>　里美村</v>
          </cell>
          <cell r="C87">
            <v>0</v>
          </cell>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row>
        <row r="88">
          <cell r="A88">
            <v>75</v>
          </cell>
          <cell r="B88" t="str">
            <v>　旭村</v>
          </cell>
          <cell r="C88">
            <v>0</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row>
        <row r="89">
          <cell r="A89">
            <v>76</v>
          </cell>
          <cell r="B89" t="str">
            <v>　大洋村</v>
          </cell>
          <cell r="C89">
            <v>0</v>
          </cell>
          <cell r="D89">
            <v>0</v>
          </cell>
          <cell r="E89">
            <v>10</v>
          </cell>
          <cell r="F89">
            <v>10</v>
          </cell>
          <cell r="G89">
            <v>200000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10</v>
          </cell>
          <cell r="AB89">
            <v>10</v>
          </cell>
          <cell r="AC89">
            <v>200000</v>
          </cell>
        </row>
        <row r="90">
          <cell r="A90">
            <v>77</v>
          </cell>
          <cell r="B90" t="str">
            <v>　美浦村</v>
          </cell>
          <cell r="C90">
            <v>50000</v>
          </cell>
          <cell r="D90">
            <v>1600</v>
          </cell>
          <cell r="E90">
            <v>4000</v>
          </cell>
          <cell r="F90">
            <v>55600</v>
          </cell>
          <cell r="G90">
            <v>1600</v>
          </cell>
          <cell r="H90">
            <v>9</v>
          </cell>
          <cell r="I90">
            <v>4000</v>
          </cell>
          <cell r="J90">
            <v>90000</v>
          </cell>
          <cell r="K90">
            <v>18000</v>
          </cell>
          <cell r="L90">
            <v>0</v>
          </cell>
          <cell r="M90">
            <v>55600</v>
          </cell>
          <cell r="N90">
            <v>0</v>
          </cell>
          <cell r="O90">
            <v>0</v>
          </cell>
          <cell r="P90">
            <v>0</v>
          </cell>
          <cell r="Q90">
            <v>0</v>
          </cell>
          <cell r="R90">
            <v>0</v>
          </cell>
          <cell r="S90">
            <v>0</v>
          </cell>
          <cell r="T90">
            <v>0</v>
          </cell>
          <cell r="U90">
            <v>0</v>
          </cell>
          <cell r="V90">
            <v>0</v>
          </cell>
          <cell r="W90">
            <v>0</v>
          </cell>
          <cell r="X90">
            <v>0</v>
          </cell>
          <cell r="Y90">
            <v>0</v>
          </cell>
          <cell r="Z90">
            <v>0</v>
          </cell>
          <cell r="AA90">
            <v>9</v>
          </cell>
          <cell r="AB90">
            <v>9</v>
          </cell>
          <cell r="AC90">
            <v>90000</v>
          </cell>
          <cell r="AD90">
            <v>18000</v>
          </cell>
        </row>
        <row r="91">
          <cell r="A91">
            <v>78</v>
          </cell>
          <cell r="B91" t="str">
            <v>　桜川村</v>
          </cell>
          <cell r="C91">
            <v>74000</v>
          </cell>
          <cell r="D91">
            <v>2000</v>
          </cell>
          <cell r="E91">
            <v>2000</v>
          </cell>
          <cell r="F91">
            <v>95200</v>
          </cell>
          <cell r="G91">
            <v>0</v>
          </cell>
          <cell r="H91">
            <v>4</v>
          </cell>
          <cell r="I91">
            <v>19200</v>
          </cell>
          <cell r="J91">
            <v>80000</v>
          </cell>
          <cell r="K91">
            <v>4400</v>
          </cell>
          <cell r="L91">
            <v>0</v>
          </cell>
          <cell r="M91">
            <v>95200</v>
          </cell>
          <cell r="N91">
            <v>0</v>
          </cell>
          <cell r="O91">
            <v>0</v>
          </cell>
          <cell r="P91">
            <v>0</v>
          </cell>
          <cell r="Q91">
            <v>0</v>
          </cell>
          <cell r="R91">
            <v>0</v>
          </cell>
          <cell r="S91">
            <v>0</v>
          </cell>
          <cell r="T91">
            <v>0</v>
          </cell>
          <cell r="U91">
            <v>0</v>
          </cell>
          <cell r="V91">
            <v>0</v>
          </cell>
          <cell r="W91">
            <v>0</v>
          </cell>
          <cell r="X91">
            <v>0</v>
          </cell>
          <cell r="Y91">
            <v>0</v>
          </cell>
          <cell r="Z91">
            <v>0</v>
          </cell>
          <cell r="AA91">
            <v>4</v>
          </cell>
          <cell r="AB91">
            <v>4</v>
          </cell>
          <cell r="AC91">
            <v>80000</v>
          </cell>
          <cell r="AD91">
            <v>4400</v>
          </cell>
        </row>
        <row r="92">
          <cell r="A92">
            <v>79</v>
          </cell>
          <cell r="B92" t="str">
            <v>　玉里村</v>
          </cell>
          <cell r="C92">
            <v>0</v>
          </cell>
          <cell r="D92">
            <v>0</v>
          </cell>
          <cell r="E92">
            <v>0</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row>
        <row r="93">
          <cell r="A93">
            <v>80</v>
          </cell>
          <cell r="B93" t="str">
            <v>　新治村</v>
          </cell>
          <cell r="C93">
            <v>0</v>
          </cell>
          <cell r="D93">
            <v>0</v>
          </cell>
          <cell r="E93">
            <v>3</v>
          </cell>
          <cell r="F93">
            <v>3</v>
          </cell>
          <cell r="G93">
            <v>30000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3</v>
          </cell>
          <cell r="AB93">
            <v>3</v>
          </cell>
          <cell r="AC93">
            <v>30000</v>
          </cell>
        </row>
        <row r="94">
          <cell r="A94">
            <v>81</v>
          </cell>
          <cell r="B94" t="str">
            <v>　谷和原村</v>
          </cell>
          <cell r="C94">
            <v>0</v>
          </cell>
          <cell r="D94">
            <v>0</v>
          </cell>
          <cell r="E94">
            <v>0</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row>
        <row r="95">
          <cell r="A95">
            <v>82</v>
          </cell>
          <cell r="B95" t="str">
            <v>　大和村</v>
          </cell>
          <cell r="C95">
            <v>0</v>
          </cell>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row>
        <row r="96">
          <cell r="A96">
            <v>83</v>
          </cell>
          <cell r="B96" t="str">
            <v>　千代川村</v>
          </cell>
          <cell r="C96">
            <v>0</v>
          </cell>
          <cell r="D96">
            <v>0</v>
          </cell>
          <cell r="E96">
            <v>0</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row>
        <row r="97">
          <cell r="B97" t="str">
            <v>小　　計</v>
          </cell>
          <cell r="C97">
            <v>124000</v>
          </cell>
          <cell r="D97">
            <v>0</v>
          </cell>
          <cell r="E97">
            <v>15700</v>
          </cell>
          <cell r="F97">
            <v>0</v>
          </cell>
          <cell r="G97">
            <v>1600</v>
          </cell>
          <cell r="H97">
            <v>0</v>
          </cell>
          <cell r="I97">
            <v>37600</v>
          </cell>
          <cell r="J97">
            <v>0</v>
          </cell>
          <cell r="K97">
            <v>0</v>
          </cell>
          <cell r="L97">
            <v>0</v>
          </cell>
          <cell r="M97">
            <v>178900</v>
          </cell>
          <cell r="N97">
            <v>0</v>
          </cell>
          <cell r="O97">
            <v>0</v>
          </cell>
          <cell r="P97">
            <v>0</v>
          </cell>
          <cell r="Q97">
            <v>0</v>
          </cell>
          <cell r="R97">
            <v>0</v>
          </cell>
          <cell r="S97">
            <v>0</v>
          </cell>
          <cell r="T97">
            <v>0</v>
          </cell>
          <cell r="U97">
            <v>0</v>
          </cell>
          <cell r="V97">
            <v>0</v>
          </cell>
          <cell r="W97">
            <v>0</v>
          </cell>
          <cell r="X97">
            <v>0</v>
          </cell>
          <cell r="Y97">
            <v>0</v>
          </cell>
          <cell r="Z97">
            <v>0</v>
          </cell>
          <cell r="AA97">
            <v>37</v>
          </cell>
          <cell r="AB97">
            <v>37</v>
          </cell>
          <cell r="AC97">
            <v>598000</v>
          </cell>
          <cell r="AD97">
            <v>22400</v>
          </cell>
        </row>
        <row r="98">
          <cell r="M98">
            <v>0</v>
          </cell>
          <cell r="N98">
            <v>0</v>
          </cell>
          <cell r="O98">
            <v>0</v>
          </cell>
          <cell r="P98">
            <v>0</v>
          </cell>
          <cell r="Q98">
            <v>0</v>
          </cell>
          <cell r="R98">
            <v>0</v>
          </cell>
          <cell r="S98">
            <v>0</v>
          </cell>
          <cell r="T98">
            <v>0</v>
          </cell>
          <cell r="U98">
            <v>0</v>
          </cell>
          <cell r="V98">
            <v>0</v>
          </cell>
          <cell r="W98">
            <v>0</v>
          </cell>
          <cell r="X98">
            <v>0</v>
          </cell>
          <cell r="Y98">
            <v>0</v>
          </cell>
          <cell r="Z98">
            <v>0</v>
          </cell>
        </row>
        <row r="99">
          <cell r="A99">
            <v>1</v>
          </cell>
          <cell r="B99" t="str">
            <v>ニューライフカシマ</v>
          </cell>
          <cell r="C99">
            <v>0</v>
          </cell>
          <cell r="D99">
            <v>0</v>
          </cell>
          <cell r="E99">
            <v>12</v>
          </cell>
          <cell r="F99">
            <v>12</v>
          </cell>
          <cell r="G99">
            <v>120000</v>
          </cell>
          <cell r="H99">
            <v>40000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12</v>
          </cell>
          <cell r="AB99">
            <v>12</v>
          </cell>
          <cell r="AC99">
            <v>120000</v>
          </cell>
          <cell r="AD99">
            <v>40000</v>
          </cell>
        </row>
        <row r="100">
          <cell r="A100">
            <v>2</v>
          </cell>
          <cell r="B100" t="str">
            <v>スカイスポーツ取手</v>
          </cell>
          <cell r="C100">
            <v>0</v>
          </cell>
          <cell r="D100">
            <v>0</v>
          </cell>
          <cell r="E100">
            <v>4</v>
          </cell>
          <cell r="F100">
            <v>4</v>
          </cell>
          <cell r="G100">
            <v>65000</v>
          </cell>
          <cell r="H100">
            <v>11000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4</v>
          </cell>
          <cell r="AB100">
            <v>4</v>
          </cell>
          <cell r="AC100">
            <v>65000</v>
          </cell>
          <cell r="AD100">
            <v>11000</v>
          </cell>
        </row>
        <row r="101">
          <cell r="A101">
            <v>3</v>
          </cell>
          <cell r="B101" t="str">
            <v>ふれあい坂下</v>
          </cell>
          <cell r="C101">
            <v>0</v>
          </cell>
          <cell r="D101">
            <v>0</v>
          </cell>
          <cell r="E101">
            <v>7</v>
          </cell>
          <cell r="F101">
            <v>7</v>
          </cell>
          <cell r="G101">
            <v>80000</v>
          </cell>
          <cell r="H101">
            <v>133000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7</v>
          </cell>
          <cell r="AB101">
            <v>7</v>
          </cell>
          <cell r="AC101">
            <v>80000</v>
          </cell>
          <cell r="AD101">
            <v>133000</v>
          </cell>
        </row>
        <row r="102">
          <cell r="A102">
            <v>4</v>
          </cell>
          <cell r="B102" t="str">
            <v>未来の子ども</v>
          </cell>
          <cell r="C102">
            <v>0</v>
          </cell>
          <cell r="D102">
            <v>0</v>
          </cell>
          <cell r="E102">
            <v>6</v>
          </cell>
          <cell r="F102">
            <v>6</v>
          </cell>
          <cell r="G102">
            <v>150000</v>
          </cell>
          <cell r="H102">
            <v>13940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6</v>
          </cell>
          <cell r="AB102">
            <v>6</v>
          </cell>
          <cell r="AC102">
            <v>150000</v>
          </cell>
          <cell r="AD102">
            <v>13940</v>
          </cell>
        </row>
        <row r="103">
          <cell r="A103">
            <v>5</v>
          </cell>
          <cell r="B103" t="str">
            <v>水戸こどもの劇場</v>
          </cell>
          <cell r="C103">
            <v>0</v>
          </cell>
          <cell r="D103">
            <v>0</v>
          </cell>
          <cell r="E103">
            <v>13</v>
          </cell>
          <cell r="F103">
            <v>13</v>
          </cell>
          <cell r="G103">
            <v>260000</v>
          </cell>
          <cell r="H103">
            <v>26000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13</v>
          </cell>
          <cell r="AB103">
            <v>13</v>
          </cell>
          <cell r="AC103">
            <v>260000</v>
          </cell>
          <cell r="AD103">
            <v>26000</v>
          </cell>
        </row>
        <row r="104">
          <cell r="B104" t="str">
            <v>小計</v>
          </cell>
          <cell r="C104">
            <v>0</v>
          </cell>
          <cell r="D104">
            <v>0</v>
          </cell>
          <cell r="E104">
            <v>0</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42</v>
          </cell>
          <cell r="AB104">
            <v>42</v>
          </cell>
          <cell r="AC104">
            <v>675000</v>
          </cell>
          <cell r="AD104">
            <v>223940</v>
          </cell>
        </row>
        <row r="105">
          <cell r="B105" t="str">
            <v>市町村等計</v>
          </cell>
          <cell r="C105">
            <v>795100</v>
          </cell>
          <cell r="D105">
            <v>56000</v>
          </cell>
          <cell r="E105">
            <v>238804</v>
          </cell>
          <cell r="F105">
            <v>153000</v>
          </cell>
          <cell r="G105">
            <v>61400</v>
          </cell>
          <cell r="H105">
            <v>2000</v>
          </cell>
          <cell r="I105">
            <v>344317</v>
          </cell>
          <cell r="J105">
            <v>0</v>
          </cell>
          <cell r="K105">
            <v>0</v>
          </cell>
          <cell r="L105">
            <v>0</v>
          </cell>
          <cell r="M105">
            <v>1650621</v>
          </cell>
          <cell r="N105">
            <v>5</v>
          </cell>
          <cell r="O105">
            <v>20</v>
          </cell>
          <cell r="P105">
            <v>75000</v>
          </cell>
          <cell r="Q105">
            <v>0</v>
          </cell>
          <cell r="R105">
            <v>0</v>
          </cell>
          <cell r="S105">
            <v>0</v>
          </cell>
          <cell r="T105">
            <v>0</v>
          </cell>
          <cell r="U105">
            <v>0</v>
          </cell>
          <cell r="V105">
            <v>0</v>
          </cell>
          <cell r="W105">
            <v>0</v>
          </cell>
          <cell r="X105">
            <v>0</v>
          </cell>
          <cell r="Y105">
            <v>0</v>
          </cell>
          <cell r="Z105">
            <v>75000</v>
          </cell>
          <cell r="AA105">
            <v>511</v>
          </cell>
          <cell r="AB105">
            <v>535</v>
          </cell>
          <cell r="AC105">
            <v>7187540</v>
          </cell>
          <cell r="AD105">
            <v>469740</v>
          </cell>
        </row>
        <row r="106">
          <cell r="B106" t="str">
            <v>市町村等計</v>
          </cell>
          <cell r="C106">
            <v>795100</v>
          </cell>
          <cell r="D106">
            <v>56000</v>
          </cell>
          <cell r="E106">
            <v>238804</v>
          </cell>
          <cell r="F106">
            <v>153000</v>
          </cell>
          <cell r="G106">
            <v>61400</v>
          </cell>
          <cell r="H106">
            <v>2000</v>
          </cell>
          <cell r="I106">
            <v>344317</v>
          </cell>
          <cell r="J106">
            <v>0</v>
          </cell>
          <cell r="K106">
            <v>0</v>
          </cell>
          <cell r="L106">
            <v>0</v>
          </cell>
          <cell r="M106">
            <v>1650621</v>
          </cell>
          <cell r="N106">
            <v>5</v>
          </cell>
          <cell r="O106">
            <v>20</v>
          </cell>
          <cell r="P106">
            <v>75000</v>
          </cell>
          <cell r="Q106">
            <v>0</v>
          </cell>
          <cell r="R106">
            <v>0</v>
          </cell>
          <cell r="S106">
            <v>0</v>
          </cell>
          <cell r="T106">
            <v>0</v>
          </cell>
          <cell r="U106">
            <v>0</v>
          </cell>
          <cell r="V106">
            <v>0</v>
          </cell>
          <cell r="W106">
            <v>0</v>
          </cell>
          <cell r="X106">
            <v>0</v>
          </cell>
          <cell r="Y106">
            <v>0</v>
          </cell>
          <cell r="Z106">
            <v>75000</v>
          </cell>
          <cell r="AA106">
            <v>511</v>
          </cell>
          <cell r="AB106">
            <v>535</v>
          </cell>
          <cell r="AC106">
            <v>7187540</v>
          </cell>
          <cell r="AD106">
            <v>469740</v>
          </cell>
        </row>
        <row r="107">
          <cell r="B107" t="str">
            <v>茨城県</v>
          </cell>
          <cell r="C107">
            <v>164000</v>
          </cell>
          <cell r="D107">
            <v>252000</v>
          </cell>
          <cell r="E107">
            <v>21000</v>
          </cell>
          <cell r="F107">
            <v>882000</v>
          </cell>
          <cell r="G107">
            <v>12400</v>
          </cell>
          <cell r="H107">
            <v>0</v>
          </cell>
          <cell r="I107">
            <v>37800</v>
          </cell>
          <cell r="J107">
            <v>180000</v>
          </cell>
          <cell r="K107">
            <v>0</v>
          </cell>
          <cell r="L107">
            <v>95130</v>
          </cell>
          <cell r="M107">
            <v>1644330</v>
          </cell>
          <cell r="N107">
            <v>0</v>
          </cell>
          <cell r="O107">
            <v>0</v>
          </cell>
          <cell r="P107">
            <v>0</v>
          </cell>
          <cell r="Q107">
            <v>0</v>
          </cell>
          <cell r="R107">
            <v>0</v>
          </cell>
          <cell r="S107">
            <v>0</v>
          </cell>
          <cell r="T107">
            <v>0</v>
          </cell>
          <cell r="U107">
            <v>0</v>
          </cell>
          <cell r="V107">
            <v>0</v>
          </cell>
          <cell r="W107">
            <v>0</v>
          </cell>
          <cell r="X107">
            <v>0</v>
          </cell>
          <cell r="Y107">
            <v>0</v>
          </cell>
          <cell r="Z107">
            <v>0</v>
          </cell>
        </row>
        <row r="108">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row>
        <row r="109">
          <cell r="B109" t="str">
            <v>合　　計</v>
          </cell>
          <cell r="C109">
            <v>959100</v>
          </cell>
          <cell r="D109">
            <v>308000</v>
          </cell>
          <cell r="E109">
            <v>259804</v>
          </cell>
          <cell r="F109">
            <v>1035000</v>
          </cell>
          <cell r="G109">
            <v>73800</v>
          </cell>
          <cell r="H109">
            <v>2000</v>
          </cell>
          <cell r="I109">
            <v>382117</v>
          </cell>
          <cell r="J109">
            <v>180000</v>
          </cell>
          <cell r="K109">
            <v>0</v>
          </cell>
          <cell r="L109">
            <v>95130</v>
          </cell>
          <cell r="M109">
            <v>3294951</v>
          </cell>
          <cell r="N109">
            <v>5</v>
          </cell>
          <cell r="O109">
            <v>20</v>
          </cell>
          <cell r="P109">
            <v>75000</v>
          </cell>
          <cell r="Q109">
            <v>0</v>
          </cell>
          <cell r="R109">
            <v>0</v>
          </cell>
          <cell r="S109">
            <v>0</v>
          </cell>
          <cell r="T109">
            <v>0</v>
          </cell>
          <cell r="U109">
            <v>0</v>
          </cell>
          <cell r="V109">
            <v>0</v>
          </cell>
          <cell r="W109">
            <v>0</v>
          </cell>
          <cell r="X109">
            <v>0</v>
          </cell>
          <cell r="Y109">
            <v>0</v>
          </cell>
          <cell r="Z109">
            <v>75000</v>
          </cell>
          <cell r="AA109">
            <v>511</v>
          </cell>
          <cell r="AB109">
            <v>535</v>
          </cell>
          <cell r="AC109">
            <v>7187540</v>
          </cell>
          <cell r="AD109">
            <v>469740</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介護）"/>
      <sheetName val="様式第1、別紙1"/>
      <sheetName val="申請書 (地域福祉)"/>
      <sheetName val="申請書 (児童福祉)"/>
      <sheetName val="別紙2"/>
      <sheetName val="振込情報"/>
      <sheetName val="各種情報"/>
      <sheetName val="介護テーブル"/>
      <sheetName val="テーブル (2)"/>
    </sheetNames>
    <sheetDataSet>
      <sheetData sheetId="0" refreshError="1"/>
      <sheetData sheetId="1" refreshError="1"/>
      <sheetData sheetId="2" refreshError="1"/>
      <sheetData sheetId="3" refreshError="1"/>
      <sheetData sheetId="4">
        <row r="3">
          <cell r="AH3">
            <v>0</v>
          </cell>
        </row>
      </sheetData>
      <sheetData sheetId="5" refreshError="1"/>
      <sheetData sheetId="6" refreshError="1"/>
      <sheetData sheetId="7">
        <row r="3">
          <cell r="A3" t="str">
            <v>訪問介護</v>
          </cell>
        </row>
        <row r="4">
          <cell r="A4" t="str">
            <v>定期巡回・随時対応型訪問介護看護</v>
          </cell>
        </row>
        <row r="5">
          <cell r="A5" t="str">
            <v>夜間対応型訪問介護</v>
          </cell>
        </row>
        <row r="6">
          <cell r="A6" t="str">
            <v>訪問看護</v>
          </cell>
        </row>
        <row r="7">
          <cell r="A7" t="str">
            <v>居宅介護支援</v>
          </cell>
        </row>
      </sheetData>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2-1 （処遇改善加算 総括表）"/>
      <sheetName val="別紙様式2-2（処遇改善加算　個表）"/>
      <sheetName val="別紙様式2-3（補助金　総括表）"/>
      <sheetName val="別紙様式2-4（補助金 個表） "/>
      <sheetName val="参考（キャリアパス要件概要及びキャリアパス・賃金規程例）"/>
      <sheetName val="【参考】数式用"/>
      <sheetName val="【参考】数式用２"/>
    </sheetNames>
    <sheetDataSet>
      <sheetData sheetId="0">
        <row r="14">
          <cell r="V14"/>
        </row>
      </sheetData>
      <sheetData sheetId="1"/>
      <sheetData sheetId="2"/>
      <sheetData sheetId="3"/>
      <sheetData sheetId="4">
        <row r="1">
          <cell r="AI1"/>
        </row>
      </sheetData>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S260"/>
  <sheetViews>
    <sheetView showGridLines="0" view="pageBreakPreview" topLeftCell="A26" zoomScale="80" zoomScaleNormal="80" zoomScaleSheetLayoutView="80" workbookViewId="0">
      <selection activeCell="AB34" sqref="AB34"/>
    </sheetView>
  </sheetViews>
  <sheetFormatPr defaultColWidth="9" defaultRowHeight="20.100000000000001" customHeight="1"/>
  <cols>
    <col min="1" max="1" width="9.109375" customWidth="1"/>
    <col min="2" max="11" width="0.88671875" customWidth="1"/>
    <col min="12" max="19" width="2.6640625" customWidth="1"/>
    <col min="20" max="20" width="1.33203125" customWidth="1"/>
    <col min="21" max="21" width="0.6640625" customWidth="1"/>
    <col min="22" max="22" width="7.44140625" customWidth="1"/>
    <col min="23" max="23" width="7.6640625" customWidth="1"/>
    <col min="24" max="24" width="10.33203125" customWidth="1"/>
    <col min="25" max="25" width="3.21875" customWidth="1"/>
    <col min="26" max="26" width="8.109375" customWidth="1"/>
    <col min="27" max="27" width="8.44140625" customWidth="1"/>
    <col min="28" max="28" width="8.33203125" customWidth="1"/>
    <col min="29" max="29" width="5.33203125" customWidth="1"/>
    <col min="30" max="30" width="8.109375" customWidth="1"/>
    <col min="31" max="31" width="7.88671875" customWidth="1"/>
    <col min="32" max="32" width="6.44140625" style="52" customWidth="1"/>
    <col min="33" max="33" width="14.77734375" customWidth="1"/>
    <col min="34" max="34" width="14.6640625" customWidth="1"/>
    <col min="35" max="35" width="6.88671875" customWidth="1"/>
    <col min="36" max="36" width="12.33203125" customWidth="1"/>
    <col min="37" max="37" width="7.44140625" customWidth="1"/>
    <col min="38" max="38" width="9" customWidth="1"/>
    <col min="39" max="40" width="9" hidden="1" customWidth="1"/>
    <col min="41" max="41" width="9" customWidth="1"/>
  </cols>
  <sheetData>
    <row r="1" spans="1:39" s="91" customFormat="1" ht="43.2" customHeight="1">
      <c r="A1" s="494" t="s">
        <v>2110</v>
      </c>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230"/>
      <c r="AM1" s="178" t="s">
        <v>0</v>
      </c>
    </row>
    <row r="2" spans="1:39" s="91" customFormat="1" ht="9.6" hidden="1" customHeigh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row>
    <row r="3" spans="1:39" s="91" customFormat="1" ht="82.05" customHeight="1">
      <c r="A3" s="493" t="s">
        <v>2107</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229"/>
    </row>
    <row r="4" spans="1:39" s="92" customFormat="1" ht="97.05" customHeight="1">
      <c r="A4" s="484" t="s">
        <v>2136</v>
      </c>
      <c r="B4" s="484"/>
      <c r="C4" s="484"/>
      <c r="D4" s="484"/>
      <c r="E4" s="484"/>
      <c r="F4" s="484"/>
      <c r="G4" s="484"/>
      <c r="H4" s="484"/>
      <c r="I4" s="484"/>
      <c r="J4" s="484"/>
      <c r="K4" s="484"/>
      <c r="L4" s="484"/>
      <c r="M4" s="484"/>
      <c r="N4" s="484"/>
      <c r="O4" s="484"/>
      <c r="P4" s="484"/>
      <c r="Q4" s="484"/>
      <c r="R4" s="484"/>
      <c r="S4" s="484"/>
      <c r="T4" s="484"/>
      <c r="U4" s="484"/>
      <c r="V4" s="484"/>
      <c r="W4" s="484"/>
      <c r="X4" s="484"/>
      <c r="Y4" s="484"/>
      <c r="Z4" s="484"/>
      <c r="AA4" s="484"/>
      <c r="AB4" s="484"/>
      <c r="AC4" s="484"/>
      <c r="AD4" s="484"/>
      <c r="AE4" s="484"/>
      <c r="AF4" s="228"/>
    </row>
    <row r="5" spans="1:39" s="215" customFormat="1" ht="31.2" customHeight="1">
      <c r="A5" s="489" t="s">
        <v>2083</v>
      </c>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row>
    <row r="6" spans="1:39" ht="20.100000000000001"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54"/>
      <c r="AB6" s="54"/>
      <c r="AC6" s="54"/>
      <c r="AD6" s="54"/>
      <c r="AF6"/>
    </row>
    <row r="7" spans="1:39" ht="20.100000000000001" customHeight="1">
      <c r="A7" s="16"/>
      <c r="B7" s="16"/>
      <c r="C7" s="16"/>
      <c r="D7" s="16"/>
      <c r="E7" s="16"/>
      <c r="F7" s="16"/>
      <c r="G7" s="16"/>
      <c r="H7" s="16"/>
      <c r="I7" s="16"/>
      <c r="J7" s="16"/>
      <c r="K7" s="16"/>
      <c r="L7" s="16"/>
      <c r="M7" s="16"/>
      <c r="N7" s="16"/>
      <c r="O7" s="16"/>
      <c r="P7" s="16"/>
      <c r="Q7" s="16"/>
      <c r="R7" s="16"/>
      <c r="S7" s="16"/>
      <c r="T7" s="16"/>
      <c r="U7" s="16"/>
      <c r="V7" s="16"/>
      <c r="W7" s="16"/>
      <c r="X7" s="16"/>
      <c r="Y7" s="16"/>
      <c r="Z7" s="16"/>
      <c r="AA7" s="54"/>
      <c r="AB7" s="54"/>
      <c r="AC7" s="54"/>
      <c r="AD7" s="54"/>
      <c r="AF7"/>
    </row>
    <row r="8" spans="1:39" ht="19.95" customHeight="1">
      <c r="A8" s="16"/>
      <c r="B8" s="16"/>
      <c r="C8" s="16"/>
      <c r="D8" s="16"/>
      <c r="E8" s="16"/>
      <c r="F8" s="16"/>
      <c r="G8" s="16"/>
      <c r="H8" s="16"/>
      <c r="I8" s="16"/>
      <c r="J8" s="16"/>
      <c r="K8" s="16"/>
      <c r="L8" s="16"/>
      <c r="M8" s="16"/>
      <c r="N8" s="16"/>
      <c r="O8" s="16"/>
      <c r="P8" s="16"/>
      <c r="Q8" s="16"/>
      <c r="R8" s="16"/>
      <c r="S8" s="16"/>
      <c r="T8" s="16"/>
      <c r="U8" s="16"/>
      <c r="V8" s="16"/>
      <c r="W8" s="16"/>
      <c r="X8" s="16"/>
      <c r="Y8" s="16"/>
      <c r="Z8" s="16"/>
      <c r="AA8" s="54"/>
      <c r="AB8" s="54"/>
      <c r="AC8" s="54"/>
      <c r="AD8" s="54"/>
      <c r="AF8"/>
    </row>
    <row r="9" spans="1:39" ht="19.95" customHeight="1">
      <c r="A9" s="16"/>
      <c r="B9" s="16"/>
      <c r="C9" s="16"/>
      <c r="D9" s="16"/>
      <c r="E9" s="16"/>
      <c r="F9" s="16"/>
      <c r="G9" s="16"/>
      <c r="H9" s="16"/>
      <c r="I9" s="16"/>
      <c r="J9" s="16"/>
      <c r="K9" s="16"/>
      <c r="L9" s="16"/>
      <c r="M9" s="16"/>
      <c r="N9" s="16"/>
      <c r="O9" s="16"/>
      <c r="P9" s="16"/>
      <c r="Q9" s="16"/>
      <c r="R9" s="16"/>
      <c r="S9" s="16"/>
      <c r="T9" s="16"/>
      <c r="U9" s="16"/>
      <c r="V9" s="16"/>
      <c r="W9" s="16"/>
      <c r="X9" s="16"/>
      <c r="Y9" s="16"/>
      <c r="Z9" s="16"/>
      <c r="AA9" s="54"/>
      <c r="AB9" s="54"/>
      <c r="AC9" s="54"/>
      <c r="AD9" s="54"/>
      <c r="AF9"/>
    </row>
    <row r="10" spans="1:39" s="91" customFormat="1" ht="20.100000000000001" customHeight="1">
      <c r="A10" s="104" t="s">
        <v>2081</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54"/>
      <c r="AB10" s="54"/>
      <c r="AC10" s="54"/>
      <c r="AD10" s="54"/>
    </row>
    <row r="11" spans="1:39" s="91" customFormat="1" ht="29.4" customHeight="1">
      <c r="A11" s="496" t="s">
        <v>1</v>
      </c>
      <c r="B11" s="496"/>
      <c r="C11" s="496"/>
      <c r="D11" s="496"/>
      <c r="E11" s="496"/>
      <c r="F11" s="496"/>
      <c r="G11" s="496"/>
      <c r="H11" s="496"/>
      <c r="I11" s="496"/>
      <c r="J11" s="496"/>
      <c r="K11" s="496"/>
      <c r="L11" s="496"/>
      <c r="M11" s="496"/>
      <c r="N11" s="496"/>
      <c r="O11" s="496"/>
      <c r="P11" s="496"/>
      <c r="Q11" s="496"/>
      <c r="R11" s="496"/>
      <c r="S11" s="496"/>
      <c r="T11" s="496"/>
      <c r="U11" s="496"/>
      <c r="V11" s="496"/>
      <c r="W11" s="496"/>
      <c r="X11" s="496"/>
      <c r="Y11" s="496"/>
      <c r="Z11" s="496"/>
      <c r="AA11" s="496"/>
      <c r="AB11" s="54"/>
      <c r="AC11" s="54"/>
      <c r="AD11" s="54"/>
    </row>
    <row r="12" spans="1:39" ht="20.100000000000001" customHeight="1">
      <c r="A12" s="451" t="s">
        <v>2</v>
      </c>
      <c r="B12" s="488" t="s">
        <v>3</v>
      </c>
      <c r="C12" s="488"/>
      <c r="D12" s="488"/>
      <c r="E12" s="488"/>
      <c r="F12" s="488"/>
      <c r="G12" s="488"/>
      <c r="H12" s="488"/>
      <c r="I12" s="488"/>
      <c r="J12" s="488"/>
      <c r="K12" s="488"/>
      <c r="L12" s="478"/>
      <c r="M12" s="479"/>
      <c r="N12" s="479"/>
      <c r="O12" s="479"/>
      <c r="P12" s="479"/>
      <c r="Q12" s="479"/>
      <c r="R12" s="479"/>
      <c r="S12" s="479"/>
      <c r="T12" s="479"/>
      <c r="U12" s="479"/>
      <c r="V12" s="479"/>
      <c r="W12" s="479"/>
      <c r="X12" s="479"/>
      <c r="Y12" s="479"/>
      <c r="Z12" s="479"/>
      <c r="AA12" s="479"/>
      <c r="AB12" s="479"/>
      <c r="AC12" s="479"/>
      <c r="AD12" s="480"/>
      <c r="AF12"/>
    </row>
    <row r="13" spans="1:39" ht="20.100000000000001" customHeight="1">
      <c r="A13" s="452"/>
      <c r="B13" s="488" t="s">
        <v>4</v>
      </c>
      <c r="C13" s="488"/>
      <c r="D13" s="488"/>
      <c r="E13" s="488"/>
      <c r="F13" s="488"/>
      <c r="G13" s="488"/>
      <c r="H13" s="488"/>
      <c r="I13" s="488"/>
      <c r="J13" s="488"/>
      <c r="K13" s="488"/>
      <c r="L13" s="478"/>
      <c r="M13" s="479"/>
      <c r="N13" s="479"/>
      <c r="O13" s="479"/>
      <c r="P13" s="479"/>
      <c r="Q13" s="479"/>
      <c r="R13" s="479"/>
      <c r="S13" s="479"/>
      <c r="T13" s="479"/>
      <c r="U13" s="479"/>
      <c r="V13" s="479"/>
      <c r="W13" s="479"/>
      <c r="X13" s="479"/>
      <c r="Y13" s="479"/>
      <c r="Z13" s="479"/>
      <c r="AA13" s="479"/>
      <c r="AB13" s="479"/>
      <c r="AC13" s="479"/>
      <c r="AD13" s="480"/>
      <c r="AF13"/>
    </row>
    <row r="14" spans="1:39" ht="20.100000000000001" customHeight="1">
      <c r="A14" s="451" t="s">
        <v>5</v>
      </c>
      <c r="B14" s="488" t="s">
        <v>6</v>
      </c>
      <c r="C14" s="488"/>
      <c r="D14" s="488"/>
      <c r="E14" s="488"/>
      <c r="F14" s="488"/>
      <c r="G14" s="488"/>
      <c r="H14" s="488"/>
      <c r="I14" s="488"/>
      <c r="J14" s="488"/>
      <c r="K14" s="488"/>
      <c r="L14" s="490"/>
      <c r="M14" s="491"/>
      <c r="N14" s="491"/>
      <c r="O14" s="491"/>
      <c r="P14" s="491"/>
      <c r="Q14" s="491"/>
      <c r="R14" s="491"/>
      <c r="S14" s="492"/>
      <c r="T14" s="16"/>
      <c r="U14" s="16"/>
      <c r="V14" s="16"/>
      <c r="W14" s="16"/>
      <c r="X14" s="16"/>
      <c r="Y14" s="16"/>
      <c r="Z14" s="16"/>
      <c r="AA14" s="54"/>
      <c r="AB14" s="54"/>
      <c r="AC14" s="54"/>
      <c r="AD14" s="54"/>
      <c r="AF14"/>
      <c r="AM14" s="177" t="s">
        <v>7</v>
      </c>
    </row>
    <row r="15" spans="1:39" ht="37.950000000000003" customHeight="1">
      <c r="A15" s="497"/>
      <c r="B15" s="498" t="s">
        <v>8</v>
      </c>
      <c r="C15" s="498"/>
      <c r="D15" s="498"/>
      <c r="E15" s="498"/>
      <c r="F15" s="498"/>
      <c r="G15" s="498"/>
      <c r="H15" s="498"/>
      <c r="I15" s="498"/>
      <c r="J15" s="498"/>
      <c r="K15" s="498"/>
      <c r="L15" s="478"/>
      <c r="M15" s="479"/>
      <c r="N15" s="479"/>
      <c r="O15" s="479"/>
      <c r="P15" s="479"/>
      <c r="Q15" s="479"/>
      <c r="R15" s="479"/>
      <c r="S15" s="479"/>
      <c r="T15" s="479"/>
      <c r="U15" s="479"/>
      <c r="V15" s="479"/>
      <c r="W15" s="479"/>
      <c r="X15" s="479"/>
      <c r="Y15" s="479"/>
      <c r="Z15" s="479"/>
      <c r="AA15" s="479"/>
      <c r="AB15" s="479"/>
      <c r="AC15" s="479"/>
      <c r="AD15" s="480"/>
      <c r="AF15"/>
      <c r="AM15" s="177" t="str">
        <f>CONCATENATE(L14,M14,N14,O14,P14,Q14,R14,S14)</f>
        <v/>
      </c>
    </row>
    <row r="16" spans="1:39" ht="34.950000000000003" customHeight="1">
      <c r="A16" s="452"/>
      <c r="B16" s="498" t="s">
        <v>9</v>
      </c>
      <c r="C16" s="498"/>
      <c r="D16" s="498"/>
      <c r="E16" s="498"/>
      <c r="F16" s="498"/>
      <c r="G16" s="498"/>
      <c r="H16" s="498"/>
      <c r="I16" s="498"/>
      <c r="J16" s="498"/>
      <c r="K16" s="498"/>
      <c r="L16" s="481"/>
      <c r="M16" s="482"/>
      <c r="N16" s="482"/>
      <c r="O16" s="482"/>
      <c r="P16" s="482"/>
      <c r="Q16" s="482"/>
      <c r="R16" s="482"/>
      <c r="S16" s="482"/>
      <c r="T16" s="482"/>
      <c r="U16" s="482"/>
      <c r="V16" s="482"/>
      <c r="W16" s="482"/>
      <c r="X16" s="482"/>
      <c r="Y16" s="482"/>
      <c r="Z16" s="482"/>
      <c r="AA16" s="482"/>
      <c r="AB16" s="482"/>
      <c r="AC16" s="482"/>
      <c r="AD16" s="483"/>
      <c r="AF16"/>
    </row>
    <row r="17" spans="1:45" ht="30" customHeight="1">
      <c r="A17" s="466" t="s">
        <v>10</v>
      </c>
      <c r="B17" s="502" t="s">
        <v>11</v>
      </c>
      <c r="C17" s="488"/>
      <c r="D17" s="488"/>
      <c r="E17" s="488"/>
      <c r="F17" s="488"/>
      <c r="G17" s="488"/>
      <c r="H17" s="488"/>
      <c r="I17" s="488"/>
      <c r="J17" s="488"/>
      <c r="K17" s="488"/>
      <c r="L17" s="485"/>
      <c r="M17" s="486"/>
      <c r="N17" s="486"/>
      <c r="O17" s="486"/>
      <c r="P17" s="486"/>
      <c r="Q17" s="486"/>
      <c r="R17" s="486"/>
      <c r="S17" s="486"/>
      <c r="T17" s="486"/>
      <c r="U17" s="486"/>
      <c r="V17" s="486"/>
      <c r="W17" s="486"/>
      <c r="X17" s="486"/>
      <c r="Y17" s="486"/>
      <c r="Z17" s="486"/>
      <c r="AA17" s="486"/>
      <c r="AB17" s="486"/>
      <c r="AC17" s="486"/>
      <c r="AD17" s="487"/>
      <c r="AF17"/>
    </row>
    <row r="18" spans="1:45" ht="19.5" customHeight="1">
      <c r="A18" s="503"/>
      <c r="B18" s="501" t="s">
        <v>12</v>
      </c>
      <c r="C18" s="501"/>
      <c r="D18" s="501"/>
      <c r="E18" s="501"/>
      <c r="F18" s="501"/>
      <c r="G18" s="501"/>
      <c r="H18" s="501"/>
      <c r="I18" s="501"/>
      <c r="J18" s="501"/>
      <c r="K18" s="502"/>
      <c r="L18" s="485"/>
      <c r="M18" s="486"/>
      <c r="N18" s="486"/>
      <c r="O18" s="486"/>
      <c r="P18" s="486"/>
      <c r="Q18" s="486"/>
      <c r="R18" s="486"/>
      <c r="S18" s="486"/>
      <c r="T18" s="486"/>
      <c r="U18" s="486"/>
      <c r="V18" s="486"/>
      <c r="W18" s="486"/>
      <c r="X18" s="486"/>
      <c r="Y18" s="486"/>
      <c r="Z18" s="486"/>
      <c r="AA18" s="486"/>
      <c r="AB18" s="486"/>
      <c r="AC18" s="486"/>
      <c r="AD18" s="487"/>
      <c r="AF18"/>
    </row>
    <row r="19" spans="1:45" ht="20.100000000000001" customHeight="1">
      <c r="A19" s="508" t="s">
        <v>13</v>
      </c>
      <c r="B19" s="509"/>
      <c r="C19" s="509"/>
      <c r="D19" s="509"/>
      <c r="E19" s="509"/>
      <c r="F19" s="509"/>
      <c r="G19" s="509"/>
      <c r="H19" s="509"/>
      <c r="I19" s="509"/>
      <c r="J19" s="509"/>
      <c r="K19" s="510"/>
      <c r="L19" s="472"/>
      <c r="M19" s="473"/>
      <c r="N19" s="473"/>
      <c r="O19" s="473"/>
      <c r="P19" s="473"/>
      <c r="Q19" s="473"/>
      <c r="R19" s="473"/>
      <c r="S19" s="473"/>
      <c r="T19" s="473"/>
      <c r="U19" s="473"/>
      <c r="V19" s="474"/>
      <c r="W19" s="135"/>
      <c r="X19" s="135"/>
      <c r="Y19" s="135"/>
      <c r="Z19" s="135"/>
      <c r="AA19" s="136"/>
      <c r="AB19" s="136"/>
      <c r="AC19" s="136"/>
      <c r="AD19" s="136"/>
      <c r="AF19"/>
    </row>
    <row r="20" spans="1:45" ht="20.100000000000001" customHeight="1">
      <c r="A20" s="499" t="s">
        <v>14</v>
      </c>
      <c r="B20" s="488" t="s">
        <v>3</v>
      </c>
      <c r="C20" s="488"/>
      <c r="D20" s="488"/>
      <c r="E20" s="488"/>
      <c r="F20" s="488"/>
      <c r="G20" s="488"/>
      <c r="H20" s="488"/>
      <c r="I20" s="488"/>
      <c r="J20" s="488"/>
      <c r="K20" s="488"/>
      <c r="L20" s="485"/>
      <c r="M20" s="486"/>
      <c r="N20" s="486"/>
      <c r="O20" s="486"/>
      <c r="P20" s="486"/>
      <c r="Q20" s="486"/>
      <c r="R20" s="486"/>
      <c r="S20" s="486"/>
      <c r="T20" s="486"/>
      <c r="U20" s="486"/>
      <c r="V20" s="486"/>
      <c r="W20" s="486"/>
      <c r="X20" s="487"/>
      <c r="Y20" s="135"/>
      <c r="Z20" s="135"/>
      <c r="AA20" s="136"/>
      <c r="AB20" s="136"/>
      <c r="AC20" s="136"/>
      <c r="AD20" s="136"/>
      <c r="AF20"/>
    </row>
    <row r="21" spans="1:45" ht="20.100000000000001" customHeight="1">
      <c r="A21" s="500"/>
      <c r="B21" s="507" t="s">
        <v>12</v>
      </c>
      <c r="C21" s="507"/>
      <c r="D21" s="507"/>
      <c r="E21" s="507"/>
      <c r="F21" s="507"/>
      <c r="G21" s="507"/>
      <c r="H21" s="507"/>
      <c r="I21" s="507"/>
      <c r="J21" s="507"/>
      <c r="K21" s="507"/>
      <c r="L21" s="485"/>
      <c r="M21" s="486"/>
      <c r="N21" s="486"/>
      <c r="O21" s="486"/>
      <c r="P21" s="486"/>
      <c r="Q21" s="486"/>
      <c r="R21" s="486"/>
      <c r="S21" s="486"/>
      <c r="T21" s="486"/>
      <c r="U21" s="486"/>
      <c r="V21" s="486"/>
      <c r="W21" s="486"/>
      <c r="X21" s="487"/>
      <c r="Y21" s="135"/>
      <c r="Z21" s="135"/>
      <c r="AA21" s="136"/>
      <c r="AB21" s="136"/>
      <c r="AC21" s="136"/>
      <c r="AD21" s="136"/>
      <c r="AF21"/>
    </row>
    <row r="22" spans="1:45" ht="20.100000000000001" customHeight="1">
      <c r="A22" s="451" t="s">
        <v>15</v>
      </c>
      <c r="B22" s="488" t="s">
        <v>16</v>
      </c>
      <c r="C22" s="488"/>
      <c r="D22" s="488"/>
      <c r="E22" s="488"/>
      <c r="F22" s="488"/>
      <c r="G22" s="488"/>
      <c r="H22" s="488"/>
      <c r="I22" s="488"/>
      <c r="J22" s="488"/>
      <c r="K22" s="488"/>
      <c r="L22" s="485"/>
      <c r="M22" s="486"/>
      <c r="N22" s="486"/>
      <c r="O22" s="486"/>
      <c r="P22" s="486"/>
      <c r="Q22" s="486"/>
      <c r="R22" s="486"/>
      <c r="S22" s="486"/>
      <c r="T22" s="486"/>
      <c r="U22" s="486"/>
      <c r="V22" s="486"/>
      <c r="W22" s="486"/>
      <c r="X22" s="487"/>
      <c r="Y22" s="135"/>
      <c r="Z22" s="135"/>
      <c r="AA22" s="136"/>
      <c r="AB22" s="136"/>
      <c r="AC22" s="136"/>
      <c r="AD22" s="136"/>
      <c r="AF22"/>
    </row>
    <row r="23" spans="1:45" ht="20.100000000000001" customHeight="1">
      <c r="A23" s="452"/>
      <c r="B23" s="488" t="s">
        <v>17</v>
      </c>
      <c r="C23" s="488"/>
      <c r="D23" s="488"/>
      <c r="E23" s="488"/>
      <c r="F23" s="488"/>
      <c r="G23" s="488"/>
      <c r="H23" s="488"/>
      <c r="I23" s="488"/>
      <c r="J23" s="488"/>
      <c r="K23" s="488"/>
      <c r="L23" s="504"/>
      <c r="M23" s="505"/>
      <c r="N23" s="505"/>
      <c r="O23" s="505"/>
      <c r="P23" s="505"/>
      <c r="Q23" s="505"/>
      <c r="R23" s="505"/>
      <c r="S23" s="505"/>
      <c r="T23" s="505"/>
      <c r="U23" s="505"/>
      <c r="V23" s="505"/>
      <c r="W23" s="505"/>
      <c r="X23" s="506"/>
      <c r="Y23" s="135"/>
      <c r="Z23" s="135"/>
      <c r="AA23" s="136"/>
      <c r="AB23" s="136"/>
      <c r="AC23" s="136"/>
      <c r="AD23" s="136"/>
      <c r="AF23"/>
    </row>
    <row r="24" spans="1:45" ht="22.2"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54"/>
      <c r="AB24" s="54"/>
      <c r="AC24" s="54"/>
      <c r="AD24" s="54"/>
      <c r="AF24"/>
    </row>
    <row r="25" spans="1:45" s="91" customFormat="1" ht="20.100000000000001" customHeight="1">
      <c r="A25" s="104" t="s">
        <v>2082</v>
      </c>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54"/>
      <c r="AB25" s="54"/>
      <c r="AC25" s="54"/>
      <c r="AD25" s="54"/>
    </row>
    <row r="26" spans="1:45" s="91" customFormat="1" ht="20.100000000000001" customHeight="1">
      <c r="A26" s="56" t="s">
        <v>1898</v>
      </c>
      <c r="B26" s="16"/>
      <c r="C26" s="16"/>
      <c r="D26" s="16"/>
      <c r="E26" s="16"/>
      <c r="F26" s="16"/>
      <c r="G26" s="16"/>
      <c r="H26" s="16"/>
      <c r="I26" s="16"/>
      <c r="J26" s="16"/>
      <c r="K26" s="16"/>
      <c r="L26" s="16"/>
      <c r="M26" s="16"/>
      <c r="N26" s="16"/>
      <c r="O26" s="16"/>
      <c r="P26" s="16"/>
      <c r="Q26" s="16"/>
      <c r="R26" s="16"/>
      <c r="S26" s="16"/>
      <c r="T26" s="16"/>
      <c r="U26" s="16"/>
      <c r="V26" s="16"/>
      <c r="W26" s="105"/>
      <c r="X26" s="16"/>
      <c r="Y26" s="16"/>
      <c r="Z26" s="16"/>
      <c r="AA26" s="54"/>
      <c r="AB26" s="54"/>
      <c r="AC26" s="54"/>
      <c r="AD26" s="54"/>
    </row>
    <row r="27" spans="1:45" s="91" customFormat="1" ht="109.95" customHeight="1" thickBot="1">
      <c r="A27" s="439" t="s">
        <v>2079</v>
      </c>
      <c r="B27" s="439"/>
      <c r="C27" s="439"/>
      <c r="D27" s="439"/>
      <c r="E27" s="439"/>
      <c r="F27" s="439"/>
      <c r="G27" s="439"/>
      <c r="H27" s="439"/>
      <c r="I27" s="439"/>
      <c r="J27" s="439"/>
      <c r="K27" s="439"/>
      <c r="L27" s="439"/>
      <c r="M27" s="439"/>
      <c r="N27" s="439"/>
      <c r="O27" s="439"/>
      <c r="P27" s="439"/>
      <c r="Q27" s="439"/>
      <c r="R27" s="439"/>
      <c r="S27" s="439"/>
      <c r="T27" s="439"/>
      <c r="U27" s="439"/>
      <c r="V27" s="439"/>
      <c r="W27" s="439"/>
      <c r="X27" s="439"/>
      <c r="Y27" s="439"/>
      <c r="Z27" s="439"/>
      <c r="AA27" s="439"/>
      <c r="AB27" s="439"/>
      <c r="AC27" s="439"/>
      <c r="AD27" s="439"/>
    </row>
    <row r="28" spans="1:45" s="91" customFormat="1" ht="18.600000000000001" thickBot="1">
      <c r="A28" s="444" t="s">
        <v>1954</v>
      </c>
      <c r="B28" s="444"/>
      <c r="C28" s="444"/>
      <c r="D28" s="444"/>
      <c r="E28" s="444"/>
      <c r="F28" s="444"/>
      <c r="G28" s="444"/>
      <c r="H28" s="444"/>
      <c r="I28" s="444"/>
      <c r="J28" s="444"/>
      <c r="K28" s="444"/>
      <c r="L28" s="444"/>
      <c r="M28" s="444"/>
      <c r="N28" s="444"/>
      <c r="O28" s="444"/>
      <c r="P28" s="444"/>
      <c r="Q28" s="444"/>
      <c r="R28" s="444"/>
      <c r="S28" s="444"/>
      <c r="T28" s="444"/>
      <c r="U28" s="444"/>
      <c r="V28" s="444"/>
      <c r="W28" s="444"/>
      <c r="X28" s="444"/>
      <c r="Y28" s="444"/>
      <c r="Z28" s="444"/>
      <c r="AA28" s="444"/>
      <c r="AB28" s="444"/>
      <c r="AC28" s="444"/>
      <c r="AD28" s="445"/>
      <c r="AE28" s="227" t="s">
        <v>2093</v>
      </c>
      <c r="AF28" s="239"/>
    </row>
    <row r="29" spans="1:45" s="91" customFormat="1" ht="10.199999999999999" customHeight="1">
      <c r="A29" s="216"/>
      <c r="B29" s="216"/>
      <c r="C29" s="216"/>
      <c r="D29" s="216"/>
      <c r="E29" s="216"/>
      <c r="F29" s="216"/>
      <c r="G29" s="216"/>
      <c r="H29" s="216"/>
      <c r="I29" s="216"/>
      <c r="J29" s="216"/>
      <c r="K29" s="216"/>
      <c r="L29" s="216"/>
      <c r="M29" s="216"/>
      <c r="N29" s="216"/>
      <c r="O29" s="216"/>
      <c r="P29" s="216"/>
      <c r="Q29" s="214"/>
      <c r="R29" s="214"/>
      <c r="S29" s="214"/>
      <c r="T29" s="214"/>
      <c r="U29" s="214"/>
      <c r="V29" s="214"/>
      <c r="W29" s="216"/>
      <c r="X29" s="216"/>
      <c r="Y29" s="216"/>
      <c r="Z29" s="216"/>
      <c r="AA29" s="216"/>
      <c r="AB29" s="216"/>
      <c r="AC29" s="216"/>
      <c r="AD29" s="216"/>
    </row>
    <row r="30" spans="1:45" ht="55.2" customHeight="1">
      <c r="A30" s="451" t="s">
        <v>18</v>
      </c>
      <c r="B30" s="453" t="s">
        <v>1950</v>
      </c>
      <c r="C30" s="454"/>
      <c r="D30" s="454"/>
      <c r="E30" s="454"/>
      <c r="F30" s="454"/>
      <c r="G30" s="454"/>
      <c r="H30" s="454"/>
      <c r="I30" s="454"/>
      <c r="J30" s="454"/>
      <c r="K30" s="455"/>
      <c r="L30" s="453" t="s">
        <v>19</v>
      </c>
      <c r="M30" s="454"/>
      <c r="N30" s="454"/>
      <c r="O30" s="454"/>
      <c r="P30" s="455"/>
      <c r="Q30" s="468" t="s">
        <v>20</v>
      </c>
      <c r="R30" s="469"/>
      <c r="S30" s="469"/>
      <c r="T30" s="469"/>
      <c r="U30" s="469"/>
      <c r="V30" s="470"/>
      <c r="W30" s="466" t="s">
        <v>21</v>
      </c>
      <c r="X30" s="466" t="s">
        <v>22</v>
      </c>
      <c r="Y30" s="475" t="s">
        <v>1885</v>
      </c>
      <c r="Z30" s="464" t="s">
        <v>1951</v>
      </c>
      <c r="AA30" s="464" t="s">
        <v>1952</v>
      </c>
      <c r="AB30" s="464" t="s">
        <v>1953</v>
      </c>
      <c r="AC30" s="466" t="s">
        <v>2119</v>
      </c>
      <c r="AD30" s="464" t="s">
        <v>23</v>
      </c>
      <c r="AE30" s="237"/>
      <c r="AF30" s="438"/>
      <c r="AG30" s="438"/>
      <c r="AH30" s="438"/>
      <c r="AI30" s="438"/>
      <c r="AJ30" s="438"/>
    </row>
    <row r="31" spans="1:45" ht="55.2" customHeight="1" thickBot="1">
      <c r="A31" s="452"/>
      <c r="B31" s="456"/>
      <c r="C31" s="457"/>
      <c r="D31" s="457"/>
      <c r="E31" s="457"/>
      <c r="F31" s="457"/>
      <c r="G31" s="457"/>
      <c r="H31" s="457"/>
      <c r="I31" s="457"/>
      <c r="J31" s="457"/>
      <c r="K31" s="458"/>
      <c r="L31" s="456"/>
      <c r="M31" s="457"/>
      <c r="N31" s="457"/>
      <c r="O31" s="457"/>
      <c r="P31" s="458"/>
      <c r="Q31" s="459" t="s">
        <v>24</v>
      </c>
      <c r="R31" s="460"/>
      <c r="S31" s="460"/>
      <c r="T31" s="460"/>
      <c r="U31" s="460"/>
      <c r="V31" s="115" t="s">
        <v>25</v>
      </c>
      <c r="W31" s="467"/>
      <c r="X31" s="467"/>
      <c r="Y31" s="476"/>
      <c r="Z31" s="471"/>
      <c r="AA31" s="471"/>
      <c r="AB31" s="465"/>
      <c r="AC31" s="467"/>
      <c r="AD31" s="465"/>
      <c r="AE31" s="237"/>
      <c r="AF31" s="438"/>
      <c r="AG31" s="438"/>
      <c r="AH31" s="438"/>
      <c r="AI31" s="438"/>
      <c r="AJ31" s="438"/>
    </row>
    <row r="32" spans="1:45" ht="49.95" customHeight="1">
      <c r="A32" s="108">
        <v>1</v>
      </c>
      <c r="B32" s="462"/>
      <c r="C32" s="463"/>
      <c r="D32" s="463"/>
      <c r="E32" s="463"/>
      <c r="F32" s="463"/>
      <c r="G32" s="463"/>
      <c r="H32" s="463"/>
      <c r="I32" s="463"/>
      <c r="J32" s="463"/>
      <c r="K32" s="463"/>
      <c r="L32" s="477"/>
      <c r="M32" s="477"/>
      <c r="N32" s="477"/>
      <c r="O32" s="477"/>
      <c r="P32" s="477"/>
      <c r="Q32" s="461"/>
      <c r="R32" s="461"/>
      <c r="S32" s="461"/>
      <c r="T32" s="461"/>
      <c r="U32" s="461"/>
      <c r="V32" s="255"/>
      <c r="W32" s="255"/>
      <c r="X32" s="397"/>
      <c r="Y32" s="137" t="str">
        <f>IFERROR(VLOOKUP(X32, 【参考】数式用!$A$2:$B$46, 2, FALSE), "")</f>
        <v/>
      </c>
      <c r="Z32" s="238"/>
      <c r="AA32" s="238"/>
      <c r="AB32" s="138">
        <f t="shared" ref="AB32:AB63" si="0">Z32-AA32</f>
        <v>0</v>
      </c>
      <c r="AC32" s="139"/>
      <c r="AD32" s="140"/>
      <c r="AE32" s="240"/>
      <c r="AF32" s="361"/>
      <c r="AG32" s="362"/>
      <c r="AH32" s="362"/>
      <c r="AI32" s="362"/>
      <c r="AJ32" s="362"/>
      <c r="AK32" s="81"/>
      <c r="AL32" s="81"/>
      <c r="AM32" s="81"/>
      <c r="AN32" s="81"/>
      <c r="AO32" s="81"/>
      <c r="AP32" s="81"/>
      <c r="AQ32" s="81"/>
      <c r="AR32" s="81"/>
      <c r="AS32" s="81"/>
    </row>
    <row r="33" spans="1:36" ht="49.95" customHeight="1">
      <c r="A33" s="108">
        <f>A32+1</f>
        <v>2</v>
      </c>
      <c r="B33" s="440"/>
      <c r="C33" s="441"/>
      <c r="D33" s="441"/>
      <c r="E33" s="441"/>
      <c r="F33" s="441"/>
      <c r="G33" s="441"/>
      <c r="H33" s="441"/>
      <c r="I33" s="441"/>
      <c r="J33" s="441"/>
      <c r="K33" s="441"/>
      <c r="L33" s="443"/>
      <c r="M33" s="443"/>
      <c r="N33" s="443"/>
      <c r="O33" s="443"/>
      <c r="P33" s="443"/>
      <c r="Q33" s="442"/>
      <c r="R33" s="442"/>
      <c r="S33" s="442"/>
      <c r="T33" s="442"/>
      <c r="U33" s="442"/>
      <c r="V33" s="436"/>
      <c r="W33" s="127"/>
      <c r="X33" s="399"/>
      <c r="Y33" s="133" t="str">
        <f>IFERROR(VLOOKUP(X33, 【参考】数式用!$A$2:$B$46, 2, FALSE), "")</f>
        <v/>
      </c>
      <c r="Z33" s="111"/>
      <c r="AA33" s="111"/>
      <c r="AB33" s="109">
        <f t="shared" si="0"/>
        <v>0</v>
      </c>
      <c r="AC33" s="110"/>
      <c r="AD33" s="143"/>
      <c r="AE33" s="240"/>
      <c r="AF33" s="438"/>
      <c r="AG33" s="363"/>
      <c r="AH33" s="364"/>
      <c r="AI33" s="365"/>
      <c r="AJ33" s="438"/>
    </row>
    <row r="34" spans="1:36" ht="49.95" customHeight="1">
      <c r="A34" s="108">
        <f t="shared" ref="A34:A70" si="1">A33+1</f>
        <v>3</v>
      </c>
      <c r="B34" s="440"/>
      <c r="C34" s="441"/>
      <c r="D34" s="441"/>
      <c r="E34" s="441"/>
      <c r="F34" s="441"/>
      <c r="G34" s="441"/>
      <c r="H34" s="441"/>
      <c r="I34" s="441"/>
      <c r="J34" s="441"/>
      <c r="K34" s="441"/>
      <c r="L34" s="443"/>
      <c r="M34" s="443"/>
      <c r="N34" s="443"/>
      <c r="O34" s="443"/>
      <c r="P34" s="443"/>
      <c r="Q34" s="442"/>
      <c r="R34" s="442"/>
      <c r="S34" s="442"/>
      <c r="T34" s="442"/>
      <c r="U34" s="442"/>
      <c r="V34" s="434"/>
      <c r="W34" s="127"/>
      <c r="X34" s="399"/>
      <c r="Y34" s="141" t="str">
        <f>IFERROR(VLOOKUP(X34, 【参考】数式用!$A$2:$B$46, 2, FALSE), "")</f>
        <v/>
      </c>
      <c r="Z34" s="111"/>
      <c r="AA34" s="111"/>
      <c r="AB34" s="142">
        <f t="shared" si="0"/>
        <v>0</v>
      </c>
      <c r="AC34" s="110"/>
      <c r="AD34" s="143"/>
      <c r="AE34" s="240"/>
      <c r="AF34" s="438"/>
      <c r="AG34" s="366"/>
      <c r="AH34" s="364"/>
      <c r="AI34" s="365"/>
      <c r="AJ34" s="438"/>
    </row>
    <row r="35" spans="1:36" ht="49.95" customHeight="1">
      <c r="A35" s="108">
        <f t="shared" si="1"/>
        <v>4</v>
      </c>
      <c r="B35" s="440"/>
      <c r="C35" s="441"/>
      <c r="D35" s="441"/>
      <c r="E35" s="441"/>
      <c r="F35" s="441"/>
      <c r="G35" s="441"/>
      <c r="H35" s="441"/>
      <c r="I35" s="441"/>
      <c r="J35" s="441"/>
      <c r="K35" s="441"/>
      <c r="L35" s="443"/>
      <c r="M35" s="443"/>
      <c r="N35" s="443"/>
      <c r="O35" s="443"/>
      <c r="P35" s="443"/>
      <c r="Q35" s="442"/>
      <c r="R35" s="442"/>
      <c r="S35" s="442"/>
      <c r="T35" s="442"/>
      <c r="U35" s="442"/>
      <c r="V35" s="434"/>
      <c r="W35" s="127"/>
      <c r="X35" s="399"/>
      <c r="Y35" s="133" t="str">
        <f>IFERROR(VLOOKUP(X35, 【参考】数式用!$A$2:$B$46, 2, FALSE), "")</f>
        <v/>
      </c>
      <c r="Z35" s="111"/>
      <c r="AA35" s="111"/>
      <c r="AB35" s="109">
        <f t="shared" si="0"/>
        <v>0</v>
      </c>
      <c r="AC35" s="110"/>
      <c r="AD35" s="143"/>
      <c r="AE35" s="240"/>
      <c r="AF35" s="437"/>
      <c r="AG35" s="398"/>
      <c r="AH35" s="364"/>
      <c r="AI35" s="365"/>
      <c r="AJ35" s="438"/>
    </row>
    <row r="36" spans="1:36" ht="49.95" customHeight="1">
      <c r="A36" s="108">
        <f t="shared" si="1"/>
        <v>5</v>
      </c>
      <c r="B36" s="440"/>
      <c r="C36" s="441"/>
      <c r="D36" s="441"/>
      <c r="E36" s="441"/>
      <c r="F36" s="441"/>
      <c r="G36" s="441"/>
      <c r="H36" s="441"/>
      <c r="I36" s="441"/>
      <c r="J36" s="441"/>
      <c r="K36" s="441"/>
      <c r="L36" s="443"/>
      <c r="M36" s="443"/>
      <c r="N36" s="443"/>
      <c r="O36" s="443"/>
      <c r="P36" s="443"/>
      <c r="Q36" s="442"/>
      <c r="R36" s="442"/>
      <c r="S36" s="442"/>
      <c r="T36" s="442"/>
      <c r="U36" s="442"/>
      <c r="V36" s="434"/>
      <c r="W36" s="127"/>
      <c r="X36" s="399"/>
      <c r="Y36" s="133" t="str">
        <f>IFERROR(VLOOKUP(X36, 【参考】数式用!$A$2:$B$46, 2, FALSE), "")</f>
        <v/>
      </c>
      <c r="Z36" s="111"/>
      <c r="AA36" s="111"/>
      <c r="AB36" s="109">
        <f t="shared" si="0"/>
        <v>0</v>
      </c>
      <c r="AC36" s="110"/>
      <c r="AD36" s="143"/>
      <c r="AE36" s="240"/>
      <c r="AF36" s="437"/>
      <c r="AG36" s="366"/>
      <c r="AI36" s="365"/>
      <c r="AJ36" s="438"/>
    </row>
    <row r="37" spans="1:36" ht="49.95" customHeight="1">
      <c r="A37" s="108">
        <f t="shared" si="1"/>
        <v>6</v>
      </c>
      <c r="B37" s="440"/>
      <c r="C37" s="441"/>
      <c r="D37" s="441"/>
      <c r="E37" s="441"/>
      <c r="F37" s="441"/>
      <c r="G37" s="441"/>
      <c r="H37" s="441"/>
      <c r="I37" s="441"/>
      <c r="J37" s="441"/>
      <c r="K37" s="441"/>
      <c r="L37" s="443"/>
      <c r="M37" s="443"/>
      <c r="N37" s="443"/>
      <c r="O37" s="443"/>
      <c r="P37" s="443"/>
      <c r="Q37" s="442"/>
      <c r="R37" s="442"/>
      <c r="S37" s="442"/>
      <c r="T37" s="442"/>
      <c r="U37" s="442"/>
      <c r="V37" s="434"/>
      <c r="W37" s="127"/>
      <c r="X37" s="399"/>
      <c r="Y37" s="133" t="str">
        <f>IFERROR(VLOOKUP(X37, 【参考】数式用!$A$2:$B$46, 2, FALSE), "")</f>
        <v/>
      </c>
      <c r="Z37" s="111"/>
      <c r="AA37" s="111"/>
      <c r="AB37" s="109">
        <f t="shared" si="0"/>
        <v>0</v>
      </c>
      <c r="AC37" s="110"/>
      <c r="AD37" s="143"/>
      <c r="AE37" s="240"/>
      <c r="AF37" s="438"/>
      <c r="AG37" s="366"/>
      <c r="AH37" s="364"/>
      <c r="AI37" s="365"/>
      <c r="AJ37" s="438"/>
    </row>
    <row r="38" spans="1:36" ht="49.95" customHeight="1">
      <c r="A38" s="108">
        <f t="shared" si="1"/>
        <v>7</v>
      </c>
      <c r="B38" s="440"/>
      <c r="C38" s="441"/>
      <c r="D38" s="441"/>
      <c r="E38" s="441"/>
      <c r="F38" s="441"/>
      <c r="G38" s="441"/>
      <c r="H38" s="441"/>
      <c r="I38" s="441"/>
      <c r="J38" s="441"/>
      <c r="K38" s="441"/>
      <c r="L38" s="443"/>
      <c r="M38" s="443"/>
      <c r="N38" s="443"/>
      <c r="O38" s="443"/>
      <c r="P38" s="443"/>
      <c r="Q38" s="442"/>
      <c r="R38" s="442"/>
      <c r="S38" s="442"/>
      <c r="T38" s="442"/>
      <c r="U38" s="442"/>
      <c r="V38" s="434"/>
      <c r="W38" s="127"/>
      <c r="X38" s="399"/>
      <c r="Y38" s="133" t="str">
        <f>IFERROR(VLOOKUP(X38, 【参考】数式用!$A$2:$B$46, 2, FALSE), "")</f>
        <v/>
      </c>
      <c r="Z38" s="111"/>
      <c r="AA38" s="111"/>
      <c r="AB38" s="109">
        <f t="shared" si="0"/>
        <v>0</v>
      </c>
      <c r="AC38" s="110"/>
      <c r="AD38" s="143"/>
      <c r="AE38" s="240"/>
      <c r="AF38" s="438"/>
      <c r="AG38" s="366"/>
      <c r="AH38" s="364"/>
      <c r="AI38" s="365"/>
      <c r="AJ38" s="438"/>
    </row>
    <row r="39" spans="1:36" ht="49.95" customHeight="1">
      <c r="A39" s="108">
        <f t="shared" si="1"/>
        <v>8</v>
      </c>
      <c r="B39" s="440"/>
      <c r="C39" s="441"/>
      <c r="D39" s="441"/>
      <c r="E39" s="441"/>
      <c r="F39" s="441"/>
      <c r="G39" s="441"/>
      <c r="H39" s="441"/>
      <c r="I39" s="441"/>
      <c r="J39" s="441"/>
      <c r="K39" s="441"/>
      <c r="L39" s="443"/>
      <c r="M39" s="443"/>
      <c r="N39" s="443"/>
      <c r="O39" s="443"/>
      <c r="P39" s="443"/>
      <c r="Q39" s="442"/>
      <c r="R39" s="442"/>
      <c r="S39" s="442"/>
      <c r="T39" s="442"/>
      <c r="U39" s="442"/>
      <c r="V39" s="434"/>
      <c r="W39" s="127"/>
      <c r="X39" s="399"/>
      <c r="Y39" s="133" t="str">
        <f>IFERROR(VLOOKUP(X39, 【参考】数式用!$A$2:$B$46, 2, FALSE), "")</f>
        <v/>
      </c>
      <c r="Z39" s="111"/>
      <c r="AA39" s="111"/>
      <c r="AB39" s="109">
        <f t="shared" si="0"/>
        <v>0</v>
      </c>
      <c r="AC39" s="110"/>
      <c r="AD39" s="143"/>
      <c r="AE39" s="240"/>
      <c r="AF39" s="438"/>
      <c r="AG39" s="366"/>
      <c r="AH39" s="364"/>
      <c r="AI39" s="365"/>
      <c r="AJ39" s="438"/>
    </row>
    <row r="40" spans="1:36" ht="49.95" customHeight="1">
      <c r="A40" s="108">
        <f t="shared" si="1"/>
        <v>9</v>
      </c>
      <c r="B40" s="440"/>
      <c r="C40" s="441"/>
      <c r="D40" s="441"/>
      <c r="E40" s="441"/>
      <c r="F40" s="441"/>
      <c r="G40" s="441"/>
      <c r="H40" s="441"/>
      <c r="I40" s="441"/>
      <c r="J40" s="441"/>
      <c r="K40" s="441"/>
      <c r="L40" s="443"/>
      <c r="M40" s="443"/>
      <c r="N40" s="443"/>
      <c r="O40" s="443"/>
      <c r="P40" s="443"/>
      <c r="Q40" s="442"/>
      <c r="R40" s="442"/>
      <c r="S40" s="442"/>
      <c r="T40" s="442"/>
      <c r="U40" s="442"/>
      <c r="V40" s="434"/>
      <c r="W40" s="127"/>
      <c r="X40" s="399"/>
      <c r="Y40" s="133" t="str">
        <f>IFERROR(VLOOKUP(X40, 【参考】数式用!$A$2:$B$46, 2, FALSE), "")</f>
        <v/>
      </c>
      <c r="Z40" s="111"/>
      <c r="AA40" s="111"/>
      <c r="AB40" s="109">
        <f t="shared" si="0"/>
        <v>0</v>
      </c>
      <c r="AC40" s="110"/>
      <c r="AD40" s="143"/>
      <c r="AE40" s="240"/>
      <c r="AF40" s="438"/>
      <c r="AG40" s="366"/>
      <c r="AH40" s="364"/>
      <c r="AI40" s="365"/>
      <c r="AJ40" s="438"/>
    </row>
    <row r="41" spans="1:36" ht="49.95" customHeight="1">
      <c r="A41" s="108">
        <f t="shared" si="1"/>
        <v>10</v>
      </c>
      <c r="B41" s="440"/>
      <c r="C41" s="441"/>
      <c r="D41" s="441"/>
      <c r="E41" s="441"/>
      <c r="F41" s="441"/>
      <c r="G41" s="441"/>
      <c r="H41" s="441"/>
      <c r="I41" s="441"/>
      <c r="J41" s="441"/>
      <c r="K41" s="441"/>
      <c r="L41" s="443"/>
      <c r="M41" s="443"/>
      <c r="N41" s="443"/>
      <c r="O41" s="443"/>
      <c r="P41" s="443"/>
      <c r="Q41" s="442"/>
      <c r="R41" s="442"/>
      <c r="S41" s="442"/>
      <c r="T41" s="442"/>
      <c r="U41" s="442"/>
      <c r="V41" s="434"/>
      <c r="W41" s="127"/>
      <c r="X41" s="399"/>
      <c r="Y41" s="133" t="str">
        <f>IFERROR(VLOOKUP(X41, 【参考】数式用!$A$2:$B$46, 2, FALSE), "")</f>
        <v/>
      </c>
      <c r="Z41" s="111"/>
      <c r="AA41" s="111"/>
      <c r="AB41" s="109">
        <f t="shared" si="0"/>
        <v>0</v>
      </c>
      <c r="AC41" s="110"/>
      <c r="AD41" s="143"/>
      <c r="AE41" s="240"/>
      <c r="AF41" s="438"/>
      <c r="AG41" s="366"/>
      <c r="AH41" s="364"/>
      <c r="AI41" s="365"/>
      <c r="AJ41" s="438"/>
    </row>
    <row r="42" spans="1:36" ht="49.95" customHeight="1">
      <c r="A42" s="108">
        <f t="shared" si="1"/>
        <v>11</v>
      </c>
      <c r="B42" s="440"/>
      <c r="C42" s="441"/>
      <c r="D42" s="441"/>
      <c r="E42" s="441"/>
      <c r="F42" s="441"/>
      <c r="G42" s="441"/>
      <c r="H42" s="441"/>
      <c r="I42" s="441"/>
      <c r="J42" s="441"/>
      <c r="K42" s="441"/>
      <c r="L42" s="443"/>
      <c r="M42" s="443"/>
      <c r="N42" s="443"/>
      <c r="O42" s="443"/>
      <c r="P42" s="443"/>
      <c r="Q42" s="442"/>
      <c r="R42" s="442"/>
      <c r="S42" s="442"/>
      <c r="T42" s="442"/>
      <c r="U42" s="442"/>
      <c r="V42" s="434"/>
      <c r="W42" s="127"/>
      <c r="X42" s="399"/>
      <c r="Y42" s="133" t="str">
        <f>IFERROR(VLOOKUP(X42, 【参考】数式用!$A$2:$B$46, 2, FALSE), "")</f>
        <v/>
      </c>
      <c r="Z42" s="111"/>
      <c r="AA42" s="111"/>
      <c r="AB42" s="109">
        <f t="shared" si="0"/>
        <v>0</v>
      </c>
      <c r="AC42" s="110"/>
      <c r="AD42" s="143"/>
      <c r="AE42" s="240"/>
      <c r="AF42" s="438"/>
      <c r="AG42" s="366"/>
      <c r="AH42" s="364"/>
      <c r="AI42" s="365"/>
      <c r="AJ42" s="438"/>
    </row>
    <row r="43" spans="1:36" ht="49.95" customHeight="1">
      <c r="A43" s="108">
        <f t="shared" si="1"/>
        <v>12</v>
      </c>
      <c r="B43" s="440"/>
      <c r="C43" s="441"/>
      <c r="D43" s="441"/>
      <c r="E43" s="441"/>
      <c r="F43" s="441"/>
      <c r="G43" s="441"/>
      <c r="H43" s="441"/>
      <c r="I43" s="441"/>
      <c r="J43" s="441"/>
      <c r="K43" s="441"/>
      <c r="L43" s="443"/>
      <c r="M43" s="443"/>
      <c r="N43" s="443"/>
      <c r="O43" s="443"/>
      <c r="P43" s="443"/>
      <c r="Q43" s="442"/>
      <c r="R43" s="442"/>
      <c r="S43" s="442"/>
      <c r="T43" s="442"/>
      <c r="U43" s="442"/>
      <c r="V43" s="434"/>
      <c r="W43" s="127"/>
      <c r="X43" s="399"/>
      <c r="Y43" s="133" t="str">
        <f>IFERROR(VLOOKUP(X43, 【参考】数式用!$A$2:$B$46, 2, FALSE), "")</f>
        <v/>
      </c>
      <c r="Z43" s="111"/>
      <c r="AA43" s="111"/>
      <c r="AB43" s="109">
        <f t="shared" si="0"/>
        <v>0</v>
      </c>
      <c r="AC43" s="110"/>
      <c r="AD43" s="143"/>
      <c r="AE43" s="240"/>
      <c r="AF43" s="438"/>
      <c r="AG43" s="366"/>
      <c r="AH43" s="364"/>
      <c r="AI43" s="365"/>
      <c r="AJ43" s="438"/>
    </row>
    <row r="44" spans="1:36" ht="49.95" customHeight="1">
      <c r="A44" s="108">
        <f t="shared" si="1"/>
        <v>13</v>
      </c>
      <c r="B44" s="440"/>
      <c r="C44" s="441"/>
      <c r="D44" s="441"/>
      <c r="E44" s="441"/>
      <c r="F44" s="441"/>
      <c r="G44" s="441"/>
      <c r="H44" s="441"/>
      <c r="I44" s="441"/>
      <c r="J44" s="441"/>
      <c r="K44" s="441"/>
      <c r="L44" s="443"/>
      <c r="M44" s="443"/>
      <c r="N44" s="443"/>
      <c r="O44" s="443"/>
      <c r="P44" s="443"/>
      <c r="Q44" s="442"/>
      <c r="R44" s="442"/>
      <c r="S44" s="442"/>
      <c r="T44" s="442"/>
      <c r="U44" s="442"/>
      <c r="V44" s="434"/>
      <c r="W44" s="127"/>
      <c r="X44" s="399"/>
      <c r="Y44" s="133" t="str">
        <f>IFERROR(VLOOKUP(X44, 【参考】数式用!$A$2:$B$46, 2, FALSE), "")</f>
        <v/>
      </c>
      <c r="Z44" s="111"/>
      <c r="AA44" s="111"/>
      <c r="AB44" s="109">
        <f t="shared" si="0"/>
        <v>0</v>
      </c>
      <c r="AC44" s="110"/>
      <c r="AD44" s="143"/>
      <c r="AE44" s="240"/>
      <c r="AF44" s="438"/>
      <c r="AG44" s="366"/>
      <c r="AH44" s="364"/>
      <c r="AI44" s="365"/>
      <c r="AJ44" s="438"/>
    </row>
    <row r="45" spans="1:36" ht="49.95" customHeight="1">
      <c r="A45" s="108">
        <f t="shared" si="1"/>
        <v>14</v>
      </c>
      <c r="B45" s="440"/>
      <c r="C45" s="441"/>
      <c r="D45" s="441"/>
      <c r="E45" s="441"/>
      <c r="F45" s="441"/>
      <c r="G45" s="441"/>
      <c r="H45" s="441"/>
      <c r="I45" s="441"/>
      <c r="J45" s="441"/>
      <c r="K45" s="441"/>
      <c r="L45" s="443"/>
      <c r="M45" s="443"/>
      <c r="N45" s="443"/>
      <c r="O45" s="443"/>
      <c r="P45" s="443"/>
      <c r="Q45" s="442"/>
      <c r="R45" s="442"/>
      <c r="S45" s="442"/>
      <c r="T45" s="442"/>
      <c r="U45" s="442"/>
      <c r="V45" s="434"/>
      <c r="W45" s="127"/>
      <c r="X45" s="399"/>
      <c r="Y45" s="133" t="str">
        <f>IFERROR(VLOOKUP(X45, 【参考】数式用!$A$2:$B$46, 2, FALSE), "")</f>
        <v/>
      </c>
      <c r="Z45" s="111"/>
      <c r="AA45" s="111"/>
      <c r="AB45" s="109">
        <f t="shared" si="0"/>
        <v>0</v>
      </c>
      <c r="AC45" s="110"/>
      <c r="AD45" s="143"/>
      <c r="AE45" s="240"/>
      <c r="AF45" s="438"/>
      <c r="AG45" s="366"/>
      <c r="AH45" s="364"/>
      <c r="AI45" s="365"/>
      <c r="AJ45" s="438"/>
    </row>
    <row r="46" spans="1:36" ht="49.95" customHeight="1">
      <c r="A46" s="108">
        <f t="shared" si="1"/>
        <v>15</v>
      </c>
      <c r="B46" s="440"/>
      <c r="C46" s="441"/>
      <c r="D46" s="441"/>
      <c r="E46" s="441"/>
      <c r="F46" s="441"/>
      <c r="G46" s="441"/>
      <c r="H46" s="441"/>
      <c r="I46" s="441"/>
      <c r="J46" s="441"/>
      <c r="K46" s="441"/>
      <c r="L46" s="443"/>
      <c r="M46" s="443"/>
      <c r="N46" s="443"/>
      <c r="O46" s="443"/>
      <c r="P46" s="443"/>
      <c r="Q46" s="442"/>
      <c r="R46" s="442"/>
      <c r="S46" s="442"/>
      <c r="T46" s="442"/>
      <c r="U46" s="442"/>
      <c r="V46" s="434"/>
      <c r="W46" s="127"/>
      <c r="X46" s="399"/>
      <c r="Y46" s="133" t="str">
        <f>IFERROR(VLOOKUP(X46, 【参考】数式用!$A$2:$B$46, 2, FALSE), "")</f>
        <v/>
      </c>
      <c r="Z46" s="111"/>
      <c r="AA46" s="111"/>
      <c r="AB46" s="109">
        <f t="shared" si="0"/>
        <v>0</v>
      </c>
      <c r="AC46" s="110"/>
      <c r="AD46" s="143"/>
      <c r="AE46" s="240"/>
      <c r="AF46" s="438"/>
      <c r="AG46" s="366"/>
      <c r="AH46" s="364"/>
      <c r="AI46" s="365"/>
      <c r="AJ46" s="438"/>
    </row>
    <row r="47" spans="1:36" ht="49.95" customHeight="1">
      <c r="A47" s="108">
        <f t="shared" si="1"/>
        <v>16</v>
      </c>
      <c r="B47" s="440"/>
      <c r="C47" s="441"/>
      <c r="D47" s="441"/>
      <c r="E47" s="441"/>
      <c r="F47" s="441"/>
      <c r="G47" s="441"/>
      <c r="H47" s="441"/>
      <c r="I47" s="441"/>
      <c r="J47" s="441"/>
      <c r="K47" s="441"/>
      <c r="L47" s="443"/>
      <c r="M47" s="443"/>
      <c r="N47" s="443"/>
      <c r="O47" s="443"/>
      <c r="P47" s="443"/>
      <c r="Q47" s="442"/>
      <c r="R47" s="442"/>
      <c r="S47" s="442"/>
      <c r="T47" s="442"/>
      <c r="U47" s="442"/>
      <c r="V47" s="434"/>
      <c r="W47" s="127"/>
      <c r="X47" s="399"/>
      <c r="Y47" s="133" t="str">
        <f>IFERROR(VLOOKUP(X47, 【参考】数式用!$A$2:$B$46, 2, FALSE), "")</f>
        <v/>
      </c>
      <c r="Z47" s="111"/>
      <c r="AA47" s="111"/>
      <c r="AB47" s="109">
        <f t="shared" si="0"/>
        <v>0</v>
      </c>
      <c r="AC47" s="110"/>
      <c r="AD47" s="143"/>
      <c r="AE47" s="240"/>
      <c r="AF47" s="438"/>
      <c r="AG47" s="366"/>
      <c r="AH47" s="364"/>
      <c r="AI47" s="365"/>
      <c r="AJ47" s="438"/>
    </row>
    <row r="48" spans="1:36" ht="49.95" customHeight="1">
      <c r="A48" s="108">
        <f t="shared" si="1"/>
        <v>17</v>
      </c>
      <c r="B48" s="440"/>
      <c r="C48" s="441"/>
      <c r="D48" s="441"/>
      <c r="E48" s="441"/>
      <c r="F48" s="441"/>
      <c r="G48" s="441"/>
      <c r="H48" s="441"/>
      <c r="I48" s="441"/>
      <c r="J48" s="441"/>
      <c r="K48" s="441"/>
      <c r="L48" s="443"/>
      <c r="M48" s="443"/>
      <c r="N48" s="443"/>
      <c r="O48" s="443"/>
      <c r="P48" s="443"/>
      <c r="Q48" s="442"/>
      <c r="R48" s="442"/>
      <c r="S48" s="442"/>
      <c r="T48" s="442"/>
      <c r="U48" s="442"/>
      <c r="V48" s="434"/>
      <c r="W48" s="127"/>
      <c r="X48" s="399"/>
      <c r="Y48" s="133" t="str">
        <f>IFERROR(VLOOKUP(X48, 【参考】数式用!$A$2:$B$46, 2, FALSE), "")</f>
        <v/>
      </c>
      <c r="Z48" s="111"/>
      <c r="AA48" s="111"/>
      <c r="AB48" s="109">
        <f t="shared" si="0"/>
        <v>0</v>
      </c>
      <c r="AC48" s="110"/>
      <c r="AD48" s="143"/>
      <c r="AE48" s="240"/>
      <c r="AF48" s="438"/>
      <c r="AG48" s="366"/>
      <c r="AH48" s="364"/>
      <c r="AI48" s="365"/>
      <c r="AJ48" s="438"/>
    </row>
    <row r="49" spans="1:36" ht="49.95" customHeight="1">
      <c r="A49" s="108">
        <f t="shared" si="1"/>
        <v>18</v>
      </c>
      <c r="B49" s="440"/>
      <c r="C49" s="441"/>
      <c r="D49" s="441"/>
      <c r="E49" s="441"/>
      <c r="F49" s="441"/>
      <c r="G49" s="441"/>
      <c r="H49" s="441"/>
      <c r="I49" s="441"/>
      <c r="J49" s="441"/>
      <c r="K49" s="441"/>
      <c r="L49" s="443"/>
      <c r="M49" s="443"/>
      <c r="N49" s="443"/>
      <c r="O49" s="443"/>
      <c r="P49" s="443"/>
      <c r="Q49" s="442"/>
      <c r="R49" s="442"/>
      <c r="S49" s="442"/>
      <c r="T49" s="442"/>
      <c r="U49" s="442"/>
      <c r="V49" s="434"/>
      <c r="W49" s="127"/>
      <c r="X49" s="399"/>
      <c r="Y49" s="133" t="str">
        <f>IFERROR(VLOOKUP(X49, 【参考】数式用!$A$2:$B$46, 2, FALSE), "")</f>
        <v/>
      </c>
      <c r="Z49" s="111"/>
      <c r="AA49" s="111"/>
      <c r="AB49" s="109">
        <f t="shared" si="0"/>
        <v>0</v>
      </c>
      <c r="AC49" s="110"/>
      <c r="AD49" s="143"/>
      <c r="AE49" s="240"/>
      <c r="AF49" s="438"/>
      <c r="AG49" s="366"/>
      <c r="AH49" s="364"/>
      <c r="AI49" s="365"/>
      <c r="AJ49" s="438"/>
    </row>
    <row r="50" spans="1:36" ht="49.95" customHeight="1">
      <c r="A50" s="108">
        <f t="shared" si="1"/>
        <v>19</v>
      </c>
      <c r="B50" s="440"/>
      <c r="C50" s="441"/>
      <c r="D50" s="441"/>
      <c r="E50" s="441"/>
      <c r="F50" s="441"/>
      <c r="G50" s="441"/>
      <c r="H50" s="441"/>
      <c r="I50" s="441"/>
      <c r="J50" s="441"/>
      <c r="K50" s="441"/>
      <c r="L50" s="443"/>
      <c r="M50" s="443"/>
      <c r="N50" s="443"/>
      <c r="O50" s="443"/>
      <c r="P50" s="443"/>
      <c r="Q50" s="442"/>
      <c r="R50" s="442"/>
      <c r="S50" s="442"/>
      <c r="T50" s="442"/>
      <c r="U50" s="442"/>
      <c r="V50" s="434"/>
      <c r="W50" s="127"/>
      <c r="X50" s="399"/>
      <c r="Y50" s="133" t="str">
        <f>IFERROR(VLOOKUP(X50, 【参考】数式用!$A$2:$B$46, 2, FALSE), "")</f>
        <v/>
      </c>
      <c r="Z50" s="111"/>
      <c r="AA50" s="111"/>
      <c r="AB50" s="109">
        <f t="shared" si="0"/>
        <v>0</v>
      </c>
      <c r="AC50" s="110"/>
      <c r="AD50" s="143"/>
      <c r="AE50" s="240"/>
      <c r="AF50" s="438"/>
      <c r="AG50" s="366"/>
      <c r="AH50" s="364"/>
      <c r="AI50" s="365"/>
      <c r="AJ50" s="438"/>
    </row>
    <row r="51" spans="1:36" ht="49.95" customHeight="1">
      <c r="A51" s="108">
        <f t="shared" si="1"/>
        <v>20</v>
      </c>
      <c r="B51" s="440"/>
      <c r="C51" s="441"/>
      <c r="D51" s="441"/>
      <c r="E51" s="441"/>
      <c r="F51" s="441"/>
      <c r="G51" s="441"/>
      <c r="H51" s="441"/>
      <c r="I51" s="441"/>
      <c r="J51" s="441"/>
      <c r="K51" s="441"/>
      <c r="L51" s="443"/>
      <c r="M51" s="443"/>
      <c r="N51" s="443"/>
      <c r="O51" s="443"/>
      <c r="P51" s="443"/>
      <c r="Q51" s="442"/>
      <c r="R51" s="442"/>
      <c r="S51" s="442"/>
      <c r="T51" s="442"/>
      <c r="U51" s="442"/>
      <c r="V51" s="434"/>
      <c r="W51" s="127"/>
      <c r="X51" s="399"/>
      <c r="Y51" s="133" t="str">
        <f>IFERROR(VLOOKUP(X51, 【参考】数式用!$A$2:$B$46, 2, FALSE), "")</f>
        <v/>
      </c>
      <c r="Z51" s="111"/>
      <c r="AA51" s="111"/>
      <c r="AB51" s="109">
        <f t="shared" si="0"/>
        <v>0</v>
      </c>
      <c r="AC51" s="110"/>
      <c r="AD51" s="143"/>
      <c r="AE51" s="240"/>
      <c r="AF51" s="438"/>
      <c r="AG51" s="366"/>
      <c r="AH51" s="364"/>
      <c r="AI51" s="365"/>
      <c r="AJ51" s="438"/>
    </row>
    <row r="52" spans="1:36" ht="49.95" customHeight="1">
      <c r="A52" s="108">
        <f t="shared" si="1"/>
        <v>21</v>
      </c>
      <c r="B52" s="440"/>
      <c r="C52" s="441"/>
      <c r="D52" s="441"/>
      <c r="E52" s="441"/>
      <c r="F52" s="441"/>
      <c r="G52" s="441"/>
      <c r="H52" s="441"/>
      <c r="I52" s="441"/>
      <c r="J52" s="441"/>
      <c r="K52" s="441"/>
      <c r="L52" s="443"/>
      <c r="M52" s="443"/>
      <c r="N52" s="443"/>
      <c r="O52" s="443"/>
      <c r="P52" s="443"/>
      <c r="Q52" s="442"/>
      <c r="R52" s="442"/>
      <c r="S52" s="442"/>
      <c r="T52" s="442"/>
      <c r="U52" s="442"/>
      <c r="V52" s="434"/>
      <c r="W52" s="127"/>
      <c r="X52" s="399"/>
      <c r="Y52" s="133" t="str">
        <f>IFERROR(VLOOKUP(X52, 【参考】数式用!$A$2:$B$46, 2, FALSE), "")</f>
        <v/>
      </c>
      <c r="Z52" s="111"/>
      <c r="AA52" s="111"/>
      <c r="AB52" s="109">
        <f t="shared" si="0"/>
        <v>0</v>
      </c>
      <c r="AC52" s="110"/>
      <c r="AD52" s="143"/>
      <c r="AE52" s="240"/>
      <c r="AF52" s="438"/>
      <c r="AG52" s="366"/>
      <c r="AH52" s="364"/>
      <c r="AI52" s="365"/>
      <c r="AJ52" s="438"/>
    </row>
    <row r="53" spans="1:36" ht="49.95" customHeight="1">
      <c r="A53" s="108">
        <f t="shared" si="1"/>
        <v>22</v>
      </c>
      <c r="B53" s="440"/>
      <c r="C53" s="441"/>
      <c r="D53" s="441"/>
      <c r="E53" s="441"/>
      <c r="F53" s="441"/>
      <c r="G53" s="441"/>
      <c r="H53" s="441"/>
      <c r="I53" s="441"/>
      <c r="J53" s="441"/>
      <c r="K53" s="441"/>
      <c r="L53" s="443"/>
      <c r="M53" s="443"/>
      <c r="N53" s="443"/>
      <c r="O53" s="443"/>
      <c r="P53" s="443"/>
      <c r="Q53" s="442"/>
      <c r="R53" s="442"/>
      <c r="S53" s="442"/>
      <c r="T53" s="442"/>
      <c r="U53" s="442"/>
      <c r="V53" s="434"/>
      <c r="W53" s="127"/>
      <c r="X53" s="399"/>
      <c r="Y53" s="133" t="str">
        <f>IFERROR(VLOOKUP(X53, 【参考】数式用!$A$2:$B$46, 2, FALSE), "")</f>
        <v/>
      </c>
      <c r="Z53" s="111"/>
      <c r="AA53" s="111"/>
      <c r="AB53" s="109">
        <f t="shared" si="0"/>
        <v>0</v>
      </c>
      <c r="AC53" s="110"/>
      <c r="AD53" s="143"/>
      <c r="AE53" s="240"/>
      <c r="AF53" s="438"/>
      <c r="AG53" s="366"/>
      <c r="AH53" s="364"/>
      <c r="AI53" s="365"/>
      <c r="AJ53" s="438"/>
    </row>
    <row r="54" spans="1:36" ht="49.95" customHeight="1">
      <c r="A54" s="108">
        <f t="shared" si="1"/>
        <v>23</v>
      </c>
      <c r="B54" s="440"/>
      <c r="C54" s="441"/>
      <c r="D54" s="441"/>
      <c r="E54" s="441"/>
      <c r="F54" s="441"/>
      <c r="G54" s="441"/>
      <c r="H54" s="441"/>
      <c r="I54" s="441"/>
      <c r="J54" s="441"/>
      <c r="K54" s="441"/>
      <c r="L54" s="443"/>
      <c r="M54" s="443"/>
      <c r="N54" s="443"/>
      <c r="O54" s="443"/>
      <c r="P54" s="443"/>
      <c r="Q54" s="442"/>
      <c r="R54" s="442"/>
      <c r="S54" s="442"/>
      <c r="T54" s="442"/>
      <c r="U54" s="442"/>
      <c r="V54" s="434"/>
      <c r="W54" s="127"/>
      <c r="X54" s="399"/>
      <c r="Y54" s="133" t="str">
        <f>IFERROR(VLOOKUP(X54, 【参考】数式用!$A$2:$B$46, 2, FALSE), "")</f>
        <v/>
      </c>
      <c r="Z54" s="111"/>
      <c r="AA54" s="111"/>
      <c r="AB54" s="109">
        <f t="shared" si="0"/>
        <v>0</v>
      </c>
      <c r="AC54" s="110"/>
      <c r="AD54" s="143"/>
      <c r="AE54" s="240"/>
      <c r="AF54" s="438"/>
      <c r="AG54" s="366"/>
      <c r="AH54" s="364"/>
      <c r="AI54" s="365"/>
      <c r="AJ54" s="438"/>
    </row>
    <row r="55" spans="1:36" ht="49.95" customHeight="1">
      <c r="A55" s="108">
        <f t="shared" si="1"/>
        <v>24</v>
      </c>
      <c r="B55" s="440"/>
      <c r="C55" s="441"/>
      <c r="D55" s="441"/>
      <c r="E55" s="441"/>
      <c r="F55" s="441"/>
      <c r="G55" s="441"/>
      <c r="H55" s="441"/>
      <c r="I55" s="441"/>
      <c r="J55" s="441"/>
      <c r="K55" s="441"/>
      <c r="L55" s="443"/>
      <c r="M55" s="443"/>
      <c r="N55" s="443"/>
      <c r="O55" s="443"/>
      <c r="P55" s="443"/>
      <c r="Q55" s="442"/>
      <c r="R55" s="442"/>
      <c r="S55" s="442"/>
      <c r="T55" s="442"/>
      <c r="U55" s="442"/>
      <c r="V55" s="434"/>
      <c r="W55" s="127"/>
      <c r="X55" s="399"/>
      <c r="Y55" s="133" t="str">
        <f>IFERROR(VLOOKUP(X55, 【参考】数式用!$A$2:$B$46, 2, FALSE), "")</f>
        <v/>
      </c>
      <c r="Z55" s="111"/>
      <c r="AA55" s="111"/>
      <c r="AB55" s="109">
        <f t="shared" si="0"/>
        <v>0</v>
      </c>
      <c r="AC55" s="110"/>
      <c r="AD55" s="143"/>
      <c r="AE55" s="240"/>
      <c r="AF55" s="438"/>
      <c r="AG55" s="366"/>
      <c r="AH55" s="364"/>
      <c r="AI55" s="365"/>
      <c r="AJ55" s="438"/>
    </row>
    <row r="56" spans="1:36" ht="49.95" customHeight="1">
      <c r="A56" s="108">
        <f t="shared" si="1"/>
        <v>25</v>
      </c>
      <c r="B56" s="440"/>
      <c r="C56" s="441"/>
      <c r="D56" s="441"/>
      <c r="E56" s="441"/>
      <c r="F56" s="441"/>
      <c r="G56" s="441"/>
      <c r="H56" s="441"/>
      <c r="I56" s="441"/>
      <c r="J56" s="441"/>
      <c r="K56" s="441"/>
      <c r="L56" s="443"/>
      <c r="M56" s="443"/>
      <c r="N56" s="443"/>
      <c r="O56" s="443"/>
      <c r="P56" s="443"/>
      <c r="Q56" s="442"/>
      <c r="R56" s="442"/>
      <c r="S56" s="442"/>
      <c r="T56" s="442"/>
      <c r="U56" s="442"/>
      <c r="V56" s="434"/>
      <c r="W56" s="127"/>
      <c r="X56" s="399"/>
      <c r="Y56" s="133" t="str">
        <f>IFERROR(VLOOKUP(X56, 【参考】数式用!$A$2:$B$46, 2, FALSE), "")</f>
        <v/>
      </c>
      <c r="Z56" s="111"/>
      <c r="AA56" s="111"/>
      <c r="AB56" s="109">
        <f t="shared" si="0"/>
        <v>0</v>
      </c>
      <c r="AC56" s="110"/>
      <c r="AD56" s="143"/>
      <c r="AE56" s="240"/>
      <c r="AF56" s="437"/>
      <c r="AG56" s="366"/>
      <c r="AH56" s="364"/>
      <c r="AI56" s="365"/>
      <c r="AJ56" s="438"/>
    </row>
    <row r="57" spans="1:36" ht="49.95" customHeight="1">
      <c r="A57" s="108">
        <f t="shared" si="1"/>
        <v>26</v>
      </c>
      <c r="B57" s="440"/>
      <c r="C57" s="441"/>
      <c r="D57" s="441"/>
      <c r="E57" s="441"/>
      <c r="F57" s="441"/>
      <c r="G57" s="441"/>
      <c r="H57" s="441"/>
      <c r="I57" s="441"/>
      <c r="J57" s="441"/>
      <c r="K57" s="441"/>
      <c r="L57" s="443"/>
      <c r="M57" s="443"/>
      <c r="N57" s="443"/>
      <c r="O57" s="443"/>
      <c r="P57" s="443"/>
      <c r="Q57" s="442"/>
      <c r="R57" s="442"/>
      <c r="S57" s="442"/>
      <c r="T57" s="442"/>
      <c r="U57" s="442"/>
      <c r="V57" s="434"/>
      <c r="W57" s="127"/>
      <c r="X57" s="399"/>
      <c r="Y57" s="133" t="str">
        <f>IFERROR(VLOOKUP(X57, 【参考】数式用!$A$2:$B$46, 2, FALSE), "")</f>
        <v/>
      </c>
      <c r="Z57" s="111"/>
      <c r="AA57" s="111"/>
      <c r="AB57" s="109">
        <f t="shared" si="0"/>
        <v>0</v>
      </c>
      <c r="AC57" s="110"/>
      <c r="AD57" s="143"/>
      <c r="AE57" s="240"/>
      <c r="AF57" s="437"/>
      <c r="AG57" s="366"/>
      <c r="AH57" s="364"/>
      <c r="AI57" s="365"/>
      <c r="AJ57" s="438"/>
    </row>
    <row r="58" spans="1:36" ht="49.95" customHeight="1">
      <c r="A58" s="108">
        <f t="shared" si="1"/>
        <v>27</v>
      </c>
      <c r="B58" s="440"/>
      <c r="C58" s="441"/>
      <c r="D58" s="441"/>
      <c r="E58" s="441"/>
      <c r="F58" s="441"/>
      <c r="G58" s="441"/>
      <c r="H58" s="441"/>
      <c r="I58" s="441"/>
      <c r="J58" s="441"/>
      <c r="K58" s="441"/>
      <c r="L58" s="443"/>
      <c r="M58" s="443"/>
      <c r="N58" s="443"/>
      <c r="O58" s="443"/>
      <c r="P58" s="443"/>
      <c r="Q58" s="442"/>
      <c r="R58" s="442"/>
      <c r="S58" s="442"/>
      <c r="T58" s="442"/>
      <c r="U58" s="442"/>
      <c r="V58" s="434"/>
      <c r="W58" s="127"/>
      <c r="X58" s="399"/>
      <c r="Y58" s="133" t="str">
        <f>IFERROR(VLOOKUP(X58, 【参考】数式用!$A$2:$B$46, 2, FALSE), "")</f>
        <v/>
      </c>
      <c r="Z58" s="111"/>
      <c r="AA58" s="111"/>
      <c r="AB58" s="109">
        <f t="shared" si="0"/>
        <v>0</v>
      </c>
      <c r="AC58" s="110"/>
      <c r="AD58" s="143"/>
      <c r="AE58" s="240"/>
      <c r="AF58" s="437"/>
      <c r="AG58" s="366"/>
      <c r="AH58" s="364"/>
      <c r="AI58" s="365"/>
      <c r="AJ58" s="438"/>
    </row>
    <row r="59" spans="1:36" ht="49.95" customHeight="1">
      <c r="A59" s="108">
        <f t="shared" si="1"/>
        <v>28</v>
      </c>
      <c r="B59" s="440"/>
      <c r="C59" s="441"/>
      <c r="D59" s="441"/>
      <c r="E59" s="441"/>
      <c r="F59" s="441"/>
      <c r="G59" s="441"/>
      <c r="H59" s="441"/>
      <c r="I59" s="441"/>
      <c r="J59" s="441"/>
      <c r="K59" s="441"/>
      <c r="L59" s="443"/>
      <c r="M59" s="443"/>
      <c r="N59" s="443"/>
      <c r="O59" s="443"/>
      <c r="P59" s="443"/>
      <c r="Q59" s="442"/>
      <c r="R59" s="442"/>
      <c r="S59" s="442"/>
      <c r="T59" s="442"/>
      <c r="U59" s="442"/>
      <c r="V59" s="434"/>
      <c r="W59" s="127"/>
      <c r="X59" s="399"/>
      <c r="Y59" s="133" t="str">
        <f>IFERROR(VLOOKUP(X59, 【参考】数式用!$A$2:$B$46, 2, FALSE), "")</f>
        <v/>
      </c>
      <c r="Z59" s="111"/>
      <c r="AA59" s="111"/>
      <c r="AB59" s="109">
        <f t="shared" si="0"/>
        <v>0</v>
      </c>
      <c r="AC59" s="110"/>
      <c r="AD59" s="143"/>
      <c r="AE59" s="240"/>
      <c r="AF59" s="437"/>
      <c r="AG59" s="366"/>
      <c r="AH59" s="364"/>
      <c r="AI59" s="365"/>
      <c r="AJ59" s="438"/>
    </row>
    <row r="60" spans="1:36" ht="49.95" customHeight="1">
      <c r="A60" s="108">
        <f t="shared" si="1"/>
        <v>29</v>
      </c>
      <c r="B60" s="440"/>
      <c r="C60" s="441"/>
      <c r="D60" s="441"/>
      <c r="E60" s="441"/>
      <c r="F60" s="441"/>
      <c r="G60" s="441"/>
      <c r="H60" s="441"/>
      <c r="I60" s="441"/>
      <c r="J60" s="441"/>
      <c r="K60" s="441"/>
      <c r="L60" s="443"/>
      <c r="M60" s="443"/>
      <c r="N60" s="443"/>
      <c r="O60" s="443"/>
      <c r="P60" s="443"/>
      <c r="Q60" s="442"/>
      <c r="R60" s="442"/>
      <c r="S60" s="442"/>
      <c r="T60" s="442"/>
      <c r="U60" s="442"/>
      <c r="V60" s="434"/>
      <c r="W60" s="127"/>
      <c r="X60" s="399"/>
      <c r="Y60" s="133" t="str">
        <f>IFERROR(VLOOKUP(X60, 【参考】数式用!$A$2:$B$46, 2, FALSE), "")</f>
        <v/>
      </c>
      <c r="Z60" s="111"/>
      <c r="AA60" s="111"/>
      <c r="AB60" s="109">
        <f t="shared" si="0"/>
        <v>0</v>
      </c>
      <c r="AC60" s="110"/>
      <c r="AD60" s="143"/>
      <c r="AE60" s="240"/>
      <c r="AF60" s="437"/>
      <c r="AG60" s="366"/>
      <c r="AH60" s="364"/>
      <c r="AI60" s="365"/>
      <c r="AJ60" s="438"/>
    </row>
    <row r="61" spans="1:36" ht="49.95" customHeight="1">
      <c r="A61" s="108">
        <f t="shared" si="1"/>
        <v>30</v>
      </c>
      <c r="B61" s="440"/>
      <c r="C61" s="441"/>
      <c r="D61" s="441"/>
      <c r="E61" s="441"/>
      <c r="F61" s="441"/>
      <c r="G61" s="441"/>
      <c r="H61" s="441"/>
      <c r="I61" s="441"/>
      <c r="J61" s="441"/>
      <c r="K61" s="441"/>
      <c r="L61" s="443"/>
      <c r="M61" s="443"/>
      <c r="N61" s="443"/>
      <c r="O61" s="443"/>
      <c r="P61" s="443"/>
      <c r="Q61" s="442"/>
      <c r="R61" s="442"/>
      <c r="S61" s="442"/>
      <c r="T61" s="442"/>
      <c r="U61" s="442"/>
      <c r="V61" s="434"/>
      <c r="W61" s="127"/>
      <c r="X61" s="399"/>
      <c r="Y61" s="133" t="str">
        <f>IFERROR(VLOOKUP(X61, 【参考】数式用!$A$2:$B$46, 2, FALSE), "")</f>
        <v/>
      </c>
      <c r="Z61" s="111"/>
      <c r="AA61" s="111"/>
      <c r="AB61" s="109">
        <f t="shared" si="0"/>
        <v>0</v>
      </c>
      <c r="AC61" s="110"/>
      <c r="AD61" s="143"/>
      <c r="AE61" s="240"/>
      <c r="AF61" s="437"/>
      <c r="AG61" s="366"/>
      <c r="AH61" s="364"/>
      <c r="AI61" s="365"/>
      <c r="AJ61" s="438"/>
    </row>
    <row r="62" spans="1:36" ht="49.95" customHeight="1">
      <c r="A62" s="108">
        <f t="shared" si="1"/>
        <v>31</v>
      </c>
      <c r="B62" s="440"/>
      <c r="C62" s="441"/>
      <c r="D62" s="441"/>
      <c r="E62" s="441"/>
      <c r="F62" s="441"/>
      <c r="G62" s="441"/>
      <c r="H62" s="441"/>
      <c r="I62" s="441"/>
      <c r="J62" s="441"/>
      <c r="K62" s="441"/>
      <c r="L62" s="443"/>
      <c r="M62" s="443"/>
      <c r="N62" s="443"/>
      <c r="O62" s="443"/>
      <c r="P62" s="443"/>
      <c r="Q62" s="442"/>
      <c r="R62" s="442"/>
      <c r="S62" s="442"/>
      <c r="T62" s="442"/>
      <c r="U62" s="442"/>
      <c r="V62" s="434"/>
      <c r="W62" s="127"/>
      <c r="X62" s="399"/>
      <c r="Y62" s="133" t="str">
        <f>IFERROR(VLOOKUP(X62, 【参考】数式用!$A$2:$B$46, 2, FALSE), "")</f>
        <v/>
      </c>
      <c r="Z62" s="111"/>
      <c r="AA62" s="111"/>
      <c r="AB62" s="109">
        <f t="shared" si="0"/>
        <v>0</v>
      </c>
      <c r="AC62" s="110"/>
      <c r="AD62" s="143"/>
      <c r="AE62" s="240"/>
      <c r="AF62" s="437"/>
      <c r="AG62" s="366"/>
      <c r="AH62" s="364"/>
      <c r="AI62" s="365"/>
      <c r="AJ62" s="438"/>
    </row>
    <row r="63" spans="1:36" ht="49.95" customHeight="1">
      <c r="A63" s="108">
        <f t="shared" si="1"/>
        <v>32</v>
      </c>
      <c r="B63" s="440"/>
      <c r="C63" s="441"/>
      <c r="D63" s="441"/>
      <c r="E63" s="441"/>
      <c r="F63" s="441"/>
      <c r="G63" s="441"/>
      <c r="H63" s="441"/>
      <c r="I63" s="441"/>
      <c r="J63" s="441"/>
      <c r="K63" s="441"/>
      <c r="L63" s="443"/>
      <c r="M63" s="443"/>
      <c r="N63" s="443"/>
      <c r="O63" s="443"/>
      <c r="P63" s="443"/>
      <c r="Q63" s="442"/>
      <c r="R63" s="442"/>
      <c r="S63" s="442"/>
      <c r="T63" s="442"/>
      <c r="U63" s="442"/>
      <c r="V63" s="434"/>
      <c r="W63" s="127"/>
      <c r="X63" s="399"/>
      <c r="Y63" s="133" t="str">
        <f>IFERROR(VLOOKUP(X63, 【参考】数式用!$A$2:$B$46, 2, FALSE), "")</f>
        <v/>
      </c>
      <c r="Z63" s="111"/>
      <c r="AA63" s="111"/>
      <c r="AB63" s="109">
        <f t="shared" si="0"/>
        <v>0</v>
      </c>
      <c r="AC63" s="110"/>
      <c r="AD63" s="143"/>
      <c r="AE63" s="240"/>
      <c r="AF63" s="437"/>
      <c r="AG63" s="366"/>
      <c r="AH63" s="364"/>
      <c r="AI63" s="365"/>
      <c r="AJ63" s="438"/>
    </row>
    <row r="64" spans="1:36" ht="49.95" customHeight="1">
      <c r="A64" s="108">
        <f t="shared" si="1"/>
        <v>33</v>
      </c>
      <c r="B64" s="440"/>
      <c r="C64" s="441"/>
      <c r="D64" s="441"/>
      <c r="E64" s="441"/>
      <c r="F64" s="441"/>
      <c r="G64" s="441"/>
      <c r="H64" s="441"/>
      <c r="I64" s="441"/>
      <c r="J64" s="441"/>
      <c r="K64" s="441"/>
      <c r="L64" s="443"/>
      <c r="M64" s="443"/>
      <c r="N64" s="443"/>
      <c r="O64" s="443"/>
      <c r="P64" s="443"/>
      <c r="Q64" s="442"/>
      <c r="R64" s="442"/>
      <c r="S64" s="442"/>
      <c r="T64" s="442"/>
      <c r="U64" s="442"/>
      <c r="V64" s="434"/>
      <c r="W64" s="127"/>
      <c r="X64" s="399"/>
      <c r="Y64" s="133" t="str">
        <f>IFERROR(VLOOKUP(X64, 【参考】数式用!$A$2:$B$46, 2, FALSE), "")</f>
        <v/>
      </c>
      <c r="Z64" s="111"/>
      <c r="AA64" s="111"/>
      <c r="AB64" s="109">
        <f t="shared" ref="AB64:AB95" si="2">Z64-AA64</f>
        <v>0</v>
      </c>
      <c r="AC64" s="110"/>
      <c r="AD64" s="143"/>
      <c r="AE64" s="240"/>
      <c r="AF64" s="437"/>
      <c r="AG64" s="366"/>
      <c r="AH64" s="364"/>
      <c r="AI64" s="365"/>
      <c r="AJ64" s="438"/>
    </row>
    <row r="65" spans="1:36" ht="49.95" customHeight="1">
      <c r="A65" s="108">
        <f t="shared" si="1"/>
        <v>34</v>
      </c>
      <c r="B65" s="440"/>
      <c r="C65" s="441"/>
      <c r="D65" s="441"/>
      <c r="E65" s="441"/>
      <c r="F65" s="441"/>
      <c r="G65" s="441"/>
      <c r="H65" s="441"/>
      <c r="I65" s="441"/>
      <c r="J65" s="441"/>
      <c r="K65" s="441"/>
      <c r="L65" s="443"/>
      <c r="M65" s="443"/>
      <c r="N65" s="443"/>
      <c r="O65" s="443"/>
      <c r="P65" s="443"/>
      <c r="Q65" s="442"/>
      <c r="R65" s="442"/>
      <c r="S65" s="442"/>
      <c r="T65" s="442"/>
      <c r="U65" s="442"/>
      <c r="V65" s="434"/>
      <c r="W65" s="127"/>
      <c r="X65" s="399"/>
      <c r="Y65" s="133" t="str">
        <f>IFERROR(VLOOKUP(X65, 【参考】数式用!$A$2:$B$46, 2, FALSE), "")</f>
        <v/>
      </c>
      <c r="Z65" s="111"/>
      <c r="AA65" s="111"/>
      <c r="AB65" s="109">
        <f t="shared" si="2"/>
        <v>0</v>
      </c>
      <c r="AC65" s="110"/>
      <c r="AD65" s="143"/>
      <c r="AE65" s="240"/>
      <c r="AF65" s="437"/>
      <c r="AG65" s="366"/>
      <c r="AH65" s="364"/>
      <c r="AI65" s="365"/>
      <c r="AJ65" s="438"/>
    </row>
    <row r="66" spans="1:36" ht="49.95" customHeight="1">
      <c r="A66" s="108">
        <f t="shared" si="1"/>
        <v>35</v>
      </c>
      <c r="B66" s="440"/>
      <c r="C66" s="441"/>
      <c r="D66" s="441"/>
      <c r="E66" s="441"/>
      <c r="F66" s="441"/>
      <c r="G66" s="441"/>
      <c r="H66" s="441"/>
      <c r="I66" s="441"/>
      <c r="J66" s="441"/>
      <c r="K66" s="441"/>
      <c r="L66" s="443"/>
      <c r="M66" s="443"/>
      <c r="N66" s="443"/>
      <c r="O66" s="443"/>
      <c r="P66" s="443"/>
      <c r="Q66" s="442"/>
      <c r="R66" s="442"/>
      <c r="S66" s="442"/>
      <c r="T66" s="442"/>
      <c r="U66" s="442"/>
      <c r="V66" s="434"/>
      <c r="W66" s="127"/>
      <c r="X66" s="399"/>
      <c r="Y66" s="133" t="str">
        <f>IFERROR(VLOOKUP(X66, 【参考】数式用!$A$2:$B$46, 2, FALSE), "")</f>
        <v/>
      </c>
      <c r="Z66" s="111"/>
      <c r="AA66" s="111"/>
      <c r="AB66" s="109">
        <f t="shared" si="2"/>
        <v>0</v>
      </c>
      <c r="AC66" s="110"/>
      <c r="AD66" s="143"/>
      <c r="AE66" s="240"/>
      <c r="AF66" s="80"/>
    </row>
    <row r="67" spans="1:36" ht="49.95" customHeight="1">
      <c r="A67" s="108">
        <f t="shared" si="1"/>
        <v>36</v>
      </c>
      <c r="B67" s="440"/>
      <c r="C67" s="441"/>
      <c r="D67" s="441"/>
      <c r="E67" s="441"/>
      <c r="F67" s="441"/>
      <c r="G67" s="441"/>
      <c r="H67" s="441"/>
      <c r="I67" s="441"/>
      <c r="J67" s="441"/>
      <c r="K67" s="441"/>
      <c r="L67" s="443"/>
      <c r="M67" s="443"/>
      <c r="N67" s="443"/>
      <c r="O67" s="443"/>
      <c r="P67" s="443"/>
      <c r="Q67" s="442"/>
      <c r="R67" s="442"/>
      <c r="S67" s="442"/>
      <c r="T67" s="442"/>
      <c r="U67" s="442"/>
      <c r="V67" s="434"/>
      <c r="W67" s="127"/>
      <c r="X67" s="399"/>
      <c r="Y67" s="133" t="str">
        <f>IFERROR(VLOOKUP(X67, 【参考】数式用!$A$2:$B$46, 2, FALSE), "")</f>
        <v/>
      </c>
      <c r="Z67" s="111"/>
      <c r="AA67" s="111"/>
      <c r="AB67" s="109">
        <f t="shared" si="2"/>
        <v>0</v>
      </c>
      <c r="AC67" s="110"/>
      <c r="AD67" s="143"/>
      <c r="AE67" s="240"/>
      <c r="AF67" s="80"/>
    </row>
    <row r="68" spans="1:36" ht="49.95" customHeight="1">
      <c r="A68" s="108">
        <f t="shared" si="1"/>
        <v>37</v>
      </c>
      <c r="B68" s="440"/>
      <c r="C68" s="441"/>
      <c r="D68" s="441"/>
      <c r="E68" s="441"/>
      <c r="F68" s="441"/>
      <c r="G68" s="441"/>
      <c r="H68" s="441"/>
      <c r="I68" s="441"/>
      <c r="J68" s="441"/>
      <c r="K68" s="441"/>
      <c r="L68" s="443"/>
      <c r="M68" s="443"/>
      <c r="N68" s="443"/>
      <c r="O68" s="443"/>
      <c r="P68" s="443"/>
      <c r="Q68" s="442"/>
      <c r="R68" s="442"/>
      <c r="S68" s="442"/>
      <c r="T68" s="442"/>
      <c r="U68" s="442"/>
      <c r="V68" s="434"/>
      <c r="W68" s="127"/>
      <c r="X68" s="399"/>
      <c r="Y68" s="133" t="str">
        <f>IFERROR(VLOOKUP(X68, 【参考】数式用!$A$2:$B$46, 2, FALSE), "")</f>
        <v/>
      </c>
      <c r="Z68" s="111"/>
      <c r="AA68" s="111"/>
      <c r="AB68" s="109">
        <f t="shared" si="2"/>
        <v>0</v>
      </c>
      <c r="AC68" s="110"/>
      <c r="AD68" s="143"/>
      <c r="AE68" s="240"/>
      <c r="AF68" s="80"/>
    </row>
    <row r="69" spans="1:36" ht="49.95" customHeight="1">
      <c r="A69" s="108">
        <f t="shared" si="1"/>
        <v>38</v>
      </c>
      <c r="B69" s="440"/>
      <c r="C69" s="441"/>
      <c r="D69" s="441"/>
      <c r="E69" s="441"/>
      <c r="F69" s="441"/>
      <c r="G69" s="441"/>
      <c r="H69" s="441"/>
      <c r="I69" s="441"/>
      <c r="J69" s="441"/>
      <c r="K69" s="441"/>
      <c r="L69" s="443"/>
      <c r="M69" s="443"/>
      <c r="N69" s="443"/>
      <c r="O69" s="443"/>
      <c r="P69" s="443"/>
      <c r="Q69" s="442"/>
      <c r="R69" s="442"/>
      <c r="S69" s="442"/>
      <c r="T69" s="442"/>
      <c r="U69" s="442"/>
      <c r="V69" s="434"/>
      <c r="W69" s="127"/>
      <c r="X69" s="399"/>
      <c r="Y69" s="133" t="str">
        <f>IFERROR(VLOOKUP(X69, 【参考】数式用!$A$2:$B$46, 2, FALSE), "")</f>
        <v/>
      </c>
      <c r="Z69" s="111"/>
      <c r="AA69" s="111"/>
      <c r="AB69" s="109">
        <f t="shared" si="2"/>
        <v>0</v>
      </c>
      <c r="AC69" s="110"/>
      <c r="AD69" s="143"/>
      <c r="AE69" s="240"/>
      <c r="AF69" s="80"/>
    </row>
    <row r="70" spans="1:36" ht="49.95" customHeight="1">
      <c r="A70" s="108">
        <f t="shared" si="1"/>
        <v>39</v>
      </c>
      <c r="B70" s="440"/>
      <c r="C70" s="441"/>
      <c r="D70" s="441"/>
      <c r="E70" s="441"/>
      <c r="F70" s="441"/>
      <c r="G70" s="441"/>
      <c r="H70" s="441"/>
      <c r="I70" s="441"/>
      <c r="J70" s="441"/>
      <c r="K70" s="441"/>
      <c r="L70" s="443"/>
      <c r="M70" s="443"/>
      <c r="N70" s="443"/>
      <c r="O70" s="443"/>
      <c r="P70" s="443"/>
      <c r="Q70" s="442"/>
      <c r="R70" s="442"/>
      <c r="S70" s="442"/>
      <c r="T70" s="442"/>
      <c r="U70" s="442"/>
      <c r="V70" s="434"/>
      <c r="W70" s="127"/>
      <c r="X70" s="399"/>
      <c r="Y70" s="133" t="str">
        <f>IFERROR(VLOOKUP(X70, 【参考】数式用!$A$2:$B$46, 2, FALSE), "")</f>
        <v/>
      </c>
      <c r="Z70" s="111"/>
      <c r="AA70" s="111"/>
      <c r="AB70" s="109">
        <f t="shared" si="2"/>
        <v>0</v>
      </c>
      <c r="AC70" s="110"/>
      <c r="AD70" s="143"/>
      <c r="AE70" s="240"/>
      <c r="AF70" s="80"/>
    </row>
    <row r="71" spans="1:36" ht="49.95" customHeight="1">
      <c r="A71" s="108">
        <f t="shared" ref="A71:A97" si="3">A70+1</f>
        <v>40</v>
      </c>
      <c r="B71" s="440"/>
      <c r="C71" s="441"/>
      <c r="D71" s="441"/>
      <c r="E71" s="441"/>
      <c r="F71" s="441"/>
      <c r="G71" s="441"/>
      <c r="H71" s="441"/>
      <c r="I71" s="441"/>
      <c r="J71" s="441"/>
      <c r="K71" s="441"/>
      <c r="L71" s="443"/>
      <c r="M71" s="443"/>
      <c r="N71" s="443"/>
      <c r="O71" s="443"/>
      <c r="P71" s="443"/>
      <c r="Q71" s="442"/>
      <c r="R71" s="442"/>
      <c r="S71" s="442"/>
      <c r="T71" s="442"/>
      <c r="U71" s="442"/>
      <c r="V71" s="434"/>
      <c r="W71" s="127"/>
      <c r="X71" s="399"/>
      <c r="Y71" s="133" t="str">
        <f>IFERROR(VLOOKUP(X71, 【参考】数式用!$A$2:$B$46, 2, FALSE), "")</f>
        <v/>
      </c>
      <c r="Z71" s="111"/>
      <c r="AA71" s="111"/>
      <c r="AB71" s="109">
        <f t="shared" si="2"/>
        <v>0</v>
      </c>
      <c r="AC71" s="110"/>
      <c r="AD71" s="143"/>
      <c r="AE71" s="240"/>
      <c r="AF71" s="80"/>
    </row>
    <row r="72" spans="1:36" ht="49.95" customHeight="1">
      <c r="A72" s="108">
        <f t="shared" si="3"/>
        <v>41</v>
      </c>
      <c r="B72" s="440"/>
      <c r="C72" s="441"/>
      <c r="D72" s="441"/>
      <c r="E72" s="441"/>
      <c r="F72" s="441"/>
      <c r="G72" s="441"/>
      <c r="H72" s="441"/>
      <c r="I72" s="441"/>
      <c r="J72" s="441"/>
      <c r="K72" s="441"/>
      <c r="L72" s="443"/>
      <c r="M72" s="443"/>
      <c r="N72" s="443"/>
      <c r="O72" s="443"/>
      <c r="P72" s="443"/>
      <c r="Q72" s="442"/>
      <c r="R72" s="442"/>
      <c r="S72" s="442"/>
      <c r="T72" s="442"/>
      <c r="U72" s="442"/>
      <c r="V72" s="434"/>
      <c r="W72" s="127"/>
      <c r="X72" s="399"/>
      <c r="Y72" s="133" t="str">
        <f>IFERROR(VLOOKUP(X72, 【参考】数式用!$A$2:$B$46, 2, FALSE), "")</f>
        <v/>
      </c>
      <c r="Z72" s="111"/>
      <c r="AA72" s="111"/>
      <c r="AB72" s="109">
        <f t="shared" si="2"/>
        <v>0</v>
      </c>
      <c r="AC72" s="110"/>
      <c r="AD72" s="143"/>
      <c r="AE72" s="240"/>
      <c r="AF72" s="80"/>
    </row>
    <row r="73" spans="1:36" ht="49.95" customHeight="1">
      <c r="A73" s="108">
        <f t="shared" si="3"/>
        <v>42</v>
      </c>
      <c r="B73" s="440"/>
      <c r="C73" s="441"/>
      <c r="D73" s="441"/>
      <c r="E73" s="441"/>
      <c r="F73" s="441"/>
      <c r="G73" s="441"/>
      <c r="H73" s="441"/>
      <c r="I73" s="441"/>
      <c r="J73" s="441"/>
      <c r="K73" s="441"/>
      <c r="L73" s="443"/>
      <c r="M73" s="443"/>
      <c r="N73" s="443"/>
      <c r="O73" s="443"/>
      <c r="P73" s="443"/>
      <c r="Q73" s="442"/>
      <c r="R73" s="442"/>
      <c r="S73" s="442"/>
      <c r="T73" s="442"/>
      <c r="U73" s="442"/>
      <c r="V73" s="434"/>
      <c r="W73" s="127"/>
      <c r="X73" s="399"/>
      <c r="Y73" s="133" t="str">
        <f>IFERROR(VLOOKUP(X73, 【参考】数式用!$A$2:$B$46, 2, FALSE), "")</f>
        <v/>
      </c>
      <c r="Z73" s="111"/>
      <c r="AA73" s="111"/>
      <c r="AB73" s="109">
        <f t="shared" si="2"/>
        <v>0</v>
      </c>
      <c r="AC73" s="110"/>
      <c r="AD73" s="143"/>
      <c r="AE73" s="240"/>
      <c r="AF73" s="80"/>
    </row>
    <row r="74" spans="1:36" ht="49.95" customHeight="1">
      <c r="A74" s="108">
        <f t="shared" si="3"/>
        <v>43</v>
      </c>
      <c r="B74" s="440"/>
      <c r="C74" s="441"/>
      <c r="D74" s="441"/>
      <c r="E74" s="441"/>
      <c r="F74" s="441"/>
      <c r="G74" s="441"/>
      <c r="H74" s="441"/>
      <c r="I74" s="441"/>
      <c r="J74" s="441"/>
      <c r="K74" s="441"/>
      <c r="L74" s="443"/>
      <c r="M74" s="443"/>
      <c r="N74" s="443"/>
      <c r="O74" s="443"/>
      <c r="P74" s="443"/>
      <c r="Q74" s="442"/>
      <c r="R74" s="442"/>
      <c r="S74" s="442"/>
      <c r="T74" s="442"/>
      <c r="U74" s="442"/>
      <c r="V74" s="434"/>
      <c r="W74" s="127"/>
      <c r="X74" s="399"/>
      <c r="Y74" s="133" t="str">
        <f>IFERROR(VLOOKUP(X74, 【参考】数式用!$A$2:$B$46, 2, FALSE), "")</f>
        <v/>
      </c>
      <c r="Z74" s="111"/>
      <c r="AA74" s="111"/>
      <c r="AB74" s="109">
        <f t="shared" si="2"/>
        <v>0</v>
      </c>
      <c r="AC74" s="110"/>
      <c r="AD74" s="143"/>
      <c r="AE74" s="240"/>
      <c r="AF74" s="80"/>
    </row>
    <row r="75" spans="1:36" ht="49.95" customHeight="1">
      <c r="A75" s="108">
        <f t="shared" si="3"/>
        <v>44</v>
      </c>
      <c r="B75" s="440"/>
      <c r="C75" s="441"/>
      <c r="D75" s="441"/>
      <c r="E75" s="441"/>
      <c r="F75" s="441"/>
      <c r="G75" s="441"/>
      <c r="H75" s="441"/>
      <c r="I75" s="441"/>
      <c r="J75" s="441"/>
      <c r="K75" s="441"/>
      <c r="L75" s="443"/>
      <c r="M75" s="443"/>
      <c r="N75" s="443"/>
      <c r="O75" s="443"/>
      <c r="P75" s="443"/>
      <c r="Q75" s="442"/>
      <c r="R75" s="442"/>
      <c r="S75" s="442"/>
      <c r="T75" s="442"/>
      <c r="U75" s="442"/>
      <c r="V75" s="434"/>
      <c r="W75" s="127"/>
      <c r="X75" s="399"/>
      <c r="Y75" s="133" t="str">
        <f>IFERROR(VLOOKUP(X75, 【参考】数式用!$A$2:$B$46, 2, FALSE), "")</f>
        <v/>
      </c>
      <c r="Z75" s="111"/>
      <c r="AA75" s="111"/>
      <c r="AB75" s="109">
        <f t="shared" si="2"/>
        <v>0</v>
      </c>
      <c r="AC75" s="110"/>
      <c r="AD75" s="143"/>
      <c r="AE75" s="240"/>
      <c r="AF75" s="80"/>
    </row>
    <row r="76" spans="1:36" ht="49.95" customHeight="1">
      <c r="A76" s="108">
        <f t="shared" si="3"/>
        <v>45</v>
      </c>
      <c r="B76" s="440"/>
      <c r="C76" s="441"/>
      <c r="D76" s="441"/>
      <c r="E76" s="441"/>
      <c r="F76" s="441"/>
      <c r="G76" s="441"/>
      <c r="H76" s="441"/>
      <c r="I76" s="441"/>
      <c r="J76" s="441"/>
      <c r="K76" s="441"/>
      <c r="L76" s="443"/>
      <c r="M76" s="443"/>
      <c r="N76" s="443"/>
      <c r="O76" s="443"/>
      <c r="P76" s="443"/>
      <c r="Q76" s="442"/>
      <c r="R76" s="442"/>
      <c r="S76" s="442"/>
      <c r="T76" s="442"/>
      <c r="U76" s="442"/>
      <c r="V76" s="434"/>
      <c r="W76" s="127"/>
      <c r="X76" s="399"/>
      <c r="Y76" s="133" t="str">
        <f>IFERROR(VLOOKUP(X76, 【参考】数式用!$A$2:$B$46, 2, FALSE), "")</f>
        <v/>
      </c>
      <c r="Z76" s="111"/>
      <c r="AA76" s="111"/>
      <c r="AB76" s="109">
        <f t="shared" si="2"/>
        <v>0</v>
      </c>
      <c r="AC76" s="110"/>
      <c r="AD76" s="131"/>
      <c r="AE76" s="240"/>
      <c r="AF76" s="80"/>
    </row>
    <row r="77" spans="1:36" ht="49.95" customHeight="1">
      <c r="A77" s="108">
        <f t="shared" si="3"/>
        <v>46</v>
      </c>
      <c r="B77" s="440"/>
      <c r="C77" s="441"/>
      <c r="D77" s="441"/>
      <c r="E77" s="441"/>
      <c r="F77" s="441"/>
      <c r="G77" s="441"/>
      <c r="H77" s="441"/>
      <c r="I77" s="441"/>
      <c r="J77" s="441"/>
      <c r="K77" s="441"/>
      <c r="L77" s="443"/>
      <c r="M77" s="443"/>
      <c r="N77" s="443"/>
      <c r="O77" s="443"/>
      <c r="P77" s="443"/>
      <c r="Q77" s="442"/>
      <c r="R77" s="442"/>
      <c r="S77" s="442"/>
      <c r="T77" s="442"/>
      <c r="U77" s="442"/>
      <c r="V77" s="434"/>
      <c r="W77" s="127"/>
      <c r="X77" s="399"/>
      <c r="Y77" s="133" t="str">
        <f>IFERROR(VLOOKUP(X77, 【参考】数式用!$A$2:$B$46, 2, FALSE), "")</f>
        <v/>
      </c>
      <c r="Z77" s="111"/>
      <c r="AA77" s="111"/>
      <c r="AB77" s="109">
        <f t="shared" si="2"/>
        <v>0</v>
      </c>
      <c r="AC77" s="110"/>
      <c r="AD77" s="131"/>
      <c r="AE77" s="240"/>
      <c r="AF77" s="80"/>
    </row>
    <row r="78" spans="1:36" ht="49.95" customHeight="1">
      <c r="A78" s="108">
        <f t="shared" si="3"/>
        <v>47</v>
      </c>
      <c r="B78" s="440"/>
      <c r="C78" s="441"/>
      <c r="D78" s="441"/>
      <c r="E78" s="441"/>
      <c r="F78" s="441"/>
      <c r="G78" s="441"/>
      <c r="H78" s="441"/>
      <c r="I78" s="441"/>
      <c r="J78" s="441"/>
      <c r="K78" s="441"/>
      <c r="L78" s="443"/>
      <c r="M78" s="443"/>
      <c r="N78" s="443"/>
      <c r="O78" s="443"/>
      <c r="P78" s="443"/>
      <c r="Q78" s="442"/>
      <c r="R78" s="442"/>
      <c r="S78" s="442"/>
      <c r="T78" s="442"/>
      <c r="U78" s="442"/>
      <c r="V78" s="434"/>
      <c r="W78" s="127"/>
      <c r="X78" s="399"/>
      <c r="Y78" s="133" t="str">
        <f>IFERROR(VLOOKUP(X78, 【参考】数式用!$A$2:$B$46, 2, FALSE), "")</f>
        <v/>
      </c>
      <c r="Z78" s="111"/>
      <c r="AA78" s="111"/>
      <c r="AB78" s="109">
        <f t="shared" si="2"/>
        <v>0</v>
      </c>
      <c r="AC78" s="110"/>
      <c r="AD78" s="131"/>
      <c r="AE78" s="240"/>
      <c r="AF78" s="80"/>
    </row>
    <row r="79" spans="1:36" ht="49.95" customHeight="1">
      <c r="A79" s="108">
        <f t="shared" si="3"/>
        <v>48</v>
      </c>
      <c r="B79" s="440"/>
      <c r="C79" s="441"/>
      <c r="D79" s="441"/>
      <c r="E79" s="441"/>
      <c r="F79" s="441"/>
      <c r="G79" s="441"/>
      <c r="H79" s="441"/>
      <c r="I79" s="441"/>
      <c r="J79" s="441"/>
      <c r="K79" s="441"/>
      <c r="L79" s="443"/>
      <c r="M79" s="443"/>
      <c r="N79" s="443"/>
      <c r="O79" s="443"/>
      <c r="P79" s="443"/>
      <c r="Q79" s="442"/>
      <c r="R79" s="442"/>
      <c r="S79" s="442"/>
      <c r="T79" s="442"/>
      <c r="U79" s="442"/>
      <c r="V79" s="434"/>
      <c r="W79" s="127"/>
      <c r="X79" s="399"/>
      <c r="Y79" s="133" t="str">
        <f>IFERROR(VLOOKUP(X79, 【参考】数式用!$A$2:$B$46, 2, FALSE), "")</f>
        <v/>
      </c>
      <c r="Z79" s="111"/>
      <c r="AA79" s="111"/>
      <c r="AB79" s="109">
        <f t="shared" si="2"/>
        <v>0</v>
      </c>
      <c r="AC79" s="110"/>
      <c r="AD79" s="131"/>
      <c r="AE79" s="240"/>
      <c r="AF79" s="80"/>
    </row>
    <row r="80" spans="1:36" ht="49.95" customHeight="1">
      <c r="A80" s="108">
        <f t="shared" si="3"/>
        <v>49</v>
      </c>
      <c r="B80" s="440"/>
      <c r="C80" s="441"/>
      <c r="D80" s="441"/>
      <c r="E80" s="441"/>
      <c r="F80" s="441"/>
      <c r="G80" s="441"/>
      <c r="H80" s="441"/>
      <c r="I80" s="441"/>
      <c r="J80" s="441"/>
      <c r="K80" s="441"/>
      <c r="L80" s="443"/>
      <c r="M80" s="443"/>
      <c r="N80" s="443"/>
      <c r="O80" s="443"/>
      <c r="P80" s="443"/>
      <c r="Q80" s="442"/>
      <c r="R80" s="442"/>
      <c r="S80" s="442"/>
      <c r="T80" s="442"/>
      <c r="U80" s="442"/>
      <c r="V80" s="434"/>
      <c r="W80" s="127"/>
      <c r="X80" s="399"/>
      <c r="Y80" s="133" t="str">
        <f>IFERROR(VLOOKUP(X80, 【参考】数式用!$A$2:$B$46, 2, FALSE), "")</f>
        <v/>
      </c>
      <c r="Z80" s="111"/>
      <c r="AA80" s="111"/>
      <c r="AB80" s="109">
        <f t="shared" si="2"/>
        <v>0</v>
      </c>
      <c r="AC80" s="110"/>
      <c r="AD80" s="131"/>
      <c r="AE80" s="240"/>
      <c r="AF80" s="80"/>
    </row>
    <row r="81" spans="1:32" ht="49.95" customHeight="1">
      <c r="A81" s="108">
        <f t="shared" si="3"/>
        <v>50</v>
      </c>
      <c r="B81" s="440"/>
      <c r="C81" s="441"/>
      <c r="D81" s="441"/>
      <c r="E81" s="441"/>
      <c r="F81" s="441"/>
      <c r="G81" s="441"/>
      <c r="H81" s="441"/>
      <c r="I81" s="441"/>
      <c r="J81" s="441"/>
      <c r="K81" s="441"/>
      <c r="L81" s="443"/>
      <c r="M81" s="443"/>
      <c r="N81" s="443"/>
      <c r="O81" s="443"/>
      <c r="P81" s="443"/>
      <c r="Q81" s="442"/>
      <c r="R81" s="442"/>
      <c r="S81" s="442"/>
      <c r="T81" s="442"/>
      <c r="U81" s="442"/>
      <c r="V81" s="434"/>
      <c r="W81" s="127"/>
      <c r="X81" s="399"/>
      <c r="Y81" s="133" t="str">
        <f>IFERROR(VLOOKUP(X81, 【参考】数式用!$A$2:$B$46, 2, FALSE), "")</f>
        <v/>
      </c>
      <c r="Z81" s="111"/>
      <c r="AA81" s="111"/>
      <c r="AB81" s="109">
        <f t="shared" si="2"/>
        <v>0</v>
      </c>
      <c r="AC81" s="110"/>
      <c r="AD81" s="131"/>
      <c r="AE81" s="240"/>
      <c r="AF81" s="80"/>
    </row>
    <row r="82" spans="1:32" ht="49.95" customHeight="1">
      <c r="A82" s="108">
        <f t="shared" si="3"/>
        <v>51</v>
      </c>
      <c r="B82" s="440"/>
      <c r="C82" s="441"/>
      <c r="D82" s="441"/>
      <c r="E82" s="441"/>
      <c r="F82" s="441"/>
      <c r="G82" s="441"/>
      <c r="H82" s="441"/>
      <c r="I82" s="441"/>
      <c r="J82" s="441"/>
      <c r="K82" s="441"/>
      <c r="L82" s="443"/>
      <c r="M82" s="443"/>
      <c r="N82" s="443"/>
      <c r="O82" s="443"/>
      <c r="P82" s="443"/>
      <c r="Q82" s="442"/>
      <c r="R82" s="442"/>
      <c r="S82" s="442"/>
      <c r="T82" s="442"/>
      <c r="U82" s="442"/>
      <c r="V82" s="434"/>
      <c r="W82" s="127"/>
      <c r="X82" s="399"/>
      <c r="Y82" s="133" t="str">
        <f>IFERROR(VLOOKUP(X82, 【参考】数式用!$A$2:$B$46, 2, FALSE), "")</f>
        <v/>
      </c>
      <c r="Z82" s="111"/>
      <c r="AA82" s="111"/>
      <c r="AB82" s="109">
        <f t="shared" si="2"/>
        <v>0</v>
      </c>
      <c r="AC82" s="110"/>
      <c r="AD82" s="131"/>
      <c r="AE82" s="240"/>
      <c r="AF82" s="80"/>
    </row>
    <row r="83" spans="1:32" ht="49.95" customHeight="1">
      <c r="A83" s="108">
        <f t="shared" si="3"/>
        <v>52</v>
      </c>
      <c r="B83" s="440"/>
      <c r="C83" s="441"/>
      <c r="D83" s="441"/>
      <c r="E83" s="441"/>
      <c r="F83" s="441"/>
      <c r="G83" s="441"/>
      <c r="H83" s="441"/>
      <c r="I83" s="441"/>
      <c r="J83" s="441"/>
      <c r="K83" s="441"/>
      <c r="L83" s="443"/>
      <c r="M83" s="443"/>
      <c r="N83" s="443"/>
      <c r="O83" s="443"/>
      <c r="P83" s="443"/>
      <c r="Q83" s="442"/>
      <c r="R83" s="442"/>
      <c r="S83" s="442"/>
      <c r="T83" s="442"/>
      <c r="U83" s="442"/>
      <c r="V83" s="434"/>
      <c r="W83" s="127"/>
      <c r="X83" s="399"/>
      <c r="Y83" s="133" t="str">
        <f>IFERROR(VLOOKUP(X83, 【参考】数式用!$A$2:$B$46, 2, FALSE), "")</f>
        <v/>
      </c>
      <c r="Z83" s="111"/>
      <c r="AA83" s="111"/>
      <c r="AB83" s="109">
        <f t="shared" si="2"/>
        <v>0</v>
      </c>
      <c r="AC83" s="110"/>
      <c r="AD83" s="131"/>
      <c r="AE83" s="240"/>
      <c r="AF83" s="80"/>
    </row>
    <row r="84" spans="1:32" ht="49.95" customHeight="1">
      <c r="A84" s="108">
        <f t="shared" si="3"/>
        <v>53</v>
      </c>
      <c r="B84" s="440"/>
      <c r="C84" s="441"/>
      <c r="D84" s="441"/>
      <c r="E84" s="441"/>
      <c r="F84" s="441"/>
      <c r="G84" s="441"/>
      <c r="H84" s="441"/>
      <c r="I84" s="441"/>
      <c r="J84" s="441"/>
      <c r="K84" s="441"/>
      <c r="L84" s="443"/>
      <c r="M84" s="443"/>
      <c r="N84" s="443"/>
      <c r="O84" s="443"/>
      <c r="P84" s="443"/>
      <c r="Q84" s="442"/>
      <c r="R84" s="442"/>
      <c r="S84" s="442"/>
      <c r="T84" s="442"/>
      <c r="U84" s="442"/>
      <c r="V84" s="434"/>
      <c r="W84" s="127"/>
      <c r="X84" s="399"/>
      <c r="Y84" s="133" t="str">
        <f>IFERROR(VLOOKUP(X84, 【参考】数式用!$A$2:$B$46, 2, FALSE), "")</f>
        <v/>
      </c>
      <c r="Z84" s="111"/>
      <c r="AA84" s="111"/>
      <c r="AB84" s="109">
        <f t="shared" si="2"/>
        <v>0</v>
      </c>
      <c r="AC84" s="110"/>
      <c r="AD84" s="131"/>
      <c r="AE84" s="240"/>
      <c r="AF84" s="80"/>
    </row>
    <row r="85" spans="1:32" ht="49.95" customHeight="1">
      <c r="A85" s="108">
        <f t="shared" si="3"/>
        <v>54</v>
      </c>
      <c r="B85" s="440"/>
      <c r="C85" s="441"/>
      <c r="D85" s="441"/>
      <c r="E85" s="441"/>
      <c r="F85" s="441"/>
      <c r="G85" s="441"/>
      <c r="H85" s="441"/>
      <c r="I85" s="441"/>
      <c r="J85" s="441"/>
      <c r="K85" s="441"/>
      <c r="L85" s="443"/>
      <c r="M85" s="443"/>
      <c r="N85" s="443"/>
      <c r="O85" s="443"/>
      <c r="P85" s="443"/>
      <c r="Q85" s="442"/>
      <c r="R85" s="442"/>
      <c r="S85" s="442"/>
      <c r="T85" s="442"/>
      <c r="U85" s="442"/>
      <c r="V85" s="434"/>
      <c r="W85" s="127"/>
      <c r="X85" s="399"/>
      <c r="Y85" s="133" t="str">
        <f>IFERROR(VLOOKUP(X85, 【参考】数式用!$A$2:$B$46, 2, FALSE), "")</f>
        <v/>
      </c>
      <c r="Z85" s="111"/>
      <c r="AA85" s="111"/>
      <c r="AB85" s="109">
        <f t="shared" si="2"/>
        <v>0</v>
      </c>
      <c r="AC85" s="110"/>
      <c r="AD85" s="131"/>
      <c r="AE85" s="240"/>
      <c r="AF85" s="80"/>
    </row>
    <row r="86" spans="1:32" ht="49.95" customHeight="1">
      <c r="A86" s="108">
        <f t="shared" si="3"/>
        <v>55</v>
      </c>
      <c r="B86" s="440"/>
      <c r="C86" s="441"/>
      <c r="D86" s="441"/>
      <c r="E86" s="441"/>
      <c r="F86" s="441"/>
      <c r="G86" s="441"/>
      <c r="H86" s="441"/>
      <c r="I86" s="441"/>
      <c r="J86" s="441"/>
      <c r="K86" s="441"/>
      <c r="L86" s="443"/>
      <c r="M86" s="443"/>
      <c r="N86" s="443"/>
      <c r="O86" s="443"/>
      <c r="P86" s="443"/>
      <c r="Q86" s="442"/>
      <c r="R86" s="442"/>
      <c r="S86" s="442"/>
      <c r="T86" s="442"/>
      <c r="U86" s="442"/>
      <c r="V86" s="434"/>
      <c r="W86" s="127"/>
      <c r="X86" s="399"/>
      <c r="Y86" s="133" t="str">
        <f>IFERROR(VLOOKUP(X86, 【参考】数式用!$A$2:$B$46, 2, FALSE), "")</f>
        <v/>
      </c>
      <c r="Z86" s="111"/>
      <c r="AA86" s="111"/>
      <c r="AB86" s="109">
        <f t="shared" si="2"/>
        <v>0</v>
      </c>
      <c r="AC86" s="110"/>
      <c r="AD86" s="131"/>
      <c r="AE86" s="240"/>
      <c r="AF86" s="80"/>
    </row>
    <row r="87" spans="1:32" ht="49.95" customHeight="1">
      <c r="A87" s="108">
        <f t="shared" si="3"/>
        <v>56</v>
      </c>
      <c r="B87" s="440"/>
      <c r="C87" s="441"/>
      <c r="D87" s="441"/>
      <c r="E87" s="441"/>
      <c r="F87" s="441"/>
      <c r="G87" s="441"/>
      <c r="H87" s="441"/>
      <c r="I87" s="441"/>
      <c r="J87" s="441"/>
      <c r="K87" s="441"/>
      <c r="L87" s="443"/>
      <c r="M87" s="443"/>
      <c r="N87" s="443"/>
      <c r="O87" s="443"/>
      <c r="P87" s="443"/>
      <c r="Q87" s="442"/>
      <c r="R87" s="442"/>
      <c r="S87" s="442"/>
      <c r="T87" s="442"/>
      <c r="U87" s="442"/>
      <c r="V87" s="434"/>
      <c r="W87" s="127"/>
      <c r="X87" s="399"/>
      <c r="Y87" s="133" t="str">
        <f>IFERROR(VLOOKUP(X87, 【参考】数式用!$A$2:$B$46, 2, FALSE), "")</f>
        <v/>
      </c>
      <c r="Z87" s="111"/>
      <c r="AA87" s="111"/>
      <c r="AB87" s="109">
        <f t="shared" si="2"/>
        <v>0</v>
      </c>
      <c r="AC87" s="110"/>
      <c r="AD87" s="131"/>
      <c r="AE87" s="240"/>
      <c r="AF87" s="80"/>
    </row>
    <row r="88" spans="1:32" ht="49.95" customHeight="1">
      <c r="A88" s="108">
        <f t="shared" si="3"/>
        <v>57</v>
      </c>
      <c r="B88" s="440"/>
      <c r="C88" s="441"/>
      <c r="D88" s="441"/>
      <c r="E88" s="441"/>
      <c r="F88" s="441"/>
      <c r="G88" s="441"/>
      <c r="H88" s="441"/>
      <c r="I88" s="441"/>
      <c r="J88" s="441"/>
      <c r="K88" s="441"/>
      <c r="L88" s="443"/>
      <c r="M88" s="443"/>
      <c r="N88" s="443"/>
      <c r="O88" s="443"/>
      <c r="P88" s="443"/>
      <c r="Q88" s="442"/>
      <c r="R88" s="442"/>
      <c r="S88" s="442"/>
      <c r="T88" s="442"/>
      <c r="U88" s="442"/>
      <c r="V88" s="434"/>
      <c r="W88" s="127"/>
      <c r="X88" s="399"/>
      <c r="Y88" s="133" t="str">
        <f>IFERROR(VLOOKUP(X88, 【参考】数式用!$A$2:$B$46, 2, FALSE), "")</f>
        <v/>
      </c>
      <c r="Z88" s="111"/>
      <c r="AA88" s="111"/>
      <c r="AB88" s="109">
        <f t="shared" si="2"/>
        <v>0</v>
      </c>
      <c r="AC88" s="110"/>
      <c r="AD88" s="131"/>
      <c r="AE88" s="240"/>
      <c r="AF88" s="80"/>
    </row>
    <row r="89" spans="1:32" ht="49.95" customHeight="1">
      <c r="A89" s="108">
        <f t="shared" si="3"/>
        <v>58</v>
      </c>
      <c r="B89" s="440"/>
      <c r="C89" s="441"/>
      <c r="D89" s="441"/>
      <c r="E89" s="441"/>
      <c r="F89" s="441"/>
      <c r="G89" s="441"/>
      <c r="H89" s="441"/>
      <c r="I89" s="441"/>
      <c r="J89" s="441"/>
      <c r="K89" s="441"/>
      <c r="L89" s="443"/>
      <c r="M89" s="443"/>
      <c r="N89" s="443"/>
      <c r="O89" s="443"/>
      <c r="P89" s="443"/>
      <c r="Q89" s="442"/>
      <c r="R89" s="442"/>
      <c r="S89" s="442"/>
      <c r="T89" s="442"/>
      <c r="U89" s="442"/>
      <c r="V89" s="434"/>
      <c r="W89" s="127"/>
      <c r="X89" s="399"/>
      <c r="Y89" s="133" t="str">
        <f>IFERROR(VLOOKUP(X89, 【参考】数式用!$A$2:$B$46, 2, FALSE), "")</f>
        <v/>
      </c>
      <c r="Z89" s="111"/>
      <c r="AA89" s="111"/>
      <c r="AB89" s="109">
        <f t="shared" si="2"/>
        <v>0</v>
      </c>
      <c r="AC89" s="110"/>
      <c r="AD89" s="131"/>
      <c r="AE89" s="240"/>
      <c r="AF89" s="80"/>
    </row>
    <row r="90" spans="1:32" ht="49.95" customHeight="1">
      <c r="A90" s="108">
        <f t="shared" si="3"/>
        <v>59</v>
      </c>
      <c r="B90" s="440"/>
      <c r="C90" s="441"/>
      <c r="D90" s="441"/>
      <c r="E90" s="441"/>
      <c r="F90" s="441"/>
      <c r="G90" s="441"/>
      <c r="H90" s="441"/>
      <c r="I90" s="441"/>
      <c r="J90" s="441"/>
      <c r="K90" s="441"/>
      <c r="L90" s="443"/>
      <c r="M90" s="443"/>
      <c r="N90" s="443"/>
      <c r="O90" s="443"/>
      <c r="P90" s="443"/>
      <c r="Q90" s="442"/>
      <c r="R90" s="442"/>
      <c r="S90" s="442"/>
      <c r="T90" s="442"/>
      <c r="U90" s="442"/>
      <c r="V90" s="434"/>
      <c r="W90" s="127"/>
      <c r="X90" s="399"/>
      <c r="Y90" s="133" t="str">
        <f>IFERROR(VLOOKUP(X90, 【参考】数式用!$A$2:$B$46, 2, FALSE), "")</f>
        <v/>
      </c>
      <c r="Z90" s="111"/>
      <c r="AA90" s="111"/>
      <c r="AB90" s="109">
        <f t="shared" si="2"/>
        <v>0</v>
      </c>
      <c r="AC90" s="110"/>
      <c r="AD90" s="131"/>
      <c r="AE90" s="240"/>
      <c r="AF90" s="80"/>
    </row>
    <row r="91" spans="1:32" ht="49.95" customHeight="1">
      <c r="A91" s="108">
        <f t="shared" si="3"/>
        <v>60</v>
      </c>
      <c r="B91" s="440"/>
      <c r="C91" s="441"/>
      <c r="D91" s="441"/>
      <c r="E91" s="441"/>
      <c r="F91" s="441"/>
      <c r="G91" s="441"/>
      <c r="H91" s="441"/>
      <c r="I91" s="441"/>
      <c r="J91" s="441"/>
      <c r="K91" s="441"/>
      <c r="L91" s="443"/>
      <c r="M91" s="443"/>
      <c r="N91" s="443"/>
      <c r="O91" s="443"/>
      <c r="P91" s="443"/>
      <c r="Q91" s="442"/>
      <c r="R91" s="442"/>
      <c r="S91" s="442"/>
      <c r="T91" s="442"/>
      <c r="U91" s="442"/>
      <c r="V91" s="434"/>
      <c r="W91" s="127"/>
      <c r="X91" s="399"/>
      <c r="Y91" s="133" t="str">
        <f>IFERROR(VLOOKUP(X91, 【参考】数式用!$A$2:$B$46, 2, FALSE), "")</f>
        <v/>
      </c>
      <c r="Z91" s="111"/>
      <c r="AA91" s="111"/>
      <c r="AB91" s="109">
        <f t="shared" si="2"/>
        <v>0</v>
      </c>
      <c r="AC91" s="110"/>
      <c r="AD91" s="131"/>
      <c r="AE91" s="240"/>
      <c r="AF91" s="80"/>
    </row>
    <row r="92" spans="1:32" ht="49.95" customHeight="1">
      <c r="A92" s="108">
        <f t="shared" si="3"/>
        <v>61</v>
      </c>
      <c r="B92" s="440"/>
      <c r="C92" s="441"/>
      <c r="D92" s="441"/>
      <c r="E92" s="441"/>
      <c r="F92" s="441"/>
      <c r="G92" s="441"/>
      <c r="H92" s="441"/>
      <c r="I92" s="441"/>
      <c r="J92" s="441"/>
      <c r="K92" s="441"/>
      <c r="L92" s="443"/>
      <c r="M92" s="443"/>
      <c r="N92" s="443"/>
      <c r="O92" s="443"/>
      <c r="P92" s="443"/>
      <c r="Q92" s="442"/>
      <c r="R92" s="442"/>
      <c r="S92" s="442"/>
      <c r="T92" s="442"/>
      <c r="U92" s="442"/>
      <c r="V92" s="434"/>
      <c r="W92" s="127"/>
      <c r="X92" s="399"/>
      <c r="Y92" s="133" t="str">
        <f>IFERROR(VLOOKUP(X92, 【参考】数式用!$A$2:$B$46, 2, FALSE), "")</f>
        <v/>
      </c>
      <c r="Z92" s="111"/>
      <c r="AA92" s="111"/>
      <c r="AB92" s="109">
        <f t="shared" si="2"/>
        <v>0</v>
      </c>
      <c r="AC92" s="110"/>
      <c r="AD92" s="131"/>
      <c r="AE92" s="240"/>
      <c r="AF92" s="80"/>
    </row>
    <row r="93" spans="1:32" ht="49.95" customHeight="1">
      <c r="A93" s="108">
        <f t="shared" si="3"/>
        <v>62</v>
      </c>
      <c r="B93" s="440"/>
      <c r="C93" s="441"/>
      <c r="D93" s="441"/>
      <c r="E93" s="441"/>
      <c r="F93" s="441"/>
      <c r="G93" s="441"/>
      <c r="H93" s="441"/>
      <c r="I93" s="441"/>
      <c r="J93" s="441"/>
      <c r="K93" s="441"/>
      <c r="L93" s="443"/>
      <c r="M93" s="443"/>
      <c r="N93" s="443"/>
      <c r="O93" s="443"/>
      <c r="P93" s="443"/>
      <c r="Q93" s="442"/>
      <c r="R93" s="442"/>
      <c r="S93" s="442"/>
      <c r="T93" s="442"/>
      <c r="U93" s="442"/>
      <c r="V93" s="434"/>
      <c r="W93" s="127"/>
      <c r="X93" s="399"/>
      <c r="Y93" s="133" t="str">
        <f>IFERROR(VLOOKUP(X93, 【参考】数式用!$A$2:$B$46, 2, FALSE), "")</f>
        <v/>
      </c>
      <c r="Z93" s="111"/>
      <c r="AA93" s="111"/>
      <c r="AB93" s="109">
        <f t="shared" si="2"/>
        <v>0</v>
      </c>
      <c r="AC93" s="110"/>
      <c r="AD93" s="131"/>
      <c r="AE93" s="240"/>
      <c r="AF93" s="80"/>
    </row>
    <row r="94" spans="1:32" ht="49.95" customHeight="1">
      <c r="A94" s="108">
        <f t="shared" si="3"/>
        <v>63</v>
      </c>
      <c r="B94" s="440"/>
      <c r="C94" s="441"/>
      <c r="D94" s="441"/>
      <c r="E94" s="441"/>
      <c r="F94" s="441"/>
      <c r="G94" s="441"/>
      <c r="H94" s="441"/>
      <c r="I94" s="441"/>
      <c r="J94" s="441"/>
      <c r="K94" s="441"/>
      <c r="L94" s="443"/>
      <c r="M94" s="443"/>
      <c r="N94" s="443"/>
      <c r="O94" s="443"/>
      <c r="P94" s="443"/>
      <c r="Q94" s="442"/>
      <c r="R94" s="442"/>
      <c r="S94" s="442"/>
      <c r="T94" s="442"/>
      <c r="U94" s="442"/>
      <c r="V94" s="434"/>
      <c r="W94" s="127"/>
      <c r="X94" s="399"/>
      <c r="Y94" s="133" t="str">
        <f>IFERROR(VLOOKUP(X94, 【参考】数式用!$A$2:$B$46, 2, FALSE), "")</f>
        <v/>
      </c>
      <c r="Z94" s="111"/>
      <c r="AA94" s="111"/>
      <c r="AB94" s="109">
        <f t="shared" si="2"/>
        <v>0</v>
      </c>
      <c r="AC94" s="110"/>
      <c r="AD94" s="131"/>
      <c r="AE94" s="240"/>
      <c r="AF94" s="80"/>
    </row>
    <row r="95" spans="1:32" ht="49.95" customHeight="1">
      <c r="A95" s="108">
        <f t="shared" si="3"/>
        <v>64</v>
      </c>
      <c r="B95" s="440"/>
      <c r="C95" s="441"/>
      <c r="D95" s="441"/>
      <c r="E95" s="441"/>
      <c r="F95" s="441"/>
      <c r="G95" s="441"/>
      <c r="H95" s="441"/>
      <c r="I95" s="441"/>
      <c r="J95" s="441"/>
      <c r="K95" s="441"/>
      <c r="L95" s="443"/>
      <c r="M95" s="443"/>
      <c r="N95" s="443"/>
      <c r="O95" s="443"/>
      <c r="P95" s="443"/>
      <c r="Q95" s="442"/>
      <c r="R95" s="442"/>
      <c r="S95" s="442"/>
      <c r="T95" s="442"/>
      <c r="U95" s="442"/>
      <c r="V95" s="434"/>
      <c r="W95" s="127"/>
      <c r="X95" s="399"/>
      <c r="Y95" s="133" t="str">
        <f>IFERROR(VLOOKUP(X95, 【参考】数式用!$A$2:$B$46, 2, FALSE), "")</f>
        <v/>
      </c>
      <c r="Z95" s="111"/>
      <c r="AA95" s="111"/>
      <c r="AB95" s="109">
        <f t="shared" si="2"/>
        <v>0</v>
      </c>
      <c r="AC95" s="110"/>
      <c r="AD95" s="131"/>
      <c r="AE95" s="240"/>
      <c r="AF95" s="80"/>
    </row>
    <row r="96" spans="1:32" ht="49.95" customHeight="1">
      <c r="A96" s="108">
        <f t="shared" si="3"/>
        <v>65</v>
      </c>
      <c r="B96" s="440"/>
      <c r="C96" s="441"/>
      <c r="D96" s="441"/>
      <c r="E96" s="441"/>
      <c r="F96" s="441"/>
      <c r="G96" s="441"/>
      <c r="H96" s="441"/>
      <c r="I96" s="441"/>
      <c r="J96" s="441"/>
      <c r="K96" s="441"/>
      <c r="L96" s="443"/>
      <c r="M96" s="443"/>
      <c r="N96" s="443"/>
      <c r="O96" s="443"/>
      <c r="P96" s="443"/>
      <c r="Q96" s="442"/>
      <c r="R96" s="442"/>
      <c r="S96" s="442"/>
      <c r="T96" s="442"/>
      <c r="U96" s="442"/>
      <c r="V96" s="434"/>
      <c r="W96" s="127"/>
      <c r="X96" s="399"/>
      <c r="Y96" s="133" t="str">
        <f>IFERROR(VLOOKUP(X96, 【参考】数式用!$A$2:$B$46, 2, FALSE), "")</f>
        <v/>
      </c>
      <c r="Z96" s="111"/>
      <c r="AA96" s="111"/>
      <c r="AB96" s="109">
        <f t="shared" ref="AB96:AB127" si="4">Z96-AA96</f>
        <v>0</v>
      </c>
      <c r="AC96" s="110"/>
      <c r="AD96" s="131"/>
      <c r="AE96" s="240"/>
      <c r="AF96" s="80"/>
    </row>
    <row r="97" spans="1:32" ht="49.95" customHeight="1">
      <c r="A97" s="108">
        <f t="shared" si="3"/>
        <v>66</v>
      </c>
      <c r="B97" s="440"/>
      <c r="C97" s="441"/>
      <c r="D97" s="441"/>
      <c r="E97" s="441"/>
      <c r="F97" s="441"/>
      <c r="G97" s="441"/>
      <c r="H97" s="441"/>
      <c r="I97" s="441"/>
      <c r="J97" s="441"/>
      <c r="K97" s="441"/>
      <c r="L97" s="443"/>
      <c r="M97" s="443"/>
      <c r="N97" s="443"/>
      <c r="O97" s="443"/>
      <c r="P97" s="443"/>
      <c r="Q97" s="442"/>
      <c r="R97" s="442"/>
      <c r="S97" s="442"/>
      <c r="T97" s="442"/>
      <c r="U97" s="442"/>
      <c r="V97" s="434"/>
      <c r="W97" s="127"/>
      <c r="X97" s="399"/>
      <c r="Y97" s="133" t="str">
        <f>IFERROR(VLOOKUP(X97, 【参考】数式用!$A$2:$B$46, 2, FALSE), "")</f>
        <v/>
      </c>
      <c r="Z97" s="111"/>
      <c r="AA97" s="111"/>
      <c r="AB97" s="109">
        <f t="shared" si="4"/>
        <v>0</v>
      </c>
      <c r="AC97" s="110"/>
      <c r="AD97" s="131"/>
      <c r="AE97" s="240"/>
      <c r="AF97" s="80"/>
    </row>
    <row r="98" spans="1:32" ht="49.95" customHeight="1">
      <c r="A98" s="108">
        <f t="shared" ref="A98:A123" si="5">A97+1</f>
        <v>67</v>
      </c>
      <c r="B98" s="440"/>
      <c r="C98" s="441"/>
      <c r="D98" s="441"/>
      <c r="E98" s="441"/>
      <c r="F98" s="441"/>
      <c r="G98" s="441"/>
      <c r="H98" s="441"/>
      <c r="I98" s="441"/>
      <c r="J98" s="441"/>
      <c r="K98" s="441"/>
      <c r="L98" s="443"/>
      <c r="M98" s="443"/>
      <c r="N98" s="443"/>
      <c r="O98" s="443"/>
      <c r="P98" s="443"/>
      <c r="Q98" s="442"/>
      <c r="R98" s="442"/>
      <c r="S98" s="442"/>
      <c r="T98" s="442"/>
      <c r="U98" s="442"/>
      <c r="V98" s="434"/>
      <c r="W98" s="127"/>
      <c r="X98" s="399"/>
      <c r="Y98" s="133" t="str">
        <f>IFERROR(VLOOKUP(X98, 【参考】数式用!$A$2:$B$46, 2, FALSE), "")</f>
        <v/>
      </c>
      <c r="Z98" s="111"/>
      <c r="AA98" s="111"/>
      <c r="AB98" s="109">
        <f t="shared" si="4"/>
        <v>0</v>
      </c>
      <c r="AC98" s="110"/>
      <c r="AD98" s="131"/>
      <c r="AE98" s="240"/>
      <c r="AF98" s="80"/>
    </row>
    <row r="99" spans="1:32" ht="49.95" customHeight="1">
      <c r="A99" s="108">
        <f t="shared" si="5"/>
        <v>68</v>
      </c>
      <c r="B99" s="440"/>
      <c r="C99" s="441"/>
      <c r="D99" s="441"/>
      <c r="E99" s="441"/>
      <c r="F99" s="441"/>
      <c r="G99" s="441"/>
      <c r="H99" s="441"/>
      <c r="I99" s="441"/>
      <c r="J99" s="441"/>
      <c r="K99" s="441"/>
      <c r="L99" s="443"/>
      <c r="M99" s="443"/>
      <c r="N99" s="443"/>
      <c r="O99" s="443"/>
      <c r="P99" s="443"/>
      <c r="Q99" s="442"/>
      <c r="R99" s="442"/>
      <c r="S99" s="442"/>
      <c r="T99" s="442"/>
      <c r="U99" s="442"/>
      <c r="V99" s="434"/>
      <c r="W99" s="127"/>
      <c r="X99" s="399"/>
      <c r="Y99" s="133" t="str">
        <f>IFERROR(VLOOKUP(X99, 【参考】数式用!$A$2:$B$46, 2, FALSE), "")</f>
        <v/>
      </c>
      <c r="Z99" s="111"/>
      <c r="AA99" s="111"/>
      <c r="AB99" s="109">
        <f t="shared" si="4"/>
        <v>0</v>
      </c>
      <c r="AC99" s="110"/>
      <c r="AD99" s="131"/>
      <c r="AE99" s="240"/>
      <c r="AF99" s="80"/>
    </row>
    <row r="100" spans="1:32" ht="49.95" customHeight="1">
      <c r="A100" s="108">
        <f t="shared" si="5"/>
        <v>69</v>
      </c>
      <c r="B100" s="440"/>
      <c r="C100" s="441"/>
      <c r="D100" s="441"/>
      <c r="E100" s="441"/>
      <c r="F100" s="441"/>
      <c r="G100" s="441"/>
      <c r="H100" s="441"/>
      <c r="I100" s="441"/>
      <c r="J100" s="441"/>
      <c r="K100" s="441"/>
      <c r="L100" s="443"/>
      <c r="M100" s="443"/>
      <c r="N100" s="443"/>
      <c r="O100" s="443"/>
      <c r="P100" s="443"/>
      <c r="Q100" s="442"/>
      <c r="R100" s="442"/>
      <c r="S100" s="442"/>
      <c r="T100" s="442"/>
      <c r="U100" s="442"/>
      <c r="V100" s="434"/>
      <c r="W100" s="127"/>
      <c r="X100" s="399"/>
      <c r="Y100" s="133" t="str">
        <f>IFERROR(VLOOKUP(X100, 【参考】数式用!$A$2:$B$46, 2, FALSE), "")</f>
        <v/>
      </c>
      <c r="Z100" s="111"/>
      <c r="AA100" s="111"/>
      <c r="AB100" s="109">
        <f t="shared" si="4"/>
        <v>0</v>
      </c>
      <c r="AC100" s="110"/>
      <c r="AD100" s="131"/>
      <c r="AE100" s="240"/>
      <c r="AF100" s="80"/>
    </row>
    <row r="101" spans="1:32" ht="49.95" customHeight="1">
      <c r="A101" s="108">
        <f t="shared" si="5"/>
        <v>70</v>
      </c>
      <c r="B101" s="440"/>
      <c r="C101" s="441"/>
      <c r="D101" s="441"/>
      <c r="E101" s="441"/>
      <c r="F101" s="441"/>
      <c r="G101" s="441"/>
      <c r="H101" s="441"/>
      <c r="I101" s="441"/>
      <c r="J101" s="441"/>
      <c r="K101" s="441"/>
      <c r="L101" s="443"/>
      <c r="M101" s="443"/>
      <c r="N101" s="443"/>
      <c r="O101" s="443"/>
      <c r="P101" s="443"/>
      <c r="Q101" s="442"/>
      <c r="R101" s="442"/>
      <c r="S101" s="442"/>
      <c r="T101" s="442"/>
      <c r="U101" s="442"/>
      <c r="V101" s="434"/>
      <c r="W101" s="127"/>
      <c r="X101" s="399"/>
      <c r="Y101" s="133" t="str">
        <f>IFERROR(VLOOKUP(X101, 【参考】数式用!$A$2:$B$46, 2, FALSE), "")</f>
        <v/>
      </c>
      <c r="Z101" s="111"/>
      <c r="AA101" s="111"/>
      <c r="AB101" s="109">
        <f t="shared" si="4"/>
        <v>0</v>
      </c>
      <c r="AC101" s="110"/>
      <c r="AD101" s="131"/>
      <c r="AE101" s="240"/>
      <c r="AF101" s="80"/>
    </row>
    <row r="102" spans="1:32" ht="49.95" customHeight="1">
      <c r="A102" s="108">
        <f t="shared" si="5"/>
        <v>71</v>
      </c>
      <c r="B102" s="440"/>
      <c r="C102" s="441"/>
      <c r="D102" s="441"/>
      <c r="E102" s="441"/>
      <c r="F102" s="441"/>
      <c r="G102" s="441"/>
      <c r="H102" s="441"/>
      <c r="I102" s="441"/>
      <c r="J102" s="441"/>
      <c r="K102" s="441"/>
      <c r="L102" s="443"/>
      <c r="M102" s="443"/>
      <c r="N102" s="443"/>
      <c r="O102" s="443"/>
      <c r="P102" s="443"/>
      <c r="Q102" s="442"/>
      <c r="R102" s="442"/>
      <c r="S102" s="442"/>
      <c r="T102" s="442"/>
      <c r="U102" s="442"/>
      <c r="V102" s="434"/>
      <c r="W102" s="127"/>
      <c r="X102" s="399"/>
      <c r="Y102" s="133" t="str">
        <f>IFERROR(VLOOKUP(X102, 【参考】数式用!$A$2:$B$46, 2, FALSE), "")</f>
        <v/>
      </c>
      <c r="Z102" s="111"/>
      <c r="AA102" s="111"/>
      <c r="AB102" s="109">
        <f t="shared" si="4"/>
        <v>0</v>
      </c>
      <c r="AC102" s="110"/>
      <c r="AD102" s="131"/>
      <c r="AE102" s="240"/>
      <c r="AF102" s="80"/>
    </row>
    <row r="103" spans="1:32" ht="49.95" customHeight="1">
      <c r="A103" s="108">
        <f t="shared" si="5"/>
        <v>72</v>
      </c>
      <c r="B103" s="440"/>
      <c r="C103" s="441"/>
      <c r="D103" s="441"/>
      <c r="E103" s="441"/>
      <c r="F103" s="441"/>
      <c r="G103" s="441"/>
      <c r="H103" s="441"/>
      <c r="I103" s="441"/>
      <c r="J103" s="441"/>
      <c r="K103" s="441"/>
      <c r="L103" s="443"/>
      <c r="M103" s="443"/>
      <c r="N103" s="443"/>
      <c r="O103" s="443"/>
      <c r="P103" s="443"/>
      <c r="Q103" s="442"/>
      <c r="R103" s="442"/>
      <c r="S103" s="442"/>
      <c r="T103" s="442"/>
      <c r="U103" s="442"/>
      <c r="V103" s="434"/>
      <c r="W103" s="127"/>
      <c r="X103" s="399"/>
      <c r="Y103" s="133" t="str">
        <f>IFERROR(VLOOKUP(X103, 【参考】数式用!$A$2:$B$46, 2, FALSE), "")</f>
        <v/>
      </c>
      <c r="Z103" s="111"/>
      <c r="AA103" s="111"/>
      <c r="AB103" s="109">
        <f t="shared" si="4"/>
        <v>0</v>
      </c>
      <c r="AC103" s="110"/>
      <c r="AD103" s="131"/>
      <c r="AE103" s="240"/>
      <c r="AF103" s="80"/>
    </row>
    <row r="104" spans="1:32" ht="49.95" customHeight="1">
      <c r="A104" s="108">
        <f t="shared" si="5"/>
        <v>73</v>
      </c>
      <c r="B104" s="440"/>
      <c r="C104" s="441"/>
      <c r="D104" s="441"/>
      <c r="E104" s="441"/>
      <c r="F104" s="441"/>
      <c r="G104" s="441"/>
      <c r="H104" s="441"/>
      <c r="I104" s="441"/>
      <c r="J104" s="441"/>
      <c r="K104" s="441"/>
      <c r="L104" s="443"/>
      <c r="M104" s="443"/>
      <c r="N104" s="443"/>
      <c r="O104" s="443"/>
      <c r="P104" s="443"/>
      <c r="Q104" s="442"/>
      <c r="R104" s="442"/>
      <c r="S104" s="442"/>
      <c r="T104" s="442"/>
      <c r="U104" s="442"/>
      <c r="V104" s="434"/>
      <c r="W104" s="127"/>
      <c r="X104" s="399"/>
      <c r="Y104" s="133" t="str">
        <f>IFERROR(VLOOKUP(X104, 【参考】数式用!$A$2:$B$46, 2, FALSE), "")</f>
        <v/>
      </c>
      <c r="Z104" s="111"/>
      <c r="AA104" s="111"/>
      <c r="AB104" s="109">
        <f t="shared" si="4"/>
        <v>0</v>
      </c>
      <c r="AC104" s="110"/>
      <c r="AD104" s="131"/>
      <c r="AE104" s="240"/>
      <c r="AF104" s="80"/>
    </row>
    <row r="105" spans="1:32" ht="49.95" customHeight="1">
      <c r="A105" s="108">
        <f t="shared" si="5"/>
        <v>74</v>
      </c>
      <c r="B105" s="440"/>
      <c r="C105" s="441"/>
      <c r="D105" s="441"/>
      <c r="E105" s="441"/>
      <c r="F105" s="441"/>
      <c r="G105" s="441"/>
      <c r="H105" s="441"/>
      <c r="I105" s="441"/>
      <c r="J105" s="441"/>
      <c r="K105" s="441"/>
      <c r="L105" s="443"/>
      <c r="M105" s="443"/>
      <c r="N105" s="443"/>
      <c r="O105" s="443"/>
      <c r="P105" s="443"/>
      <c r="Q105" s="442"/>
      <c r="R105" s="442"/>
      <c r="S105" s="442"/>
      <c r="T105" s="442"/>
      <c r="U105" s="442"/>
      <c r="V105" s="434"/>
      <c r="W105" s="127"/>
      <c r="X105" s="399"/>
      <c r="Y105" s="133" t="str">
        <f>IFERROR(VLOOKUP(X105, 【参考】数式用!$A$2:$B$46, 2, FALSE), "")</f>
        <v/>
      </c>
      <c r="Z105" s="111"/>
      <c r="AA105" s="111"/>
      <c r="AB105" s="109">
        <f t="shared" si="4"/>
        <v>0</v>
      </c>
      <c r="AC105" s="110"/>
      <c r="AD105" s="131"/>
      <c r="AE105" s="240"/>
      <c r="AF105" s="80"/>
    </row>
    <row r="106" spans="1:32" ht="49.95" customHeight="1">
      <c r="A106" s="108">
        <f t="shared" si="5"/>
        <v>75</v>
      </c>
      <c r="B106" s="440"/>
      <c r="C106" s="441"/>
      <c r="D106" s="441"/>
      <c r="E106" s="441"/>
      <c r="F106" s="441"/>
      <c r="G106" s="441"/>
      <c r="H106" s="441"/>
      <c r="I106" s="441"/>
      <c r="J106" s="441"/>
      <c r="K106" s="441"/>
      <c r="L106" s="443"/>
      <c r="M106" s="443"/>
      <c r="N106" s="443"/>
      <c r="O106" s="443"/>
      <c r="P106" s="443"/>
      <c r="Q106" s="442"/>
      <c r="R106" s="442"/>
      <c r="S106" s="442"/>
      <c r="T106" s="442"/>
      <c r="U106" s="442"/>
      <c r="V106" s="434"/>
      <c r="W106" s="127"/>
      <c r="X106" s="399"/>
      <c r="Y106" s="133" t="str">
        <f>IFERROR(VLOOKUP(X106, 【参考】数式用!$A$2:$B$46, 2, FALSE), "")</f>
        <v/>
      </c>
      <c r="Z106" s="111"/>
      <c r="AA106" s="111"/>
      <c r="AB106" s="109">
        <f t="shared" si="4"/>
        <v>0</v>
      </c>
      <c r="AC106" s="110"/>
      <c r="AD106" s="131"/>
      <c r="AE106" s="240"/>
      <c r="AF106" s="80"/>
    </row>
    <row r="107" spans="1:32" ht="49.95" customHeight="1">
      <c r="A107" s="108">
        <f t="shared" si="5"/>
        <v>76</v>
      </c>
      <c r="B107" s="440"/>
      <c r="C107" s="441"/>
      <c r="D107" s="441"/>
      <c r="E107" s="441"/>
      <c r="F107" s="441"/>
      <c r="G107" s="441"/>
      <c r="H107" s="441"/>
      <c r="I107" s="441"/>
      <c r="J107" s="441"/>
      <c r="K107" s="441"/>
      <c r="L107" s="443"/>
      <c r="M107" s="443"/>
      <c r="N107" s="443"/>
      <c r="O107" s="443"/>
      <c r="P107" s="443"/>
      <c r="Q107" s="442"/>
      <c r="R107" s="442"/>
      <c r="S107" s="442"/>
      <c r="T107" s="442"/>
      <c r="U107" s="442"/>
      <c r="V107" s="434"/>
      <c r="W107" s="127"/>
      <c r="X107" s="399"/>
      <c r="Y107" s="133" t="str">
        <f>IFERROR(VLOOKUP(X107, 【参考】数式用!$A$2:$B$46, 2, FALSE), "")</f>
        <v/>
      </c>
      <c r="Z107" s="111"/>
      <c r="AA107" s="111"/>
      <c r="AB107" s="109">
        <f t="shared" si="4"/>
        <v>0</v>
      </c>
      <c r="AC107" s="110"/>
      <c r="AD107" s="131"/>
      <c r="AE107" s="240"/>
      <c r="AF107" s="80"/>
    </row>
    <row r="108" spans="1:32" ht="49.95" customHeight="1">
      <c r="A108" s="108">
        <f t="shared" si="5"/>
        <v>77</v>
      </c>
      <c r="B108" s="440"/>
      <c r="C108" s="441"/>
      <c r="D108" s="441"/>
      <c r="E108" s="441"/>
      <c r="F108" s="441"/>
      <c r="G108" s="441"/>
      <c r="H108" s="441"/>
      <c r="I108" s="441"/>
      <c r="J108" s="441"/>
      <c r="K108" s="441"/>
      <c r="L108" s="443"/>
      <c r="M108" s="443"/>
      <c r="N108" s="443"/>
      <c r="O108" s="443"/>
      <c r="P108" s="443"/>
      <c r="Q108" s="442"/>
      <c r="R108" s="442"/>
      <c r="S108" s="442"/>
      <c r="T108" s="442"/>
      <c r="U108" s="442"/>
      <c r="V108" s="434"/>
      <c r="W108" s="127"/>
      <c r="X108" s="399"/>
      <c r="Y108" s="133" t="str">
        <f>IFERROR(VLOOKUP(X108, 【参考】数式用!$A$2:$B$46, 2, FALSE), "")</f>
        <v/>
      </c>
      <c r="Z108" s="111"/>
      <c r="AA108" s="111"/>
      <c r="AB108" s="109">
        <f t="shared" si="4"/>
        <v>0</v>
      </c>
      <c r="AC108" s="110"/>
      <c r="AD108" s="131"/>
      <c r="AE108" s="240"/>
      <c r="AF108" s="80"/>
    </row>
    <row r="109" spans="1:32" ht="49.95" customHeight="1">
      <c r="A109" s="108">
        <f t="shared" si="5"/>
        <v>78</v>
      </c>
      <c r="B109" s="440"/>
      <c r="C109" s="441"/>
      <c r="D109" s="441"/>
      <c r="E109" s="441"/>
      <c r="F109" s="441"/>
      <c r="G109" s="441"/>
      <c r="H109" s="441"/>
      <c r="I109" s="441"/>
      <c r="J109" s="441"/>
      <c r="K109" s="441"/>
      <c r="L109" s="443"/>
      <c r="M109" s="443"/>
      <c r="N109" s="443"/>
      <c r="O109" s="443"/>
      <c r="P109" s="443"/>
      <c r="Q109" s="442"/>
      <c r="R109" s="442"/>
      <c r="S109" s="442"/>
      <c r="T109" s="442"/>
      <c r="U109" s="442"/>
      <c r="V109" s="434"/>
      <c r="W109" s="127"/>
      <c r="X109" s="399"/>
      <c r="Y109" s="133" t="str">
        <f>IFERROR(VLOOKUP(X109, 【参考】数式用!$A$2:$B$46, 2, FALSE), "")</f>
        <v/>
      </c>
      <c r="Z109" s="111"/>
      <c r="AA109" s="111"/>
      <c r="AB109" s="109">
        <f t="shared" si="4"/>
        <v>0</v>
      </c>
      <c r="AC109" s="110"/>
      <c r="AD109" s="131"/>
      <c r="AE109" s="240"/>
      <c r="AF109" s="80"/>
    </row>
    <row r="110" spans="1:32" ht="49.95" customHeight="1">
      <c r="A110" s="108">
        <f t="shared" si="5"/>
        <v>79</v>
      </c>
      <c r="B110" s="440"/>
      <c r="C110" s="441"/>
      <c r="D110" s="441"/>
      <c r="E110" s="441"/>
      <c r="F110" s="441"/>
      <c r="G110" s="441"/>
      <c r="H110" s="441"/>
      <c r="I110" s="441"/>
      <c r="J110" s="441"/>
      <c r="K110" s="441"/>
      <c r="L110" s="443"/>
      <c r="M110" s="443"/>
      <c r="N110" s="443"/>
      <c r="O110" s="443"/>
      <c r="P110" s="443"/>
      <c r="Q110" s="442"/>
      <c r="R110" s="442"/>
      <c r="S110" s="442"/>
      <c r="T110" s="442"/>
      <c r="U110" s="442"/>
      <c r="V110" s="434"/>
      <c r="W110" s="127"/>
      <c r="X110" s="399"/>
      <c r="Y110" s="133" t="str">
        <f>IFERROR(VLOOKUP(X110, 【参考】数式用!$A$2:$B$46, 2, FALSE), "")</f>
        <v/>
      </c>
      <c r="Z110" s="111"/>
      <c r="AA110" s="111"/>
      <c r="AB110" s="109">
        <f t="shared" si="4"/>
        <v>0</v>
      </c>
      <c r="AC110" s="110"/>
      <c r="AD110" s="131"/>
      <c r="AE110" s="240"/>
      <c r="AF110" s="80"/>
    </row>
    <row r="111" spans="1:32" ht="49.95" customHeight="1">
      <c r="A111" s="108">
        <f t="shared" si="5"/>
        <v>80</v>
      </c>
      <c r="B111" s="440"/>
      <c r="C111" s="441"/>
      <c r="D111" s="441"/>
      <c r="E111" s="441"/>
      <c r="F111" s="441"/>
      <c r="G111" s="441"/>
      <c r="H111" s="441"/>
      <c r="I111" s="441"/>
      <c r="J111" s="441"/>
      <c r="K111" s="441"/>
      <c r="L111" s="443"/>
      <c r="M111" s="443"/>
      <c r="N111" s="443"/>
      <c r="O111" s="443"/>
      <c r="P111" s="443"/>
      <c r="Q111" s="442"/>
      <c r="R111" s="442"/>
      <c r="S111" s="442"/>
      <c r="T111" s="442"/>
      <c r="U111" s="442"/>
      <c r="V111" s="434"/>
      <c r="W111" s="127"/>
      <c r="X111" s="399"/>
      <c r="Y111" s="133" t="str">
        <f>IFERROR(VLOOKUP(X111, 【参考】数式用!$A$2:$B$46, 2, FALSE), "")</f>
        <v/>
      </c>
      <c r="Z111" s="111"/>
      <c r="AA111" s="111"/>
      <c r="AB111" s="109">
        <f t="shared" si="4"/>
        <v>0</v>
      </c>
      <c r="AC111" s="110"/>
      <c r="AD111" s="131"/>
      <c r="AE111" s="240"/>
      <c r="AF111" s="80"/>
    </row>
    <row r="112" spans="1:32" ht="49.95" customHeight="1">
      <c r="A112" s="108">
        <f t="shared" si="5"/>
        <v>81</v>
      </c>
      <c r="B112" s="440"/>
      <c r="C112" s="441"/>
      <c r="D112" s="441"/>
      <c r="E112" s="441"/>
      <c r="F112" s="441"/>
      <c r="G112" s="441"/>
      <c r="H112" s="441"/>
      <c r="I112" s="441"/>
      <c r="J112" s="441"/>
      <c r="K112" s="441"/>
      <c r="L112" s="443"/>
      <c r="M112" s="443"/>
      <c r="N112" s="443"/>
      <c r="O112" s="443"/>
      <c r="P112" s="443"/>
      <c r="Q112" s="442"/>
      <c r="R112" s="442"/>
      <c r="S112" s="442"/>
      <c r="T112" s="442"/>
      <c r="U112" s="442"/>
      <c r="V112" s="434"/>
      <c r="W112" s="127"/>
      <c r="X112" s="399"/>
      <c r="Y112" s="133" t="str">
        <f>IFERROR(VLOOKUP(X112, 【参考】数式用!$A$2:$B$46, 2, FALSE), "")</f>
        <v/>
      </c>
      <c r="Z112" s="111"/>
      <c r="AA112" s="111"/>
      <c r="AB112" s="109">
        <f t="shared" si="4"/>
        <v>0</v>
      </c>
      <c r="AC112" s="110"/>
      <c r="AD112" s="131"/>
      <c r="AE112" s="240"/>
      <c r="AF112" s="80"/>
    </row>
    <row r="113" spans="1:32" ht="49.95" customHeight="1">
      <c r="A113" s="108">
        <f t="shared" si="5"/>
        <v>82</v>
      </c>
      <c r="B113" s="440"/>
      <c r="C113" s="441"/>
      <c r="D113" s="441"/>
      <c r="E113" s="441"/>
      <c r="F113" s="441"/>
      <c r="G113" s="441"/>
      <c r="H113" s="441"/>
      <c r="I113" s="441"/>
      <c r="J113" s="441"/>
      <c r="K113" s="441"/>
      <c r="L113" s="443"/>
      <c r="M113" s="443"/>
      <c r="N113" s="443"/>
      <c r="O113" s="443"/>
      <c r="P113" s="443"/>
      <c r="Q113" s="442"/>
      <c r="R113" s="442"/>
      <c r="S113" s="442"/>
      <c r="T113" s="442"/>
      <c r="U113" s="442"/>
      <c r="V113" s="434"/>
      <c r="W113" s="127"/>
      <c r="X113" s="399"/>
      <c r="Y113" s="133" t="str">
        <f>IFERROR(VLOOKUP(X113, 【参考】数式用!$A$2:$B$46, 2, FALSE), "")</f>
        <v/>
      </c>
      <c r="Z113" s="111"/>
      <c r="AA113" s="111"/>
      <c r="AB113" s="109">
        <f t="shared" si="4"/>
        <v>0</v>
      </c>
      <c r="AC113" s="110"/>
      <c r="AD113" s="131"/>
      <c r="AE113" s="240"/>
      <c r="AF113" s="80"/>
    </row>
    <row r="114" spans="1:32" ht="49.95" customHeight="1">
      <c r="A114" s="108">
        <f t="shared" si="5"/>
        <v>83</v>
      </c>
      <c r="B114" s="440"/>
      <c r="C114" s="441"/>
      <c r="D114" s="441"/>
      <c r="E114" s="441"/>
      <c r="F114" s="441"/>
      <c r="G114" s="441"/>
      <c r="H114" s="441"/>
      <c r="I114" s="441"/>
      <c r="J114" s="441"/>
      <c r="K114" s="441"/>
      <c r="L114" s="443"/>
      <c r="M114" s="443"/>
      <c r="N114" s="443"/>
      <c r="O114" s="443"/>
      <c r="P114" s="443"/>
      <c r="Q114" s="442"/>
      <c r="R114" s="442"/>
      <c r="S114" s="442"/>
      <c r="T114" s="442"/>
      <c r="U114" s="442"/>
      <c r="V114" s="434"/>
      <c r="W114" s="127"/>
      <c r="X114" s="399"/>
      <c r="Y114" s="133" t="str">
        <f>IFERROR(VLOOKUP(X114, 【参考】数式用!$A$2:$B$46, 2, FALSE), "")</f>
        <v/>
      </c>
      <c r="Z114" s="111"/>
      <c r="AA114" s="111"/>
      <c r="AB114" s="109">
        <f t="shared" si="4"/>
        <v>0</v>
      </c>
      <c r="AC114" s="110"/>
      <c r="AD114" s="131"/>
      <c r="AE114" s="240"/>
      <c r="AF114" s="80"/>
    </row>
    <row r="115" spans="1:32" ht="49.95" customHeight="1">
      <c r="A115" s="108">
        <f t="shared" si="5"/>
        <v>84</v>
      </c>
      <c r="B115" s="440"/>
      <c r="C115" s="441"/>
      <c r="D115" s="441"/>
      <c r="E115" s="441"/>
      <c r="F115" s="441"/>
      <c r="G115" s="441"/>
      <c r="H115" s="441"/>
      <c r="I115" s="441"/>
      <c r="J115" s="441"/>
      <c r="K115" s="441"/>
      <c r="L115" s="443"/>
      <c r="M115" s="443"/>
      <c r="N115" s="443"/>
      <c r="O115" s="443"/>
      <c r="P115" s="443"/>
      <c r="Q115" s="442"/>
      <c r="R115" s="442"/>
      <c r="S115" s="442"/>
      <c r="T115" s="442"/>
      <c r="U115" s="442"/>
      <c r="V115" s="434"/>
      <c r="W115" s="127"/>
      <c r="X115" s="399"/>
      <c r="Y115" s="133" t="str">
        <f>IFERROR(VLOOKUP(X115, 【参考】数式用!$A$2:$B$46, 2, FALSE), "")</f>
        <v/>
      </c>
      <c r="Z115" s="111"/>
      <c r="AA115" s="111"/>
      <c r="AB115" s="109">
        <f t="shared" si="4"/>
        <v>0</v>
      </c>
      <c r="AC115" s="110"/>
      <c r="AD115" s="131"/>
      <c r="AE115" s="240"/>
      <c r="AF115" s="80"/>
    </row>
    <row r="116" spans="1:32" ht="49.95" customHeight="1">
      <c r="A116" s="108">
        <f t="shared" si="5"/>
        <v>85</v>
      </c>
      <c r="B116" s="440"/>
      <c r="C116" s="441"/>
      <c r="D116" s="441"/>
      <c r="E116" s="441"/>
      <c r="F116" s="441"/>
      <c r="G116" s="441"/>
      <c r="H116" s="441"/>
      <c r="I116" s="441"/>
      <c r="J116" s="441"/>
      <c r="K116" s="441"/>
      <c r="L116" s="443"/>
      <c r="M116" s="443"/>
      <c r="N116" s="443"/>
      <c r="O116" s="443"/>
      <c r="P116" s="443"/>
      <c r="Q116" s="442"/>
      <c r="R116" s="442"/>
      <c r="S116" s="442"/>
      <c r="T116" s="442"/>
      <c r="U116" s="442"/>
      <c r="V116" s="434"/>
      <c r="W116" s="127"/>
      <c r="X116" s="399"/>
      <c r="Y116" s="133" t="str">
        <f>IFERROR(VLOOKUP(X116, 【参考】数式用!$A$2:$B$46, 2, FALSE), "")</f>
        <v/>
      </c>
      <c r="Z116" s="111"/>
      <c r="AA116" s="111"/>
      <c r="AB116" s="109">
        <f t="shared" si="4"/>
        <v>0</v>
      </c>
      <c r="AC116" s="110"/>
      <c r="AD116" s="131"/>
      <c r="AE116" s="240"/>
      <c r="AF116" s="80"/>
    </row>
    <row r="117" spans="1:32" ht="49.95" customHeight="1">
      <c r="A117" s="108">
        <f t="shared" si="5"/>
        <v>86</v>
      </c>
      <c r="B117" s="440"/>
      <c r="C117" s="441"/>
      <c r="D117" s="441"/>
      <c r="E117" s="441"/>
      <c r="F117" s="441"/>
      <c r="G117" s="441"/>
      <c r="H117" s="441"/>
      <c r="I117" s="441"/>
      <c r="J117" s="441"/>
      <c r="K117" s="441"/>
      <c r="L117" s="443"/>
      <c r="M117" s="443"/>
      <c r="N117" s="443"/>
      <c r="O117" s="443"/>
      <c r="P117" s="443"/>
      <c r="Q117" s="442"/>
      <c r="R117" s="442"/>
      <c r="S117" s="442"/>
      <c r="T117" s="442"/>
      <c r="U117" s="442"/>
      <c r="V117" s="434"/>
      <c r="W117" s="127"/>
      <c r="X117" s="399"/>
      <c r="Y117" s="133" t="str">
        <f>IFERROR(VLOOKUP(X117, 【参考】数式用!$A$2:$B$46, 2, FALSE), "")</f>
        <v/>
      </c>
      <c r="Z117" s="111"/>
      <c r="AA117" s="111"/>
      <c r="AB117" s="109">
        <f t="shared" si="4"/>
        <v>0</v>
      </c>
      <c r="AC117" s="110"/>
      <c r="AD117" s="131"/>
      <c r="AE117" s="240"/>
      <c r="AF117" s="80"/>
    </row>
    <row r="118" spans="1:32" ht="49.95" customHeight="1">
      <c r="A118" s="108">
        <f t="shared" si="5"/>
        <v>87</v>
      </c>
      <c r="B118" s="440"/>
      <c r="C118" s="441"/>
      <c r="D118" s="441"/>
      <c r="E118" s="441"/>
      <c r="F118" s="441"/>
      <c r="G118" s="441"/>
      <c r="H118" s="441"/>
      <c r="I118" s="441"/>
      <c r="J118" s="441"/>
      <c r="K118" s="441"/>
      <c r="L118" s="443"/>
      <c r="M118" s="443"/>
      <c r="N118" s="443"/>
      <c r="O118" s="443"/>
      <c r="P118" s="443"/>
      <c r="Q118" s="442"/>
      <c r="R118" s="442"/>
      <c r="S118" s="442"/>
      <c r="T118" s="442"/>
      <c r="U118" s="442"/>
      <c r="V118" s="434"/>
      <c r="W118" s="127"/>
      <c r="X118" s="399"/>
      <c r="Y118" s="133" t="str">
        <f>IFERROR(VLOOKUP(X118, 【参考】数式用!$A$2:$B$46, 2, FALSE), "")</f>
        <v/>
      </c>
      <c r="Z118" s="111"/>
      <c r="AA118" s="111"/>
      <c r="AB118" s="109">
        <f t="shared" si="4"/>
        <v>0</v>
      </c>
      <c r="AC118" s="110"/>
      <c r="AD118" s="131"/>
      <c r="AE118" s="240"/>
      <c r="AF118" s="80"/>
    </row>
    <row r="119" spans="1:32" ht="49.95" customHeight="1">
      <c r="A119" s="108">
        <f t="shared" si="5"/>
        <v>88</v>
      </c>
      <c r="B119" s="440"/>
      <c r="C119" s="441"/>
      <c r="D119" s="441"/>
      <c r="E119" s="441"/>
      <c r="F119" s="441"/>
      <c r="G119" s="441"/>
      <c r="H119" s="441"/>
      <c r="I119" s="441"/>
      <c r="J119" s="441"/>
      <c r="K119" s="441"/>
      <c r="L119" s="443"/>
      <c r="M119" s="443"/>
      <c r="N119" s="443"/>
      <c r="O119" s="443"/>
      <c r="P119" s="443"/>
      <c r="Q119" s="442"/>
      <c r="R119" s="442"/>
      <c r="S119" s="442"/>
      <c r="T119" s="442"/>
      <c r="U119" s="442"/>
      <c r="V119" s="434"/>
      <c r="W119" s="127"/>
      <c r="X119" s="399"/>
      <c r="Y119" s="133" t="str">
        <f>IFERROR(VLOOKUP(X119, 【参考】数式用!$A$2:$B$46, 2, FALSE), "")</f>
        <v/>
      </c>
      <c r="Z119" s="111"/>
      <c r="AA119" s="111"/>
      <c r="AB119" s="109">
        <f t="shared" si="4"/>
        <v>0</v>
      </c>
      <c r="AC119" s="110"/>
      <c r="AD119" s="131"/>
      <c r="AE119" s="240"/>
      <c r="AF119" s="80"/>
    </row>
    <row r="120" spans="1:32" ht="49.95" customHeight="1">
      <c r="A120" s="108">
        <f t="shared" si="5"/>
        <v>89</v>
      </c>
      <c r="B120" s="440"/>
      <c r="C120" s="441"/>
      <c r="D120" s="441"/>
      <c r="E120" s="441"/>
      <c r="F120" s="441"/>
      <c r="G120" s="441"/>
      <c r="H120" s="441"/>
      <c r="I120" s="441"/>
      <c r="J120" s="441"/>
      <c r="K120" s="441"/>
      <c r="L120" s="443"/>
      <c r="M120" s="443"/>
      <c r="N120" s="443"/>
      <c r="O120" s="443"/>
      <c r="P120" s="443"/>
      <c r="Q120" s="442"/>
      <c r="R120" s="442"/>
      <c r="S120" s="442"/>
      <c r="T120" s="442"/>
      <c r="U120" s="442"/>
      <c r="V120" s="434"/>
      <c r="W120" s="127"/>
      <c r="X120" s="399"/>
      <c r="Y120" s="133" t="str">
        <f>IFERROR(VLOOKUP(X120, 【参考】数式用!$A$2:$B$46, 2, FALSE), "")</f>
        <v/>
      </c>
      <c r="Z120" s="111"/>
      <c r="AA120" s="111"/>
      <c r="AB120" s="109">
        <f t="shared" si="4"/>
        <v>0</v>
      </c>
      <c r="AC120" s="110"/>
      <c r="AD120" s="131"/>
      <c r="AE120" s="240"/>
      <c r="AF120" s="80"/>
    </row>
    <row r="121" spans="1:32" ht="49.95" customHeight="1">
      <c r="A121" s="108">
        <f t="shared" si="5"/>
        <v>90</v>
      </c>
      <c r="B121" s="440"/>
      <c r="C121" s="441"/>
      <c r="D121" s="441"/>
      <c r="E121" s="441"/>
      <c r="F121" s="441"/>
      <c r="G121" s="441"/>
      <c r="H121" s="441"/>
      <c r="I121" s="441"/>
      <c r="J121" s="441"/>
      <c r="K121" s="441"/>
      <c r="L121" s="443"/>
      <c r="M121" s="443"/>
      <c r="N121" s="443"/>
      <c r="O121" s="443"/>
      <c r="P121" s="443"/>
      <c r="Q121" s="442"/>
      <c r="R121" s="442"/>
      <c r="S121" s="442"/>
      <c r="T121" s="442"/>
      <c r="U121" s="442"/>
      <c r="V121" s="434"/>
      <c r="W121" s="127"/>
      <c r="X121" s="399"/>
      <c r="Y121" s="133" t="str">
        <f>IFERROR(VLOOKUP(X121, 【参考】数式用!$A$2:$B$46, 2, FALSE), "")</f>
        <v/>
      </c>
      <c r="Z121" s="111"/>
      <c r="AA121" s="111"/>
      <c r="AB121" s="109">
        <f t="shared" si="4"/>
        <v>0</v>
      </c>
      <c r="AC121" s="110"/>
      <c r="AD121" s="131"/>
      <c r="AE121" s="240"/>
      <c r="AF121" s="80"/>
    </row>
    <row r="122" spans="1:32" ht="49.95" customHeight="1">
      <c r="A122" s="108">
        <f t="shared" si="5"/>
        <v>91</v>
      </c>
      <c r="B122" s="440"/>
      <c r="C122" s="441"/>
      <c r="D122" s="441"/>
      <c r="E122" s="441"/>
      <c r="F122" s="441"/>
      <c r="G122" s="441"/>
      <c r="H122" s="441"/>
      <c r="I122" s="441"/>
      <c r="J122" s="441"/>
      <c r="K122" s="441"/>
      <c r="L122" s="443"/>
      <c r="M122" s="443"/>
      <c r="N122" s="443"/>
      <c r="O122" s="443"/>
      <c r="P122" s="443"/>
      <c r="Q122" s="442"/>
      <c r="R122" s="442"/>
      <c r="S122" s="442"/>
      <c r="T122" s="442"/>
      <c r="U122" s="442"/>
      <c r="V122" s="434"/>
      <c r="W122" s="127"/>
      <c r="X122" s="399"/>
      <c r="Y122" s="133" t="str">
        <f>IFERROR(VLOOKUP(X122, 【参考】数式用!$A$2:$B$46, 2, FALSE), "")</f>
        <v/>
      </c>
      <c r="Z122" s="111"/>
      <c r="AA122" s="111"/>
      <c r="AB122" s="109">
        <f t="shared" si="4"/>
        <v>0</v>
      </c>
      <c r="AC122" s="110"/>
      <c r="AD122" s="131"/>
      <c r="AE122" s="240"/>
      <c r="AF122" s="80"/>
    </row>
    <row r="123" spans="1:32" ht="49.95" customHeight="1">
      <c r="A123" s="108">
        <f t="shared" si="5"/>
        <v>92</v>
      </c>
      <c r="B123" s="440"/>
      <c r="C123" s="441"/>
      <c r="D123" s="441"/>
      <c r="E123" s="441"/>
      <c r="F123" s="441"/>
      <c r="G123" s="441"/>
      <c r="H123" s="441"/>
      <c r="I123" s="441"/>
      <c r="J123" s="441"/>
      <c r="K123" s="441"/>
      <c r="L123" s="443"/>
      <c r="M123" s="443"/>
      <c r="N123" s="443"/>
      <c r="O123" s="443"/>
      <c r="P123" s="443"/>
      <c r="Q123" s="442"/>
      <c r="R123" s="442"/>
      <c r="S123" s="442"/>
      <c r="T123" s="442"/>
      <c r="U123" s="442"/>
      <c r="V123" s="434"/>
      <c r="W123" s="127"/>
      <c r="X123" s="399"/>
      <c r="Y123" s="133" t="str">
        <f>IFERROR(VLOOKUP(X123, 【参考】数式用!$A$2:$B$46, 2, FALSE), "")</f>
        <v/>
      </c>
      <c r="Z123" s="111"/>
      <c r="AA123" s="111"/>
      <c r="AB123" s="109">
        <f t="shared" si="4"/>
        <v>0</v>
      </c>
      <c r="AC123" s="110"/>
      <c r="AD123" s="131"/>
      <c r="AE123" s="240"/>
      <c r="AF123" s="80"/>
    </row>
    <row r="124" spans="1:32" ht="49.95" customHeight="1">
      <c r="A124" s="108">
        <f t="shared" ref="A124:A129" si="6">A123+1</f>
        <v>93</v>
      </c>
      <c r="B124" s="440"/>
      <c r="C124" s="441"/>
      <c r="D124" s="441"/>
      <c r="E124" s="441"/>
      <c r="F124" s="441"/>
      <c r="G124" s="441"/>
      <c r="H124" s="441"/>
      <c r="I124" s="441"/>
      <c r="J124" s="441"/>
      <c r="K124" s="441"/>
      <c r="L124" s="443"/>
      <c r="M124" s="443"/>
      <c r="N124" s="443"/>
      <c r="O124" s="443"/>
      <c r="P124" s="443"/>
      <c r="Q124" s="442"/>
      <c r="R124" s="442"/>
      <c r="S124" s="442"/>
      <c r="T124" s="442"/>
      <c r="U124" s="442"/>
      <c r="V124" s="434"/>
      <c r="W124" s="127"/>
      <c r="X124" s="399"/>
      <c r="Y124" s="133" t="str">
        <f>IFERROR(VLOOKUP(X124, 【参考】数式用!$A$2:$B$46, 2, FALSE), "")</f>
        <v/>
      </c>
      <c r="Z124" s="111"/>
      <c r="AA124" s="111"/>
      <c r="AB124" s="109">
        <f t="shared" si="4"/>
        <v>0</v>
      </c>
      <c r="AC124" s="110"/>
      <c r="AD124" s="131"/>
      <c r="AE124" s="240"/>
      <c r="AF124" s="80"/>
    </row>
    <row r="125" spans="1:32" ht="49.95" customHeight="1">
      <c r="A125" s="108">
        <f t="shared" si="6"/>
        <v>94</v>
      </c>
      <c r="B125" s="440"/>
      <c r="C125" s="441"/>
      <c r="D125" s="441"/>
      <c r="E125" s="441"/>
      <c r="F125" s="441"/>
      <c r="G125" s="441"/>
      <c r="H125" s="441"/>
      <c r="I125" s="441"/>
      <c r="J125" s="441"/>
      <c r="K125" s="441"/>
      <c r="L125" s="443"/>
      <c r="M125" s="443"/>
      <c r="N125" s="443"/>
      <c r="O125" s="443"/>
      <c r="P125" s="443"/>
      <c r="Q125" s="442"/>
      <c r="R125" s="442"/>
      <c r="S125" s="442"/>
      <c r="T125" s="442"/>
      <c r="U125" s="442"/>
      <c r="V125" s="434"/>
      <c r="W125" s="127"/>
      <c r="X125" s="399"/>
      <c r="Y125" s="133" t="str">
        <f>IFERROR(VLOOKUP(X125, 【参考】数式用!$A$2:$B$46, 2, FALSE), "")</f>
        <v/>
      </c>
      <c r="Z125" s="111"/>
      <c r="AA125" s="111"/>
      <c r="AB125" s="109">
        <f t="shared" si="4"/>
        <v>0</v>
      </c>
      <c r="AC125" s="110"/>
      <c r="AD125" s="131"/>
      <c r="AE125" s="240"/>
      <c r="AF125" s="80"/>
    </row>
    <row r="126" spans="1:32" ht="49.95" customHeight="1">
      <c r="A126" s="108">
        <f t="shared" si="6"/>
        <v>95</v>
      </c>
      <c r="B126" s="440"/>
      <c r="C126" s="441"/>
      <c r="D126" s="441"/>
      <c r="E126" s="441"/>
      <c r="F126" s="441"/>
      <c r="G126" s="441"/>
      <c r="H126" s="441"/>
      <c r="I126" s="441"/>
      <c r="J126" s="441"/>
      <c r="K126" s="441"/>
      <c r="L126" s="443"/>
      <c r="M126" s="443"/>
      <c r="N126" s="443"/>
      <c r="O126" s="443"/>
      <c r="P126" s="443"/>
      <c r="Q126" s="442"/>
      <c r="R126" s="442"/>
      <c r="S126" s="442"/>
      <c r="T126" s="442"/>
      <c r="U126" s="442"/>
      <c r="V126" s="434"/>
      <c r="W126" s="127"/>
      <c r="X126" s="399"/>
      <c r="Y126" s="133" t="str">
        <f>IFERROR(VLOOKUP(X126, 【参考】数式用!$A$2:$B$46, 2, FALSE), "")</f>
        <v/>
      </c>
      <c r="Z126" s="111"/>
      <c r="AA126" s="111"/>
      <c r="AB126" s="109">
        <f t="shared" si="4"/>
        <v>0</v>
      </c>
      <c r="AC126" s="110"/>
      <c r="AD126" s="131"/>
      <c r="AE126" s="240"/>
      <c r="AF126" s="80"/>
    </row>
    <row r="127" spans="1:32" ht="49.95" customHeight="1">
      <c r="A127" s="108">
        <f t="shared" si="6"/>
        <v>96</v>
      </c>
      <c r="B127" s="440"/>
      <c r="C127" s="441"/>
      <c r="D127" s="441"/>
      <c r="E127" s="441"/>
      <c r="F127" s="441"/>
      <c r="G127" s="441"/>
      <c r="H127" s="441"/>
      <c r="I127" s="441"/>
      <c r="J127" s="441"/>
      <c r="K127" s="441"/>
      <c r="L127" s="443"/>
      <c r="M127" s="443"/>
      <c r="N127" s="443"/>
      <c r="O127" s="443"/>
      <c r="P127" s="443"/>
      <c r="Q127" s="442"/>
      <c r="R127" s="442"/>
      <c r="S127" s="442"/>
      <c r="T127" s="442"/>
      <c r="U127" s="442"/>
      <c r="V127" s="434"/>
      <c r="W127" s="127"/>
      <c r="X127" s="399"/>
      <c r="Y127" s="133" t="str">
        <f>IFERROR(VLOOKUP(X127, 【参考】数式用!$A$2:$B$46, 2, FALSE), "")</f>
        <v/>
      </c>
      <c r="Z127" s="111"/>
      <c r="AA127" s="111"/>
      <c r="AB127" s="109">
        <f t="shared" si="4"/>
        <v>0</v>
      </c>
      <c r="AC127" s="110"/>
      <c r="AD127" s="131"/>
      <c r="AE127" s="240"/>
      <c r="AF127" s="80"/>
    </row>
    <row r="128" spans="1:32" ht="49.95" customHeight="1">
      <c r="A128" s="108">
        <f t="shared" si="6"/>
        <v>97</v>
      </c>
      <c r="B128" s="440"/>
      <c r="C128" s="441"/>
      <c r="D128" s="441"/>
      <c r="E128" s="441"/>
      <c r="F128" s="441"/>
      <c r="G128" s="441"/>
      <c r="H128" s="441"/>
      <c r="I128" s="441"/>
      <c r="J128" s="441"/>
      <c r="K128" s="441"/>
      <c r="L128" s="443"/>
      <c r="M128" s="443"/>
      <c r="N128" s="443"/>
      <c r="O128" s="443"/>
      <c r="P128" s="443"/>
      <c r="Q128" s="442"/>
      <c r="R128" s="442"/>
      <c r="S128" s="442"/>
      <c r="T128" s="442"/>
      <c r="U128" s="442"/>
      <c r="V128" s="434"/>
      <c r="W128" s="127"/>
      <c r="X128" s="399"/>
      <c r="Y128" s="133" t="str">
        <f>IFERROR(VLOOKUP(X128, 【参考】数式用!$A$2:$B$46, 2, FALSE), "")</f>
        <v/>
      </c>
      <c r="Z128" s="111"/>
      <c r="AA128" s="111"/>
      <c r="AB128" s="109">
        <f t="shared" ref="AB128:AB131" si="7">Z128-AA128</f>
        <v>0</v>
      </c>
      <c r="AC128" s="110"/>
      <c r="AD128" s="131"/>
      <c r="AE128" s="240"/>
      <c r="AF128" s="80"/>
    </row>
    <row r="129" spans="1:32" ht="49.95" customHeight="1">
      <c r="A129" s="108">
        <f t="shared" si="6"/>
        <v>98</v>
      </c>
      <c r="B129" s="440"/>
      <c r="C129" s="441"/>
      <c r="D129" s="441"/>
      <c r="E129" s="441"/>
      <c r="F129" s="441"/>
      <c r="G129" s="441"/>
      <c r="H129" s="441"/>
      <c r="I129" s="441"/>
      <c r="J129" s="441"/>
      <c r="K129" s="441"/>
      <c r="L129" s="443"/>
      <c r="M129" s="443"/>
      <c r="N129" s="443"/>
      <c r="O129" s="443"/>
      <c r="P129" s="443"/>
      <c r="Q129" s="442"/>
      <c r="R129" s="442"/>
      <c r="S129" s="442"/>
      <c r="T129" s="442"/>
      <c r="U129" s="442"/>
      <c r="V129" s="434"/>
      <c r="W129" s="127"/>
      <c r="X129" s="399"/>
      <c r="Y129" s="133" t="str">
        <f>IFERROR(VLOOKUP(X129, 【参考】数式用!$A$2:$B$46, 2, FALSE), "")</f>
        <v/>
      </c>
      <c r="Z129" s="111"/>
      <c r="AA129" s="111"/>
      <c r="AB129" s="109">
        <f t="shared" si="7"/>
        <v>0</v>
      </c>
      <c r="AC129" s="110"/>
      <c r="AD129" s="131"/>
      <c r="AE129" s="240"/>
      <c r="AF129" s="80"/>
    </row>
    <row r="130" spans="1:32" ht="49.95" customHeight="1">
      <c r="A130" s="108">
        <f>A129+1</f>
        <v>99</v>
      </c>
      <c r="B130" s="440"/>
      <c r="C130" s="441"/>
      <c r="D130" s="441"/>
      <c r="E130" s="441"/>
      <c r="F130" s="441"/>
      <c r="G130" s="441"/>
      <c r="H130" s="441"/>
      <c r="I130" s="441"/>
      <c r="J130" s="441"/>
      <c r="K130" s="441"/>
      <c r="L130" s="443"/>
      <c r="M130" s="443"/>
      <c r="N130" s="443"/>
      <c r="O130" s="443"/>
      <c r="P130" s="443"/>
      <c r="Q130" s="442"/>
      <c r="R130" s="442"/>
      <c r="S130" s="442"/>
      <c r="T130" s="442"/>
      <c r="U130" s="442"/>
      <c r="V130" s="434"/>
      <c r="W130" s="127"/>
      <c r="X130" s="399"/>
      <c r="Y130" s="133" t="str">
        <f>IFERROR(VLOOKUP(X130, 【参考】数式用!$A$2:$B$46, 2, FALSE), "")</f>
        <v/>
      </c>
      <c r="Z130" s="111"/>
      <c r="AA130" s="111"/>
      <c r="AB130" s="109">
        <f t="shared" si="7"/>
        <v>0</v>
      </c>
      <c r="AC130" s="110"/>
      <c r="AD130" s="131"/>
      <c r="AE130" s="240"/>
      <c r="AF130" s="80"/>
    </row>
    <row r="131" spans="1:32" ht="49.95" customHeight="1" thickBot="1">
      <c r="A131" s="108">
        <f>A130+1</f>
        <v>100</v>
      </c>
      <c r="B131" s="446"/>
      <c r="C131" s="447"/>
      <c r="D131" s="447"/>
      <c r="E131" s="447"/>
      <c r="F131" s="447"/>
      <c r="G131" s="447"/>
      <c r="H131" s="447"/>
      <c r="I131" s="447"/>
      <c r="J131" s="447"/>
      <c r="K131" s="447"/>
      <c r="L131" s="449"/>
      <c r="M131" s="449"/>
      <c r="N131" s="449"/>
      <c r="O131" s="449"/>
      <c r="P131" s="449"/>
      <c r="Q131" s="450"/>
      <c r="R131" s="450"/>
      <c r="S131" s="450"/>
      <c r="T131" s="450"/>
      <c r="U131" s="450"/>
      <c r="V131" s="435"/>
      <c r="W131" s="128"/>
      <c r="X131" s="400"/>
      <c r="Y131" s="134" t="str">
        <f>IFERROR(VLOOKUP(X131, 【参考】数式用!$A$2:$B$46, 2, FALSE), "")</f>
        <v/>
      </c>
      <c r="Z131" s="112"/>
      <c r="AA131" s="112"/>
      <c r="AB131" s="113">
        <f t="shared" si="7"/>
        <v>0</v>
      </c>
      <c r="AC131" s="114"/>
      <c r="AD131" s="132"/>
      <c r="AE131" s="240"/>
      <c r="AF131" s="80"/>
    </row>
    <row r="132" spans="1:32" ht="20.25" customHeight="1">
      <c r="A132" s="54"/>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c r="AA132" s="54"/>
      <c r="AB132" s="54"/>
      <c r="AC132" s="54"/>
      <c r="AD132" s="54"/>
    </row>
    <row r="133" spans="1:32" ht="20.25" customHeight="1">
      <c r="A133" s="107"/>
      <c r="B133" s="448"/>
      <c r="C133" s="448"/>
      <c r="D133" s="448"/>
      <c r="E133" s="448"/>
      <c r="F133" s="448"/>
      <c r="G133" s="448"/>
      <c r="H133" s="448"/>
      <c r="I133" s="448"/>
      <c r="J133" s="448"/>
      <c r="K133" s="448"/>
      <c r="L133" s="448"/>
      <c r="M133" s="448"/>
      <c r="N133" s="448"/>
      <c r="O133" s="448"/>
      <c r="P133" s="448"/>
      <c r="Q133" s="448"/>
      <c r="R133" s="448"/>
      <c r="S133" s="448"/>
      <c r="T133" s="448"/>
      <c r="U133" s="448"/>
      <c r="V133" s="448"/>
      <c r="W133" s="448"/>
      <c r="X133" s="448"/>
      <c r="Y133" s="448"/>
      <c r="Z133" s="448"/>
      <c r="AA133" s="54"/>
      <c r="AB133" s="54"/>
      <c r="AC133" s="54"/>
      <c r="AD133" s="54"/>
    </row>
    <row r="134" spans="1:32" ht="20.25" customHeight="1">
      <c r="A134" s="54"/>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54"/>
      <c r="AB134" s="54"/>
      <c r="AC134" s="54"/>
      <c r="AD134" s="54"/>
    </row>
    <row r="135" spans="1:32" ht="20.100000000000001" customHeight="1">
      <c r="A135" s="54"/>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c r="AA135" s="54"/>
      <c r="AB135" s="54"/>
      <c r="AC135" s="54"/>
      <c r="AD135" s="54"/>
    </row>
    <row r="136" spans="1:32" ht="20.100000000000001" customHeight="1">
      <c r="A136" s="54"/>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c r="AA136" s="54"/>
      <c r="AB136" s="54"/>
      <c r="AC136" s="54"/>
      <c r="AD136" s="54"/>
    </row>
    <row r="137" spans="1:32" ht="20.100000000000001" customHeight="1">
      <c r="A137" s="54"/>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54"/>
      <c r="AB137" s="54"/>
      <c r="AC137" s="54"/>
      <c r="AD137" s="54"/>
    </row>
    <row r="138" spans="1:32" ht="20.100000000000001" customHeight="1">
      <c r="A138" s="54"/>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c r="AA138" s="54"/>
      <c r="AB138" s="54"/>
      <c r="AC138" s="54"/>
      <c r="AD138" s="54"/>
    </row>
    <row r="139" spans="1:32" ht="20.100000000000001" customHeight="1">
      <c r="A139" s="54"/>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54"/>
      <c r="AB139" s="54"/>
      <c r="AC139" s="54"/>
      <c r="AD139" s="54"/>
    </row>
    <row r="140" spans="1:32" ht="20.100000000000001" customHeight="1">
      <c r="A140" s="54"/>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54"/>
      <c r="AB140" s="54"/>
      <c r="AC140" s="54"/>
      <c r="AD140" s="54"/>
    </row>
    <row r="141" spans="1:32" ht="20.100000000000001" customHeight="1">
      <c r="A141" s="54"/>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c r="AA141" s="54"/>
      <c r="AB141" s="54"/>
      <c r="AC141" s="54"/>
      <c r="AD141" s="54"/>
    </row>
    <row r="142" spans="1:32" ht="20.100000000000001" customHeight="1">
      <c r="A142" s="54"/>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c r="AA142" s="54"/>
      <c r="AB142" s="54"/>
      <c r="AC142" s="54"/>
      <c r="AD142" s="54"/>
    </row>
    <row r="143" spans="1:32" ht="20.100000000000001" customHeight="1">
      <c r="A143" s="54"/>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c r="AA143" s="54"/>
      <c r="AB143" s="54"/>
      <c r="AC143" s="54"/>
      <c r="AD143" s="54"/>
    </row>
    <row r="144" spans="1:32" ht="20.100000000000001" customHeight="1">
      <c r="A144" s="54"/>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c r="AA144" s="54"/>
      <c r="AB144" s="54"/>
      <c r="AC144" s="54"/>
      <c r="AD144" s="54"/>
    </row>
    <row r="145" spans="1:30" ht="20.100000000000001" customHeight="1">
      <c r="A145" s="54"/>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c r="AA145" s="54"/>
      <c r="AB145" s="54"/>
      <c r="AC145" s="54"/>
      <c r="AD145" s="54"/>
    </row>
    <row r="146" spans="1:30" ht="20.100000000000001" customHeight="1">
      <c r="A146" s="54"/>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c r="AA146" s="54"/>
      <c r="AB146" s="54"/>
      <c r="AC146" s="54"/>
      <c r="AD146" s="54"/>
    </row>
    <row r="147" spans="1:30" ht="20.100000000000001" customHeight="1">
      <c r="A147" s="54"/>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c r="AA147" s="54"/>
      <c r="AB147" s="54"/>
      <c r="AC147" s="54"/>
      <c r="AD147" s="54"/>
    </row>
    <row r="148" spans="1:30" ht="20.100000000000001" customHeight="1">
      <c r="A148" s="54"/>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c r="AA148" s="54"/>
      <c r="AB148" s="54"/>
      <c r="AC148" s="54"/>
      <c r="AD148" s="54"/>
    </row>
    <row r="149" spans="1:30" ht="20.100000000000001" customHeight="1">
      <c r="A149" s="54"/>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54"/>
      <c r="AB149" s="54"/>
      <c r="AC149" s="54"/>
      <c r="AD149" s="54"/>
    </row>
    <row r="150" spans="1:30" ht="20.100000000000001" customHeight="1">
      <c r="A150" s="54"/>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c r="AA150" s="54"/>
      <c r="AB150" s="54"/>
      <c r="AC150" s="54"/>
      <c r="AD150" s="54"/>
    </row>
    <row r="151" spans="1:30" ht="20.100000000000001" customHeight="1">
      <c r="A151" s="54"/>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c r="AA151" s="54"/>
      <c r="AB151" s="54"/>
      <c r="AC151" s="54"/>
      <c r="AD151" s="54"/>
    </row>
    <row r="152" spans="1:30" ht="20.100000000000001" customHeight="1">
      <c r="A152" s="54"/>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54"/>
      <c r="AB152" s="54"/>
      <c r="AC152" s="54"/>
      <c r="AD152" s="54"/>
    </row>
    <row r="153" spans="1:30" ht="20.100000000000001" customHeight="1">
      <c r="A153" s="54"/>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c r="AA153" s="54"/>
      <c r="AB153" s="54"/>
      <c r="AC153" s="54"/>
      <c r="AD153" s="54"/>
    </row>
    <row r="154" spans="1:30" ht="20.100000000000001" customHeight="1">
      <c r="A154" s="54"/>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c r="AA154" s="54"/>
      <c r="AB154" s="54"/>
      <c r="AC154" s="54"/>
      <c r="AD154" s="54"/>
    </row>
    <row r="155" spans="1:30" ht="20.100000000000001" customHeight="1">
      <c r="A155" s="54"/>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c r="AA155" s="54"/>
      <c r="AB155" s="54"/>
      <c r="AC155" s="54"/>
      <c r="AD155" s="54"/>
    </row>
    <row r="156" spans="1:30" ht="20.100000000000001" customHeight="1">
      <c r="A156" s="54"/>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c r="AA156" s="54"/>
      <c r="AB156" s="54"/>
      <c r="AC156" s="54"/>
      <c r="AD156" s="54"/>
    </row>
    <row r="157" spans="1:30" ht="20.100000000000001" customHeight="1">
      <c r="A157" s="54"/>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c r="AA157" s="54"/>
      <c r="AB157" s="54"/>
      <c r="AC157" s="54"/>
      <c r="AD157" s="54"/>
    </row>
    <row r="158" spans="1:30" ht="20.100000000000001" customHeight="1">
      <c r="A158" s="54"/>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c r="AA158" s="54"/>
      <c r="AB158" s="54"/>
      <c r="AC158" s="54"/>
      <c r="AD158" s="54"/>
    </row>
    <row r="159" spans="1:30" ht="20.100000000000001" customHeight="1">
      <c r="A159" s="54"/>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c r="AA159" s="54"/>
      <c r="AB159" s="54"/>
      <c r="AC159" s="54"/>
      <c r="AD159" s="54"/>
    </row>
    <row r="160" spans="1:30" ht="20.100000000000001" customHeight="1">
      <c r="A160" s="54"/>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c r="AA160" s="54"/>
      <c r="AB160" s="54"/>
      <c r="AC160" s="54"/>
      <c r="AD160" s="54"/>
    </row>
    <row r="161" spans="1:30" ht="20.100000000000001" customHeight="1">
      <c r="A161" s="54"/>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c r="AA161" s="54"/>
      <c r="AB161" s="54"/>
      <c r="AC161" s="54"/>
      <c r="AD161" s="54"/>
    </row>
    <row r="162" spans="1:30" ht="20.100000000000001" customHeight="1">
      <c r="A162" s="54"/>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c r="AA162" s="54"/>
      <c r="AB162" s="54"/>
      <c r="AC162" s="54"/>
      <c r="AD162" s="54"/>
    </row>
    <row r="163" spans="1:30" ht="20.100000000000001" customHeight="1">
      <c r="A163" s="54"/>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c r="AA163" s="54"/>
      <c r="AB163" s="54"/>
      <c r="AC163" s="54"/>
      <c r="AD163" s="54"/>
    </row>
    <row r="164" spans="1:30" ht="20.100000000000001" customHeight="1">
      <c r="A164" s="54"/>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c r="AA164" s="54"/>
      <c r="AB164" s="54"/>
      <c r="AC164" s="54"/>
      <c r="AD164" s="54"/>
    </row>
    <row r="165" spans="1:30" ht="20.100000000000001" customHeight="1">
      <c r="A165" s="54"/>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c r="AA165" s="54"/>
      <c r="AB165" s="54"/>
      <c r="AC165" s="54"/>
      <c r="AD165" s="54"/>
    </row>
    <row r="166" spans="1:30" ht="20.100000000000001" customHeight="1">
      <c r="A166" s="54"/>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c r="AA166" s="54"/>
      <c r="AB166" s="54"/>
      <c r="AC166" s="54"/>
      <c r="AD166" s="54"/>
    </row>
    <row r="167" spans="1:30" ht="20.100000000000001" customHeight="1">
      <c r="A167" s="54"/>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c r="AA167" s="54"/>
      <c r="AB167" s="54"/>
      <c r="AC167" s="54"/>
      <c r="AD167" s="54"/>
    </row>
    <row r="168" spans="1:30" ht="20.100000000000001" customHeight="1">
      <c r="A168" s="54"/>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c r="AA168" s="54"/>
      <c r="AB168" s="54"/>
      <c r="AC168" s="54"/>
      <c r="AD168" s="54"/>
    </row>
    <row r="169" spans="1:30" ht="20.100000000000001" customHeight="1">
      <c r="A169" s="54"/>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54"/>
      <c r="AB169" s="54"/>
      <c r="AC169" s="54"/>
      <c r="AD169" s="54"/>
    </row>
    <row r="170" spans="1:30" ht="20.100000000000001" customHeight="1">
      <c r="A170" s="54"/>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54"/>
      <c r="AB170" s="54"/>
      <c r="AC170" s="54"/>
      <c r="AD170" s="54"/>
    </row>
    <row r="171" spans="1:30" ht="20.100000000000001" customHeight="1">
      <c r="A171" s="54"/>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c r="AA171" s="54"/>
      <c r="AB171" s="54"/>
      <c r="AC171" s="54"/>
      <c r="AD171" s="54"/>
    </row>
    <row r="172" spans="1:30" ht="20.100000000000001" customHeight="1">
      <c r="A172" s="54"/>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c r="AA172" s="54"/>
      <c r="AB172" s="54"/>
      <c r="AC172" s="54"/>
      <c r="AD172" s="54"/>
    </row>
    <row r="173" spans="1:30" ht="20.100000000000001" customHeight="1">
      <c r="A173" s="54"/>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c r="AA173" s="54"/>
      <c r="AB173" s="54"/>
      <c r="AC173" s="54"/>
      <c r="AD173" s="54"/>
    </row>
    <row r="174" spans="1:30" ht="20.100000000000001" customHeight="1">
      <c r="A174" s="54"/>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c r="AA174" s="54"/>
      <c r="AB174" s="54"/>
      <c r="AC174" s="54"/>
      <c r="AD174" s="54"/>
    </row>
    <row r="175" spans="1:30" ht="20.100000000000001" customHeight="1">
      <c r="A175" s="54"/>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c r="AA175" s="54"/>
      <c r="AB175" s="54"/>
      <c r="AC175" s="54"/>
      <c r="AD175" s="54"/>
    </row>
    <row r="176" spans="1:30" ht="20.100000000000001" customHeight="1">
      <c r="A176" s="54"/>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c r="AA176" s="54"/>
      <c r="AB176" s="54"/>
      <c r="AC176" s="54"/>
      <c r="AD176" s="54"/>
    </row>
    <row r="177" spans="1:30" ht="20.100000000000001" customHeight="1">
      <c r="A177" s="54"/>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c r="AA177" s="54"/>
      <c r="AB177" s="54"/>
      <c r="AC177" s="54"/>
      <c r="AD177" s="54"/>
    </row>
    <row r="178" spans="1:30" ht="20.100000000000001" customHeight="1">
      <c r="A178" s="54"/>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c r="AA178" s="54"/>
      <c r="AB178" s="54"/>
      <c r="AC178" s="54"/>
      <c r="AD178" s="54"/>
    </row>
    <row r="179" spans="1:30" ht="20.100000000000001" customHeight="1">
      <c r="A179" s="54"/>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c r="AA179" s="54"/>
      <c r="AB179" s="54"/>
      <c r="AC179" s="54"/>
      <c r="AD179" s="54"/>
    </row>
    <row r="180" spans="1:30" ht="20.100000000000001" customHeight="1">
      <c r="A180" s="54"/>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c r="AA180" s="54"/>
      <c r="AB180" s="54"/>
      <c r="AC180" s="54"/>
      <c r="AD180" s="54"/>
    </row>
    <row r="181" spans="1:30" ht="20.100000000000001" customHeight="1">
      <c r="A181" s="54"/>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c r="AA181" s="54"/>
      <c r="AB181" s="54"/>
      <c r="AC181" s="54"/>
      <c r="AD181" s="54"/>
    </row>
    <row r="182" spans="1:30" ht="20.100000000000001" customHeight="1">
      <c r="A182" s="54"/>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c r="AA182" s="54"/>
      <c r="AB182" s="54"/>
      <c r="AC182" s="54"/>
      <c r="AD182" s="54"/>
    </row>
    <row r="183" spans="1:30" ht="20.100000000000001" customHeight="1">
      <c r="A183" s="54"/>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c r="AA183" s="54"/>
      <c r="AB183" s="54"/>
      <c r="AC183" s="54"/>
      <c r="AD183" s="54"/>
    </row>
    <row r="184" spans="1:30" ht="20.100000000000001" customHeight="1">
      <c r="A184" s="54"/>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c r="AA184" s="54"/>
      <c r="AB184" s="54"/>
      <c r="AC184" s="54"/>
      <c r="AD184" s="54"/>
    </row>
    <row r="185" spans="1:30" ht="20.100000000000001" customHeight="1">
      <c r="A185" s="54"/>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c r="AA185" s="54"/>
      <c r="AB185" s="54"/>
      <c r="AC185" s="54"/>
      <c r="AD185" s="54"/>
    </row>
    <row r="186" spans="1:30" ht="20.100000000000001" customHeight="1">
      <c r="A186" s="54"/>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c r="AA186" s="54"/>
      <c r="AB186" s="54"/>
      <c r="AC186" s="54"/>
      <c r="AD186" s="54"/>
    </row>
    <row r="187" spans="1:30" ht="20.100000000000001" customHeight="1">
      <c r="A187" s="54"/>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c r="AA187" s="54"/>
      <c r="AB187" s="54"/>
      <c r="AC187" s="54"/>
      <c r="AD187" s="54"/>
    </row>
    <row r="188" spans="1:30" ht="20.100000000000001" customHeight="1">
      <c r="A188" s="54"/>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54"/>
      <c r="AB188" s="54"/>
      <c r="AC188" s="54"/>
      <c r="AD188" s="54"/>
    </row>
    <row r="189" spans="1:30" ht="20.100000000000001" customHeight="1">
      <c r="A189" s="54"/>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54"/>
      <c r="AB189" s="54"/>
      <c r="AC189" s="54"/>
      <c r="AD189" s="54"/>
    </row>
    <row r="190" spans="1:30" ht="20.100000000000001" customHeight="1">
      <c r="A190" s="54"/>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c r="AA190" s="54"/>
      <c r="AB190" s="54"/>
      <c r="AC190" s="54"/>
      <c r="AD190" s="54"/>
    </row>
    <row r="191" spans="1:30" ht="20.100000000000001" customHeight="1">
      <c r="A191" s="54"/>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c r="AA191" s="54"/>
      <c r="AB191" s="54"/>
      <c r="AC191" s="54"/>
      <c r="AD191" s="54"/>
    </row>
    <row r="192" spans="1:30" ht="20.100000000000001" customHeight="1">
      <c r="A192" s="54"/>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c r="AA192" s="54"/>
      <c r="AB192" s="54"/>
      <c r="AC192" s="54"/>
      <c r="AD192" s="54"/>
    </row>
    <row r="193" spans="1:30" ht="20.100000000000001" customHeight="1">
      <c r="A193" s="54"/>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c r="AA193" s="54"/>
      <c r="AB193" s="54"/>
      <c r="AC193" s="54"/>
      <c r="AD193" s="54"/>
    </row>
    <row r="194" spans="1:30" ht="20.100000000000001" customHeight="1">
      <c r="A194" s="54"/>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c r="AA194" s="54"/>
      <c r="AB194" s="54"/>
      <c r="AC194" s="54"/>
      <c r="AD194" s="54"/>
    </row>
    <row r="195" spans="1:30" ht="20.100000000000001" customHeight="1">
      <c r="A195" s="54"/>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c r="AA195" s="54"/>
      <c r="AB195" s="54"/>
      <c r="AC195" s="54"/>
      <c r="AD195" s="54"/>
    </row>
    <row r="196" spans="1:30" ht="20.100000000000001" customHeight="1">
      <c r="A196" s="54"/>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c r="AA196" s="54"/>
      <c r="AB196" s="54"/>
      <c r="AC196" s="54"/>
      <c r="AD196" s="54"/>
    </row>
    <row r="197" spans="1:30" ht="20.100000000000001" customHeight="1">
      <c r="A197" s="54"/>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c r="AA197" s="54"/>
      <c r="AB197" s="54"/>
      <c r="AC197" s="54"/>
      <c r="AD197" s="54"/>
    </row>
    <row r="198" spans="1:30" ht="20.100000000000001" customHeight="1">
      <c r="A198" s="54"/>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c r="AA198" s="54"/>
      <c r="AB198" s="54"/>
      <c r="AC198" s="54"/>
      <c r="AD198" s="54"/>
    </row>
    <row r="199" spans="1:30" ht="20.100000000000001" customHeight="1">
      <c r="A199" s="54"/>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c r="AA199" s="54"/>
      <c r="AB199" s="54"/>
      <c r="AC199" s="54"/>
      <c r="AD199" s="54"/>
    </row>
    <row r="200" spans="1:30" ht="20.100000000000001" customHeight="1">
      <c r="A200" s="54"/>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c r="AA200" s="54"/>
      <c r="AB200" s="54"/>
      <c r="AC200" s="54"/>
      <c r="AD200" s="54"/>
    </row>
    <row r="201" spans="1:30" ht="20.100000000000001" customHeight="1">
      <c r="A201" s="54"/>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c r="AA201" s="54"/>
      <c r="AB201" s="54"/>
      <c r="AC201" s="54"/>
      <c r="AD201" s="54"/>
    </row>
    <row r="202" spans="1:30" ht="20.100000000000001" customHeight="1">
      <c r="A202" s="54"/>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c r="AA202" s="54"/>
      <c r="AB202" s="54"/>
      <c r="AC202" s="54"/>
      <c r="AD202" s="54"/>
    </row>
    <row r="203" spans="1:30" ht="20.100000000000001" customHeight="1">
      <c r="A203" s="54"/>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c r="AA203" s="54"/>
      <c r="AB203" s="54"/>
      <c r="AC203" s="54"/>
      <c r="AD203" s="54"/>
    </row>
    <row r="204" spans="1:30" ht="20.100000000000001" customHeight="1">
      <c r="A204" s="54"/>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c r="AA204" s="54"/>
      <c r="AB204" s="54"/>
      <c r="AC204" s="54"/>
      <c r="AD204" s="54"/>
    </row>
    <row r="205" spans="1:30" ht="20.100000000000001" customHeight="1">
      <c r="A205" s="54"/>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c r="AA205" s="54"/>
      <c r="AB205" s="54"/>
      <c r="AC205" s="54"/>
      <c r="AD205" s="54"/>
    </row>
    <row r="206" spans="1:30" ht="20.100000000000001" customHeight="1">
      <c r="A206" s="54"/>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c r="AA206" s="54"/>
      <c r="AB206" s="54"/>
      <c r="AC206" s="54"/>
      <c r="AD206" s="54"/>
    </row>
    <row r="207" spans="1:30" ht="20.100000000000001" customHeight="1">
      <c r="A207" s="54"/>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c r="AA207" s="54"/>
      <c r="AB207" s="54"/>
      <c r="AC207" s="54"/>
      <c r="AD207" s="54"/>
    </row>
    <row r="208" spans="1:30" ht="20.100000000000001" customHeight="1">
      <c r="A208" s="54"/>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c r="AA208" s="54"/>
      <c r="AB208" s="54"/>
      <c r="AC208" s="54"/>
      <c r="AD208" s="54"/>
    </row>
    <row r="209" spans="1:30" ht="20.100000000000001" customHeight="1">
      <c r="A209" s="54"/>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c r="AA209" s="54"/>
      <c r="AB209" s="54"/>
      <c r="AC209" s="54"/>
      <c r="AD209" s="54"/>
    </row>
    <row r="210" spans="1:30" ht="20.100000000000001" customHeight="1">
      <c r="A210" s="54"/>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c r="AA210" s="54"/>
      <c r="AB210" s="54"/>
      <c r="AC210" s="54"/>
      <c r="AD210" s="54"/>
    </row>
    <row r="211" spans="1:30" ht="20.100000000000001" customHeight="1">
      <c r="A211" s="54"/>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c r="AA211" s="54"/>
      <c r="AB211" s="54"/>
      <c r="AC211" s="54"/>
      <c r="AD211" s="54"/>
    </row>
    <row r="212" spans="1:30" ht="20.100000000000001" customHeight="1">
      <c r="A212" s="54"/>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c r="AA212" s="54"/>
      <c r="AB212" s="54"/>
      <c r="AC212" s="54"/>
      <c r="AD212" s="54"/>
    </row>
    <row r="213" spans="1:30" ht="20.100000000000001" customHeight="1">
      <c r="A213" s="54"/>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c r="AA213" s="54"/>
      <c r="AB213" s="54"/>
      <c r="AC213" s="54"/>
      <c r="AD213" s="54"/>
    </row>
    <row r="214" spans="1:30" ht="20.100000000000001" customHeight="1">
      <c r="A214" s="54"/>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c r="AA214" s="54"/>
      <c r="AB214" s="54"/>
      <c r="AC214" s="54"/>
      <c r="AD214" s="54"/>
    </row>
    <row r="215" spans="1:30" ht="20.100000000000001" customHeight="1">
      <c r="A215" s="54"/>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c r="AA215" s="54"/>
      <c r="AB215" s="54"/>
      <c r="AC215" s="54"/>
      <c r="AD215" s="54"/>
    </row>
    <row r="216" spans="1:30" ht="20.100000000000001" customHeight="1">
      <c r="A216" s="54"/>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c r="AA216" s="54"/>
      <c r="AB216" s="54"/>
      <c r="AC216" s="54"/>
      <c r="AD216" s="54"/>
    </row>
    <row r="217" spans="1:30" ht="20.100000000000001" customHeight="1">
      <c r="A217" s="54"/>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c r="AA217" s="54"/>
      <c r="AB217" s="54"/>
      <c r="AC217" s="54"/>
      <c r="AD217" s="54"/>
    </row>
    <row r="218" spans="1:30" ht="20.100000000000001" customHeight="1">
      <c r="A218" s="54"/>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c r="AA218" s="54"/>
      <c r="AB218" s="54"/>
      <c r="AC218" s="54"/>
      <c r="AD218" s="54"/>
    </row>
    <row r="219" spans="1:30" ht="20.100000000000001" customHeight="1">
      <c r="A219" s="54"/>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c r="AA219" s="54"/>
      <c r="AB219" s="54"/>
      <c r="AC219" s="54"/>
      <c r="AD219" s="54"/>
    </row>
    <row r="220" spans="1:30" ht="20.100000000000001" customHeight="1">
      <c r="A220" s="54"/>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c r="AA220" s="54"/>
      <c r="AB220" s="54"/>
      <c r="AC220" s="54"/>
      <c r="AD220" s="54"/>
    </row>
    <row r="221" spans="1:30" ht="20.100000000000001" customHeight="1">
      <c r="A221" s="54"/>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c r="AA221" s="54"/>
      <c r="AB221" s="54"/>
      <c r="AC221" s="54"/>
      <c r="AD221" s="54"/>
    </row>
    <row r="222" spans="1:30" ht="20.100000000000001" customHeight="1">
      <c r="A222" s="54"/>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c r="AA222" s="54"/>
      <c r="AB222" s="54"/>
      <c r="AC222" s="54"/>
      <c r="AD222" s="54"/>
    </row>
    <row r="223" spans="1:30" ht="20.100000000000001" customHeight="1">
      <c r="A223" s="54"/>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c r="AA223" s="54"/>
      <c r="AB223" s="54"/>
      <c r="AC223" s="54"/>
      <c r="AD223" s="54"/>
    </row>
    <row r="224" spans="1:30" ht="20.100000000000001" customHeight="1">
      <c r="A224" s="54"/>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c r="AA224" s="54"/>
      <c r="AB224" s="54"/>
      <c r="AC224" s="54"/>
      <c r="AD224" s="54"/>
    </row>
    <row r="225" spans="1:30" ht="20.100000000000001" customHeight="1">
      <c r="A225" s="54"/>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c r="AA225" s="54"/>
      <c r="AB225" s="54"/>
      <c r="AC225" s="54"/>
      <c r="AD225" s="54"/>
    </row>
    <row r="226" spans="1:30" ht="20.100000000000001" customHeight="1">
      <c r="A226" s="54"/>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c r="AA226" s="54"/>
      <c r="AB226" s="54"/>
      <c r="AC226" s="54"/>
      <c r="AD226" s="54"/>
    </row>
    <row r="227" spans="1:30" ht="20.100000000000001" customHeight="1">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30" ht="20.100000000000001" customHeight="1">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30" ht="20.100000000000001" customHeight="1">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30" ht="20.100000000000001" customHeight="1">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30" ht="20.100000000000001" customHeight="1">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30" ht="20.100000000000001" customHeight="1">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30" ht="20.100000000000001" customHeight="1">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30" ht="20.100000000000001" customHeight="1">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30" ht="20.100000000000001" customHeight="1">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30" ht="20.100000000000001" customHeight="1">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30" ht="20.100000000000001" customHeight="1">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30" ht="20.100000000000001" customHeight="1">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30" ht="20.100000000000001" customHeight="1">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30" ht="20.100000000000001" customHeight="1">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2:26" ht="20.100000000000001" customHeight="1">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2:26" ht="20.100000000000001" customHeight="1">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2:26" ht="20.100000000000001" customHeight="1">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2:26" ht="20.100000000000001" customHeight="1">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2:26" ht="20.100000000000001" customHeight="1">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2:26" ht="20.100000000000001" customHeight="1">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2:26" ht="20.100000000000001" customHeight="1">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2:26" ht="20.100000000000001" customHeight="1">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2:26" ht="20.100000000000001" customHeight="1">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2:26" ht="20.100000000000001" customHeight="1">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2:26" ht="20.100000000000001" customHeight="1">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2:26" ht="20.100000000000001" customHeight="1">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2:26" ht="20.100000000000001" customHeight="1">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2:26" ht="20.100000000000001" customHeight="1">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2:26" ht="20.100000000000001" customHeight="1">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2:26" ht="20.100000000000001" customHeight="1">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2:26" ht="20.100000000000001" customHeight="1">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2:26" ht="20.100000000000001" customHeight="1">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2:26" ht="20.100000000000001" customHeight="1">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2:26" ht="20.100000000000001" customHeight="1">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sheetData>
  <sheetProtection sort="0" autoFilter="0"/>
  <dataConsolidate/>
  <mergeCells count="379">
    <mergeCell ref="A20:A21"/>
    <mergeCell ref="A22:A23"/>
    <mergeCell ref="B18:K18"/>
    <mergeCell ref="A17:A18"/>
    <mergeCell ref="B23:K23"/>
    <mergeCell ref="B20:K20"/>
    <mergeCell ref="B22:K22"/>
    <mergeCell ref="L22:X22"/>
    <mergeCell ref="L23:X23"/>
    <mergeCell ref="B21:K21"/>
    <mergeCell ref="L20:X20"/>
    <mergeCell ref="L21:X21"/>
    <mergeCell ref="A19:K19"/>
    <mergeCell ref="B17:K17"/>
    <mergeCell ref="L17:AD17"/>
    <mergeCell ref="A4:AE4"/>
    <mergeCell ref="L18:AD18"/>
    <mergeCell ref="B14:K14"/>
    <mergeCell ref="A5:AE5"/>
    <mergeCell ref="L14:S14"/>
    <mergeCell ref="A3:AE3"/>
    <mergeCell ref="A1:AE1"/>
    <mergeCell ref="A11:AA11"/>
    <mergeCell ref="A12:A13"/>
    <mergeCell ref="A14:A16"/>
    <mergeCell ref="B12:K12"/>
    <mergeCell ref="B13:K13"/>
    <mergeCell ref="B15:K15"/>
    <mergeCell ref="B16:K16"/>
    <mergeCell ref="L12:AD12"/>
    <mergeCell ref="Q116:U116"/>
    <mergeCell ref="Q115:U115"/>
    <mergeCell ref="Q114:U114"/>
    <mergeCell ref="Q113:U113"/>
    <mergeCell ref="Q112:U112"/>
    <mergeCell ref="Q111:U111"/>
    <mergeCell ref="Q110:U110"/>
    <mergeCell ref="L13:AD13"/>
    <mergeCell ref="L15:AD15"/>
    <mergeCell ref="L16:AD16"/>
    <mergeCell ref="Q63:U63"/>
    <mergeCell ref="Q62:U62"/>
    <mergeCell ref="Q89:U89"/>
    <mergeCell ref="Q88:U88"/>
    <mergeCell ref="Q87:U87"/>
    <mergeCell ref="Q86:U86"/>
    <mergeCell ref="Q85:U85"/>
    <mergeCell ref="Q84:U84"/>
    <mergeCell ref="Q83:U83"/>
    <mergeCell ref="Q82:U82"/>
    <mergeCell ref="AA30:AA31"/>
    <mergeCell ref="Q70:U70"/>
    <mergeCell ref="Q73:U73"/>
    <mergeCell ref="Q107:U107"/>
    <mergeCell ref="Q106:U106"/>
    <mergeCell ref="Q105:U105"/>
    <mergeCell ref="Q104:U104"/>
    <mergeCell ref="Q103:U103"/>
    <mergeCell ref="Q102:U102"/>
    <mergeCell ref="Q101:U101"/>
    <mergeCell ref="Q81:U81"/>
    <mergeCell ref="Q98:U98"/>
    <mergeCell ref="Q58:U58"/>
    <mergeCell ref="Q57:U57"/>
    <mergeCell ref="Q61:U61"/>
    <mergeCell ref="Q59:U59"/>
    <mergeCell ref="Q71:U71"/>
    <mergeCell ref="Q94:U94"/>
    <mergeCell ref="Q80:U80"/>
    <mergeCell ref="Q79:U79"/>
    <mergeCell ref="Q78:U78"/>
    <mergeCell ref="Q77:U77"/>
    <mergeCell ref="Q64:U64"/>
    <mergeCell ref="Q72:U72"/>
    <mergeCell ref="Q60:U60"/>
    <mergeCell ref="AB30:AB31"/>
    <mergeCell ref="L19:V19"/>
    <mergeCell ref="Y30:Y31"/>
    <mergeCell ref="L32:P32"/>
    <mergeCell ref="L33:P33"/>
    <mergeCell ref="L45:P45"/>
    <mergeCell ref="L96:P96"/>
    <mergeCell ref="L97:P97"/>
    <mergeCell ref="L94:P94"/>
    <mergeCell ref="L95:P95"/>
    <mergeCell ref="L69:P69"/>
    <mergeCell ref="L68:P68"/>
    <mergeCell ref="Q68:U68"/>
    <mergeCell ref="L85:P85"/>
    <mergeCell ref="L86:P86"/>
    <mergeCell ref="L78:P78"/>
    <mergeCell ref="L79:P79"/>
    <mergeCell ref="L72:P72"/>
    <mergeCell ref="L90:P90"/>
    <mergeCell ref="L91:P91"/>
    <mergeCell ref="L92:P92"/>
    <mergeCell ref="L93:P93"/>
    <mergeCell ref="L87:P87"/>
    <mergeCell ref="Q65:U65"/>
    <mergeCell ref="AD30:AD31"/>
    <mergeCell ref="Q100:U100"/>
    <mergeCell ref="Q99:U99"/>
    <mergeCell ref="Q96:U96"/>
    <mergeCell ref="Q97:U97"/>
    <mergeCell ref="Q76:U76"/>
    <mergeCell ref="Q75:U75"/>
    <mergeCell ref="Q74:U74"/>
    <mergeCell ref="Q67:U67"/>
    <mergeCell ref="Q66:U66"/>
    <mergeCell ref="Q91:U91"/>
    <mergeCell ref="Q93:U93"/>
    <mergeCell ref="Q92:U92"/>
    <mergeCell ref="AC30:AC31"/>
    <mergeCell ref="Q45:U45"/>
    <mergeCell ref="Q30:V30"/>
    <mergeCell ref="Q36:U36"/>
    <mergeCell ref="Z30:Z31"/>
    <mergeCell ref="X30:X31"/>
    <mergeCell ref="W30:W31"/>
    <mergeCell ref="Q44:U44"/>
    <mergeCell ref="Q40:U40"/>
    <mergeCell ref="Q69:U69"/>
    <mergeCell ref="Q50:U50"/>
    <mergeCell ref="B35:K35"/>
    <mergeCell ref="B36:K36"/>
    <mergeCell ref="B37:K37"/>
    <mergeCell ref="B38:K38"/>
    <mergeCell ref="B39:K39"/>
    <mergeCell ref="Q43:U43"/>
    <mergeCell ref="B45:K45"/>
    <mergeCell ref="B32:K32"/>
    <mergeCell ref="B33:K33"/>
    <mergeCell ref="B34:K34"/>
    <mergeCell ref="Q37:U37"/>
    <mergeCell ref="Q38:U38"/>
    <mergeCell ref="L37:P37"/>
    <mergeCell ref="L36:P36"/>
    <mergeCell ref="L35:P35"/>
    <mergeCell ref="L38:P38"/>
    <mergeCell ref="A30:A31"/>
    <mergeCell ref="Q33:U33"/>
    <mergeCell ref="B30:K31"/>
    <mergeCell ref="Q31:U31"/>
    <mergeCell ref="L30:P31"/>
    <mergeCell ref="Q39:U39"/>
    <mergeCell ref="Q35:U35"/>
    <mergeCell ref="Q48:U48"/>
    <mergeCell ref="L46:P46"/>
    <mergeCell ref="L47:P47"/>
    <mergeCell ref="L48:P48"/>
    <mergeCell ref="Q32:U32"/>
    <mergeCell ref="B40:K40"/>
    <mergeCell ref="B41:K41"/>
    <mergeCell ref="B42:K42"/>
    <mergeCell ref="B43:K43"/>
    <mergeCell ref="B44:K44"/>
    <mergeCell ref="B46:K46"/>
    <mergeCell ref="L41:P41"/>
    <mergeCell ref="L42:P42"/>
    <mergeCell ref="L34:P34"/>
    <mergeCell ref="B47:K47"/>
    <mergeCell ref="B48:K48"/>
    <mergeCell ref="Q34:U34"/>
    <mergeCell ref="B133:Z133"/>
    <mergeCell ref="Q53:U53"/>
    <mergeCell ref="Q130:U130"/>
    <mergeCell ref="Q129:U129"/>
    <mergeCell ref="Q128:U128"/>
    <mergeCell ref="Q127:U127"/>
    <mergeCell ref="Q126:U126"/>
    <mergeCell ref="Q125:U125"/>
    <mergeCell ref="Q124:U124"/>
    <mergeCell ref="Q123:U123"/>
    <mergeCell ref="Q122:U122"/>
    <mergeCell ref="Q121:U121"/>
    <mergeCell ref="Q120:U120"/>
    <mergeCell ref="Q119:U119"/>
    <mergeCell ref="Q118:U118"/>
    <mergeCell ref="Q117:U117"/>
    <mergeCell ref="L131:P131"/>
    <mergeCell ref="L59:P59"/>
    <mergeCell ref="Q90:U90"/>
    <mergeCell ref="Q55:U55"/>
    <mergeCell ref="Q109:U109"/>
    <mergeCell ref="Q108:U108"/>
    <mergeCell ref="Q95:U95"/>
    <mergeCell ref="Q131:U131"/>
    <mergeCell ref="B63:K63"/>
    <mergeCell ref="L50:P50"/>
    <mergeCell ref="B53:K53"/>
    <mergeCell ref="B54:K54"/>
    <mergeCell ref="L64:P64"/>
    <mergeCell ref="L65:P65"/>
    <mergeCell ref="B85:K85"/>
    <mergeCell ref="B86:K86"/>
    <mergeCell ref="L52:P52"/>
    <mergeCell ref="B62:K62"/>
    <mergeCell ref="B87:K87"/>
    <mergeCell ref="B88:K88"/>
    <mergeCell ref="B89:K89"/>
    <mergeCell ref="B90:K90"/>
    <mergeCell ref="B91:K91"/>
    <mergeCell ref="B92:K92"/>
    <mergeCell ref="B93:K93"/>
    <mergeCell ref="B94:K94"/>
    <mergeCell ref="L80:P80"/>
    <mergeCell ref="L88:P88"/>
    <mergeCell ref="L89:P89"/>
    <mergeCell ref="B49:K49"/>
    <mergeCell ref="B50:K50"/>
    <mergeCell ref="B51:K51"/>
    <mergeCell ref="L53:P53"/>
    <mergeCell ref="L54:P54"/>
    <mergeCell ref="L83:P83"/>
    <mergeCell ref="L84:P84"/>
    <mergeCell ref="L66:P66"/>
    <mergeCell ref="L39:P39"/>
    <mergeCell ref="L60:P60"/>
    <mergeCell ref="L61:P61"/>
    <mergeCell ref="L74:P74"/>
    <mergeCell ref="L75:P75"/>
    <mergeCell ref="L76:P76"/>
    <mergeCell ref="L77:P77"/>
    <mergeCell ref="L63:P63"/>
    <mergeCell ref="L56:P56"/>
    <mergeCell ref="L57:P57"/>
    <mergeCell ref="L58:P58"/>
    <mergeCell ref="L43:P43"/>
    <mergeCell ref="L44:P44"/>
    <mergeCell ref="L40:P40"/>
    <mergeCell ref="L73:P73"/>
    <mergeCell ref="L70:P70"/>
    <mergeCell ref="L129:P129"/>
    <mergeCell ref="L130:P130"/>
    <mergeCell ref="L119:P119"/>
    <mergeCell ref="L120:P120"/>
    <mergeCell ref="L121:P121"/>
    <mergeCell ref="L122:P122"/>
    <mergeCell ref="L123:P123"/>
    <mergeCell ref="L124:P124"/>
    <mergeCell ref="L125:P125"/>
    <mergeCell ref="L126:P126"/>
    <mergeCell ref="L127:P127"/>
    <mergeCell ref="L118:P118"/>
    <mergeCell ref="L128:P128"/>
    <mergeCell ref="L103:P103"/>
    <mergeCell ref="L104:P104"/>
    <mergeCell ref="L114:P114"/>
    <mergeCell ref="L62:P62"/>
    <mergeCell ref="L115:P115"/>
    <mergeCell ref="L116:P116"/>
    <mergeCell ref="L117:P117"/>
    <mergeCell ref="L105:P105"/>
    <mergeCell ref="L106:P106"/>
    <mergeCell ref="L107:P107"/>
    <mergeCell ref="L108:P108"/>
    <mergeCell ref="L109:P109"/>
    <mergeCell ref="L110:P110"/>
    <mergeCell ref="L111:P111"/>
    <mergeCell ref="L112:P112"/>
    <mergeCell ref="L113:P113"/>
    <mergeCell ref="L98:P98"/>
    <mergeCell ref="L99:P99"/>
    <mergeCell ref="L100:P100"/>
    <mergeCell ref="L101:P101"/>
    <mergeCell ref="L102:P102"/>
    <mergeCell ref="B120:K120"/>
    <mergeCell ref="B121:K121"/>
    <mergeCell ref="B131:K131"/>
    <mergeCell ref="B122:K122"/>
    <mergeCell ref="B123:K123"/>
    <mergeCell ref="B124:K124"/>
    <mergeCell ref="B125:K125"/>
    <mergeCell ref="B126:K126"/>
    <mergeCell ref="B127:K127"/>
    <mergeCell ref="B128:K128"/>
    <mergeCell ref="B129:K129"/>
    <mergeCell ref="B130:K130"/>
    <mergeCell ref="B118:K118"/>
    <mergeCell ref="B119:K119"/>
    <mergeCell ref="B108:K108"/>
    <mergeCell ref="B109:K109"/>
    <mergeCell ref="B110:K110"/>
    <mergeCell ref="B111:K111"/>
    <mergeCell ref="B112:K112"/>
    <mergeCell ref="B95:K95"/>
    <mergeCell ref="B96:K96"/>
    <mergeCell ref="B97:K97"/>
    <mergeCell ref="B98:K98"/>
    <mergeCell ref="B99:K99"/>
    <mergeCell ref="B100:K100"/>
    <mergeCell ref="B101:K101"/>
    <mergeCell ref="B102:K102"/>
    <mergeCell ref="B103:K103"/>
    <mergeCell ref="B104:K104"/>
    <mergeCell ref="B117:K117"/>
    <mergeCell ref="B116:K116"/>
    <mergeCell ref="B105:K105"/>
    <mergeCell ref="B106:K106"/>
    <mergeCell ref="B107:K107"/>
    <mergeCell ref="B113:K113"/>
    <mergeCell ref="B114:K114"/>
    <mergeCell ref="B115:K115"/>
    <mergeCell ref="B83:K83"/>
    <mergeCell ref="B84:K84"/>
    <mergeCell ref="B67:K67"/>
    <mergeCell ref="B77:K77"/>
    <mergeCell ref="B78:K78"/>
    <mergeCell ref="B79:K79"/>
    <mergeCell ref="B80:K80"/>
    <mergeCell ref="Q49:U49"/>
    <mergeCell ref="Q51:U51"/>
    <mergeCell ref="Q56:U56"/>
    <mergeCell ref="Q54:U54"/>
    <mergeCell ref="Q52:U52"/>
    <mergeCell ref="B68:K68"/>
    <mergeCell ref="B69:K69"/>
    <mergeCell ref="B70:K70"/>
    <mergeCell ref="B71:K71"/>
    <mergeCell ref="B72:K72"/>
    <mergeCell ref="B73:K73"/>
    <mergeCell ref="B74:K74"/>
    <mergeCell ref="B75:K75"/>
    <mergeCell ref="B76:K76"/>
    <mergeCell ref="L67:P67"/>
    <mergeCell ref="L71:P71"/>
    <mergeCell ref="A27:AD27"/>
    <mergeCell ref="B55:K55"/>
    <mergeCell ref="B52:K52"/>
    <mergeCell ref="B66:K66"/>
    <mergeCell ref="B81:K81"/>
    <mergeCell ref="B82:K82"/>
    <mergeCell ref="Q46:U46"/>
    <mergeCell ref="Q47:U47"/>
    <mergeCell ref="Q41:U41"/>
    <mergeCell ref="Q42:U42"/>
    <mergeCell ref="L81:P81"/>
    <mergeCell ref="L82:P82"/>
    <mergeCell ref="B58:K58"/>
    <mergeCell ref="B59:K59"/>
    <mergeCell ref="B60:K60"/>
    <mergeCell ref="B61:K61"/>
    <mergeCell ref="B64:K64"/>
    <mergeCell ref="B65:K65"/>
    <mergeCell ref="B56:K56"/>
    <mergeCell ref="B57:K57"/>
    <mergeCell ref="L55:P55"/>
    <mergeCell ref="A28:AD28"/>
    <mergeCell ref="L49:P49"/>
    <mergeCell ref="L51:P51"/>
    <mergeCell ref="AF33:AF34"/>
    <mergeCell ref="AJ33:AJ34"/>
    <mergeCell ref="AF35:AF36"/>
    <mergeCell ref="AJ35:AJ36"/>
    <mergeCell ref="AF37:AF39"/>
    <mergeCell ref="AJ37:AJ39"/>
    <mergeCell ref="AF40:AF41"/>
    <mergeCell ref="AJ40:AJ41"/>
    <mergeCell ref="AF30:AJ31"/>
    <mergeCell ref="AF42:AF43"/>
    <mergeCell ref="AJ42:AJ43"/>
    <mergeCell ref="AF44:AF47"/>
    <mergeCell ref="AJ44:AJ47"/>
    <mergeCell ref="AF48:AF49"/>
    <mergeCell ref="AJ48:AJ49"/>
    <mergeCell ref="AF50:AF53"/>
    <mergeCell ref="AJ50:AJ53"/>
    <mergeCell ref="AF54:AF55"/>
    <mergeCell ref="AJ54:AJ55"/>
    <mergeCell ref="AF56:AF57"/>
    <mergeCell ref="AJ56:AJ57"/>
    <mergeCell ref="AF58:AF59"/>
    <mergeCell ref="AJ58:AJ59"/>
    <mergeCell ref="AF60:AF61"/>
    <mergeCell ref="AJ60:AJ61"/>
    <mergeCell ref="AF62:AF63"/>
    <mergeCell ref="AJ62:AJ63"/>
    <mergeCell ref="AF64:AF65"/>
    <mergeCell ref="AJ64:AJ65"/>
  </mergeCells>
  <phoneticPr fontId="9"/>
  <dataValidations xWindow="150" yWindow="809" count="8">
    <dataValidation type="textLength" imeMode="halfAlpha" operator="equal" allowBlank="1" showInputMessage="1" showErrorMessage="1" error="桁数が正しくありません。13桁の法人番号を入力してください。" sqref="L19" xr:uid="{90B3E385-BA7F-4F5B-BD7D-FDB3C9B5F8C4}">
      <formula1>13</formula1>
    </dataValidation>
    <dataValidation imeMode="halfAlpha" allowBlank="1" showInputMessage="1" showErrorMessage="1" sqref="L14 L22:X23" xr:uid="{9E6FAB79-6AA1-4AF5-900E-8F604AE34E45}"/>
    <dataValidation type="list" allowBlank="1" showInputMessage="1" showErrorMessage="1" sqref="AG35 X32:X131" xr:uid="{582F2E9C-FC2D-4FDC-8E67-5C6A1D092810}">
      <formula1>"児童発達支援,医療型児童発達支援,放課後等デイサービス,居宅訪問型児童発達支援,保育所等訪問支援,福祉型障害児入所施設,医療型障害児入所施設"</formula1>
    </dataValidation>
    <dataValidation type="textLength" imeMode="halfAlpha" operator="equal" allowBlank="1" showInputMessage="1" showErrorMessage="1" error="桁数が正しくありません。10桁の事業所番号を入力してください。" prompt="10桁の事業所番号を入力してください。" sqref="B32:K131" xr:uid="{4C1EB615-471C-4915-AA4C-0ED35A8D1FB9}">
      <formula1>10</formula1>
    </dataValidation>
    <dataValidation type="list" allowBlank="1" showInputMessage="1" showErrorMessage="1" sqref="Q32:U131" xr:uid="{17EA1A7E-9AAC-4B22-9097-0C194F5A65A3}">
      <formula1>"栃木県"</formula1>
    </dataValidation>
    <dataValidation type="list" allowBlank="1" showInputMessage="1" showErrorMessage="1" sqref="L32:P131" xr:uid="{0C88D4DC-2374-408F-88BF-634BA50C8027}">
      <formula1>"栃木県,宇都宮市"</formula1>
    </dataValidation>
    <dataValidation imeMode="halfKatakana" allowBlank="1" showInputMessage="1" showErrorMessage="1" sqref="L12:AD12 L20:X20" xr:uid="{33E816C5-6D9B-4491-B526-E4279D8CBAA7}"/>
    <dataValidation type="list" allowBlank="1" showInputMessage="1" showErrorMessage="1" sqref="V32:V131" xr:uid="{2B58EFC0-F46B-4863-81B9-02831522A585}">
      <formula1>"宇都宮市,足利市,栃木市,佐野市,鹿沼市,日光市,小山市,真岡市,大田原市,矢板市,那須塩原市,さくら市,那須烏山市,下野市,上三川町,益子町,茂木町,市貝町,芳賀町,壬生町,野木町,塩谷町,高根沢町,那須町,那珂川町"</formula1>
    </dataValidation>
  </dataValidations>
  <pageMargins left="0.7" right="0.7" top="0.75" bottom="0.75" header="0.3" footer="0.3"/>
  <pageSetup paperSize="9" scale="75" fitToHeight="0" orientation="portrait" r:id="rId1"/>
  <rowBreaks count="1" manualBreakCount="1">
    <brk id="23" max="30" man="1"/>
  </rowBreaks>
  <drawing r:id="rId2"/>
  <legacyDrawing r:id="rId3"/>
  <extLst>
    <ext xmlns:x14="http://schemas.microsoft.com/office/spreadsheetml/2009/9/main" uri="{CCE6A557-97BC-4b89-ADB6-D9C93CAAB3DF}">
      <x14:dataValidations xmlns:xm="http://schemas.microsoft.com/office/excel/2006/main" xWindow="150" yWindow="809" count="1">
        <x14:dataValidation type="list" allowBlank="1" showInputMessage="1" showErrorMessage="1" xr:uid="{0EB97F13-A666-4EA7-9C10-7CDF5756038D}">
          <x14:formula1>
            <xm:f>【参考】数式用３!$AM$2:$AM$3</xm:f>
          </x14:formula1>
          <xm:sqref>AC32:AD131 AE28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AD85C-BB8A-49F3-8BC5-84D88D868BE1}">
  <dimension ref="A1:AL37"/>
  <sheetViews>
    <sheetView showGridLines="0" view="pageBreakPreview" topLeftCell="A9" zoomScale="70" zoomScaleNormal="70" zoomScaleSheetLayoutView="70" workbookViewId="0">
      <selection activeCell="T40" sqref="T40"/>
    </sheetView>
  </sheetViews>
  <sheetFormatPr defaultColWidth="9" defaultRowHeight="18" customHeight="1"/>
  <cols>
    <col min="1" max="2" width="2.77734375" style="377" customWidth="1"/>
    <col min="3" max="3" width="4.77734375" style="377" customWidth="1"/>
    <col min="4" max="7" width="8.21875" style="377" customWidth="1"/>
    <col min="8" max="8" width="9.6640625" style="377" customWidth="1"/>
    <col min="9" max="9" width="1" style="377" customWidth="1"/>
    <col min="10" max="11" width="8.21875" style="377" customWidth="1"/>
    <col min="12" max="12" width="6.21875" style="377" customWidth="1"/>
    <col min="13" max="13" width="13.88671875" style="377" customWidth="1"/>
    <col min="14" max="14" width="0.5546875" style="377" customWidth="1"/>
    <col min="15" max="15" width="5.6640625" style="377" customWidth="1"/>
    <col min="16" max="16" width="3.6640625" style="377" customWidth="1"/>
    <col min="17" max="16384" width="9" style="377"/>
  </cols>
  <sheetData>
    <row r="1" spans="1:38" ht="18" customHeight="1">
      <c r="A1" s="511" t="s">
        <v>2087</v>
      </c>
      <c r="B1" s="511"/>
      <c r="C1" s="511"/>
      <c r="D1" s="511"/>
      <c r="E1" s="511"/>
      <c r="F1" s="511"/>
    </row>
    <row r="2" spans="1:38" ht="18" customHeight="1">
      <c r="P2" s="380"/>
    </row>
    <row r="3" spans="1:38" ht="18" customHeight="1">
      <c r="M3" s="512"/>
      <c r="N3" s="512"/>
      <c r="O3" s="512"/>
      <c r="P3" s="512"/>
    </row>
    <row r="4" spans="1:38" ht="18" customHeight="1">
      <c r="A4" s="378"/>
      <c r="B4" s="378"/>
      <c r="K4" s="515" t="s">
        <v>2102</v>
      </c>
      <c r="L4" s="515"/>
      <c r="M4" s="515"/>
      <c r="N4" s="515"/>
      <c r="O4" s="515"/>
      <c r="P4" s="515"/>
    </row>
    <row r="5" spans="1:38" ht="18" customHeight="1">
      <c r="A5" s="378"/>
      <c r="B5" s="378"/>
    </row>
    <row r="6" spans="1:38" ht="18" customHeight="1">
      <c r="A6" s="378"/>
      <c r="B6" s="378"/>
    </row>
    <row r="7" spans="1:38" ht="18" customHeight="1">
      <c r="C7" s="511" t="s">
        <v>2085</v>
      </c>
      <c r="D7" s="511"/>
      <c r="E7" s="511"/>
      <c r="F7" s="511"/>
      <c r="G7" s="511"/>
    </row>
    <row r="8" spans="1:38" ht="18" customHeight="1">
      <c r="A8" s="378"/>
      <c r="B8" s="378"/>
      <c r="K8" s="379"/>
      <c r="L8" s="381"/>
      <c r="M8" s="381"/>
      <c r="N8" s="381"/>
      <c r="O8" s="381"/>
      <c r="P8" s="381"/>
    </row>
    <row r="9" spans="1:38" ht="30" customHeight="1">
      <c r="A9" s="378"/>
      <c r="B9" s="378"/>
      <c r="H9" s="377" t="s">
        <v>27</v>
      </c>
      <c r="J9" s="516" t="str">
        <f>IF(基本情報入力シート!L13="","",基本情報入力シート!L13)</f>
        <v/>
      </c>
      <c r="K9" s="516"/>
      <c r="L9" s="516"/>
      <c r="M9" s="516"/>
      <c r="N9" s="516"/>
      <c r="O9" s="516"/>
      <c r="P9" s="385"/>
      <c r="Q9" s="385"/>
      <c r="R9" s="385"/>
      <c r="S9" s="385"/>
      <c r="T9" s="385"/>
      <c r="U9" s="385"/>
      <c r="V9" s="385"/>
      <c r="W9" s="385"/>
      <c r="X9" s="385"/>
      <c r="Y9" s="385"/>
      <c r="Z9" s="385"/>
      <c r="AA9" s="385"/>
      <c r="AB9" s="385"/>
      <c r="AC9" s="385"/>
      <c r="AD9" s="385"/>
      <c r="AE9" s="385"/>
      <c r="AF9" s="385"/>
      <c r="AG9" s="386"/>
      <c r="AH9" s="386"/>
      <c r="AI9" s="386"/>
      <c r="AJ9" s="386"/>
      <c r="AK9" s="386"/>
      <c r="AL9" s="386"/>
    </row>
    <row r="10" spans="1:38" ht="15" customHeight="1">
      <c r="H10" s="513" t="s">
        <v>2092</v>
      </c>
      <c r="I10" s="379"/>
      <c r="J10" s="514" t="str">
        <f>IF(基本情報入力シート!L15="","",基本情報入力シート!L15)</f>
        <v/>
      </c>
      <c r="K10" s="514"/>
      <c r="L10" s="514"/>
      <c r="M10" s="514"/>
      <c r="N10" s="514"/>
      <c r="O10" s="514"/>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row>
    <row r="11" spans="1:38" ht="15" customHeight="1">
      <c r="H11" s="513"/>
      <c r="I11" s="379"/>
      <c r="J11" s="514" t="str">
        <f>IF(基本情報入力シート!L16="","",基本情報入力シート!L16)</f>
        <v/>
      </c>
      <c r="K11" s="514"/>
      <c r="L11" s="514"/>
      <c r="M11" s="514"/>
      <c r="N11" s="514"/>
      <c r="O11" s="514"/>
      <c r="P11" s="387"/>
      <c r="Q11" s="387"/>
      <c r="R11" s="387"/>
      <c r="S11" s="387"/>
      <c r="T11" s="387"/>
      <c r="U11" s="387"/>
      <c r="V11" s="387"/>
      <c r="W11" s="387"/>
      <c r="X11" s="387"/>
      <c r="Y11" s="387"/>
      <c r="Z11" s="387"/>
      <c r="AA11" s="387"/>
      <c r="AB11" s="387"/>
      <c r="AC11" s="387"/>
      <c r="AD11" s="387"/>
      <c r="AE11" s="387"/>
      <c r="AF11" s="387"/>
      <c r="AG11" s="388"/>
      <c r="AH11" s="388"/>
      <c r="AI11" s="388"/>
      <c r="AJ11" s="388"/>
      <c r="AK11" s="388"/>
      <c r="AL11" s="388"/>
    </row>
    <row r="12" spans="1:38" ht="30" customHeight="1">
      <c r="H12" s="379" t="s">
        <v>2090</v>
      </c>
      <c r="I12" s="379"/>
      <c r="J12" s="517" t="str">
        <f>IF(基本情報入力シート!L17="", "", 基本情報入力シート!L17)</f>
        <v/>
      </c>
      <c r="K12" s="517"/>
      <c r="L12" s="517"/>
      <c r="M12" s="517"/>
      <c r="N12" s="517"/>
      <c r="O12" s="517"/>
      <c r="P12" s="383"/>
      <c r="Q12" s="384"/>
      <c r="R12" s="384"/>
      <c r="S12" s="384"/>
      <c r="T12" s="384"/>
      <c r="U12" s="384"/>
      <c r="V12" s="384"/>
      <c r="W12" s="384"/>
      <c r="X12" s="384"/>
      <c r="Y12" s="384"/>
      <c r="Z12" s="384"/>
      <c r="AA12" s="384"/>
      <c r="AB12" s="384"/>
      <c r="AC12" s="384"/>
      <c r="AD12" s="384"/>
      <c r="AE12" s="384"/>
      <c r="AF12" s="384"/>
    </row>
    <row r="13" spans="1:38" ht="30" customHeight="1">
      <c r="H13" s="379" t="s">
        <v>2091</v>
      </c>
      <c r="I13" s="379"/>
      <c r="J13" s="517" t="str">
        <f>IF(基本情報入力シート!L18="", "", 基本情報入力シート!L18)</f>
        <v/>
      </c>
      <c r="K13" s="517"/>
      <c r="L13" s="517"/>
      <c r="M13" s="517"/>
      <c r="N13" s="517"/>
      <c r="O13" s="517"/>
      <c r="P13" s="393"/>
      <c r="Q13" s="393"/>
      <c r="R13" s="393"/>
      <c r="S13" s="384"/>
      <c r="T13" s="384"/>
      <c r="U13" s="384"/>
      <c r="V13" s="384"/>
      <c r="W13" s="384"/>
      <c r="X13" s="384"/>
      <c r="Y13" s="384"/>
      <c r="Z13" s="384"/>
      <c r="AA13" s="384"/>
      <c r="AB13" s="384"/>
      <c r="AC13" s="384"/>
      <c r="AD13" s="384"/>
      <c r="AE13" s="384"/>
      <c r="AF13" s="384"/>
    </row>
    <row r="14" spans="1:38" ht="18" customHeight="1">
      <c r="K14" s="381"/>
      <c r="L14" s="381"/>
      <c r="M14" s="381"/>
      <c r="N14" s="381"/>
      <c r="O14" s="381"/>
      <c r="P14" s="381"/>
    </row>
    <row r="15" spans="1:38" ht="18" customHeight="1">
      <c r="A15" s="378"/>
      <c r="B15" s="378"/>
    </row>
    <row r="16" spans="1:38" ht="45.45" customHeight="1">
      <c r="A16" s="379"/>
      <c r="B16" s="379"/>
      <c r="C16" s="379"/>
      <c r="D16" s="518" t="s">
        <v>2111</v>
      </c>
      <c r="E16" s="518"/>
      <c r="F16" s="518"/>
      <c r="G16" s="518"/>
      <c r="H16" s="518"/>
      <c r="I16" s="518"/>
      <c r="J16" s="518"/>
      <c r="K16" s="518"/>
      <c r="L16" s="518"/>
      <c r="M16" s="518"/>
      <c r="N16" s="518"/>
      <c r="O16" s="518"/>
      <c r="P16" s="518"/>
    </row>
    <row r="17" spans="1:22" ht="16.95" customHeight="1">
      <c r="A17" s="382"/>
      <c r="B17" s="382"/>
      <c r="C17" s="382"/>
      <c r="D17" s="382"/>
      <c r="E17" s="382"/>
      <c r="F17" s="382"/>
      <c r="G17" s="382"/>
      <c r="H17" s="382"/>
      <c r="I17" s="382"/>
      <c r="J17" s="382"/>
      <c r="K17" s="382"/>
      <c r="L17" s="382"/>
      <c r="M17" s="382"/>
      <c r="N17" s="382"/>
      <c r="O17" s="382"/>
      <c r="P17" s="382"/>
    </row>
    <row r="18" spans="1:22" ht="18" customHeight="1">
      <c r="A18" s="378"/>
      <c r="B18" s="378"/>
      <c r="C18" s="521" t="s">
        <v>2112</v>
      </c>
      <c r="D18" s="521"/>
      <c r="E18" s="521"/>
      <c r="F18" s="521"/>
      <c r="G18" s="521"/>
      <c r="H18" s="521"/>
      <c r="I18" s="521"/>
      <c r="J18" s="521"/>
      <c r="K18" s="521"/>
      <c r="L18" s="521"/>
      <c r="M18" s="395">
        <f>'別紙様式2-4（補助金 個表） '!F5</f>
        <v>0</v>
      </c>
      <c r="N18" s="395"/>
      <c r="O18" s="377" t="s">
        <v>2086</v>
      </c>
    </row>
    <row r="19" spans="1:22" ht="18" customHeight="1">
      <c r="A19" s="378"/>
      <c r="B19" s="378"/>
      <c r="C19" s="377" t="s">
        <v>2100</v>
      </c>
    </row>
    <row r="20" spans="1:22" ht="18" customHeight="1">
      <c r="A20" s="378"/>
      <c r="B20" s="378"/>
      <c r="C20" s="377" t="s">
        <v>2101</v>
      </c>
    </row>
    <row r="21" spans="1:22" ht="18" customHeight="1">
      <c r="A21" s="378"/>
      <c r="B21" s="378"/>
    </row>
    <row r="22" spans="1:22" ht="18" customHeight="1">
      <c r="A22" s="378"/>
      <c r="B22" s="378"/>
    </row>
    <row r="23" spans="1:22" ht="18" customHeight="1">
      <c r="A23" s="378"/>
      <c r="B23" s="378"/>
      <c r="C23" s="377" t="s">
        <v>2088</v>
      </c>
    </row>
    <row r="24" spans="1:22" ht="18" customHeight="1">
      <c r="A24" s="378"/>
      <c r="B24" s="378"/>
      <c r="C24" s="377" t="s">
        <v>2113</v>
      </c>
    </row>
    <row r="25" spans="1:22" ht="18" customHeight="1">
      <c r="A25" s="378"/>
      <c r="B25" s="378"/>
      <c r="C25" s="377" t="s">
        <v>2114</v>
      </c>
    </row>
    <row r="26" spans="1:22" ht="18" customHeight="1">
      <c r="A26" s="378"/>
      <c r="B26" s="378"/>
      <c r="C26" s="377" t="s">
        <v>2089</v>
      </c>
    </row>
    <row r="27" spans="1:22" ht="18" customHeight="1">
      <c r="A27" s="378"/>
      <c r="B27" s="378"/>
      <c r="C27" s="377" t="s">
        <v>2103</v>
      </c>
    </row>
    <row r="28" spans="1:22" ht="18" customHeight="1">
      <c r="A28" s="378"/>
      <c r="B28" s="378"/>
    </row>
    <row r="30" spans="1:22" ht="18" customHeight="1">
      <c r="G30" s="746" t="s">
        <v>2094</v>
      </c>
      <c r="J30" s="522"/>
      <c r="K30" s="522"/>
      <c r="L30" s="522"/>
      <c r="M30" s="522"/>
    </row>
    <row r="31" spans="1:22" ht="18" customHeight="1">
      <c r="G31" s="377" t="s">
        <v>2096</v>
      </c>
      <c r="J31" s="523"/>
      <c r="K31" s="523"/>
      <c r="L31" s="523"/>
      <c r="M31" s="523"/>
    </row>
    <row r="32" spans="1:22" ht="18" customHeight="1">
      <c r="G32" s="377" t="s">
        <v>2109</v>
      </c>
      <c r="J32" s="523"/>
      <c r="K32" s="523"/>
      <c r="L32" s="523"/>
      <c r="M32" s="523"/>
      <c r="R32" s="745"/>
      <c r="V32" s="745"/>
    </row>
    <row r="33" spans="3:33" ht="18" customHeight="1">
      <c r="G33" s="377" t="s">
        <v>2095</v>
      </c>
      <c r="J33" s="523"/>
      <c r="K33" s="523"/>
      <c r="L33" s="523"/>
      <c r="M33" s="523"/>
    </row>
    <row r="34" spans="3:33" ht="18" customHeight="1">
      <c r="G34" s="377" t="s">
        <v>2084</v>
      </c>
      <c r="J34" s="523"/>
      <c r="K34" s="523"/>
      <c r="L34" s="523"/>
      <c r="M34" s="523"/>
    </row>
    <row r="35" spans="3:33" ht="18" customHeight="1">
      <c r="G35" s="391"/>
      <c r="H35" s="391"/>
      <c r="I35" s="391"/>
      <c r="J35" s="391"/>
      <c r="K35" s="391"/>
      <c r="L35" s="391"/>
    </row>
    <row r="36" spans="3:33" ht="18" customHeight="1">
      <c r="H36" s="390"/>
      <c r="I36" s="390"/>
      <c r="J36" s="390"/>
    </row>
    <row r="37" spans="3:33" ht="30" customHeight="1">
      <c r="C37" s="519" t="s">
        <v>2097</v>
      </c>
      <c r="D37" s="519"/>
      <c r="E37" s="514" t="str">
        <f>IF(基本情報入力シート!L21="","",基本情報入力シート!L21)</f>
        <v/>
      </c>
      <c r="F37" s="514"/>
      <c r="G37" s="392" t="s">
        <v>2098</v>
      </c>
      <c r="H37" s="520" t="str">
        <f>IF(基本情報入力シート!L22="","",基本情報入力シート!L22)</f>
        <v/>
      </c>
      <c r="I37" s="520"/>
      <c r="J37" s="520"/>
      <c r="K37" s="394" t="s">
        <v>2099</v>
      </c>
      <c r="L37" s="520" t="str">
        <f>IF(基本情報入力シート!L23="","",基本情報入力シート!L23)</f>
        <v/>
      </c>
      <c r="M37" s="520"/>
      <c r="N37" s="390"/>
      <c r="O37" s="390"/>
      <c r="P37" s="390"/>
      <c r="Q37" s="390"/>
      <c r="R37" s="390"/>
      <c r="S37" s="390"/>
      <c r="T37" s="390"/>
      <c r="U37" s="390"/>
      <c r="V37" s="390"/>
      <c r="W37" s="387"/>
      <c r="X37" s="387"/>
      <c r="Y37" s="387"/>
      <c r="Z37" s="387"/>
      <c r="AA37" s="387"/>
      <c r="AB37" s="387"/>
      <c r="AC37" s="387"/>
      <c r="AD37" s="387"/>
      <c r="AE37" s="387"/>
      <c r="AF37" s="389"/>
      <c r="AG37" s="389"/>
    </row>
  </sheetData>
  <mergeCells count="21">
    <mergeCell ref="J13:O13"/>
    <mergeCell ref="J12:O12"/>
    <mergeCell ref="D16:P16"/>
    <mergeCell ref="C37:D37"/>
    <mergeCell ref="E37:F37"/>
    <mergeCell ref="H37:J37"/>
    <mergeCell ref="C18:L18"/>
    <mergeCell ref="J30:M30"/>
    <mergeCell ref="J31:M31"/>
    <mergeCell ref="J32:M32"/>
    <mergeCell ref="J33:M33"/>
    <mergeCell ref="J34:M34"/>
    <mergeCell ref="L37:M37"/>
    <mergeCell ref="A1:F1"/>
    <mergeCell ref="C7:G7"/>
    <mergeCell ref="M3:P3"/>
    <mergeCell ref="H10:H11"/>
    <mergeCell ref="J11:O11"/>
    <mergeCell ref="K4:P4"/>
    <mergeCell ref="J9:O9"/>
    <mergeCell ref="J10:O10"/>
  </mergeCells>
  <phoneticPr fontId="9"/>
  <conditionalFormatting sqref="J9 P9:AL9 H36">
    <cfRule type="expression" dxfId="22" priority="9">
      <formula>$A$2&lt;&gt;""</formula>
    </cfRule>
  </conditionalFormatting>
  <conditionalFormatting sqref="J10 P10:AL10">
    <cfRule type="expression" dxfId="21" priority="8">
      <formula>$A$2&lt;&gt;""</formula>
    </cfRule>
  </conditionalFormatting>
  <conditionalFormatting sqref="J11 P11:AL11">
    <cfRule type="expression" dxfId="20" priority="7">
      <formula>$A$2&lt;&gt;""</formula>
    </cfRule>
  </conditionalFormatting>
  <conditionalFormatting sqref="J12">
    <cfRule type="expression" dxfId="19" priority="6">
      <formula>$A$2&lt;&gt;""</formula>
    </cfRule>
  </conditionalFormatting>
  <conditionalFormatting sqref="J13 P13:R13">
    <cfRule type="expression" dxfId="18" priority="5">
      <formula>$A$2&lt;&gt;""</formula>
    </cfRule>
  </conditionalFormatting>
  <conditionalFormatting sqref="E37 G37 W37:AG37">
    <cfRule type="expression" dxfId="17" priority="4">
      <formula>$A$2&lt;&gt;""</formula>
    </cfRule>
  </conditionalFormatting>
  <conditionalFormatting sqref="H37 K37">
    <cfRule type="expression" dxfId="16" priority="2">
      <formula>$A$2&lt;&gt;""</formula>
    </cfRule>
  </conditionalFormatting>
  <conditionalFormatting sqref="L37 N37:V37">
    <cfRule type="expression" dxfId="15" priority="1">
      <formula>$A$2&lt;&gt;""</formula>
    </cfRule>
  </conditionalFormatting>
  <dataValidations count="4">
    <dataValidation imeMode="hiragana" allowBlank="1" showInputMessage="1" showErrorMessage="1" sqref="J12" xr:uid="{D4E4A29F-C697-41BE-8A5F-20BBAE0E2585}"/>
    <dataValidation imeMode="halfAlpha" allowBlank="1" showInputMessage="1" showErrorMessage="1" sqref="H36:H37 J34:M34" xr:uid="{F5FF47C5-868A-43CB-B909-5AC21A8F13E2}"/>
    <dataValidation type="list" allowBlank="1" showInputMessage="1" showErrorMessage="1" sqref="J33:M33" xr:uid="{01DB0A86-D727-4959-A33A-3DA0ADFEE6AB}">
      <formula1>"普通,当座"</formula1>
    </dataValidation>
    <dataValidation imeMode="halfKatakana" allowBlank="1" showInputMessage="1" showErrorMessage="1" sqref="J32:M32" xr:uid="{CAF2C868-7385-4F8A-BA7D-04DE874662BB}"/>
  </dataValidations>
  <printOptions horizontalCentered="1"/>
  <pageMargins left="0.70866141732283472" right="0.70866141732283472" top="0.74803149606299213" bottom="0.74803149606299213" header="0.31496062992125984" footer="0.31496062992125984"/>
  <pageSetup paperSize="9" scale="8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FF930-0D03-4E85-A3CC-4F98A332197D}">
  <sheetPr>
    <pageSetUpPr fitToPage="1"/>
  </sheetPr>
  <dimension ref="A1:BC111"/>
  <sheetViews>
    <sheetView view="pageBreakPreview" topLeftCell="A28" zoomScale="89" zoomScaleNormal="91" zoomScaleSheetLayoutView="89" workbookViewId="0">
      <selection activeCell="A46" sqref="A46:AI46"/>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375" t="s">
        <v>2115</v>
      </c>
      <c r="B1" s="376"/>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540" t="s">
        <v>1879</v>
      </c>
      <c r="AC1" s="541"/>
      <c r="AD1" s="541"/>
      <c r="AE1" s="540" t="s">
        <v>2080</v>
      </c>
      <c r="AF1" s="541"/>
      <c r="AG1" s="541"/>
      <c r="AH1" s="541"/>
      <c r="AI1" s="542"/>
      <c r="AJ1" s="376"/>
      <c r="AK1" s="402"/>
      <c r="AL1" s="170"/>
      <c r="AM1" s="170"/>
      <c r="AN1" s="170"/>
      <c r="AO1" s="403"/>
      <c r="AP1" s="170"/>
      <c r="AQ1" s="170"/>
      <c r="AR1" s="170"/>
      <c r="AS1" s="170"/>
      <c r="AT1" s="170"/>
      <c r="AU1" s="170"/>
      <c r="AV1" s="170"/>
      <c r="AW1" s="171"/>
      <c r="AX1" s="404"/>
      <c r="AY1" s="543" t="s">
        <v>1896</v>
      </c>
      <c r="AZ1" s="543"/>
      <c r="BA1" s="543"/>
      <c r="BB1" s="543"/>
      <c r="BC1" s="543"/>
    </row>
    <row r="2" spans="1:55" ht="12.6" customHeight="1">
      <c r="A2" s="544" t="str">
        <f>IF(AY2="加算様式を指定権者に提出", "！基本情報入力シート「１　提出の目的と提出先の自治体名」にて「加算様式を指定権者に提出」が選択されているため、この様式はグレーアウトされています。", "")</f>
        <v/>
      </c>
      <c r="B2" s="544"/>
      <c r="C2" s="544"/>
      <c r="D2" s="544"/>
      <c r="E2" s="544"/>
      <c r="F2" s="544"/>
      <c r="G2" s="544"/>
      <c r="H2" s="544"/>
      <c r="I2" s="544"/>
      <c r="J2" s="544"/>
      <c r="K2" s="544"/>
      <c r="L2" s="544"/>
      <c r="M2" s="544"/>
      <c r="N2" s="544"/>
      <c r="O2" s="544"/>
      <c r="P2" s="544"/>
      <c r="Q2" s="544"/>
      <c r="R2" s="544"/>
      <c r="S2" s="544"/>
      <c r="T2" s="544"/>
      <c r="U2" s="544"/>
      <c r="V2" s="544"/>
      <c r="W2" s="544"/>
      <c r="X2" s="544"/>
      <c r="Y2" s="544"/>
      <c r="Z2" s="544"/>
      <c r="AA2" s="544"/>
      <c r="AB2" s="544"/>
      <c r="AC2" s="544"/>
      <c r="AD2" s="544"/>
      <c r="AE2" s="544"/>
      <c r="AF2" s="544"/>
      <c r="AG2" s="544"/>
      <c r="AH2" s="544"/>
      <c r="AI2" s="544"/>
      <c r="AJ2" s="545"/>
      <c r="AK2" s="405"/>
      <c r="AL2" s="172"/>
      <c r="AM2" s="172"/>
      <c r="AN2" s="406"/>
      <c r="AO2" s="407"/>
      <c r="AP2" s="374"/>
      <c r="AQ2" s="172"/>
      <c r="AR2" s="172"/>
      <c r="AS2" s="172"/>
      <c r="AT2" s="172"/>
      <c r="AU2" s="172"/>
      <c r="AV2" s="172"/>
      <c r="AW2" s="173"/>
      <c r="AY2" s="543" t="str">
        <f>IF([3]基本情報入力シート!V14="", "", [3]基本情報入力シート!V14)</f>
        <v/>
      </c>
      <c r="AZ2" s="543"/>
      <c r="BA2" s="543"/>
      <c r="BB2" s="543"/>
      <c r="BC2" s="543"/>
    </row>
    <row r="3" spans="1:55" ht="14.4" customHeight="1" thickBot="1">
      <c r="A3" s="401" t="s">
        <v>26</v>
      </c>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408"/>
      <c r="AL3" s="174"/>
      <c r="AM3" s="174"/>
      <c r="AN3" s="174"/>
      <c r="AO3" s="409"/>
      <c r="AP3" s="174"/>
      <c r="AQ3" s="174"/>
      <c r="AR3" s="174"/>
      <c r="AS3" s="174"/>
      <c r="AT3" s="174"/>
      <c r="AU3" s="174"/>
      <c r="AV3" s="174"/>
      <c r="AW3" s="175"/>
      <c r="AY3" s="543"/>
      <c r="AZ3" s="543"/>
      <c r="BA3" s="543"/>
      <c r="BB3" s="543"/>
      <c r="BC3" s="543"/>
    </row>
    <row r="4" spans="1:55" s="17" customFormat="1" ht="13.5" customHeight="1">
      <c r="A4" s="546" t="s">
        <v>3</v>
      </c>
      <c r="B4" s="547"/>
      <c r="C4" s="547"/>
      <c r="D4" s="547"/>
      <c r="E4" s="547"/>
      <c r="F4" s="548"/>
      <c r="G4" s="549">
        <f>基本情報入力シート!L12</f>
        <v>0</v>
      </c>
      <c r="H4" s="550"/>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89"/>
    </row>
    <row r="5" spans="1:55" s="17" customFormat="1" ht="14.25" customHeight="1">
      <c r="A5" s="524" t="s">
        <v>27</v>
      </c>
      <c r="B5" s="525"/>
      <c r="C5" s="525"/>
      <c r="D5" s="525"/>
      <c r="E5" s="525"/>
      <c r="F5" s="526"/>
      <c r="G5" s="527">
        <f>基本情報入力シート!L13</f>
        <v>0</v>
      </c>
      <c r="H5" s="528"/>
      <c r="I5" s="528"/>
      <c r="J5" s="528"/>
      <c r="K5" s="528"/>
      <c r="L5" s="528"/>
      <c r="M5" s="528"/>
      <c r="N5" s="528"/>
      <c r="O5" s="528"/>
      <c r="P5" s="528"/>
      <c r="Q5" s="528"/>
      <c r="R5" s="528"/>
      <c r="S5" s="528"/>
      <c r="T5" s="528"/>
      <c r="U5" s="528"/>
      <c r="V5" s="528"/>
      <c r="W5" s="528"/>
      <c r="X5" s="528"/>
      <c r="Y5" s="528"/>
      <c r="Z5" s="528"/>
      <c r="AA5" s="528"/>
      <c r="AB5" s="528"/>
      <c r="AC5" s="528"/>
      <c r="AD5" s="528"/>
      <c r="AE5" s="528"/>
      <c r="AF5" s="528"/>
      <c r="AG5" s="528"/>
      <c r="AH5" s="528"/>
      <c r="AI5" s="528"/>
      <c r="AJ5" s="89"/>
    </row>
    <row r="6" spans="1:55" s="17" customFormat="1" ht="12.75" customHeight="1">
      <c r="A6" s="529" t="s">
        <v>28</v>
      </c>
      <c r="B6" s="530"/>
      <c r="C6" s="530"/>
      <c r="D6" s="530"/>
      <c r="E6" s="530"/>
      <c r="F6" s="531"/>
      <c r="G6" s="101" t="s">
        <v>6</v>
      </c>
      <c r="H6" s="535">
        <f>基本情報入力シート!L14</f>
        <v>0</v>
      </c>
      <c r="I6" s="535"/>
      <c r="J6" s="535"/>
      <c r="K6" s="535"/>
      <c r="L6" s="535"/>
      <c r="M6" s="102"/>
      <c r="N6" s="103"/>
      <c r="O6" s="103"/>
      <c r="P6" s="103"/>
      <c r="Q6" s="103"/>
      <c r="R6" s="103"/>
      <c r="S6" s="103"/>
      <c r="T6" s="103"/>
      <c r="U6" s="103"/>
      <c r="V6" s="103"/>
      <c r="W6" s="103"/>
      <c r="X6" s="103"/>
      <c r="Y6" s="103"/>
      <c r="Z6" s="103"/>
      <c r="AA6" s="103"/>
      <c r="AB6" s="103"/>
      <c r="AC6" s="103"/>
      <c r="AD6" s="103"/>
      <c r="AE6" s="103"/>
      <c r="AF6" s="103"/>
      <c r="AG6" s="103"/>
      <c r="AH6" s="103"/>
      <c r="AI6" s="103"/>
      <c r="AJ6" s="53"/>
    </row>
    <row r="7" spans="1:55" s="17" customFormat="1" ht="14.4" customHeight="1">
      <c r="A7" s="532"/>
      <c r="B7" s="533"/>
      <c r="C7" s="533"/>
      <c r="D7" s="533"/>
      <c r="E7" s="533"/>
      <c r="F7" s="534"/>
      <c r="G7" s="536">
        <f>基本情報入力シート!L15</f>
        <v>0</v>
      </c>
      <c r="H7" s="537"/>
      <c r="I7" s="537"/>
      <c r="J7" s="537"/>
      <c r="K7" s="537"/>
      <c r="L7" s="537"/>
      <c r="M7" s="537"/>
      <c r="N7" s="537"/>
      <c r="O7" s="537"/>
      <c r="P7" s="537"/>
      <c r="Q7" s="537"/>
      <c r="R7" s="537"/>
      <c r="S7" s="537"/>
      <c r="T7" s="537"/>
      <c r="U7" s="537"/>
      <c r="V7" s="537"/>
      <c r="W7" s="537"/>
      <c r="X7" s="537"/>
      <c r="Y7" s="537"/>
      <c r="Z7" s="537"/>
      <c r="AA7" s="537"/>
      <c r="AB7" s="537"/>
      <c r="AC7" s="537"/>
      <c r="AD7" s="537"/>
      <c r="AE7" s="537"/>
      <c r="AF7" s="537"/>
      <c r="AG7" s="537"/>
      <c r="AH7" s="537"/>
      <c r="AI7" s="537"/>
      <c r="AJ7" s="89"/>
    </row>
    <row r="8" spans="1:55" s="17" customFormat="1" ht="11.4" customHeight="1">
      <c r="A8" s="532"/>
      <c r="B8" s="533"/>
      <c r="C8" s="533"/>
      <c r="D8" s="533"/>
      <c r="E8" s="533"/>
      <c r="F8" s="534"/>
      <c r="G8" s="538">
        <f>基本情報入力シート!L16</f>
        <v>0</v>
      </c>
      <c r="H8" s="539"/>
      <c r="I8" s="539"/>
      <c r="J8" s="539"/>
      <c r="K8" s="539"/>
      <c r="L8" s="539"/>
      <c r="M8" s="539"/>
      <c r="N8" s="539"/>
      <c r="O8" s="539"/>
      <c r="P8" s="539"/>
      <c r="Q8" s="539"/>
      <c r="R8" s="539"/>
      <c r="S8" s="539"/>
      <c r="T8" s="539"/>
      <c r="U8" s="539"/>
      <c r="V8" s="539"/>
      <c r="W8" s="539"/>
      <c r="X8" s="539"/>
      <c r="Y8" s="539"/>
      <c r="Z8" s="539"/>
      <c r="AA8" s="539"/>
      <c r="AB8" s="539"/>
      <c r="AC8" s="539"/>
      <c r="AD8" s="539"/>
      <c r="AE8" s="539"/>
      <c r="AF8" s="539"/>
      <c r="AG8" s="539"/>
      <c r="AH8" s="539"/>
      <c r="AI8" s="539"/>
      <c r="AJ8" s="89"/>
    </row>
    <row r="9" spans="1:55" s="17" customFormat="1" ht="13.5" customHeight="1">
      <c r="A9" s="561" t="s">
        <v>3</v>
      </c>
      <c r="B9" s="562"/>
      <c r="C9" s="562"/>
      <c r="D9" s="562"/>
      <c r="E9" s="562"/>
      <c r="F9" s="563"/>
      <c r="G9" s="564">
        <f>基本情報入力シート!L20</f>
        <v>0</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89"/>
    </row>
    <row r="10" spans="1:55" s="17" customFormat="1">
      <c r="A10" s="532" t="s">
        <v>29</v>
      </c>
      <c r="B10" s="533"/>
      <c r="C10" s="533"/>
      <c r="D10" s="533"/>
      <c r="E10" s="533"/>
      <c r="F10" s="534"/>
      <c r="G10" s="566">
        <f>基本情報入力シート!L21</f>
        <v>0</v>
      </c>
      <c r="H10" s="567"/>
      <c r="I10" s="567"/>
      <c r="J10" s="567"/>
      <c r="K10" s="567"/>
      <c r="L10" s="567"/>
      <c r="M10" s="567"/>
      <c r="N10" s="567"/>
      <c r="O10" s="567"/>
      <c r="P10" s="567"/>
      <c r="Q10" s="567"/>
      <c r="R10" s="567"/>
      <c r="S10" s="567"/>
      <c r="T10" s="567"/>
      <c r="U10" s="567"/>
      <c r="V10" s="567"/>
      <c r="W10" s="567"/>
      <c r="X10" s="567"/>
      <c r="Y10" s="567"/>
      <c r="Z10" s="567"/>
      <c r="AA10" s="567"/>
      <c r="AB10" s="567"/>
      <c r="AC10" s="567"/>
      <c r="AD10" s="567"/>
      <c r="AE10" s="567"/>
      <c r="AF10" s="567"/>
      <c r="AG10" s="567"/>
      <c r="AH10" s="567"/>
      <c r="AI10" s="567"/>
      <c r="AJ10" s="89"/>
    </row>
    <row r="11" spans="1:55" s="17" customFormat="1" ht="13.5" customHeight="1">
      <c r="A11" s="568" t="s">
        <v>30</v>
      </c>
      <c r="B11" s="568"/>
      <c r="C11" s="568"/>
      <c r="D11" s="568"/>
      <c r="E11" s="568"/>
      <c r="F11" s="568"/>
      <c r="G11" s="569" t="s">
        <v>16</v>
      </c>
      <c r="H11" s="570"/>
      <c r="I11" s="570"/>
      <c r="J11" s="570"/>
      <c r="K11" s="571">
        <f>基本情報入力シート!L22</f>
        <v>0</v>
      </c>
      <c r="L11" s="572"/>
      <c r="M11" s="572"/>
      <c r="N11" s="572"/>
      <c r="O11" s="572"/>
      <c r="P11" s="572"/>
      <c r="Q11" s="572"/>
      <c r="R11" s="572"/>
      <c r="S11" s="572"/>
      <c r="T11" s="573"/>
      <c r="U11" s="574" t="s">
        <v>17</v>
      </c>
      <c r="V11" s="575"/>
      <c r="W11" s="575"/>
      <c r="X11" s="576"/>
      <c r="Y11" s="571">
        <f>基本情報入力シート!L23</f>
        <v>0</v>
      </c>
      <c r="Z11" s="572"/>
      <c r="AA11" s="572"/>
      <c r="AB11" s="572"/>
      <c r="AC11" s="572"/>
      <c r="AD11" s="572"/>
      <c r="AE11" s="572"/>
      <c r="AF11" s="572"/>
      <c r="AG11" s="572"/>
      <c r="AH11" s="572"/>
      <c r="AI11" s="572"/>
      <c r="AJ11" s="89"/>
      <c r="AT11" s="18"/>
      <c r="AU11" s="18"/>
    </row>
    <row r="12" spans="1:55" s="17" customFormat="1" ht="7.2" customHeight="1" thickBot="1">
      <c r="A12" s="410"/>
      <c r="B12" s="410"/>
      <c r="C12" s="410"/>
      <c r="D12" s="410"/>
      <c r="E12" s="410"/>
      <c r="F12" s="410"/>
      <c r="G12" s="410"/>
      <c r="H12" s="410"/>
      <c r="I12" s="410"/>
      <c r="J12" s="410"/>
      <c r="K12" s="410"/>
      <c r="L12" s="410"/>
      <c r="M12" s="410"/>
      <c r="N12" s="410"/>
      <c r="O12" s="410"/>
      <c r="P12" s="410"/>
      <c r="Q12" s="410"/>
      <c r="R12" s="410"/>
      <c r="S12" s="410"/>
      <c r="T12" s="410"/>
      <c r="U12" s="410"/>
      <c r="V12" s="410"/>
      <c r="W12" s="410"/>
      <c r="X12" s="410"/>
      <c r="Y12" s="410"/>
      <c r="Z12" s="410"/>
      <c r="AA12" s="410"/>
      <c r="AB12" s="410"/>
      <c r="AC12" s="410"/>
      <c r="AD12" s="410"/>
      <c r="AE12" s="410"/>
      <c r="AF12" s="410"/>
      <c r="AG12" s="410"/>
      <c r="AH12" s="410"/>
      <c r="AI12" s="410"/>
      <c r="AJ12" s="53"/>
      <c r="AT12" s="18"/>
      <c r="AU12" s="18"/>
    </row>
    <row r="13" spans="1:55" ht="23.4" customHeight="1" thickBot="1">
      <c r="A13" s="411" t="s">
        <v>1913</v>
      </c>
      <c r="B13" s="412"/>
      <c r="C13" s="412"/>
      <c r="D13" s="412"/>
      <c r="E13" s="412"/>
      <c r="F13" s="412"/>
      <c r="G13" s="412"/>
      <c r="H13" s="412"/>
      <c r="I13" s="412"/>
      <c r="J13" s="412"/>
      <c r="K13" s="412"/>
      <c r="L13" s="412"/>
      <c r="M13" s="412"/>
      <c r="N13" s="412"/>
      <c r="O13" s="413"/>
      <c r="P13" s="413"/>
      <c r="Q13" s="413"/>
      <c r="R13" s="413"/>
      <c r="S13" s="413"/>
      <c r="T13" s="413"/>
      <c r="U13" s="412"/>
      <c r="V13" s="412"/>
      <c r="W13" s="412"/>
      <c r="X13" s="412"/>
      <c r="Y13" s="412"/>
      <c r="Z13" s="412"/>
      <c r="AA13" s="412"/>
      <c r="AB13" s="412"/>
      <c r="AC13" s="412"/>
      <c r="AD13" s="412"/>
      <c r="AE13" s="412"/>
      <c r="AF13" s="412"/>
      <c r="AG13" s="412"/>
      <c r="AH13" s="551" t="str">
        <f>IF(G5="", "", IF(AND(OR(A15="✓", A16="✓", A17="✓"), OR(A19="✓",AND(A20="✓", M21&lt;&gt;""))), "○", "×"))</f>
        <v>×</v>
      </c>
      <c r="AI13" s="552"/>
      <c r="AK13" s="553" t="s">
        <v>1899</v>
      </c>
      <c r="AL13" s="554"/>
      <c r="AM13" s="554"/>
      <c r="AN13" s="554"/>
      <c r="AO13" s="554"/>
      <c r="AP13" s="554"/>
      <c r="AQ13" s="554"/>
      <c r="AR13" s="554"/>
      <c r="AS13" s="554"/>
      <c r="AT13" s="554"/>
      <c r="AU13" s="554"/>
      <c r="AV13" s="555"/>
    </row>
    <row r="14" spans="1:55" ht="27.6" customHeight="1" thickBot="1">
      <c r="A14" s="556" t="s">
        <v>2120</v>
      </c>
      <c r="B14" s="557"/>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7"/>
      <c r="AG14" s="557"/>
      <c r="AH14" s="557"/>
      <c r="AI14" s="558"/>
      <c r="AJ14" s="53"/>
      <c r="AR14" s="19"/>
    </row>
    <row r="15" spans="1:55" ht="19.95" customHeight="1">
      <c r="A15" s="163"/>
      <c r="B15" s="559" t="s">
        <v>2121</v>
      </c>
      <c r="C15" s="559"/>
      <c r="D15" s="559"/>
      <c r="E15" s="559"/>
      <c r="F15" s="559"/>
      <c r="G15" s="559"/>
      <c r="H15" s="559"/>
      <c r="I15" s="559"/>
      <c r="J15" s="559"/>
      <c r="K15" s="559"/>
      <c r="L15" s="559"/>
      <c r="M15" s="559"/>
      <c r="N15" s="559"/>
      <c r="O15" s="559"/>
      <c r="P15" s="559"/>
      <c r="Q15" s="559"/>
      <c r="R15" s="559"/>
      <c r="S15" s="559"/>
      <c r="T15" s="559"/>
      <c r="U15" s="559"/>
      <c r="V15" s="559"/>
      <c r="W15" s="559"/>
      <c r="X15" s="559"/>
      <c r="Y15" s="559"/>
      <c r="Z15" s="559"/>
      <c r="AA15" s="559"/>
      <c r="AB15" s="559"/>
      <c r="AC15" s="559"/>
      <c r="AD15" s="559"/>
      <c r="AE15" s="559"/>
      <c r="AF15" s="559"/>
      <c r="AG15" s="559"/>
      <c r="AH15" s="559"/>
      <c r="AI15" s="560"/>
      <c r="AJ15" s="53"/>
      <c r="AR15" s="19"/>
    </row>
    <row r="16" spans="1:55" ht="19.95" customHeight="1">
      <c r="A16" s="161"/>
      <c r="B16" s="557" t="s">
        <v>2122</v>
      </c>
      <c r="C16" s="557"/>
      <c r="D16" s="557"/>
      <c r="E16" s="557"/>
      <c r="F16" s="557"/>
      <c r="G16" s="557"/>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8"/>
      <c r="AJ16" s="53"/>
      <c r="AR16" s="19"/>
    </row>
    <row r="17" spans="1:48" ht="19.95" customHeight="1" thickBot="1">
      <c r="A17" s="162"/>
      <c r="B17" s="557" t="s">
        <v>2123</v>
      </c>
      <c r="C17" s="557"/>
      <c r="D17" s="557"/>
      <c r="E17" s="557"/>
      <c r="F17" s="557"/>
      <c r="G17" s="557"/>
      <c r="H17" s="557"/>
      <c r="I17" s="557"/>
      <c r="J17" s="557"/>
      <c r="K17" s="557"/>
      <c r="L17" s="557"/>
      <c r="M17" s="557"/>
      <c r="N17" s="557"/>
      <c r="O17" s="557"/>
      <c r="P17" s="557"/>
      <c r="Q17" s="557"/>
      <c r="R17" s="557"/>
      <c r="S17" s="557"/>
      <c r="T17" s="557"/>
      <c r="U17" s="557"/>
      <c r="V17" s="557"/>
      <c r="W17" s="557"/>
      <c r="X17" s="557"/>
      <c r="Y17" s="557"/>
      <c r="Z17" s="557"/>
      <c r="AA17" s="557"/>
      <c r="AB17" s="557"/>
      <c r="AC17" s="557"/>
      <c r="AD17" s="557"/>
      <c r="AE17" s="557"/>
      <c r="AF17" s="557"/>
      <c r="AG17" s="557"/>
      <c r="AH17" s="557"/>
      <c r="AI17" s="558"/>
      <c r="AJ17" s="53"/>
      <c r="AR17" s="19"/>
    </row>
    <row r="18" spans="1:48" ht="27.6" customHeight="1" thickBot="1">
      <c r="A18" s="587" t="s">
        <v>2124</v>
      </c>
      <c r="B18" s="557"/>
      <c r="C18" s="557"/>
      <c r="D18" s="557"/>
      <c r="E18" s="557"/>
      <c r="F18" s="557"/>
      <c r="G18" s="557"/>
      <c r="H18" s="557"/>
      <c r="I18" s="557"/>
      <c r="J18" s="557"/>
      <c r="K18" s="557"/>
      <c r="L18" s="557"/>
      <c r="M18" s="557"/>
      <c r="N18" s="557"/>
      <c r="O18" s="557"/>
      <c r="P18" s="557"/>
      <c r="Q18" s="557"/>
      <c r="R18" s="557"/>
      <c r="S18" s="557"/>
      <c r="T18" s="557"/>
      <c r="U18" s="557"/>
      <c r="V18" s="557"/>
      <c r="W18" s="557"/>
      <c r="X18" s="557"/>
      <c r="Y18" s="557"/>
      <c r="Z18" s="557"/>
      <c r="AA18" s="557"/>
      <c r="AB18" s="557"/>
      <c r="AC18" s="557"/>
      <c r="AD18" s="557"/>
      <c r="AE18" s="557"/>
      <c r="AF18" s="557"/>
      <c r="AG18" s="557"/>
      <c r="AH18" s="557"/>
      <c r="AI18" s="558"/>
      <c r="AJ18" s="53"/>
      <c r="AR18" s="19"/>
    </row>
    <row r="19" spans="1:48" ht="19.95" customHeight="1">
      <c r="A19" s="163"/>
      <c r="B19" s="557" t="s">
        <v>2125</v>
      </c>
      <c r="C19" s="557"/>
      <c r="D19" s="557"/>
      <c r="E19" s="557"/>
      <c r="F19" s="557"/>
      <c r="G19" s="557"/>
      <c r="H19" s="557"/>
      <c r="I19" s="557"/>
      <c r="J19" s="557"/>
      <c r="K19" s="557"/>
      <c r="L19" s="557"/>
      <c r="M19" s="557"/>
      <c r="N19" s="557"/>
      <c r="O19" s="557"/>
      <c r="P19" s="557"/>
      <c r="Q19" s="557"/>
      <c r="R19" s="557"/>
      <c r="S19" s="557"/>
      <c r="T19" s="557"/>
      <c r="U19" s="557"/>
      <c r="V19" s="557"/>
      <c r="W19" s="557"/>
      <c r="X19" s="557"/>
      <c r="Y19" s="557"/>
      <c r="Z19" s="557"/>
      <c r="AA19" s="557"/>
      <c r="AB19" s="557"/>
      <c r="AC19" s="557"/>
      <c r="AD19" s="557"/>
      <c r="AE19" s="557"/>
      <c r="AF19" s="557"/>
      <c r="AG19" s="557"/>
      <c r="AH19" s="557"/>
      <c r="AI19" s="558"/>
      <c r="AJ19" s="53"/>
      <c r="AR19" s="19"/>
    </row>
    <row r="20" spans="1:48" ht="19.95" customHeight="1" thickBot="1">
      <c r="A20" s="162"/>
      <c r="B20" s="588" t="s">
        <v>2126</v>
      </c>
      <c r="C20" s="588"/>
      <c r="D20" s="588"/>
      <c r="E20" s="588"/>
      <c r="F20" s="588"/>
      <c r="G20" s="588"/>
      <c r="H20" s="588"/>
      <c r="I20" s="588"/>
      <c r="J20" s="588"/>
      <c r="K20" s="588"/>
      <c r="L20" s="588"/>
      <c r="M20" s="588"/>
      <c r="N20" s="588"/>
      <c r="O20" s="588"/>
      <c r="P20" s="588"/>
      <c r="Q20" s="588"/>
      <c r="R20" s="588"/>
      <c r="S20" s="588"/>
      <c r="T20" s="588"/>
      <c r="U20" s="588"/>
      <c r="V20" s="588"/>
      <c r="W20" s="588"/>
      <c r="X20" s="588"/>
      <c r="Y20" s="588"/>
      <c r="Z20" s="588"/>
      <c r="AA20" s="588"/>
      <c r="AB20" s="588"/>
      <c r="AC20" s="588"/>
      <c r="AD20" s="588"/>
      <c r="AE20" s="588"/>
      <c r="AF20" s="588"/>
      <c r="AG20" s="588"/>
      <c r="AH20" s="588"/>
      <c r="AI20" s="589"/>
      <c r="AJ20" s="53"/>
      <c r="AR20" s="19"/>
    </row>
    <row r="21" spans="1:48" ht="29.4" customHeight="1" thickBot="1">
      <c r="A21" s="590" t="s">
        <v>2127</v>
      </c>
      <c r="B21" s="591"/>
      <c r="C21" s="591"/>
      <c r="D21" s="591"/>
      <c r="E21" s="591"/>
      <c r="F21" s="591"/>
      <c r="G21" s="591"/>
      <c r="H21" s="591"/>
      <c r="I21" s="591"/>
      <c r="J21" s="591"/>
      <c r="K21" s="591"/>
      <c r="L21" s="591"/>
      <c r="M21" s="592"/>
      <c r="N21" s="593"/>
      <c r="O21" s="593"/>
      <c r="P21" s="593"/>
      <c r="Q21" s="593"/>
      <c r="R21" s="593"/>
      <c r="S21" s="593"/>
      <c r="T21" s="593"/>
      <c r="U21" s="593"/>
      <c r="V21" s="593"/>
      <c r="W21" s="593"/>
      <c r="X21" s="593"/>
      <c r="Y21" s="593"/>
      <c r="Z21" s="593"/>
      <c r="AA21" s="593"/>
      <c r="AB21" s="593"/>
      <c r="AC21" s="593"/>
      <c r="AD21" s="593"/>
      <c r="AE21" s="593"/>
      <c r="AF21" s="593"/>
      <c r="AG21" s="593"/>
      <c r="AH21" s="593"/>
      <c r="AI21" s="594"/>
      <c r="AJ21" s="53"/>
      <c r="AR21" s="19"/>
    </row>
    <row r="22" spans="1:48" ht="118.2" customHeight="1">
      <c r="A22" s="595" t="s">
        <v>2128</v>
      </c>
      <c r="B22" s="595"/>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3"/>
      <c r="AR22" s="19"/>
    </row>
    <row r="23" spans="1:48" ht="3.6" customHeight="1">
      <c r="A23" s="414"/>
      <c r="B23" s="414"/>
      <c r="C23" s="414"/>
      <c r="D23" s="414"/>
      <c r="E23" s="414"/>
      <c r="F23" s="414"/>
      <c r="G23" s="414"/>
      <c r="H23" s="414"/>
      <c r="I23" s="414"/>
      <c r="J23" s="414"/>
      <c r="K23" s="414"/>
      <c r="L23" s="414"/>
      <c r="M23" s="414"/>
      <c r="N23" s="414"/>
      <c r="O23" s="414"/>
      <c r="P23" s="414"/>
      <c r="Q23" s="414"/>
      <c r="R23" s="414"/>
      <c r="S23" s="414"/>
      <c r="T23" s="414"/>
      <c r="U23" s="414"/>
      <c r="V23" s="414"/>
      <c r="W23" s="414"/>
      <c r="X23" s="414"/>
      <c r="Y23" s="414"/>
      <c r="Z23" s="415"/>
      <c r="AA23" s="415"/>
      <c r="AB23" s="415"/>
      <c r="AC23" s="415"/>
      <c r="AD23" s="415"/>
      <c r="AE23" s="415"/>
      <c r="AF23" s="415"/>
      <c r="AG23" s="416"/>
      <c r="AH23" s="416"/>
      <c r="AI23" s="417"/>
      <c r="AJ23" s="53"/>
      <c r="AK23" s="52"/>
      <c r="AL23" s="52"/>
      <c r="AM23" s="52"/>
      <c r="AR23" s="19"/>
    </row>
    <row r="24" spans="1:48" ht="21.75" customHeight="1" thickBot="1">
      <c r="A24" s="602" t="s">
        <v>31</v>
      </c>
      <c r="B24" s="602"/>
      <c r="C24" s="602"/>
      <c r="D24" s="602"/>
      <c r="E24" s="602"/>
      <c r="F24" s="602"/>
      <c r="G24" s="602"/>
      <c r="H24" s="602"/>
      <c r="I24" s="602"/>
      <c r="J24" s="602"/>
      <c r="K24" s="602"/>
      <c r="L24" s="602"/>
      <c r="M24" s="602"/>
      <c r="N24" s="602"/>
      <c r="O24" s="602"/>
      <c r="P24" s="602"/>
      <c r="Q24" s="602"/>
      <c r="R24" s="602"/>
      <c r="S24" s="602"/>
      <c r="T24" s="602"/>
      <c r="U24" s="602"/>
      <c r="V24" s="602"/>
      <c r="W24" s="602"/>
      <c r="X24" s="602"/>
      <c r="Y24" s="602"/>
      <c r="Z24" s="602"/>
      <c r="AA24" s="602"/>
      <c r="AB24" s="602"/>
      <c r="AC24" s="602"/>
      <c r="AD24" s="602"/>
      <c r="AE24" s="602"/>
      <c r="AF24" s="602"/>
      <c r="AG24" s="602"/>
      <c r="AH24" s="602"/>
      <c r="AI24" s="602"/>
      <c r="AJ24" s="52"/>
    </row>
    <row r="25" spans="1:48" ht="17.25" customHeight="1" thickBot="1">
      <c r="A25" s="559" t="s">
        <v>32</v>
      </c>
      <c r="B25" s="559"/>
      <c r="C25" s="559"/>
      <c r="D25" s="559"/>
      <c r="E25" s="559"/>
      <c r="F25" s="559"/>
      <c r="G25" s="559"/>
      <c r="H25" s="559"/>
      <c r="I25" s="559"/>
      <c r="J25" s="559"/>
      <c r="K25" s="559"/>
      <c r="L25" s="559"/>
      <c r="M25" s="559"/>
      <c r="N25" s="559"/>
      <c r="O25" s="559"/>
      <c r="P25" s="559"/>
      <c r="Q25" s="559"/>
      <c r="R25" s="559"/>
      <c r="S25" s="559"/>
      <c r="T25" s="559"/>
      <c r="U25" s="559"/>
      <c r="V25" s="559"/>
      <c r="W25" s="559"/>
      <c r="X25" s="559"/>
      <c r="Y25" s="559"/>
      <c r="Z25" s="559"/>
      <c r="AA25" s="559"/>
      <c r="AB25" s="559"/>
      <c r="AC25" s="559"/>
      <c r="AD25" s="559"/>
      <c r="AE25" s="559"/>
      <c r="AF25" s="559"/>
      <c r="AG25" s="603"/>
      <c r="AH25" s="604" t="str" cm="1">
        <f t="array" ref="AH25">IF(G5="", "", IF(AND(PRODUCT((A28:A33="✓")*1), OR(A19="", AND(A19="✓", A27="✓"))),"○","×"))</f>
        <v>×</v>
      </c>
      <c r="AI25" s="605"/>
      <c r="AJ25" s="418"/>
      <c r="AK25" s="577" t="s">
        <v>1900</v>
      </c>
      <c r="AL25" s="578"/>
      <c r="AM25" s="578"/>
      <c r="AN25" s="578"/>
      <c r="AO25" s="578"/>
      <c r="AP25" s="578"/>
      <c r="AQ25" s="578"/>
      <c r="AR25" s="578"/>
      <c r="AS25" s="578"/>
      <c r="AT25" s="578"/>
      <c r="AU25" s="578"/>
      <c r="AV25" s="579"/>
    </row>
    <row r="26" spans="1:48" ht="14.25" customHeight="1" thickBot="1">
      <c r="A26" s="580" t="s">
        <v>33</v>
      </c>
      <c r="B26" s="581"/>
      <c r="C26" s="581"/>
      <c r="D26" s="581"/>
      <c r="E26" s="581"/>
      <c r="F26" s="581"/>
      <c r="G26" s="581"/>
      <c r="H26" s="581"/>
      <c r="I26" s="581"/>
      <c r="J26" s="581"/>
      <c r="K26" s="581"/>
      <c r="L26" s="581"/>
      <c r="M26" s="581"/>
      <c r="N26" s="581"/>
      <c r="O26" s="581"/>
      <c r="P26" s="581"/>
      <c r="Q26" s="581"/>
      <c r="R26" s="581"/>
      <c r="S26" s="581"/>
      <c r="T26" s="581"/>
      <c r="U26" s="581"/>
      <c r="V26" s="581"/>
      <c r="W26" s="581"/>
      <c r="X26" s="581"/>
      <c r="Y26" s="581"/>
      <c r="Z26" s="582"/>
      <c r="AA26" s="583" t="s">
        <v>34</v>
      </c>
      <c r="AB26" s="584"/>
      <c r="AC26" s="584"/>
      <c r="AD26" s="584"/>
      <c r="AE26" s="584"/>
      <c r="AF26" s="584"/>
      <c r="AG26" s="584"/>
      <c r="AH26" s="585"/>
      <c r="AI26" s="586"/>
      <c r="AJ26" s="52"/>
      <c r="AL26" s="20"/>
    </row>
    <row r="27" spans="1:48" ht="28.8" customHeight="1">
      <c r="A27" s="163"/>
      <c r="B27" s="596" t="s">
        <v>2129</v>
      </c>
      <c r="C27" s="596"/>
      <c r="D27" s="596"/>
      <c r="E27" s="596"/>
      <c r="F27" s="596"/>
      <c r="G27" s="596"/>
      <c r="H27" s="596"/>
      <c r="I27" s="596"/>
      <c r="J27" s="596"/>
      <c r="K27" s="596"/>
      <c r="L27" s="596"/>
      <c r="M27" s="596"/>
      <c r="N27" s="596"/>
      <c r="O27" s="596"/>
      <c r="P27" s="596"/>
      <c r="Q27" s="596"/>
      <c r="R27" s="596"/>
      <c r="S27" s="596"/>
      <c r="T27" s="596"/>
      <c r="U27" s="596"/>
      <c r="V27" s="596"/>
      <c r="W27" s="596"/>
      <c r="X27" s="596"/>
      <c r="Y27" s="596"/>
      <c r="Z27" s="597"/>
      <c r="AA27" s="598" t="s">
        <v>35</v>
      </c>
      <c r="AB27" s="598"/>
      <c r="AC27" s="598"/>
      <c r="AD27" s="598"/>
      <c r="AE27" s="598"/>
      <c r="AF27" s="598"/>
      <c r="AG27" s="598"/>
      <c r="AH27" s="598"/>
      <c r="AI27" s="598"/>
      <c r="AJ27" s="419"/>
    </row>
    <row r="28" spans="1:48" ht="37.200000000000003" customHeight="1">
      <c r="A28" s="161"/>
      <c r="B28" s="596" t="s">
        <v>2130</v>
      </c>
      <c r="C28" s="596"/>
      <c r="D28" s="596"/>
      <c r="E28" s="596"/>
      <c r="F28" s="596"/>
      <c r="G28" s="596"/>
      <c r="H28" s="596"/>
      <c r="I28" s="596"/>
      <c r="J28" s="596"/>
      <c r="K28" s="596"/>
      <c r="L28" s="596"/>
      <c r="M28" s="596"/>
      <c r="N28" s="596"/>
      <c r="O28" s="596"/>
      <c r="P28" s="596"/>
      <c r="Q28" s="596"/>
      <c r="R28" s="596"/>
      <c r="S28" s="596"/>
      <c r="T28" s="596"/>
      <c r="U28" s="596"/>
      <c r="V28" s="596"/>
      <c r="W28" s="596"/>
      <c r="X28" s="596"/>
      <c r="Y28" s="596"/>
      <c r="Z28" s="597"/>
      <c r="AA28" s="599" t="s">
        <v>36</v>
      </c>
      <c r="AB28" s="599"/>
      <c r="AC28" s="599"/>
      <c r="AD28" s="599"/>
      <c r="AE28" s="599"/>
      <c r="AF28" s="599"/>
      <c r="AG28" s="599"/>
      <c r="AH28" s="599"/>
      <c r="AI28" s="599"/>
      <c r="AJ28" s="419"/>
    </row>
    <row r="29" spans="1:48" ht="30" customHeight="1">
      <c r="A29" s="161"/>
      <c r="B29" s="600" t="s">
        <v>37</v>
      </c>
      <c r="C29" s="600"/>
      <c r="D29" s="600"/>
      <c r="E29" s="600"/>
      <c r="F29" s="600"/>
      <c r="G29" s="600"/>
      <c r="H29" s="600"/>
      <c r="I29" s="600"/>
      <c r="J29" s="600"/>
      <c r="K29" s="600"/>
      <c r="L29" s="600"/>
      <c r="M29" s="600"/>
      <c r="N29" s="600"/>
      <c r="O29" s="600"/>
      <c r="P29" s="600"/>
      <c r="Q29" s="600"/>
      <c r="R29" s="600"/>
      <c r="S29" s="600"/>
      <c r="T29" s="600"/>
      <c r="U29" s="600"/>
      <c r="V29" s="600"/>
      <c r="W29" s="600"/>
      <c r="X29" s="600"/>
      <c r="Y29" s="600"/>
      <c r="Z29" s="601"/>
      <c r="AA29" s="599" t="s">
        <v>38</v>
      </c>
      <c r="AB29" s="599"/>
      <c r="AC29" s="599"/>
      <c r="AD29" s="599"/>
      <c r="AE29" s="599"/>
      <c r="AF29" s="599"/>
      <c r="AG29" s="599"/>
      <c r="AH29" s="599"/>
      <c r="AI29" s="599"/>
      <c r="AJ29" s="418"/>
    </row>
    <row r="30" spans="1:48" ht="30" customHeight="1">
      <c r="A30" s="161"/>
      <c r="B30" s="596" t="s">
        <v>39</v>
      </c>
      <c r="C30" s="596"/>
      <c r="D30" s="596"/>
      <c r="E30" s="596"/>
      <c r="F30" s="596"/>
      <c r="G30" s="596"/>
      <c r="H30" s="596"/>
      <c r="I30" s="596"/>
      <c r="J30" s="596"/>
      <c r="K30" s="596"/>
      <c r="L30" s="596"/>
      <c r="M30" s="596"/>
      <c r="N30" s="596"/>
      <c r="O30" s="596"/>
      <c r="P30" s="596"/>
      <c r="Q30" s="596"/>
      <c r="R30" s="596"/>
      <c r="S30" s="596"/>
      <c r="T30" s="596"/>
      <c r="U30" s="596"/>
      <c r="V30" s="596"/>
      <c r="W30" s="596"/>
      <c r="X30" s="596"/>
      <c r="Y30" s="596"/>
      <c r="Z30" s="597"/>
      <c r="AA30" s="598" t="s">
        <v>35</v>
      </c>
      <c r="AB30" s="598"/>
      <c r="AC30" s="598"/>
      <c r="AD30" s="598"/>
      <c r="AE30" s="598"/>
      <c r="AF30" s="598"/>
      <c r="AG30" s="598"/>
      <c r="AH30" s="598"/>
      <c r="AI30" s="598"/>
      <c r="AJ30" s="418"/>
      <c r="AK30" s="20"/>
    </row>
    <row r="31" spans="1:48" ht="30" customHeight="1">
      <c r="A31" s="161"/>
      <c r="B31" s="596" t="s">
        <v>40</v>
      </c>
      <c r="C31" s="596"/>
      <c r="D31" s="596"/>
      <c r="E31" s="596"/>
      <c r="F31" s="596"/>
      <c r="G31" s="596"/>
      <c r="H31" s="596"/>
      <c r="I31" s="596"/>
      <c r="J31" s="596"/>
      <c r="K31" s="596"/>
      <c r="L31" s="596"/>
      <c r="M31" s="596"/>
      <c r="N31" s="596"/>
      <c r="O31" s="596"/>
      <c r="P31" s="596"/>
      <c r="Q31" s="596"/>
      <c r="R31" s="596"/>
      <c r="S31" s="596"/>
      <c r="T31" s="596"/>
      <c r="U31" s="596"/>
      <c r="V31" s="596"/>
      <c r="W31" s="596"/>
      <c r="X31" s="596"/>
      <c r="Y31" s="596"/>
      <c r="Z31" s="597"/>
      <c r="AA31" s="599" t="s">
        <v>41</v>
      </c>
      <c r="AB31" s="599"/>
      <c r="AC31" s="599"/>
      <c r="AD31" s="599"/>
      <c r="AE31" s="599"/>
      <c r="AF31" s="599"/>
      <c r="AG31" s="599"/>
      <c r="AH31" s="599"/>
      <c r="AI31" s="599"/>
      <c r="AJ31" s="418"/>
      <c r="AK31" s="20"/>
      <c r="AL31" s="21"/>
    </row>
    <row r="32" spans="1:48" ht="19.95" customHeight="1">
      <c r="A32" s="161"/>
      <c r="B32" s="600" t="s">
        <v>42</v>
      </c>
      <c r="C32" s="600"/>
      <c r="D32" s="600"/>
      <c r="E32" s="600"/>
      <c r="F32" s="600"/>
      <c r="G32" s="600"/>
      <c r="H32" s="600"/>
      <c r="I32" s="600"/>
      <c r="J32" s="600"/>
      <c r="K32" s="600"/>
      <c r="L32" s="600"/>
      <c r="M32" s="600"/>
      <c r="N32" s="600"/>
      <c r="O32" s="600"/>
      <c r="P32" s="600"/>
      <c r="Q32" s="600"/>
      <c r="R32" s="600"/>
      <c r="S32" s="600"/>
      <c r="T32" s="600"/>
      <c r="U32" s="600"/>
      <c r="V32" s="600"/>
      <c r="W32" s="600"/>
      <c r="X32" s="600"/>
      <c r="Y32" s="600"/>
      <c r="Z32" s="601"/>
      <c r="AA32" s="612" t="s">
        <v>43</v>
      </c>
      <c r="AB32" s="612"/>
      <c r="AC32" s="612"/>
      <c r="AD32" s="612"/>
      <c r="AE32" s="612"/>
      <c r="AF32" s="612"/>
      <c r="AG32" s="612"/>
      <c r="AH32" s="612"/>
      <c r="AI32" s="612"/>
      <c r="AJ32" s="418"/>
      <c r="AK32" s="20"/>
      <c r="AL32" s="21"/>
    </row>
    <row r="33" spans="1:52" ht="24.6" customHeight="1" thickBot="1">
      <c r="A33" s="164"/>
      <c r="B33" s="557" t="s">
        <v>2131</v>
      </c>
      <c r="C33" s="557"/>
      <c r="D33" s="557"/>
      <c r="E33" s="557"/>
      <c r="F33" s="557"/>
      <c r="G33" s="557"/>
      <c r="H33" s="557"/>
      <c r="I33" s="557"/>
      <c r="J33" s="557"/>
      <c r="K33" s="557"/>
      <c r="L33" s="557"/>
      <c r="M33" s="557"/>
      <c r="N33" s="557"/>
      <c r="O33" s="557"/>
      <c r="P33" s="557"/>
      <c r="Q33" s="557"/>
      <c r="R33" s="557"/>
      <c r="S33" s="557"/>
      <c r="T33" s="557"/>
      <c r="U33" s="557"/>
      <c r="V33" s="557"/>
      <c r="W33" s="557"/>
      <c r="X33" s="557"/>
      <c r="Y33" s="557"/>
      <c r="Z33" s="558"/>
      <c r="AA33" s="598" t="s">
        <v>35</v>
      </c>
      <c r="AB33" s="598"/>
      <c r="AC33" s="598"/>
      <c r="AD33" s="598"/>
      <c r="AE33" s="598"/>
      <c r="AF33" s="598"/>
      <c r="AG33" s="598"/>
      <c r="AH33" s="598"/>
      <c r="AI33" s="598"/>
      <c r="AJ33" s="418"/>
      <c r="AK33" s="20"/>
      <c r="AL33" s="21"/>
    </row>
    <row r="34" spans="1:52" s="52" customFormat="1" ht="10.199999999999999" customHeight="1" thickBot="1">
      <c r="A34" s="418"/>
      <c r="B34" s="418"/>
      <c r="C34" s="420"/>
      <c r="D34" s="418"/>
      <c r="E34" s="418"/>
      <c r="F34" s="418"/>
      <c r="G34" s="418"/>
      <c r="H34" s="418"/>
      <c r="I34" s="418"/>
      <c r="J34" s="418"/>
      <c r="K34" s="418"/>
      <c r="L34" s="418"/>
      <c r="M34" s="418"/>
      <c r="N34" s="418"/>
      <c r="O34" s="418"/>
      <c r="P34" s="418"/>
      <c r="Q34" s="418"/>
      <c r="R34" s="418"/>
      <c r="S34" s="418"/>
      <c r="T34" s="418"/>
      <c r="U34" s="418"/>
      <c r="V34" s="418"/>
      <c r="W34" s="418"/>
      <c r="X34" s="418"/>
      <c r="Y34" s="418"/>
      <c r="Z34" s="420"/>
      <c r="AA34" s="420"/>
      <c r="AB34" s="420"/>
      <c r="AC34" s="420"/>
      <c r="AD34" s="420"/>
      <c r="AE34" s="420"/>
      <c r="AF34" s="420"/>
      <c r="AG34" s="420"/>
      <c r="AH34" s="420"/>
      <c r="AI34" s="418"/>
      <c r="AJ34" s="418"/>
    </row>
    <row r="35" spans="1:52" ht="25.95" customHeight="1" thickBot="1">
      <c r="A35" s="418"/>
      <c r="B35" s="418"/>
      <c r="C35" s="421"/>
      <c r="D35" s="421"/>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551" t="str">
        <f>IF(G5="", "", IF(AND(OR(AND(B40="✓",B41=""), AND(B40="",B41="✓")),B37="✓",G43&lt;&gt;"",J43&lt;&gt;""),"○","×"))</f>
        <v>×</v>
      </c>
      <c r="AI35" s="552"/>
      <c r="AJ35" s="421"/>
      <c r="AK35" s="606" t="s">
        <v>44</v>
      </c>
      <c r="AL35" s="607"/>
      <c r="AM35" s="607"/>
      <c r="AN35" s="607"/>
      <c r="AO35" s="607"/>
      <c r="AP35" s="607"/>
      <c r="AQ35" s="607"/>
      <c r="AR35" s="607"/>
      <c r="AS35" s="607"/>
      <c r="AT35" s="607"/>
      <c r="AU35" s="607"/>
      <c r="AV35" s="608"/>
      <c r="AW35" s="82"/>
    </row>
    <row r="36" spans="1:52" ht="10.199999999999999" customHeight="1" thickBot="1">
      <c r="A36" s="22"/>
      <c r="B36" s="86"/>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421"/>
      <c r="AI36" s="90"/>
      <c r="AJ36" s="421"/>
      <c r="AK36" s="23"/>
    </row>
    <row r="37" spans="1:52" ht="24.6" customHeight="1" thickBot="1">
      <c r="A37" s="24"/>
      <c r="B37" s="165"/>
      <c r="C37" s="609" t="s">
        <v>2132</v>
      </c>
      <c r="D37" s="610"/>
      <c r="E37" s="610"/>
      <c r="F37" s="610"/>
      <c r="G37" s="610"/>
      <c r="H37" s="610"/>
      <c r="I37" s="610"/>
      <c r="J37" s="610"/>
      <c r="K37" s="610"/>
      <c r="L37" s="610"/>
      <c r="M37" s="610"/>
      <c r="N37" s="610"/>
      <c r="O37" s="610"/>
      <c r="P37" s="610"/>
      <c r="Q37" s="610"/>
      <c r="R37" s="610"/>
      <c r="S37" s="610"/>
      <c r="T37" s="610"/>
      <c r="U37" s="610"/>
      <c r="V37" s="610"/>
      <c r="W37" s="610"/>
      <c r="X37" s="610"/>
      <c r="Y37" s="610"/>
      <c r="Z37" s="610"/>
      <c r="AA37" s="610"/>
      <c r="AB37" s="610"/>
      <c r="AC37" s="610"/>
      <c r="AD37" s="610"/>
      <c r="AE37" s="610"/>
      <c r="AF37" s="610"/>
      <c r="AG37" s="610"/>
      <c r="AH37" s="610"/>
      <c r="AI37" s="25"/>
      <c r="AJ37" s="422"/>
    </row>
    <row r="38" spans="1:52" ht="6" customHeight="1">
      <c r="A38" s="24"/>
      <c r="B38" s="423"/>
      <c r="C38" s="421"/>
      <c r="D38" s="424"/>
      <c r="E38" s="424"/>
      <c r="F38" s="424"/>
      <c r="G38" s="424"/>
      <c r="H38" s="424"/>
      <c r="I38" s="424"/>
      <c r="J38" s="424"/>
      <c r="K38" s="424"/>
      <c r="L38" s="424"/>
      <c r="M38" s="424"/>
      <c r="N38" s="424"/>
      <c r="O38" s="424"/>
      <c r="P38" s="424"/>
      <c r="Q38" s="424"/>
      <c r="R38" s="424"/>
      <c r="S38" s="424"/>
      <c r="T38" s="424"/>
      <c r="U38" s="424"/>
      <c r="V38" s="424"/>
      <c r="W38" s="424"/>
      <c r="X38" s="424"/>
      <c r="Y38" s="424"/>
      <c r="Z38" s="424"/>
      <c r="AA38" s="424"/>
      <c r="AB38" s="424"/>
      <c r="AC38" s="424"/>
      <c r="AD38" s="424"/>
      <c r="AE38" s="424"/>
      <c r="AF38" s="424"/>
      <c r="AG38" s="424"/>
      <c r="AH38" s="424"/>
      <c r="AI38" s="25"/>
      <c r="AJ38" s="422"/>
    </row>
    <row r="39" spans="1:52" ht="15.6" customHeight="1" thickBot="1">
      <c r="A39" s="24"/>
      <c r="B39" s="611" t="s">
        <v>1901</v>
      </c>
      <c r="C39" s="611"/>
      <c r="D39" s="611"/>
      <c r="E39" s="611"/>
      <c r="F39" s="611"/>
      <c r="G39" s="611"/>
      <c r="H39" s="611"/>
      <c r="I39" s="611"/>
      <c r="J39" s="611"/>
      <c r="K39" s="611"/>
      <c r="L39" s="611"/>
      <c r="M39" s="611"/>
      <c r="N39" s="611"/>
      <c r="O39" s="611"/>
      <c r="P39" s="611"/>
      <c r="Q39" s="611"/>
      <c r="R39" s="611"/>
      <c r="S39" s="611"/>
      <c r="T39" s="611"/>
      <c r="U39" s="611"/>
      <c r="V39" s="611"/>
      <c r="W39" s="424"/>
      <c r="X39" s="424"/>
      <c r="Y39" s="424"/>
      <c r="Z39" s="424"/>
      <c r="AA39" s="424"/>
      <c r="AB39" s="424"/>
      <c r="AC39" s="424"/>
      <c r="AD39" s="424"/>
      <c r="AE39" s="424"/>
      <c r="AF39" s="424"/>
      <c r="AG39" s="424"/>
      <c r="AH39" s="424"/>
      <c r="AI39" s="25"/>
      <c r="AJ39" s="422"/>
    </row>
    <row r="40" spans="1:52" ht="40.200000000000003" customHeight="1" thickBot="1">
      <c r="A40" s="24"/>
      <c r="B40" s="166"/>
      <c r="C40" s="609" t="s">
        <v>2133</v>
      </c>
      <c r="D40" s="610"/>
      <c r="E40" s="610"/>
      <c r="F40" s="610"/>
      <c r="G40" s="610"/>
      <c r="H40" s="610"/>
      <c r="I40" s="610"/>
      <c r="J40" s="610"/>
      <c r="K40" s="610"/>
      <c r="L40" s="610"/>
      <c r="M40" s="610"/>
      <c r="N40" s="610"/>
      <c r="O40" s="610"/>
      <c r="P40" s="610"/>
      <c r="Q40" s="610"/>
      <c r="R40" s="610"/>
      <c r="S40" s="610"/>
      <c r="T40" s="610"/>
      <c r="U40" s="610"/>
      <c r="V40" s="610"/>
      <c r="W40" s="610"/>
      <c r="X40" s="610"/>
      <c r="Y40" s="610"/>
      <c r="Z40" s="610"/>
      <c r="AA40" s="610"/>
      <c r="AB40" s="610"/>
      <c r="AC40" s="610"/>
      <c r="AD40" s="610"/>
      <c r="AE40" s="610"/>
      <c r="AF40" s="610"/>
      <c r="AG40" s="610"/>
      <c r="AH40" s="610"/>
      <c r="AI40" s="27"/>
      <c r="AJ40" s="418"/>
      <c r="AK40" s="26"/>
    </row>
    <row r="41" spans="1:52" ht="25.95" customHeight="1" thickBot="1">
      <c r="A41" s="24"/>
      <c r="B41" s="165"/>
      <c r="C41" s="610" t="s">
        <v>1903</v>
      </c>
      <c r="D41" s="610"/>
      <c r="E41" s="610"/>
      <c r="F41" s="610"/>
      <c r="G41" s="610"/>
      <c r="H41" s="610"/>
      <c r="I41" s="610"/>
      <c r="J41" s="610"/>
      <c r="K41" s="610"/>
      <c r="L41" s="610"/>
      <c r="M41" s="610"/>
      <c r="N41" s="610"/>
      <c r="O41" s="610"/>
      <c r="P41" s="610"/>
      <c r="Q41" s="610"/>
      <c r="R41" s="610"/>
      <c r="S41" s="610"/>
      <c r="T41" s="610"/>
      <c r="U41" s="610"/>
      <c r="V41" s="610"/>
      <c r="W41" s="610"/>
      <c r="X41" s="610"/>
      <c r="Y41" s="610"/>
      <c r="Z41" s="610"/>
      <c r="AA41" s="610"/>
      <c r="AB41" s="610"/>
      <c r="AC41" s="610"/>
      <c r="AD41" s="610"/>
      <c r="AE41" s="610"/>
      <c r="AF41" s="610"/>
      <c r="AG41" s="610"/>
      <c r="AH41" s="610"/>
      <c r="AI41" s="27"/>
      <c r="AJ41" s="418"/>
      <c r="AK41" s="26"/>
    </row>
    <row r="42" spans="1:52" ht="9.6" customHeight="1" thickBot="1">
      <c r="A42" s="28"/>
      <c r="B42" s="420"/>
      <c r="C42" s="421"/>
      <c r="D42" s="418"/>
      <c r="E42" s="418"/>
      <c r="F42" s="418"/>
      <c r="G42" s="418"/>
      <c r="H42" s="418"/>
      <c r="I42" s="418"/>
      <c r="J42" s="418"/>
      <c r="K42" s="418"/>
      <c r="L42" s="418"/>
      <c r="M42" s="418"/>
      <c r="N42" s="418"/>
      <c r="O42" s="418"/>
      <c r="P42" s="418"/>
      <c r="Q42" s="418"/>
      <c r="R42" s="418"/>
      <c r="S42" s="418"/>
      <c r="T42" s="418"/>
      <c r="U42" s="418"/>
      <c r="V42" s="418"/>
      <c r="W42" s="418"/>
      <c r="X42" s="418"/>
      <c r="Y42" s="418"/>
      <c r="Z42" s="418"/>
      <c r="AA42" s="418"/>
      <c r="AB42" s="418"/>
      <c r="AC42" s="418"/>
      <c r="AD42" s="418"/>
      <c r="AE42" s="418"/>
      <c r="AF42" s="418"/>
      <c r="AG42" s="418"/>
      <c r="AH42" s="418"/>
      <c r="AI42" s="29"/>
      <c r="AJ42" s="421"/>
    </row>
    <row r="43" spans="1:52" s="21" customFormat="1" ht="17.399999999999999" customHeight="1" thickBot="1">
      <c r="A43" s="30"/>
      <c r="B43" s="425" t="s">
        <v>45</v>
      </c>
      <c r="C43" s="425"/>
      <c r="D43" s="613">
        <v>7</v>
      </c>
      <c r="E43" s="614"/>
      <c r="F43" s="425" t="s">
        <v>46</v>
      </c>
      <c r="G43" s="615"/>
      <c r="H43" s="616"/>
      <c r="I43" s="425" t="s">
        <v>47</v>
      </c>
      <c r="J43" s="615"/>
      <c r="K43" s="616"/>
      <c r="L43" s="425" t="s">
        <v>48</v>
      </c>
      <c r="M43" s="418"/>
      <c r="N43" s="613" t="s">
        <v>27</v>
      </c>
      <c r="O43" s="613"/>
      <c r="P43" s="613"/>
      <c r="Q43" s="617">
        <f>基本情報入力シート!L13</f>
        <v>0</v>
      </c>
      <c r="R43" s="617"/>
      <c r="S43" s="617"/>
      <c r="T43" s="617"/>
      <c r="U43" s="617"/>
      <c r="V43" s="617"/>
      <c r="W43" s="617"/>
      <c r="X43" s="617"/>
      <c r="Y43" s="617"/>
      <c r="Z43" s="617"/>
      <c r="AA43" s="617"/>
      <c r="AB43" s="617"/>
      <c r="AC43" s="617"/>
      <c r="AD43" s="617"/>
      <c r="AE43" s="617"/>
      <c r="AF43" s="617"/>
      <c r="AG43" s="617"/>
      <c r="AH43" s="617"/>
      <c r="AI43" s="29"/>
      <c r="AJ43" s="421"/>
    </row>
    <row r="44" spans="1:52" s="21" customFormat="1" ht="18" customHeight="1">
      <c r="A44" s="30"/>
      <c r="B44" s="426"/>
      <c r="C44" s="425"/>
      <c r="D44" s="425"/>
      <c r="E44" s="425"/>
      <c r="F44" s="425"/>
      <c r="G44" s="425"/>
      <c r="H44" s="425"/>
      <c r="I44" s="425"/>
      <c r="J44" s="425"/>
      <c r="K44" s="425"/>
      <c r="L44" s="425"/>
      <c r="M44" s="425"/>
      <c r="N44" s="626" t="s">
        <v>49</v>
      </c>
      <c r="O44" s="626"/>
      <c r="P44" s="626"/>
      <c r="Q44" s="627" t="s">
        <v>11</v>
      </c>
      <c r="R44" s="627"/>
      <c r="S44" s="628">
        <f>基本情報入力シート!L17</f>
        <v>0</v>
      </c>
      <c r="T44" s="628"/>
      <c r="U44" s="628"/>
      <c r="V44" s="628"/>
      <c r="W44" s="628"/>
      <c r="X44" s="629"/>
      <c r="Y44" s="629"/>
      <c r="Z44" s="628">
        <f>基本情報入力シート!L18</f>
        <v>0</v>
      </c>
      <c r="AA44" s="628"/>
      <c r="AB44" s="628"/>
      <c r="AC44" s="628"/>
      <c r="AD44" s="628"/>
      <c r="AE44" s="628"/>
      <c r="AF44" s="628"/>
      <c r="AG44" s="628"/>
      <c r="AH44" s="628"/>
      <c r="AI44" s="29"/>
      <c r="AJ44" s="421"/>
    </row>
    <row r="45" spans="1:52" s="21" customFormat="1" ht="10.199999999999999" customHeight="1">
      <c r="A45" s="31"/>
      <c r="B45" s="32"/>
      <c r="C45" s="33"/>
      <c r="D45" s="33"/>
      <c r="E45" s="33"/>
      <c r="F45" s="33"/>
      <c r="G45" s="33"/>
      <c r="H45" s="33"/>
      <c r="I45" s="33"/>
      <c r="J45" s="33"/>
      <c r="K45" s="33"/>
      <c r="L45" s="33"/>
      <c r="M45" s="33"/>
      <c r="N45" s="33"/>
      <c r="O45" s="33"/>
      <c r="P45" s="32"/>
      <c r="Q45" s="33"/>
      <c r="R45" s="34"/>
      <c r="S45" s="34"/>
      <c r="T45" s="34"/>
      <c r="U45" s="34"/>
      <c r="V45" s="34"/>
      <c r="W45" s="35"/>
      <c r="X45" s="35"/>
      <c r="Y45" s="35"/>
      <c r="Z45" s="35"/>
      <c r="AA45" s="35"/>
      <c r="AB45" s="35"/>
      <c r="AC45" s="35"/>
      <c r="AD45" s="35"/>
      <c r="AE45" s="35"/>
      <c r="AF45" s="35"/>
      <c r="AG45" s="35"/>
      <c r="AH45" s="35"/>
      <c r="AI45" s="36"/>
      <c r="AJ45" s="421"/>
    </row>
    <row r="46" spans="1:52" ht="42" customHeight="1">
      <c r="A46" s="630" t="s">
        <v>1890</v>
      </c>
      <c r="B46" s="630"/>
      <c r="C46" s="630"/>
      <c r="D46" s="630"/>
      <c r="E46" s="630"/>
      <c r="F46" s="630"/>
      <c r="G46" s="630"/>
      <c r="H46" s="630"/>
      <c r="I46" s="630"/>
      <c r="J46" s="630"/>
      <c r="K46" s="630"/>
      <c r="L46" s="630"/>
      <c r="M46" s="630"/>
      <c r="N46" s="630"/>
      <c r="O46" s="630"/>
      <c r="P46" s="630"/>
      <c r="Q46" s="630"/>
      <c r="R46" s="630"/>
      <c r="S46" s="630"/>
      <c r="T46" s="630"/>
      <c r="U46" s="630"/>
      <c r="V46" s="630"/>
      <c r="W46" s="630"/>
      <c r="X46" s="630"/>
      <c r="Y46" s="630"/>
      <c r="Z46" s="630"/>
      <c r="AA46" s="630"/>
      <c r="AB46" s="630"/>
      <c r="AC46" s="630"/>
      <c r="AD46" s="630"/>
      <c r="AE46" s="630"/>
      <c r="AF46" s="630"/>
      <c r="AG46" s="630"/>
      <c r="AH46" s="630"/>
      <c r="AI46" s="630"/>
      <c r="AJ46" s="427"/>
      <c r="AK46" s="217"/>
      <c r="AL46" s="217"/>
      <c r="AM46" s="217"/>
      <c r="AN46" s="217"/>
      <c r="AO46" s="217"/>
      <c r="AP46" s="217"/>
      <c r="AQ46" s="217"/>
      <c r="AR46" s="217"/>
      <c r="AS46" s="217"/>
      <c r="AT46" s="217"/>
      <c r="AU46" s="217"/>
      <c r="AV46" s="217"/>
      <c r="AW46" s="217"/>
      <c r="AX46" s="217"/>
      <c r="AY46" s="217"/>
      <c r="AZ46" s="217"/>
    </row>
    <row r="47" spans="1:52" ht="4.2" customHeight="1">
      <c r="A47" s="52"/>
      <c r="B47" s="428"/>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row>
    <row r="48" spans="1:52" ht="21" customHeight="1">
      <c r="A48" s="429" t="s">
        <v>50</v>
      </c>
      <c r="B48" s="428"/>
      <c r="C48" s="417"/>
      <c r="D48" s="417"/>
      <c r="E48" s="430"/>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row>
    <row r="49" spans="1:53">
      <c r="A49" s="417" t="s">
        <v>51</v>
      </c>
      <c r="B49" s="417"/>
      <c r="C49" s="417"/>
      <c r="D49" s="417"/>
      <c r="E49" s="417"/>
      <c r="F49" s="417"/>
      <c r="G49" s="417"/>
      <c r="H49" s="417"/>
      <c r="I49" s="417"/>
      <c r="J49" s="417"/>
      <c r="K49" s="417"/>
      <c r="L49" s="417"/>
      <c r="M49" s="417"/>
      <c r="N49" s="417"/>
      <c r="O49" s="417"/>
      <c r="P49" s="417"/>
      <c r="Q49" s="417"/>
      <c r="R49" s="417"/>
      <c r="S49" s="417"/>
      <c r="T49" s="417"/>
      <c r="U49" s="417"/>
      <c r="V49" s="417"/>
      <c r="W49" s="417"/>
      <c r="X49" s="417"/>
      <c r="Y49" s="417"/>
      <c r="Z49" s="417"/>
      <c r="AA49" s="417"/>
      <c r="AB49" s="417"/>
      <c r="AC49" s="417"/>
      <c r="AD49" s="417"/>
      <c r="AE49" s="417"/>
      <c r="AF49" s="417"/>
      <c r="AG49" s="417"/>
      <c r="AH49" s="417"/>
      <c r="AI49" s="417"/>
      <c r="AJ49" s="417"/>
    </row>
    <row r="50" spans="1:53" ht="10.5" customHeight="1">
      <c r="A50" s="431"/>
      <c r="B50" s="431"/>
      <c r="C50" s="431"/>
      <c r="D50" s="431"/>
      <c r="E50" s="431"/>
      <c r="F50" s="431"/>
      <c r="G50" s="431"/>
      <c r="H50" s="431"/>
      <c r="I50" s="431"/>
      <c r="J50" s="431"/>
      <c r="K50" s="431"/>
      <c r="L50" s="431"/>
      <c r="M50" s="431"/>
      <c r="N50" s="431"/>
      <c r="O50" s="431"/>
      <c r="P50" s="431"/>
      <c r="Q50" s="431"/>
      <c r="R50" s="431"/>
      <c r="S50" s="431"/>
      <c r="T50" s="431"/>
      <c r="U50" s="431"/>
      <c r="V50" s="431"/>
      <c r="W50" s="431"/>
      <c r="X50" s="431"/>
      <c r="Y50" s="431"/>
      <c r="Z50" s="431"/>
      <c r="AA50" s="431"/>
      <c r="AB50" s="431"/>
      <c r="AC50" s="431"/>
      <c r="AD50" s="431"/>
      <c r="AE50" s="431"/>
      <c r="AF50" s="431"/>
      <c r="AG50" s="431"/>
      <c r="AH50" s="431"/>
      <c r="AI50" s="431"/>
      <c r="AJ50" s="431"/>
    </row>
    <row r="51" spans="1:53" ht="15" customHeight="1">
      <c r="A51" s="618" t="s">
        <v>52</v>
      </c>
      <c r="B51" s="619"/>
      <c r="C51" s="619"/>
      <c r="D51" s="619"/>
      <c r="E51" s="619"/>
      <c r="F51" s="619"/>
      <c r="G51" s="619"/>
      <c r="H51" s="619"/>
      <c r="I51" s="619"/>
      <c r="J51" s="619"/>
      <c r="K51" s="619"/>
      <c r="L51" s="619"/>
      <c r="M51" s="619"/>
      <c r="N51" s="619"/>
      <c r="O51" s="619"/>
      <c r="P51" s="619"/>
      <c r="Q51" s="619"/>
      <c r="R51" s="619"/>
      <c r="S51" s="619"/>
      <c r="T51" s="619"/>
      <c r="U51" s="619"/>
      <c r="V51" s="619"/>
      <c r="W51" s="619"/>
      <c r="X51" s="619"/>
      <c r="Y51" s="619"/>
      <c r="Z51" s="619"/>
      <c r="AA51" s="619"/>
      <c r="AB51" s="619"/>
      <c r="AC51" s="619"/>
      <c r="AD51" s="619"/>
      <c r="AE51" s="619"/>
      <c r="AF51" s="619"/>
      <c r="AG51" s="619"/>
      <c r="AH51" s="619"/>
      <c r="AI51" s="619"/>
      <c r="AJ51" s="620"/>
      <c r="BA51" s="82" t="s">
        <v>1895</v>
      </c>
    </row>
    <row r="52" spans="1:53">
      <c r="A52" s="621" t="s">
        <v>53</v>
      </c>
      <c r="B52" s="622"/>
      <c r="C52" s="622"/>
      <c r="D52" s="622"/>
      <c r="E52" s="622"/>
      <c r="F52" s="622"/>
      <c r="G52" s="622"/>
      <c r="H52" s="622"/>
      <c r="I52" s="622"/>
      <c r="J52" s="622"/>
      <c r="K52" s="622"/>
      <c r="L52" s="622"/>
      <c r="M52" s="622"/>
      <c r="N52" s="622"/>
      <c r="O52" s="622"/>
      <c r="P52" s="622"/>
      <c r="Q52" s="622"/>
      <c r="R52" s="622"/>
      <c r="S52" s="622"/>
      <c r="T52" s="622"/>
      <c r="U52" s="622"/>
      <c r="V52" s="622"/>
      <c r="W52" s="622"/>
      <c r="X52" s="622"/>
      <c r="Y52" s="622"/>
      <c r="Z52" s="622"/>
      <c r="AA52" s="622"/>
      <c r="AB52" s="622"/>
      <c r="AC52" s="622"/>
      <c r="AD52" s="622"/>
      <c r="AE52" s="623" t="str">
        <f>IF(G5="", "", IF(AH13="○", "〇", "×"))</f>
        <v>×</v>
      </c>
      <c r="AF52" s="623"/>
      <c r="AG52" s="623"/>
      <c r="AH52" s="623"/>
      <c r="AI52" s="623"/>
      <c r="AJ52" s="623"/>
      <c r="BA52" s="82">
        <f>COUNTIF(A52:AJ58, "×")</f>
        <v>4</v>
      </c>
    </row>
    <row r="53" spans="1:53" ht="15" customHeight="1">
      <c r="A53" s="618" t="s">
        <v>54</v>
      </c>
      <c r="B53" s="619"/>
      <c r="C53" s="619"/>
      <c r="D53" s="619"/>
      <c r="E53" s="619"/>
      <c r="F53" s="619"/>
      <c r="G53" s="619"/>
      <c r="H53" s="619"/>
      <c r="I53" s="619"/>
      <c r="J53" s="619"/>
      <c r="K53" s="619"/>
      <c r="L53" s="619"/>
      <c r="M53" s="619"/>
      <c r="N53" s="619"/>
      <c r="O53" s="619"/>
      <c r="P53" s="619"/>
      <c r="Q53" s="619"/>
      <c r="R53" s="619"/>
      <c r="S53" s="619"/>
      <c r="T53" s="619"/>
      <c r="U53" s="619"/>
      <c r="V53" s="619"/>
      <c r="W53" s="619"/>
      <c r="X53" s="619"/>
      <c r="Y53" s="619"/>
      <c r="Z53" s="619"/>
      <c r="AA53" s="619"/>
      <c r="AB53" s="619"/>
      <c r="AC53" s="619"/>
      <c r="AD53" s="619"/>
      <c r="AE53" s="619"/>
      <c r="AF53" s="619"/>
      <c r="AG53" s="619"/>
      <c r="AH53" s="619"/>
      <c r="AI53" s="619"/>
      <c r="AJ53" s="620"/>
    </row>
    <row r="54" spans="1:53">
      <c r="A54" s="624" t="s">
        <v>55</v>
      </c>
      <c r="B54" s="625"/>
      <c r="C54" s="625"/>
      <c r="D54" s="625"/>
      <c r="E54" s="625"/>
      <c r="F54" s="625"/>
      <c r="G54" s="625"/>
      <c r="H54" s="625"/>
      <c r="I54" s="625"/>
      <c r="J54" s="625"/>
      <c r="K54" s="625"/>
      <c r="L54" s="625"/>
      <c r="M54" s="625"/>
      <c r="N54" s="625"/>
      <c r="O54" s="625"/>
      <c r="P54" s="625"/>
      <c r="Q54" s="625"/>
      <c r="R54" s="625"/>
      <c r="S54" s="625"/>
      <c r="T54" s="625"/>
      <c r="U54" s="625"/>
      <c r="V54" s="625"/>
      <c r="W54" s="625"/>
      <c r="X54" s="625"/>
      <c r="Y54" s="625"/>
      <c r="Z54" s="625"/>
      <c r="AA54" s="625"/>
      <c r="AB54" s="625"/>
      <c r="AC54" s="625"/>
      <c r="AD54" s="625"/>
      <c r="AE54" s="623" t="str">
        <f>AH25</f>
        <v>×</v>
      </c>
      <c r="AF54" s="623"/>
      <c r="AG54" s="623"/>
      <c r="AH54" s="623"/>
      <c r="AI54" s="623"/>
      <c r="AJ54" s="623"/>
    </row>
    <row r="55" spans="1:53">
      <c r="A55" s="635" t="s">
        <v>56</v>
      </c>
      <c r="B55" s="636"/>
      <c r="C55" s="636"/>
      <c r="D55" s="636"/>
      <c r="E55" s="636"/>
      <c r="F55" s="636"/>
      <c r="G55" s="636"/>
      <c r="H55" s="636"/>
      <c r="I55" s="636"/>
      <c r="J55" s="636"/>
      <c r="K55" s="636"/>
      <c r="L55" s="636"/>
      <c r="M55" s="636"/>
      <c r="N55" s="636"/>
      <c r="O55" s="636"/>
      <c r="P55" s="636"/>
      <c r="Q55" s="636"/>
      <c r="R55" s="636"/>
      <c r="S55" s="636"/>
      <c r="T55" s="636"/>
      <c r="U55" s="636"/>
      <c r="V55" s="636"/>
      <c r="W55" s="636"/>
      <c r="X55" s="636"/>
      <c r="Y55" s="636"/>
      <c r="Z55" s="636"/>
      <c r="AA55" s="636"/>
      <c r="AB55" s="636"/>
      <c r="AC55" s="636"/>
      <c r="AD55" s="636"/>
      <c r="AE55" s="623" t="str">
        <f>AH35</f>
        <v>×</v>
      </c>
      <c r="AF55" s="623"/>
      <c r="AG55" s="623"/>
      <c r="AH55" s="623"/>
      <c r="AI55" s="623"/>
      <c r="AJ55" s="623"/>
    </row>
    <row r="56" spans="1:53" ht="15" customHeight="1">
      <c r="A56" s="618" t="s">
        <v>1904</v>
      </c>
      <c r="B56" s="619"/>
      <c r="C56" s="619"/>
      <c r="D56" s="619"/>
      <c r="E56" s="619"/>
      <c r="F56" s="619"/>
      <c r="G56" s="619"/>
      <c r="H56" s="619"/>
      <c r="I56" s="619"/>
      <c r="J56" s="619"/>
      <c r="K56" s="619"/>
      <c r="L56" s="619"/>
      <c r="M56" s="619"/>
      <c r="N56" s="619"/>
      <c r="O56" s="619"/>
      <c r="P56" s="619"/>
      <c r="Q56" s="619"/>
      <c r="R56" s="619"/>
      <c r="S56" s="619"/>
      <c r="T56" s="619"/>
      <c r="U56" s="619"/>
      <c r="V56" s="619"/>
      <c r="W56" s="619"/>
      <c r="X56" s="619"/>
      <c r="Y56" s="619"/>
      <c r="Z56" s="619"/>
      <c r="AA56" s="619"/>
      <c r="AB56" s="619"/>
      <c r="AC56" s="619"/>
      <c r="AD56" s="619"/>
      <c r="AE56" s="619"/>
      <c r="AF56" s="619"/>
      <c r="AG56" s="619"/>
      <c r="AH56" s="619"/>
      <c r="AI56" s="619"/>
      <c r="AJ56" s="620"/>
    </row>
    <row r="57" spans="1:53">
      <c r="A57" s="624" t="s">
        <v>2134</v>
      </c>
      <c r="B57" s="625"/>
      <c r="C57" s="625"/>
      <c r="D57" s="625"/>
      <c r="E57" s="625"/>
      <c r="F57" s="625"/>
      <c r="G57" s="625"/>
      <c r="H57" s="625"/>
      <c r="I57" s="625"/>
      <c r="J57" s="625"/>
      <c r="K57" s="625"/>
      <c r="L57" s="625"/>
      <c r="M57" s="625"/>
      <c r="N57" s="625"/>
      <c r="O57" s="625"/>
      <c r="P57" s="625"/>
      <c r="Q57" s="625"/>
      <c r="R57" s="625"/>
      <c r="S57" s="625"/>
      <c r="T57" s="625"/>
      <c r="U57" s="625"/>
      <c r="V57" s="625"/>
      <c r="W57" s="625"/>
      <c r="X57" s="625"/>
      <c r="Y57" s="625"/>
      <c r="Z57" s="625"/>
      <c r="AA57" s="625"/>
      <c r="AB57" s="625"/>
      <c r="AC57" s="625"/>
      <c r="AD57" s="625"/>
      <c r="AE57" s="623" t="str">
        <f>'別紙様式2-4（補助金 個表） '!T8</f>
        <v>○</v>
      </c>
      <c r="AF57" s="623"/>
      <c r="AG57" s="623"/>
      <c r="AH57" s="623"/>
      <c r="AI57" s="623"/>
      <c r="AJ57" s="623"/>
      <c r="AR57" s="432"/>
    </row>
    <row r="58" spans="1:53">
      <c r="A58" s="637" t="s">
        <v>1888</v>
      </c>
      <c r="B58" s="638"/>
      <c r="C58" s="638"/>
      <c r="D58" s="638"/>
      <c r="E58" s="638"/>
      <c r="F58" s="638"/>
      <c r="G58" s="638"/>
      <c r="H58" s="638"/>
      <c r="I58" s="638"/>
      <c r="J58" s="638"/>
      <c r="K58" s="638"/>
      <c r="L58" s="638"/>
      <c r="M58" s="638"/>
      <c r="N58" s="638"/>
      <c r="O58" s="638"/>
      <c r="P58" s="638"/>
      <c r="Q58" s="638"/>
      <c r="R58" s="638"/>
      <c r="S58" s="638"/>
      <c r="T58" s="638"/>
      <c r="U58" s="638"/>
      <c r="V58" s="638"/>
      <c r="W58" s="638"/>
      <c r="X58" s="638"/>
      <c r="Y58" s="638"/>
      <c r="Z58" s="638"/>
      <c r="AA58" s="638"/>
      <c r="AB58" s="638"/>
      <c r="AC58" s="638"/>
      <c r="AD58" s="638"/>
      <c r="AE58" s="623" t="str">
        <f>'別紙様式2-4（補助金 個表） '!T9</f>
        <v>×</v>
      </c>
      <c r="AF58" s="623"/>
      <c r="AG58" s="623"/>
      <c r="AH58" s="623"/>
      <c r="AI58" s="623"/>
      <c r="AJ58" s="623"/>
    </row>
    <row r="59" spans="1:53">
      <c r="A59" s="635" t="s">
        <v>2135</v>
      </c>
      <c r="B59" s="636"/>
      <c r="C59" s="636"/>
      <c r="D59" s="636"/>
      <c r="E59" s="636"/>
      <c r="F59" s="636"/>
      <c r="G59" s="636"/>
      <c r="H59" s="636"/>
      <c r="I59" s="636"/>
      <c r="J59" s="636"/>
      <c r="K59" s="636"/>
      <c r="L59" s="636"/>
      <c r="M59" s="636"/>
      <c r="N59" s="636"/>
      <c r="O59" s="636"/>
      <c r="P59" s="636"/>
      <c r="Q59" s="636"/>
      <c r="R59" s="636"/>
      <c r="S59" s="636"/>
      <c r="T59" s="636"/>
      <c r="U59" s="636"/>
      <c r="V59" s="636"/>
      <c r="W59" s="636"/>
      <c r="X59" s="636"/>
      <c r="Y59" s="636"/>
      <c r="Z59" s="636"/>
      <c r="AA59" s="636"/>
      <c r="AB59" s="636"/>
      <c r="AC59" s="636"/>
      <c r="AD59" s="636"/>
      <c r="AE59" s="623" t="str">
        <f>'別紙様式2-4（補助金 個表） '!T10</f>
        <v>○</v>
      </c>
      <c r="AF59" s="623"/>
      <c r="AG59" s="623"/>
      <c r="AH59" s="623"/>
      <c r="AI59" s="623"/>
      <c r="AJ59" s="623"/>
    </row>
    <row r="60" spans="1:53" ht="24.6" customHeight="1"/>
    <row r="61" spans="1:53" ht="24.6" customHeight="1"/>
    <row r="62" spans="1:53" ht="61.2" customHeight="1"/>
    <row r="63" spans="1:53" s="38" customFormat="1" ht="29.4" customHeight="1"/>
    <row r="64" spans="1:53" ht="13.95" customHeight="1"/>
    <row r="65" spans="1:36" ht="13.95" customHeight="1"/>
    <row r="66" spans="1:36" ht="13.95" customHeight="1">
      <c r="A66" s="631"/>
      <c r="B66" s="631"/>
      <c r="C66" s="632"/>
      <c r="D66" s="632"/>
      <c r="E66" s="632"/>
      <c r="F66" s="632"/>
      <c r="G66" s="632"/>
      <c r="H66" s="633"/>
      <c r="I66" s="633"/>
      <c r="J66" s="633"/>
      <c r="K66" s="633"/>
      <c r="L66" s="633"/>
      <c r="M66" s="633"/>
      <c r="N66" s="633"/>
      <c r="O66" s="633"/>
      <c r="P66" s="633"/>
      <c r="Q66" s="633"/>
      <c r="R66" s="633"/>
      <c r="S66" s="633"/>
      <c r="T66" s="634"/>
      <c r="U66" s="634"/>
      <c r="V66" s="634"/>
      <c r="W66" s="634"/>
      <c r="X66" s="634"/>
      <c r="Y66" s="634"/>
      <c r="Z66" s="634"/>
      <c r="AA66" s="634"/>
      <c r="AB66" s="634"/>
      <c r="AC66" s="634"/>
      <c r="AD66" s="634"/>
      <c r="AE66" s="634"/>
      <c r="AF66" s="634"/>
      <c r="AG66" s="634"/>
      <c r="AH66" s="634"/>
      <c r="AI66" s="634"/>
      <c r="AJ66" s="634"/>
    </row>
    <row r="67" spans="1:36" ht="13.95" customHeight="1">
      <c r="A67" s="631"/>
      <c r="B67" s="631"/>
      <c r="C67" s="632"/>
      <c r="D67" s="632"/>
      <c r="E67" s="632"/>
      <c r="F67" s="632"/>
      <c r="G67" s="632"/>
      <c r="H67" s="633"/>
      <c r="I67" s="633"/>
      <c r="J67" s="633"/>
      <c r="K67" s="633"/>
      <c r="L67" s="633"/>
      <c r="M67" s="633"/>
      <c r="N67" s="633"/>
      <c r="O67" s="633"/>
      <c r="P67" s="633"/>
      <c r="Q67" s="633"/>
      <c r="R67" s="633"/>
      <c r="S67" s="633"/>
      <c r="T67" s="634"/>
      <c r="U67" s="634"/>
      <c r="V67" s="634"/>
      <c r="W67" s="634"/>
      <c r="X67" s="634"/>
      <c r="Y67" s="634"/>
      <c r="Z67" s="634"/>
      <c r="AA67" s="634"/>
      <c r="AB67" s="634"/>
      <c r="AC67" s="634"/>
      <c r="AD67" s="634"/>
      <c r="AE67" s="634"/>
      <c r="AF67" s="634"/>
      <c r="AG67" s="634"/>
      <c r="AH67" s="634"/>
      <c r="AI67" s="634"/>
      <c r="AJ67" s="634"/>
    </row>
    <row r="68" spans="1:36" ht="13.95" customHeight="1">
      <c r="A68" s="631"/>
      <c r="B68" s="631"/>
      <c r="C68" s="632"/>
      <c r="D68" s="632"/>
      <c r="E68" s="632"/>
      <c r="F68" s="632"/>
      <c r="G68" s="632"/>
      <c r="H68" s="633"/>
      <c r="I68" s="633"/>
      <c r="J68" s="633"/>
      <c r="K68" s="633"/>
      <c r="L68" s="633"/>
      <c r="M68" s="633"/>
      <c r="N68" s="633"/>
      <c r="O68" s="633"/>
      <c r="P68" s="633"/>
      <c r="Q68" s="633"/>
      <c r="R68" s="633"/>
      <c r="S68" s="633"/>
      <c r="T68" s="634"/>
      <c r="U68" s="634"/>
      <c r="V68" s="634"/>
      <c r="W68" s="634"/>
      <c r="X68" s="634"/>
      <c r="Y68" s="634"/>
      <c r="Z68" s="634"/>
      <c r="AA68" s="634"/>
      <c r="AB68" s="634"/>
      <c r="AC68" s="634"/>
      <c r="AD68" s="634"/>
      <c r="AE68" s="634"/>
      <c r="AF68" s="634"/>
      <c r="AG68" s="634"/>
      <c r="AH68" s="634"/>
      <c r="AI68" s="634"/>
      <c r="AJ68" s="634"/>
    </row>
    <row r="69" spans="1:36" ht="13.95" customHeight="1">
      <c r="A69" s="631"/>
      <c r="B69" s="631"/>
      <c r="C69" s="632"/>
      <c r="D69" s="632"/>
      <c r="E69" s="632"/>
      <c r="F69" s="632"/>
      <c r="G69" s="632"/>
      <c r="H69" s="633"/>
      <c r="I69" s="633"/>
      <c r="J69" s="633"/>
      <c r="K69" s="633"/>
      <c r="L69" s="633"/>
      <c r="M69" s="633"/>
      <c r="N69" s="633"/>
      <c r="O69" s="633"/>
      <c r="P69" s="633"/>
      <c r="Q69" s="633"/>
      <c r="R69" s="633"/>
      <c r="S69" s="633"/>
      <c r="T69" s="634"/>
      <c r="U69" s="634"/>
      <c r="V69" s="634"/>
      <c r="W69" s="634"/>
      <c r="X69" s="634"/>
      <c r="Y69" s="634"/>
      <c r="Z69" s="634"/>
      <c r="AA69" s="634"/>
      <c r="AB69" s="634"/>
      <c r="AC69" s="634"/>
      <c r="AD69" s="634"/>
      <c r="AE69" s="634"/>
      <c r="AF69" s="634"/>
      <c r="AG69" s="634"/>
      <c r="AH69" s="634"/>
      <c r="AI69" s="634"/>
      <c r="AJ69" s="634"/>
    </row>
    <row r="70" spans="1:36" ht="13.95" customHeight="1">
      <c r="A70" s="631"/>
      <c r="B70" s="631"/>
      <c r="C70" s="632"/>
      <c r="D70" s="632"/>
      <c r="E70" s="632"/>
      <c r="F70" s="632"/>
      <c r="G70" s="632"/>
      <c r="H70" s="633"/>
      <c r="I70" s="633"/>
      <c r="J70" s="633"/>
      <c r="K70" s="633"/>
      <c r="L70" s="633"/>
      <c r="M70" s="633"/>
      <c r="N70" s="633"/>
      <c r="O70" s="633"/>
      <c r="P70" s="633"/>
      <c r="Q70" s="633"/>
      <c r="R70" s="633"/>
      <c r="S70" s="633"/>
      <c r="T70" s="634"/>
      <c r="U70" s="634"/>
      <c r="V70" s="634"/>
      <c r="W70" s="634"/>
      <c r="X70" s="634"/>
      <c r="Y70" s="634"/>
      <c r="Z70" s="634"/>
      <c r="AA70" s="634"/>
      <c r="AB70" s="634"/>
      <c r="AC70" s="634"/>
      <c r="AD70" s="634"/>
      <c r="AE70" s="634"/>
      <c r="AF70" s="634"/>
      <c r="AG70" s="634"/>
      <c r="AH70" s="634"/>
      <c r="AI70" s="634"/>
      <c r="AJ70" s="634"/>
    </row>
    <row r="71" spans="1:36" ht="13.95" customHeight="1">
      <c r="A71" s="631"/>
      <c r="B71" s="631"/>
      <c r="C71" s="632"/>
      <c r="D71" s="632"/>
      <c r="E71" s="632"/>
      <c r="F71" s="632"/>
      <c r="G71" s="632"/>
      <c r="H71" s="633"/>
      <c r="I71" s="633"/>
      <c r="J71" s="633"/>
      <c r="K71" s="633"/>
      <c r="L71" s="633"/>
      <c r="M71" s="633"/>
      <c r="N71" s="633"/>
      <c r="O71" s="633"/>
      <c r="P71" s="633"/>
      <c r="Q71" s="633"/>
      <c r="R71" s="633"/>
      <c r="S71" s="633"/>
      <c r="T71" s="634"/>
      <c r="U71" s="634"/>
      <c r="V71" s="634"/>
      <c r="W71" s="634"/>
      <c r="X71" s="634"/>
      <c r="Y71" s="634"/>
      <c r="Z71" s="634"/>
      <c r="AA71" s="634"/>
      <c r="AB71" s="634"/>
      <c r="AC71" s="634"/>
      <c r="AD71" s="634"/>
      <c r="AE71" s="634"/>
      <c r="AF71" s="634"/>
      <c r="AG71" s="634"/>
      <c r="AH71" s="634"/>
      <c r="AI71" s="634"/>
      <c r="AJ71" s="634"/>
    </row>
    <row r="72" spans="1:36" ht="13.95" customHeight="1">
      <c r="A72" s="631"/>
      <c r="B72" s="631"/>
      <c r="C72" s="632"/>
      <c r="D72" s="632"/>
      <c r="E72" s="632"/>
      <c r="F72" s="632"/>
      <c r="G72" s="632"/>
      <c r="H72" s="633"/>
      <c r="I72" s="633"/>
      <c r="J72" s="633"/>
      <c r="K72" s="633"/>
      <c r="L72" s="633"/>
      <c r="M72" s="633"/>
      <c r="N72" s="633"/>
      <c r="O72" s="633"/>
      <c r="P72" s="633"/>
      <c r="Q72" s="633"/>
      <c r="R72" s="633"/>
      <c r="S72" s="633"/>
      <c r="T72" s="634"/>
      <c r="U72" s="634"/>
      <c r="V72" s="634"/>
      <c r="W72" s="634"/>
      <c r="X72" s="634"/>
      <c r="Y72" s="634"/>
      <c r="Z72" s="634"/>
      <c r="AA72" s="634"/>
      <c r="AB72" s="634"/>
      <c r="AC72" s="634"/>
      <c r="AD72" s="634"/>
      <c r="AE72" s="634"/>
      <c r="AF72" s="634"/>
      <c r="AG72" s="634"/>
      <c r="AH72" s="634"/>
      <c r="AI72" s="634"/>
      <c r="AJ72" s="634"/>
    </row>
    <row r="73" spans="1:36" ht="13.95" customHeight="1">
      <c r="A73" s="631"/>
      <c r="B73" s="631"/>
      <c r="C73" s="632"/>
      <c r="D73" s="632"/>
      <c r="E73" s="632"/>
      <c r="F73" s="632"/>
      <c r="G73" s="632"/>
      <c r="H73" s="633"/>
      <c r="I73" s="633"/>
      <c r="J73" s="633"/>
      <c r="K73" s="633"/>
      <c r="L73" s="633"/>
      <c r="M73" s="633"/>
      <c r="N73" s="633"/>
      <c r="O73" s="633"/>
      <c r="P73" s="633"/>
      <c r="Q73" s="633"/>
      <c r="R73" s="633"/>
      <c r="S73" s="633"/>
      <c r="T73" s="634"/>
      <c r="U73" s="634"/>
      <c r="V73" s="634"/>
      <c r="W73" s="634"/>
      <c r="X73" s="634"/>
      <c r="Y73" s="634"/>
      <c r="Z73" s="634"/>
      <c r="AA73" s="634"/>
      <c r="AB73" s="634"/>
      <c r="AC73" s="634"/>
      <c r="AD73" s="634"/>
      <c r="AE73" s="634"/>
      <c r="AF73" s="634"/>
      <c r="AG73" s="634"/>
      <c r="AH73" s="634"/>
      <c r="AI73" s="634"/>
      <c r="AJ73" s="634"/>
    </row>
    <row r="74" spans="1:36" ht="13.95" customHeight="1">
      <c r="A74" s="631"/>
      <c r="B74" s="631"/>
      <c r="C74" s="632"/>
      <c r="D74" s="632"/>
      <c r="E74" s="632"/>
      <c r="F74" s="632"/>
      <c r="G74" s="632"/>
      <c r="H74" s="633"/>
      <c r="I74" s="633"/>
      <c r="J74" s="633"/>
      <c r="K74" s="633"/>
      <c r="L74" s="633"/>
      <c r="M74" s="633"/>
      <c r="N74" s="633"/>
      <c r="O74" s="633"/>
      <c r="P74" s="633"/>
      <c r="Q74" s="633"/>
      <c r="R74" s="633"/>
      <c r="S74" s="633"/>
      <c r="T74" s="634"/>
      <c r="U74" s="634"/>
      <c r="V74" s="634"/>
      <c r="W74" s="634"/>
      <c r="X74" s="634"/>
      <c r="Y74" s="634"/>
      <c r="Z74" s="634"/>
      <c r="AA74" s="634"/>
      <c r="AB74" s="634"/>
      <c r="AC74" s="634"/>
      <c r="AD74" s="634"/>
      <c r="AE74" s="634"/>
      <c r="AF74" s="634"/>
      <c r="AG74" s="634"/>
      <c r="AH74" s="634"/>
      <c r="AI74" s="634"/>
      <c r="AJ74" s="634"/>
    </row>
    <row r="75" spans="1:36" ht="13.95" customHeight="1">
      <c r="A75" s="631"/>
      <c r="B75" s="631"/>
      <c r="C75" s="632"/>
      <c r="D75" s="632"/>
      <c r="E75" s="632"/>
      <c r="F75" s="632"/>
      <c r="G75" s="632"/>
      <c r="H75" s="633"/>
      <c r="I75" s="633"/>
      <c r="J75" s="633"/>
      <c r="K75" s="633"/>
      <c r="L75" s="633"/>
      <c r="M75" s="633"/>
      <c r="N75" s="633"/>
      <c r="O75" s="633"/>
      <c r="P75" s="633"/>
      <c r="Q75" s="633"/>
      <c r="R75" s="633"/>
      <c r="S75" s="633"/>
      <c r="T75" s="634"/>
      <c r="U75" s="634"/>
      <c r="V75" s="634"/>
      <c r="W75" s="634"/>
      <c r="X75" s="634"/>
      <c r="Y75" s="634"/>
      <c r="Z75" s="634"/>
      <c r="AA75" s="634"/>
      <c r="AB75" s="634"/>
      <c r="AC75" s="634"/>
      <c r="AD75" s="634"/>
      <c r="AE75" s="634"/>
      <c r="AF75" s="634"/>
      <c r="AG75" s="634"/>
      <c r="AH75" s="634"/>
      <c r="AI75" s="634"/>
      <c r="AJ75" s="634"/>
    </row>
    <row r="76" spans="1:36" ht="13.95" customHeight="1">
      <c r="A76" s="631"/>
      <c r="B76" s="631"/>
      <c r="C76" s="632"/>
      <c r="D76" s="632"/>
      <c r="E76" s="632"/>
      <c r="F76" s="632"/>
      <c r="G76" s="632"/>
      <c r="H76" s="633"/>
      <c r="I76" s="633"/>
      <c r="J76" s="633"/>
      <c r="K76" s="633"/>
      <c r="L76" s="633"/>
      <c r="M76" s="633"/>
      <c r="N76" s="633"/>
      <c r="O76" s="633"/>
      <c r="P76" s="633"/>
      <c r="Q76" s="633"/>
      <c r="R76" s="633"/>
      <c r="S76" s="633"/>
      <c r="T76" s="634"/>
      <c r="U76" s="634"/>
      <c r="V76" s="634"/>
      <c r="W76" s="634"/>
      <c r="X76" s="634"/>
      <c r="Y76" s="634"/>
      <c r="Z76" s="634"/>
      <c r="AA76" s="634"/>
      <c r="AB76" s="634"/>
      <c r="AC76" s="634"/>
      <c r="AD76" s="634"/>
      <c r="AE76" s="634"/>
      <c r="AF76" s="634"/>
      <c r="AG76" s="634"/>
      <c r="AH76" s="634"/>
      <c r="AI76" s="634"/>
      <c r="AJ76" s="634"/>
    </row>
    <row r="77" spans="1:36" ht="13.95" customHeight="1">
      <c r="A77" s="631"/>
      <c r="B77" s="631"/>
      <c r="C77" s="632"/>
      <c r="D77" s="632"/>
      <c r="E77" s="632"/>
      <c r="F77" s="632"/>
      <c r="G77" s="632"/>
      <c r="H77" s="633"/>
      <c r="I77" s="633"/>
      <c r="J77" s="633"/>
      <c r="K77" s="633"/>
      <c r="L77" s="633"/>
      <c r="M77" s="633"/>
      <c r="N77" s="633"/>
      <c r="O77" s="633"/>
      <c r="P77" s="633"/>
      <c r="Q77" s="633"/>
      <c r="R77" s="633"/>
      <c r="S77" s="633"/>
      <c r="T77" s="634"/>
      <c r="U77" s="634"/>
      <c r="V77" s="634"/>
      <c r="W77" s="634"/>
      <c r="X77" s="634"/>
      <c r="Y77" s="634"/>
      <c r="Z77" s="634"/>
      <c r="AA77" s="634"/>
      <c r="AB77" s="634"/>
      <c r="AC77" s="634"/>
      <c r="AD77" s="634"/>
      <c r="AE77" s="634"/>
      <c r="AF77" s="634"/>
      <c r="AG77" s="634"/>
      <c r="AH77" s="634"/>
      <c r="AI77" s="634"/>
      <c r="AJ77" s="634"/>
    </row>
    <row r="78" spans="1:36" ht="13.95" customHeight="1">
      <c r="A78" s="631"/>
      <c r="B78" s="631"/>
      <c r="C78" s="632"/>
      <c r="D78" s="632"/>
      <c r="E78" s="632"/>
      <c r="F78" s="632"/>
      <c r="G78" s="632"/>
      <c r="H78" s="633"/>
      <c r="I78" s="633"/>
      <c r="J78" s="633"/>
      <c r="K78" s="633"/>
      <c r="L78" s="633"/>
      <c r="M78" s="633"/>
      <c r="N78" s="633"/>
      <c r="O78" s="633"/>
      <c r="P78" s="633"/>
      <c r="Q78" s="633"/>
      <c r="R78" s="633"/>
      <c r="S78" s="633"/>
      <c r="T78" s="634"/>
      <c r="U78" s="634"/>
      <c r="V78" s="634"/>
      <c r="W78" s="634"/>
      <c r="X78" s="634"/>
      <c r="Y78" s="634"/>
      <c r="Z78" s="634"/>
      <c r="AA78" s="634"/>
      <c r="AB78" s="634"/>
      <c r="AC78" s="634"/>
      <c r="AD78" s="634"/>
      <c r="AE78" s="634"/>
      <c r="AF78" s="634"/>
      <c r="AG78" s="634"/>
      <c r="AH78" s="634"/>
      <c r="AI78" s="634"/>
      <c r="AJ78" s="634"/>
    </row>
    <row r="79" spans="1:36" ht="13.95" customHeight="1">
      <c r="A79" s="631"/>
      <c r="B79" s="631"/>
      <c r="C79" s="632"/>
      <c r="D79" s="632"/>
      <c r="E79" s="632"/>
      <c r="F79" s="632"/>
      <c r="G79" s="632"/>
      <c r="H79" s="633"/>
      <c r="I79" s="633"/>
      <c r="J79" s="633"/>
      <c r="K79" s="633"/>
      <c r="L79" s="633"/>
      <c r="M79" s="633"/>
      <c r="N79" s="633"/>
      <c r="O79" s="633"/>
      <c r="P79" s="633"/>
      <c r="Q79" s="633"/>
      <c r="R79" s="633"/>
      <c r="S79" s="633"/>
      <c r="T79" s="634"/>
      <c r="U79" s="634"/>
      <c r="V79" s="634"/>
      <c r="W79" s="634"/>
      <c r="X79" s="634"/>
      <c r="Y79" s="634"/>
      <c r="Z79" s="634"/>
      <c r="AA79" s="634"/>
      <c r="AB79" s="634"/>
      <c r="AC79" s="634"/>
      <c r="AD79" s="634"/>
      <c r="AE79" s="634"/>
      <c r="AF79" s="634"/>
      <c r="AG79" s="634"/>
      <c r="AH79" s="634"/>
      <c r="AI79" s="634"/>
      <c r="AJ79" s="634"/>
    </row>
    <row r="80" spans="1:36" ht="13.95" customHeight="1">
      <c r="A80" s="631"/>
      <c r="B80" s="631"/>
      <c r="C80" s="632"/>
      <c r="D80" s="632"/>
      <c r="E80" s="632"/>
      <c r="F80" s="632"/>
      <c r="G80" s="632"/>
      <c r="H80" s="633"/>
      <c r="I80" s="633"/>
      <c r="J80" s="633"/>
      <c r="K80" s="633"/>
      <c r="L80" s="633"/>
      <c r="M80" s="633"/>
      <c r="N80" s="633"/>
      <c r="O80" s="633"/>
      <c r="P80" s="633"/>
      <c r="Q80" s="633"/>
      <c r="R80" s="633"/>
      <c r="S80" s="633"/>
      <c r="T80" s="634"/>
      <c r="U80" s="634"/>
      <c r="V80" s="634"/>
      <c r="W80" s="634"/>
      <c r="X80" s="634"/>
      <c r="Y80" s="634"/>
      <c r="Z80" s="634"/>
      <c r="AA80" s="634"/>
      <c r="AB80" s="634"/>
      <c r="AC80" s="634"/>
      <c r="AD80" s="634"/>
      <c r="AE80" s="634"/>
      <c r="AF80" s="634"/>
      <c r="AG80" s="634"/>
      <c r="AH80" s="634"/>
      <c r="AI80" s="634"/>
      <c r="AJ80" s="634"/>
    </row>
    <row r="81" spans="1:36" ht="13.95" customHeight="1">
      <c r="A81" s="631"/>
      <c r="B81" s="631"/>
      <c r="C81" s="632"/>
      <c r="D81" s="632"/>
      <c r="E81" s="632"/>
      <c r="F81" s="632"/>
      <c r="G81" s="632"/>
      <c r="H81" s="633"/>
      <c r="I81" s="633"/>
      <c r="J81" s="633"/>
      <c r="K81" s="633"/>
      <c r="L81" s="633"/>
      <c r="M81" s="633"/>
      <c r="N81" s="633"/>
      <c r="O81" s="633"/>
      <c r="P81" s="633"/>
      <c r="Q81" s="633"/>
      <c r="R81" s="633"/>
      <c r="S81" s="633"/>
      <c r="T81" s="634"/>
      <c r="U81" s="634"/>
      <c r="V81" s="634"/>
      <c r="W81" s="634"/>
      <c r="X81" s="634"/>
      <c r="Y81" s="634"/>
      <c r="Z81" s="634"/>
      <c r="AA81" s="634"/>
      <c r="AB81" s="634"/>
      <c r="AC81" s="634"/>
      <c r="AD81" s="634"/>
      <c r="AE81" s="634"/>
      <c r="AF81" s="634"/>
      <c r="AG81" s="634"/>
      <c r="AH81" s="634"/>
      <c r="AI81" s="634"/>
      <c r="AJ81" s="634"/>
    </row>
    <row r="82" spans="1:36" ht="13.95" customHeight="1">
      <c r="A82" s="631"/>
      <c r="B82" s="631"/>
      <c r="C82" s="632"/>
      <c r="D82" s="632"/>
      <c r="E82" s="632"/>
      <c r="F82" s="632"/>
      <c r="G82" s="632"/>
      <c r="H82" s="633"/>
      <c r="I82" s="633"/>
      <c r="J82" s="633"/>
      <c r="K82" s="633"/>
      <c r="L82" s="633"/>
      <c r="M82" s="633"/>
      <c r="N82" s="633"/>
      <c r="O82" s="633"/>
      <c r="P82" s="633"/>
      <c r="Q82" s="633"/>
      <c r="R82" s="633"/>
      <c r="S82" s="633"/>
      <c r="T82" s="634"/>
      <c r="U82" s="634"/>
      <c r="V82" s="634"/>
      <c r="W82" s="634"/>
      <c r="X82" s="634"/>
      <c r="Y82" s="634"/>
      <c r="Z82" s="634"/>
      <c r="AA82" s="634"/>
      <c r="AB82" s="634"/>
      <c r="AC82" s="634"/>
      <c r="AD82" s="634"/>
      <c r="AE82" s="634"/>
      <c r="AF82" s="634"/>
      <c r="AG82" s="634"/>
      <c r="AH82" s="634"/>
      <c r="AI82" s="634"/>
      <c r="AJ82" s="634"/>
    </row>
    <row r="83" spans="1:36" ht="13.95" customHeight="1">
      <c r="A83" s="631"/>
      <c r="B83" s="631"/>
      <c r="C83" s="632"/>
      <c r="D83" s="632"/>
      <c r="E83" s="632"/>
      <c r="F83" s="632"/>
      <c r="G83" s="632"/>
      <c r="H83" s="633"/>
      <c r="I83" s="633"/>
      <c r="J83" s="633"/>
      <c r="K83" s="633"/>
      <c r="L83" s="633"/>
      <c r="M83" s="633"/>
      <c r="N83" s="633"/>
      <c r="O83" s="633"/>
      <c r="P83" s="633"/>
      <c r="Q83" s="633"/>
      <c r="R83" s="633"/>
      <c r="S83" s="633"/>
      <c r="T83" s="634"/>
      <c r="U83" s="634"/>
      <c r="V83" s="634"/>
      <c r="W83" s="634"/>
      <c r="X83" s="634"/>
      <c r="Y83" s="634"/>
      <c r="Z83" s="634"/>
      <c r="AA83" s="634"/>
      <c r="AB83" s="634"/>
      <c r="AC83" s="634"/>
      <c r="AD83" s="634"/>
      <c r="AE83" s="634"/>
      <c r="AF83" s="634"/>
      <c r="AG83" s="634"/>
      <c r="AH83" s="634"/>
      <c r="AI83" s="634"/>
      <c r="AJ83" s="634"/>
    </row>
    <row r="84" spans="1:36" ht="13.95" customHeight="1">
      <c r="A84" s="631"/>
      <c r="B84" s="631"/>
      <c r="C84" s="632"/>
      <c r="D84" s="632"/>
      <c r="E84" s="632"/>
      <c r="F84" s="632"/>
      <c r="G84" s="632"/>
      <c r="H84" s="633"/>
      <c r="I84" s="633"/>
      <c r="J84" s="633"/>
      <c r="K84" s="633"/>
      <c r="L84" s="633"/>
      <c r="M84" s="633"/>
      <c r="N84" s="633"/>
      <c r="O84" s="633"/>
      <c r="P84" s="633"/>
      <c r="Q84" s="633"/>
      <c r="R84" s="633"/>
      <c r="S84" s="633"/>
      <c r="T84" s="634"/>
      <c r="U84" s="634"/>
      <c r="V84" s="634"/>
      <c r="W84" s="634"/>
      <c r="X84" s="634"/>
      <c r="Y84" s="634"/>
      <c r="Z84" s="634"/>
      <c r="AA84" s="634"/>
      <c r="AB84" s="634"/>
      <c r="AC84" s="634"/>
      <c r="AD84" s="634"/>
      <c r="AE84" s="634"/>
      <c r="AF84" s="634"/>
      <c r="AG84" s="634"/>
      <c r="AH84" s="634"/>
      <c r="AI84" s="634"/>
      <c r="AJ84" s="634"/>
    </row>
    <row r="85" spans="1:36" ht="13.95" customHeight="1">
      <c r="A85" s="631"/>
      <c r="B85" s="631"/>
      <c r="C85" s="632"/>
      <c r="D85" s="632"/>
      <c r="E85" s="632"/>
      <c r="F85" s="632"/>
      <c r="G85" s="632"/>
      <c r="H85" s="633"/>
      <c r="I85" s="633"/>
      <c r="J85" s="633"/>
      <c r="K85" s="633"/>
      <c r="L85" s="633"/>
      <c r="M85" s="633"/>
      <c r="N85" s="633"/>
      <c r="O85" s="633"/>
      <c r="P85" s="633"/>
      <c r="Q85" s="633"/>
      <c r="R85" s="633"/>
      <c r="S85" s="633"/>
      <c r="T85" s="634"/>
      <c r="U85" s="634"/>
      <c r="V85" s="634"/>
      <c r="W85" s="634"/>
      <c r="X85" s="634"/>
      <c r="Y85" s="634"/>
      <c r="Z85" s="634"/>
      <c r="AA85" s="634"/>
      <c r="AB85" s="634"/>
      <c r="AC85" s="634"/>
      <c r="AD85" s="634"/>
      <c r="AE85" s="634"/>
      <c r="AF85" s="634"/>
      <c r="AG85" s="634"/>
      <c r="AH85" s="634"/>
      <c r="AI85" s="634"/>
      <c r="AJ85" s="634"/>
    </row>
    <row r="86" spans="1:36" ht="13.95" customHeight="1">
      <c r="A86" s="631"/>
      <c r="B86" s="631"/>
      <c r="C86" s="632"/>
      <c r="D86" s="632"/>
      <c r="E86" s="632"/>
      <c r="F86" s="632"/>
      <c r="G86" s="632"/>
      <c r="H86" s="633"/>
      <c r="I86" s="633"/>
      <c r="J86" s="633"/>
      <c r="K86" s="633"/>
      <c r="L86" s="633"/>
      <c r="M86" s="633"/>
      <c r="N86" s="633"/>
      <c r="O86" s="633"/>
      <c r="P86" s="633"/>
      <c r="Q86" s="633"/>
      <c r="R86" s="633"/>
      <c r="S86" s="633"/>
      <c r="T86" s="634"/>
      <c r="U86" s="634"/>
      <c r="V86" s="634"/>
      <c r="W86" s="634"/>
      <c r="X86" s="634"/>
      <c r="Y86" s="634"/>
      <c r="Z86" s="634"/>
      <c r="AA86" s="634"/>
      <c r="AB86" s="634"/>
      <c r="AC86" s="634"/>
      <c r="AD86" s="634"/>
      <c r="AE86" s="634"/>
      <c r="AF86" s="634"/>
      <c r="AG86" s="634"/>
      <c r="AH86" s="634"/>
      <c r="AI86" s="634"/>
      <c r="AJ86" s="634"/>
    </row>
    <row r="87" spans="1:36" ht="13.95" customHeight="1">
      <c r="A87" s="631"/>
      <c r="B87" s="631"/>
      <c r="C87" s="632"/>
      <c r="D87" s="632"/>
      <c r="E87" s="632"/>
      <c r="F87" s="632"/>
      <c r="G87" s="632"/>
      <c r="H87" s="633"/>
      <c r="I87" s="633"/>
      <c r="J87" s="633"/>
      <c r="K87" s="633"/>
      <c r="L87" s="633"/>
      <c r="M87" s="633"/>
      <c r="N87" s="633"/>
      <c r="O87" s="633"/>
      <c r="P87" s="633"/>
      <c r="Q87" s="633"/>
      <c r="R87" s="633"/>
      <c r="S87" s="633"/>
      <c r="T87" s="634"/>
      <c r="U87" s="634"/>
      <c r="V87" s="634"/>
      <c r="W87" s="634"/>
      <c r="X87" s="634"/>
      <c r="Y87" s="634"/>
      <c r="Z87" s="634"/>
      <c r="AA87" s="634"/>
      <c r="AB87" s="634"/>
      <c r="AC87" s="634"/>
      <c r="AD87" s="634"/>
      <c r="AE87" s="634"/>
      <c r="AF87" s="634"/>
      <c r="AG87" s="634"/>
      <c r="AH87" s="634"/>
      <c r="AI87" s="634"/>
      <c r="AJ87" s="634"/>
    </row>
    <row r="88" spans="1:36" ht="13.95" customHeight="1">
      <c r="A88" s="631"/>
      <c r="B88" s="631"/>
      <c r="C88" s="632"/>
      <c r="D88" s="632"/>
      <c r="E88" s="632"/>
      <c r="F88" s="632"/>
      <c r="G88" s="632"/>
      <c r="H88" s="633"/>
      <c r="I88" s="633"/>
      <c r="J88" s="633"/>
      <c r="K88" s="633"/>
      <c r="L88" s="633"/>
      <c r="M88" s="633"/>
      <c r="N88" s="633"/>
      <c r="O88" s="633"/>
      <c r="P88" s="633"/>
      <c r="Q88" s="633"/>
      <c r="R88" s="633"/>
      <c r="S88" s="633"/>
      <c r="T88" s="634"/>
      <c r="U88" s="634"/>
      <c r="V88" s="634"/>
      <c r="W88" s="634"/>
      <c r="X88" s="634"/>
      <c r="Y88" s="634"/>
      <c r="Z88" s="634"/>
      <c r="AA88" s="634"/>
      <c r="AB88" s="634"/>
      <c r="AC88" s="634"/>
      <c r="AD88" s="634"/>
      <c r="AE88" s="634"/>
      <c r="AF88" s="634"/>
      <c r="AG88" s="634"/>
      <c r="AH88" s="634"/>
      <c r="AI88" s="634"/>
      <c r="AJ88" s="634"/>
    </row>
    <row r="89" spans="1:36" ht="13.95" customHeight="1">
      <c r="A89" s="631"/>
      <c r="B89" s="631"/>
      <c r="C89" s="632"/>
      <c r="D89" s="632"/>
      <c r="E89" s="632"/>
      <c r="F89" s="632"/>
      <c r="G89" s="632"/>
      <c r="H89" s="633"/>
      <c r="I89" s="633"/>
      <c r="J89" s="633"/>
      <c r="K89" s="633"/>
      <c r="L89" s="633"/>
      <c r="M89" s="633"/>
      <c r="N89" s="633"/>
      <c r="O89" s="633"/>
      <c r="P89" s="633"/>
      <c r="Q89" s="633"/>
      <c r="R89" s="633"/>
      <c r="S89" s="633"/>
      <c r="T89" s="634"/>
      <c r="U89" s="634"/>
      <c r="V89" s="634"/>
      <c r="W89" s="634"/>
      <c r="X89" s="634"/>
      <c r="Y89" s="634"/>
      <c r="Z89" s="634"/>
      <c r="AA89" s="634"/>
      <c r="AB89" s="634"/>
      <c r="AC89" s="634"/>
      <c r="AD89" s="634"/>
      <c r="AE89" s="634"/>
      <c r="AF89" s="634"/>
      <c r="AG89" s="634"/>
      <c r="AH89" s="634"/>
      <c r="AI89" s="634"/>
      <c r="AJ89" s="634"/>
    </row>
    <row r="90" spans="1:36" ht="13.95" customHeight="1">
      <c r="A90" s="631"/>
      <c r="B90" s="631"/>
      <c r="C90" s="632"/>
      <c r="D90" s="632"/>
      <c r="E90" s="632"/>
      <c r="F90" s="632"/>
      <c r="G90" s="632"/>
      <c r="H90" s="633"/>
      <c r="I90" s="633"/>
      <c r="J90" s="633"/>
      <c r="K90" s="633"/>
      <c r="L90" s="633"/>
      <c r="M90" s="633"/>
      <c r="N90" s="633"/>
      <c r="O90" s="633"/>
      <c r="P90" s="633"/>
      <c r="Q90" s="633"/>
      <c r="R90" s="633"/>
      <c r="S90" s="633"/>
      <c r="T90" s="634"/>
      <c r="U90" s="634"/>
      <c r="V90" s="634"/>
      <c r="W90" s="634"/>
      <c r="X90" s="634"/>
      <c r="Y90" s="634"/>
      <c r="Z90" s="634"/>
      <c r="AA90" s="634"/>
      <c r="AB90" s="634"/>
      <c r="AC90" s="634"/>
      <c r="AD90" s="634"/>
      <c r="AE90" s="634"/>
      <c r="AF90" s="634"/>
      <c r="AG90" s="634"/>
      <c r="AH90" s="634"/>
      <c r="AI90" s="634"/>
      <c r="AJ90" s="634"/>
    </row>
    <row r="91" spans="1:36" ht="13.95" customHeight="1">
      <c r="A91" s="631"/>
      <c r="B91" s="631"/>
      <c r="C91" s="632"/>
      <c r="D91" s="632"/>
      <c r="E91" s="632"/>
      <c r="F91" s="632"/>
      <c r="G91" s="632"/>
      <c r="H91" s="633"/>
      <c r="I91" s="633"/>
      <c r="J91" s="633"/>
      <c r="K91" s="633"/>
      <c r="L91" s="633"/>
      <c r="M91" s="633"/>
      <c r="N91" s="633"/>
      <c r="O91" s="633"/>
      <c r="P91" s="633"/>
      <c r="Q91" s="633"/>
      <c r="R91" s="633"/>
      <c r="S91" s="633"/>
      <c r="T91" s="634"/>
      <c r="U91" s="634"/>
      <c r="V91" s="634"/>
      <c r="W91" s="634"/>
      <c r="X91" s="634"/>
      <c r="Y91" s="634"/>
      <c r="Z91" s="634"/>
      <c r="AA91" s="634"/>
      <c r="AB91" s="634"/>
      <c r="AC91" s="634"/>
      <c r="AD91" s="634"/>
      <c r="AE91" s="634"/>
      <c r="AF91" s="634"/>
      <c r="AG91" s="634"/>
      <c r="AH91" s="634"/>
      <c r="AI91" s="634"/>
      <c r="AJ91" s="634"/>
    </row>
    <row r="92" spans="1:36" ht="13.95" customHeight="1">
      <c r="A92" s="631"/>
      <c r="B92" s="631"/>
      <c r="C92" s="632"/>
      <c r="D92" s="632"/>
      <c r="E92" s="632"/>
      <c r="F92" s="632"/>
      <c r="G92" s="632"/>
      <c r="H92" s="633"/>
      <c r="I92" s="633"/>
      <c r="J92" s="633"/>
      <c r="K92" s="633"/>
      <c r="L92" s="633"/>
      <c r="M92" s="633"/>
      <c r="N92" s="633"/>
      <c r="O92" s="633"/>
      <c r="P92" s="633"/>
      <c r="Q92" s="633"/>
      <c r="R92" s="633"/>
      <c r="S92" s="633"/>
      <c r="T92" s="634"/>
      <c r="U92" s="634"/>
      <c r="V92" s="634"/>
      <c r="W92" s="634"/>
      <c r="X92" s="634"/>
      <c r="Y92" s="634"/>
      <c r="Z92" s="634"/>
      <c r="AA92" s="634"/>
      <c r="AB92" s="634"/>
      <c r="AC92" s="634"/>
      <c r="AD92" s="634"/>
      <c r="AE92" s="634"/>
      <c r="AF92" s="634"/>
      <c r="AG92" s="634"/>
      <c r="AH92" s="634"/>
      <c r="AI92" s="634"/>
      <c r="AJ92" s="634"/>
    </row>
    <row r="93" spans="1:36" ht="13.95" customHeight="1">
      <c r="A93" s="631"/>
      <c r="B93" s="631"/>
      <c r="C93" s="632"/>
      <c r="D93" s="632"/>
      <c r="E93" s="632"/>
      <c r="F93" s="632"/>
      <c r="G93" s="632"/>
      <c r="H93" s="633"/>
      <c r="I93" s="633"/>
      <c r="J93" s="633"/>
      <c r="K93" s="633"/>
      <c r="L93" s="633"/>
      <c r="M93" s="633"/>
      <c r="N93" s="633"/>
      <c r="O93" s="633"/>
      <c r="P93" s="633"/>
      <c r="Q93" s="633"/>
      <c r="R93" s="633"/>
      <c r="S93" s="633"/>
      <c r="T93" s="634"/>
      <c r="U93" s="634"/>
      <c r="V93" s="634"/>
      <c r="W93" s="634"/>
      <c r="X93" s="634"/>
      <c r="Y93" s="634"/>
      <c r="Z93" s="634"/>
      <c r="AA93" s="634"/>
      <c r="AB93" s="634"/>
      <c r="AC93" s="634"/>
      <c r="AD93" s="634"/>
      <c r="AE93" s="634"/>
      <c r="AF93" s="634"/>
      <c r="AG93" s="634"/>
      <c r="AH93" s="634"/>
      <c r="AI93" s="634"/>
      <c r="AJ93" s="634"/>
    </row>
    <row r="94" spans="1:36" ht="13.95" customHeight="1">
      <c r="A94" s="631"/>
      <c r="B94" s="631"/>
      <c r="C94" s="632"/>
      <c r="D94" s="632"/>
      <c r="E94" s="632"/>
      <c r="F94" s="632"/>
      <c r="G94" s="632"/>
      <c r="H94" s="633"/>
      <c r="I94" s="633"/>
      <c r="J94" s="633"/>
      <c r="K94" s="633"/>
      <c r="L94" s="633"/>
      <c r="M94" s="633"/>
      <c r="N94" s="633"/>
      <c r="O94" s="633"/>
      <c r="P94" s="633"/>
      <c r="Q94" s="633"/>
      <c r="R94" s="633"/>
      <c r="S94" s="633"/>
      <c r="T94" s="634"/>
      <c r="U94" s="634"/>
      <c r="V94" s="634"/>
      <c r="W94" s="634"/>
      <c r="X94" s="634"/>
      <c r="Y94" s="634"/>
      <c r="Z94" s="634"/>
      <c r="AA94" s="634"/>
      <c r="AB94" s="634"/>
      <c r="AC94" s="634"/>
      <c r="AD94" s="634"/>
      <c r="AE94" s="634"/>
      <c r="AF94" s="634"/>
      <c r="AG94" s="634"/>
      <c r="AH94" s="634"/>
      <c r="AI94" s="634"/>
      <c r="AJ94" s="634"/>
    </row>
    <row r="95" spans="1:36" ht="13.95" customHeight="1">
      <c r="A95" s="631"/>
      <c r="B95" s="631"/>
      <c r="C95" s="632"/>
      <c r="D95" s="632"/>
      <c r="E95" s="632"/>
      <c r="F95" s="632"/>
      <c r="G95" s="632"/>
      <c r="H95" s="633"/>
      <c r="I95" s="633"/>
      <c r="J95" s="633"/>
      <c r="K95" s="633"/>
      <c r="L95" s="633"/>
      <c r="M95" s="633"/>
      <c r="N95" s="633"/>
      <c r="O95" s="633"/>
      <c r="P95" s="633"/>
      <c r="Q95" s="633"/>
      <c r="R95" s="633"/>
      <c r="S95" s="633"/>
      <c r="T95" s="634"/>
      <c r="U95" s="634"/>
      <c r="V95" s="634"/>
      <c r="W95" s="634"/>
      <c r="X95" s="634"/>
      <c r="Y95" s="634"/>
      <c r="Z95" s="634"/>
      <c r="AA95" s="634"/>
      <c r="AB95" s="634"/>
      <c r="AC95" s="634"/>
      <c r="AD95" s="634"/>
      <c r="AE95" s="634"/>
      <c r="AF95" s="634"/>
      <c r="AG95" s="634"/>
      <c r="AH95" s="634"/>
      <c r="AI95" s="634"/>
      <c r="AJ95" s="634"/>
    </row>
    <row r="96" spans="1:36" ht="13.95" customHeight="1">
      <c r="A96" s="631"/>
      <c r="B96" s="631"/>
      <c r="C96" s="632"/>
      <c r="D96" s="632"/>
      <c r="E96" s="632"/>
      <c r="F96" s="632"/>
      <c r="G96" s="632"/>
      <c r="H96" s="633"/>
      <c r="I96" s="633"/>
      <c r="J96" s="633"/>
      <c r="K96" s="633"/>
      <c r="L96" s="633"/>
      <c r="M96" s="633"/>
      <c r="N96" s="633"/>
      <c r="O96" s="633"/>
      <c r="P96" s="633"/>
      <c r="Q96" s="633"/>
      <c r="R96" s="633"/>
      <c r="S96" s="633"/>
      <c r="T96" s="634"/>
      <c r="U96" s="634"/>
      <c r="V96" s="634"/>
      <c r="W96" s="634"/>
      <c r="X96" s="634"/>
      <c r="Y96" s="634"/>
      <c r="Z96" s="634"/>
      <c r="AA96" s="634"/>
      <c r="AB96" s="634"/>
      <c r="AC96" s="634"/>
      <c r="AD96" s="634"/>
      <c r="AE96" s="634"/>
      <c r="AF96" s="634"/>
      <c r="AG96" s="634"/>
      <c r="AH96" s="634"/>
      <c r="AI96" s="634"/>
      <c r="AJ96" s="634"/>
    </row>
    <row r="97" spans="1:36" ht="13.95" customHeight="1">
      <c r="A97" s="631"/>
      <c r="B97" s="631"/>
      <c r="C97" s="632"/>
      <c r="D97" s="632"/>
      <c r="E97" s="632"/>
      <c r="F97" s="632"/>
      <c r="G97" s="632"/>
      <c r="H97" s="633"/>
      <c r="I97" s="633"/>
      <c r="J97" s="633"/>
      <c r="K97" s="633"/>
      <c r="L97" s="633"/>
      <c r="M97" s="633"/>
      <c r="N97" s="633"/>
      <c r="O97" s="633"/>
      <c r="P97" s="633"/>
      <c r="Q97" s="633"/>
      <c r="R97" s="633"/>
      <c r="S97" s="633"/>
      <c r="T97" s="634"/>
      <c r="U97" s="634"/>
      <c r="V97" s="634"/>
      <c r="W97" s="634"/>
      <c r="X97" s="634"/>
      <c r="Y97" s="634"/>
      <c r="Z97" s="634"/>
      <c r="AA97" s="634"/>
      <c r="AB97" s="634"/>
      <c r="AC97" s="634"/>
      <c r="AD97" s="634"/>
      <c r="AE97" s="634"/>
      <c r="AF97" s="634"/>
      <c r="AG97" s="634"/>
      <c r="AH97" s="634"/>
      <c r="AI97" s="634"/>
      <c r="AJ97" s="634"/>
    </row>
    <row r="98" spans="1:36" ht="13.95" customHeight="1">
      <c r="A98" s="631"/>
      <c r="B98" s="631"/>
      <c r="C98" s="632"/>
      <c r="D98" s="632"/>
      <c r="E98" s="632"/>
      <c r="F98" s="632"/>
      <c r="G98" s="632"/>
      <c r="H98" s="633"/>
      <c r="I98" s="633"/>
      <c r="J98" s="633"/>
      <c r="K98" s="633"/>
      <c r="L98" s="633"/>
      <c r="M98" s="633"/>
      <c r="N98" s="633"/>
      <c r="O98" s="633"/>
      <c r="P98" s="633"/>
      <c r="Q98" s="633"/>
      <c r="R98" s="633"/>
      <c r="S98" s="633"/>
      <c r="T98" s="634"/>
      <c r="U98" s="634"/>
      <c r="V98" s="634"/>
      <c r="W98" s="634"/>
      <c r="X98" s="634"/>
      <c r="Y98" s="634"/>
      <c r="Z98" s="634"/>
      <c r="AA98" s="634"/>
      <c r="AB98" s="634"/>
      <c r="AC98" s="634"/>
      <c r="AD98" s="634"/>
      <c r="AE98" s="634"/>
      <c r="AF98" s="634"/>
      <c r="AG98" s="634"/>
      <c r="AH98" s="634"/>
      <c r="AI98" s="634"/>
      <c r="AJ98" s="634"/>
    </row>
    <row r="99" spans="1:36" ht="13.95" customHeight="1">
      <c r="A99" s="631"/>
      <c r="B99" s="631"/>
      <c r="C99" s="632"/>
      <c r="D99" s="632"/>
      <c r="E99" s="632"/>
      <c r="F99" s="632"/>
      <c r="G99" s="632"/>
      <c r="H99" s="633"/>
      <c r="I99" s="633"/>
      <c r="J99" s="633"/>
      <c r="K99" s="633"/>
      <c r="L99" s="633"/>
      <c r="M99" s="633"/>
      <c r="N99" s="633"/>
      <c r="O99" s="633"/>
      <c r="P99" s="633"/>
      <c r="Q99" s="633"/>
      <c r="R99" s="633"/>
      <c r="S99" s="633"/>
      <c r="T99" s="634"/>
      <c r="U99" s="634"/>
      <c r="V99" s="634"/>
      <c r="W99" s="634"/>
      <c r="X99" s="634"/>
      <c r="Y99" s="634"/>
      <c r="Z99" s="634"/>
      <c r="AA99" s="634"/>
      <c r="AB99" s="634"/>
      <c r="AC99" s="634"/>
      <c r="AD99" s="634"/>
      <c r="AE99" s="634"/>
      <c r="AF99" s="634"/>
      <c r="AG99" s="634"/>
      <c r="AH99" s="634"/>
      <c r="AI99" s="634"/>
      <c r="AJ99" s="634"/>
    </row>
    <row r="100" spans="1:36" ht="13.95" customHeight="1">
      <c r="A100" s="631"/>
      <c r="B100" s="631"/>
      <c r="C100" s="632"/>
      <c r="D100" s="632"/>
      <c r="E100" s="632"/>
      <c r="F100" s="632"/>
      <c r="G100" s="632"/>
      <c r="H100" s="633"/>
      <c r="I100" s="633"/>
      <c r="J100" s="633"/>
      <c r="K100" s="633"/>
      <c r="L100" s="633"/>
      <c r="M100" s="633"/>
      <c r="N100" s="633"/>
      <c r="O100" s="633"/>
      <c r="P100" s="633"/>
      <c r="Q100" s="633"/>
      <c r="R100" s="633"/>
      <c r="S100" s="633"/>
      <c r="T100" s="634"/>
      <c r="U100" s="634"/>
      <c r="V100" s="634"/>
      <c r="W100" s="634"/>
      <c r="X100" s="634"/>
      <c r="Y100" s="634"/>
      <c r="Z100" s="634"/>
      <c r="AA100" s="634"/>
      <c r="AB100" s="634"/>
      <c r="AC100" s="634"/>
      <c r="AD100" s="634"/>
      <c r="AE100" s="634"/>
      <c r="AF100" s="634"/>
      <c r="AG100" s="634"/>
      <c r="AH100" s="634"/>
      <c r="AI100" s="634"/>
      <c r="AJ100" s="634"/>
    </row>
    <row r="101" spans="1:36" ht="13.95" customHeight="1">
      <c r="A101" s="631"/>
      <c r="B101" s="631"/>
      <c r="C101" s="632"/>
      <c r="D101" s="632"/>
      <c r="E101" s="632"/>
      <c r="F101" s="632"/>
      <c r="G101" s="632"/>
      <c r="H101" s="633"/>
      <c r="I101" s="633"/>
      <c r="J101" s="633"/>
      <c r="K101" s="633"/>
      <c r="L101" s="633"/>
      <c r="M101" s="633"/>
      <c r="N101" s="633"/>
      <c r="O101" s="633"/>
      <c r="P101" s="633"/>
      <c r="Q101" s="633"/>
      <c r="R101" s="633"/>
      <c r="S101" s="633"/>
      <c r="T101" s="634"/>
      <c r="U101" s="634"/>
      <c r="V101" s="634"/>
      <c r="W101" s="634"/>
      <c r="X101" s="634"/>
      <c r="Y101" s="634"/>
      <c r="Z101" s="634"/>
      <c r="AA101" s="634"/>
      <c r="AB101" s="634"/>
      <c r="AC101" s="634"/>
      <c r="AD101" s="634"/>
      <c r="AE101" s="634"/>
      <c r="AF101" s="634"/>
      <c r="AG101" s="634"/>
      <c r="AH101" s="634"/>
      <c r="AI101" s="634"/>
      <c r="AJ101" s="634"/>
    </row>
    <row r="102" spans="1:36" ht="13.95" customHeight="1">
      <c r="A102" s="631"/>
      <c r="B102" s="631"/>
      <c r="C102" s="632"/>
      <c r="D102" s="632"/>
      <c r="E102" s="632"/>
      <c r="F102" s="632"/>
      <c r="G102" s="632"/>
      <c r="H102" s="633"/>
      <c r="I102" s="633"/>
      <c r="J102" s="633"/>
      <c r="K102" s="633"/>
      <c r="L102" s="633"/>
      <c r="M102" s="633"/>
      <c r="N102" s="633"/>
      <c r="O102" s="633"/>
      <c r="P102" s="633"/>
      <c r="Q102" s="633"/>
      <c r="R102" s="633"/>
      <c r="S102" s="633"/>
      <c r="T102" s="634"/>
      <c r="U102" s="634"/>
      <c r="V102" s="634"/>
      <c r="W102" s="634"/>
      <c r="X102" s="634"/>
      <c r="Y102" s="634"/>
      <c r="Z102" s="634"/>
      <c r="AA102" s="634"/>
      <c r="AB102" s="634"/>
      <c r="AC102" s="634"/>
      <c r="AD102" s="634"/>
      <c r="AE102" s="634"/>
      <c r="AF102" s="634"/>
      <c r="AG102" s="634"/>
      <c r="AH102" s="634"/>
      <c r="AI102" s="634"/>
      <c r="AJ102" s="634"/>
    </row>
    <row r="103" spans="1:36" ht="13.95" customHeight="1">
      <c r="A103" s="631"/>
      <c r="B103" s="631"/>
      <c r="C103" s="632"/>
      <c r="D103" s="632"/>
      <c r="E103" s="632"/>
      <c r="F103" s="632"/>
      <c r="G103" s="632"/>
      <c r="H103" s="633"/>
      <c r="I103" s="633"/>
      <c r="J103" s="633"/>
      <c r="K103" s="633"/>
      <c r="L103" s="633"/>
      <c r="M103" s="633"/>
      <c r="N103" s="633"/>
      <c r="O103" s="633"/>
      <c r="P103" s="633"/>
      <c r="Q103" s="633"/>
      <c r="R103" s="633"/>
      <c r="S103" s="633"/>
      <c r="T103" s="634"/>
      <c r="U103" s="634"/>
      <c r="V103" s="634"/>
      <c r="W103" s="634"/>
      <c r="X103" s="634"/>
      <c r="Y103" s="634"/>
      <c r="Z103" s="634"/>
      <c r="AA103" s="634"/>
      <c r="AB103" s="634"/>
      <c r="AC103" s="634"/>
      <c r="AD103" s="634"/>
      <c r="AE103" s="634"/>
      <c r="AF103" s="634"/>
      <c r="AG103" s="634"/>
      <c r="AH103" s="634"/>
      <c r="AI103" s="634"/>
      <c r="AJ103" s="634"/>
    </row>
    <row r="104" spans="1:36" ht="13.95" customHeight="1">
      <c r="A104" s="631"/>
      <c r="B104" s="631"/>
      <c r="C104" s="632"/>
      <c r="D104" s="632"/>
      <c r="E104" s="632"/>
      <c r="F104" s="632"/>
      <c r="G104" s="632"/>
      <c r="H104" s="633"/>
      <c r="I104" s="633"/>
      <c r="J104" s="633"/>
      <c r="K104" s="633"/>
      <c r="L104" s="633"/>
      <c r="M104" s="633"/>
      <c r="N104" s="633"/>
      <c r="O104" s="633"/>
      <c r="P104" s="633"/>
      <c r="Q104" s="633"/>
      <c r="R104" s="633"/>
      <c r="S104" s="633"/>
      <c r="T104" s="634"/>
      <c r="U104" s="634"/>
      <c r="V104" s="634"/>
      <c r="W104" s="634"/>
      <c r="X104" s="634"/>
      <c r="Y104" s="634"/>
      <c r="Z104" s="634"/>
      <c r="AA104" s="634"/>
      <c r="AB104" s="634"/>
      <c r="AC104" s="634"/>
      <c r="AD104" s="634"/>
      <c r="AE104" s="634"/>
      <c r="AF104" s="634"/>
      <c r="AG104" s="634"/>
      <c r="AH104" s="634"/>
      <c r="AI104" s="634"/>
      <c r="AJ104" s="634"/>
    </row>
    <row r="105" spans="1:36" ht="13.95" customHeight="1">
      <c r="A105" s="631"/>
      <c r="B105" s="631"/>
      <c r="C105" s="632"/>
      <c r="D105" s="632"/>
      <c r="E105" s="632"/>
      <c r="F105" s="632"/>
      <c r="G105" s="632"/>
      <c r="H105" s="633"/>
      <c r="I105" s="633"/>
      <c r="J105" s="633"/>
      <c r="K105" s="633"/>
      <c r="L105" s="633"/>
      <c r="M105" s="633"/>
      <c r="N105" s="633"/>
      <c r="O105" s="633"/>
      <c r="P105" s="633"/>
      <c r="Q105" s="633"/>
      <c r="R105" s="633"/>
      <c r="S105" s="633"/>
      <c r="T105" s="634"/>
      <c r="U105" s="634"/>
      <c r="V105" s="634"/>
      <c r="W105" s="634"/>
      <c r="X105" s="634"/>
      <c r="Y105" s="634"/>
      <c r="Z105" s="634"/>
      <c r="AA105" s="634"/>
      <c r="AB105" s="634"/>
      <c r="AC105" s="634"/>
      <c r="AD105" s="634"/>
      <c r="AE105" s="634"/>
      <c r="AF105" s="634"/>
      <c r="AG105" s="634"/>
      <c r="AH105" s="634"/>
      <c r="AI105" s="634"/>
      <c r="AJ105" s="634"/>
    </row>
    <row r="106" spans="1:36" ht="13.95" customHeight="1">
      <c r="A106" s="631"/>
      <c r="B106" s="631"/>
      <c r="C106" s="632"/>
      <c r="D106" s="632"/>
      <c r="E106" s="632"/>
      <c r="F106" s="632"/>
      <c r="G106" s="632"/>
      <c r="H106" s="633"/>
      <c r="I106" s="633"/>
      <c r="J106" s="633"/>
      <c r="K106" s="633"/>
      <c r="L106" s="633"/>
      <c r="M106" s="633"/>
      <c r="N106" s="633"/>
      <c r="O106" s="633"/>
      <c r="P106" s="633"/>
      <c r="Q106" s="633"/>
      <c r="R106" s="633"/>
      <c r="S106" s="633"/>
      <c r="T106" s="634"/>
      <c r="U106" s="634"/>
      <c r="V106" s="634"/>
      <c r="W106" s="634"/>
      <c r="X106" s="634"/>
      <c r="Y106" s="634"/>
      <c r="Z106" s="634"/>
      <c r="AA106" s="634"/>
      <c r="AB106" s="634"/>
      <c r="AC106" s="634"/>
      <c r="AD106" s="634"/>
      <c r="AE106" s="634"/>
      <c r="AF106" s="634"/>
      <c r="AG106" s="634"/>
      <c r="AH106" s="634"/>
      <c r="AI106" s="634"/>
      <c r="AJ106" s="634"/>
    </row>
    <row r="107" spans="1:36" ht="13.95" customHeight="1">
      <c r="A107" s="631"/>
      <c r="B107" s="631"/>
      <c r="C107" s="632"/>
      <c r="D107" s="632"/>
      <c r="E107" s="632"/>
      <c r="F107" s="632"/>
      <c r="G107" s="632"/>
      <c r="H107" s="633"/>
      <c r="I107" s="633"/>
      <c r="J107" s="633"/>
      <c r="K107" s="633"/>
      <c r="L107" s="633"/>
      <c r="M107" s="633"/>
      <c r="N107" s="633"/>
      <c r="O107" s="633"/>
      <c r="P107" s="633"/>
      <c r="Q107" s="633"/>
      <c r="R107" s="633"/>
      <c r="S107" s="633"/>
      <c r="T107" s="634"/>
      <c r="U107" s="634"/>
      <c r="V107" s="634"/>
      <c r="W107" s="634"/>
      <c r="X107" s="634"/>
      <c r="Y107" s="634"/>
      <c r="Z107" s="634"/>
      <c r="AA107" s="634"/>
      <c r="AB107" s="634"/>
      <c r="AC107" s="634"/>
      <c r="AD107" s="634"/>
      <c r="AE107" s="634"/>
      <c r="AF107" s="634"/>
      <c r="AG107" s="634"/>
      <c r="AH107" s="634"/>
      <c r="AI107" s="634"/>
      <c r="AJ107" s="634"/>
    </row>
    <row r="108" spans="1:36" ht="13.95" customHeight="1">
      <c r="A108" s="631"/>
      <c r="B108" s="631"/>
      <c r="C108" s="632"/>
      <c r="D108" s="632"/>
      <c r="E108" s="632"/>
      <c r="F108" s="632"/>
      <c r="G108" s="632"/>
      <c r="H108" s="633"/>
      <c r="I108" s="633"/>
      <c r="J108" s="633"/>
      <c r="K108" s="633"/>
      <c r="L108" s="633"/>
      <c r="M108" s="633"/>
      <c r="N108" s="633"/>
      <c r="O108" s="633"/>
      <c r="P108" s="633"/>
      <c r="Q108" s="633"/>
      <c r="R108" s="633"/>
      <c r="S108" s="633"/>
      <c r="T108" s="634"/>
      <c r="U108" s="634"/>
      <c r="V108" s="634"/>
      <c r="W108" s="634"/>
      <c r="X108" s="634"/>
      <c r="Y108" s="634"/>
      <c r="Z108" s="634"/>
      <c r="AA108" s="634"/>
      <c r="AB108" s="634"/>
      <c r="AC108" s="634"/>
      <c r="AD108" s="634"/>
      <c r="AE108" s="634"/>
      <c r="AF108" s="634"/>
      <c r="AG108" s="634"/>
      <c r="AH108" s="634"/>
      <c r="AI108" s="634"/>
      <c r="AJ108" s="634"/>
    </row>
    <row r="109" spans="1:36" ht="13.95" customHeight="1">
      <c r="A109" s="631"/>
      <c r="B109" s="631"/>
      <c r="C109" s="632"/>
      <c r="D109" s="632"/>
      <c r="E109" s="632"/>
      <c r="F109" s="632"/>
      <c r="G109" s="632"/>
      <c r="H109" s="633"/>
      <c r="I109" s="633"/>
      <c r="J109" s="633"/>
      <c r="K109" s="633"/>
      <c r="L109" s="633"/>
      <c r="M109" s="633"/>
      <c r="N109" s="633"/>
      <c r="O109" s="633"/>
      <c r="P109" s="633"/>
      <c r="Q109" s="633"/>
      <c r="R109" s="633"/>
      <c r="S109" s="633"/>
      <c r="T109" s="634"/>
      <c r="U109" s="634"/>
      <c r="V109" s="634"/>
      <c r="W109" s="634"/>
      <c r="X109" s="634"/>
      <c r="Y109" s="634"/>
      <c r="Z109" s="634"/>
      <c r="AA109" s="634"/>
      <c r="AB109" s="634"/>
      <c r="AC109" s="634"/>
      <c r="AD109" s="634"/>
      <c r="AE109" s="634"/>
      <c r="AF109" s="634"/>
      <c r="AG109" s="634"/>
      <c r="AH109" s="634"/>
      <c r="AI109" s="634"/>
      <c r="AJ109" s="634"/>
    </row>
    <row r="110" spans="1:36" ht="13.95" customHeight="1">
      <c r="A110" s="631"/>
      <c r="B110" s="631"/>
      <c r="C110" s="632"/>
      <c r="D110" s="632"/>
      <c r="E110" s="632"/>
      <c r="F110" s="632"/>
      <c r="G110" s="632"/>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3"/>
      <c r="AD110" s="433"/>
      <c r="AE110" s="433"/>
      <c r="AF110" s="433"/>
      <c r="AG110" s="433"/>
      <c r="AH110" s="433"/>
      <c r="AI110" s="433"/>
      <c r="AJ110" s="52"/>
    </row>
    <row r="111" spans="1:36">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row>
  </sheetData>
  <sheetProtection autoFilter="0"/>
  <mergeCells count="308">
    <mergeCell ref="A109:B109"/>
    <mergeCell ref="C109:G109"/>
    <mergeCell ref="H109:S109"/>
    <mergeCell ref="T109:AD109"/>
    <mergeCell ref="AE109:AJ109"/>
    <mergeCell ref="A110:B110"/>
    <mergeCell ref="C110:G110"/>
    <mergeCell ref="A107:B107"/>
    <mergeCell ref="C107:G107"/>
    <mergeCell ref="H107:S107"/>
    <mergeCell ref="T107:AD107"/>
    <mergeCell ref="AE107:AJ107"/>
    <mergeCell ref="A108:B108"/>
    <mergeCell ref="C108:G108"/>
    <mergeCell ref="H108:S108"/>
    <mergeCell ref="T108:AD108"/>
    <mergeCell ref="AE108:AJ108"/>
    <mergeCell ref="A105:B105"/>
    <mergeCell ref="C105:G105"/>
    <mergeCell ref="H105:S105"/>
    <mergeCell ref="T105:AD105"/>
    <mergeCell ref="AE105:AJ105"/>
    <mergeCell ref="A106:B106"/>
    <mergeCell ref="C106:G106"/>
    <mergeCell ref="H106:S106"/>
    <mergeCell ref="T106:AD106"/>
    <mergeCell ref="AE106:AJ106"/>
    <mergeCell ref="A103:B103"/>
    <mergeCell ref="C103:G103"/>
    <mergeCell ref="H103:S103"/>
    <mergeCell ref="T103:AD103"/>
    <mergeCell ref="AE103:AJ103"/>
    <mergeCell ref="A104:B104"/>
    <mergeCell ref="C104:G104"/>
    <mergeCell ref="H104:S104"/>
    <mergeCell ref="T104:AD104"/>
    <mergeCell ref="AE104:AJ104"/>
    <mergeCell ref="A101:B101"/>
    <mergeCell ref="C101:G101"/>
    <mergeCell ref="H101:S101"/>
    <mergeCell ref="T101:AD101"/>
    <mergeCell ref="AE101:AJ101"/>
    <mergeCell ref="A102:B102"/>
    <mergeCell ref="C102:G102"/>
    <mergeCell ref="H102:S102"/>
    <mergeCell ref="T102:AD102"/>
    <mergeCell ref="AE102:AJ102"/>
    <mergeCell ref="A99:B99"/>
    <mergeCell ref="C99:G99"/>
    <mergeCell ref="H99:S99"/>
    <mergeCell ref="T99:AD99"/>
    <mergeCell ref="AE99:AJ99"/>
    <mergeCell ref="A100:B100"/>
    <mergeCell ref="C100:G100"/>
    <mergeCell ref="H100:S100"/>
    <mergeCell ref="T100:AD100"/>
    <mergeCell ref="AE100:AJ100"/>
    <mergeCell ref="A97:B97"/>
    <mergeCell ref="C97:G97"/>
    <mergeCell ref="H97:S97"/>
    <mergeCell ref="T97:AD97"/>
    <mergeCell ref="AE97:AJ97"/>
    <mergeCell ref="A98:B98"/>
    <mergeCell ref="C98:G98"/>
    <mergeCell ref="H98:S98"/>
    <mergeCell ref="T98:AD98"/>
    <mergeCell ref="AE98:AJ98"/>
    <mergeCell ref="A95:B95"/>
    <mergeCell ref="C95:G95"/>
    <mergeCell ref="H95:S95"/>
    <mergeCell ref="T95:AD95"/>
    <mergeCell ref="AE95:AJ95"/>
    <mergeCell ref="A96:B96"/>
    <mergeCell ref="C96:G96"/>
    <mergeCell ref="H96:S96"/>
    <mergeCell ref="T96:AD96"/>
    <mergeCell ref="AE96:AJ96"/>
    <mergeCell ref="A93:B93"/>
    <mergeCell ref="C93:G93"/>
    <mergeCell ref="H93:S93"/>
    <mergeCell ref="T93:AD93"/>
    <mergeCell ref="AE93:AJ93"/>
    <mergeCell ref="A94:B94"/>
    <mergeCell ref="C94:G94"/>
    <mergeCell ref="H94:S94"/>
    <mergeCell ref="T94:AD94"/>
    <mergeCell ref="AE94:AJ94"/>
    <mergeCell ref="A91:B91"/>
    <mergeCell ref="C91:G91"/>
    <mergeCell ref="H91:S91"/>
    <mergeCell ref="T91:AD91"/>
    <mergeCell ref="AE91:AJ91"/>
    <mergeCell ref="A92:B92"/>
    <mergeCell ref="C92:G92"/>
    <mergeCell ref="H92:S92"/>
    <mergeCell ref="T92:AD92"/>
    <mergeCell ref="AE92:AJ92"/>
    <mergeCell ref="A89:B89"/>
    <mergeCell ref="C89:G89"/>
    <mergeCell ref="H89:S89"/>
    <mergeCell ref="T89:AD89"/>
    <mergeCell ref="AE89:AJ89"/>
    <mergeCell ref="A90:B90"/>
    <mergeCell ref="C90:G90"/>
    <mergeCell ref="H90:S90"/>
    <mergeCell ref="T90:AD90"/>
    <mergeCell ref="AE90:AJ90"/>
    <mergeCell ref="A87:B87"/>
    <mergeCell ref="C87:G87"/>
    <mergeCell ref="H87:S87"/>
    <mergeCell ref="T87:AD87"/>
    <mergeCell ref="AE87:AJ87"/>
    <mergeCell ref="A88:B88"/>
    <mergeCell ref="C88:G88"/>
    <mergeCell ref="H88:S88"/>
    <mergeCell ref="T88:AD88"/>
    <mergeCell ref="AE88:AJ88"/>
    <mergeCell ref="A85:B85"/>
    <mergeCell ref="C85:G85"/>
    <mergeCell ref="H85:S85"/>
    <mergeCell ref="T85:AD85"/>
    <mergeCell ref="AE85:AJ85"/>
    <mergeCell ref="A86:B86"/>
    <mergeCell ref="C86:G86"/>
    <mergeCell ref="H86:S86"/>
    <mergeCell ref="T86:AD86"/>
    <mergeCell ref="AE86:AJ86"/>
    <mergeCell ref="A83:B83"/>
    <mergeCell ref="C83:G83"/>
    <mergeCell ref="H83:S83"/>
    <mergeCell ref="T83:AD83"/>
    <mergeCell ref="AE83:AJ83"/>
    <mergeCell ref="A84:B84"/>
    <mergeCell ref="C84:G84"/>
    <mergeCell ref="H84:S84"/>
    <mergeCell ref="T84:AD84"/>
    <mergeCell ref="AE84:AJ84"/>
    <mergeCell ref="A81:B81"/>
    <mergeCell ref="C81:G81"/>
    <mergeCell ref="H81:S81"/>
    <mergeCell ref="T81:AD81"/>
    <mergeCell ref="AE81:AJ81"/>
    <mergeCell ref="A82:B82"/>
    <mergeCell ref="C82:G82"/>
    <mergeCell ref="H82:S82"/>
    <mergeCell ref="T82:AD82"/>
    <mergeCell ref="AE82:AJ82"/>
    <mergeCell ref="A79:B79"/>
    <mergeCell ref="C79:G79"/>
    <mergeCell ref="H79:S79"/>
    <mergeCell ref="T79:AD79"/>
    <mergeCell ref="AE79:AJ79"/>
    <mergeCell ref="A80:B80"/>
    <mergeCell ref="C80:G80"/>
    <mergeCell ref="H80:S80"/>
    <mergeCell ref="T80:AD80"/>
    <mergeCell ref="AE80:AJ80"/>
    <mergeCell ref="A77:B77"/>
    <mergeCell ref="C77:G77"/>
    <mergeCell ref="H77:S77"/>
    <mergeCell ref="T77:AD77"/>
    <mergeCell ref="AE77:AJ77"/>
    <mergeCell ref="A78:B78"/>
    <mergeCell ref="C78:G78"/>
    <mergeCell ref="H78:S78"/>
    <mergeCell ref="T78:AD78"/>
    <mergeCell ref="AE78:AJ78"/>
    <mergeCell ref="A75:B75"/>
    <mergeCell ref="C75:G75"/>
    <mergeCell ref="H75:S75"/>
    <mergeCell ref="T75:AD75"/>
    <mergeCell ref="AE75:AJ75"/>
    <mergeCell ref="A76:B76"/>
    <mergeCell ref="C76:G76"/>
    <mergeCell ref="H76:S76"/>
    <mergeCell ref="T76:AD76"/>
    <mergeCell ref="AE76:AJ76"/>
    <mergeCell ref="A73:B73"/>
    <mergeCell ref="C73:G73"/>
    <mergeCell ref="H73:S73"/>
    <mergeCell ref="T73:AD73"/>
    <mergeCell ref="AE73:AJ73"/>
    <mergeCell ref="A74:B74"/>
    <mergeCell ref="C74:G74"/>
    <mergeCell ref="H74:S74"/>
    <mergeCell ref="T74:AD74"/>
    <mergeCell ref="AE74:AJ74"/>
    <mergeCell ref="A71:B71"/>
    <mergeCell ref="C71:G71"/>
    <mergeCell ref="H71:S71"/>
    <mergeCell ref="T71:AD71"/>
    <mergeCell ref="AE71:AJ71"/>
    <mergeCell ref="A72:B72"/>
    <mergeCell ref="C72:G72"/>
    <mergeCell ref="H72:S72"/>
    <mergeCell ref="T72:AD72"/>
    <mergeCell ref="AE72:AJ72"/>
    <mergeCell ref="A69:B69"/>
    <mergeCell ref="C69:G69"/>
    <mergeCell ref="H69:S69"/>
    <mergeCell ref="T69:AD69"/>
    <mergeCell ref="AE69:AJ69"/>
    <mergeCell ref="A70:B70"/>
    <mergeCell ref="C70:G70"/>
    <mergeCell ref="H70:S70"/>
    <mergeCell ref="T70:AD70"/>
    <mergeCell ref="AE70:AJ70"/>
    <mergeCell ref="A67:B67"/>
    <mergeCell ref="C67:G67"/>
    <mergeCell ref="H67:S67"/>
    <mergeCell ref="T67:AD67"/>
    <mergeCell ref="AE67:AJ67"/>
    <mergeCell ref="A68:B68"/>
    <mergeCell ref="C68:G68"/>
    <mergeCell ref="H68:S68"/>
    <mergeCell ref="T68:AD68"/>
    <mergeCell ref="AE68:AJ68"/>
    <mergeCell ref="A66:B66"/>
    <mergeCell ref="C66:G66"/>
    <mergeCell ref="H66:S66"/>
    <mergeCell ref="T66:AD66"/>
    <mergeCell ref="AE66:AJ66"/>
    <mergeCell ref="A59:AD59"/>
    <mergeCell ref="AE59:AJ59"/>
    <mergeCell ref="A55:AD55"/>
    <mergeCell ref="AE55:AJ55"/>
    <mergeCell ref="A56:AJ56"/>
    <mergeCell ref="A57:AD57"/>
    <mergeCell ref="AE57:AJ57"/>
    <mergeCell ref="A58:AD58"/>
    <mergeCell ref="AE58:AJ58"/>
    <mergeCell ref="A51:AJ51"/>
    <mergeCell ref="A52:AD52"/>
    <mergeCell ref="AE52:AJ52"/>
    <mergeCell ref="A53:AJ53"/>
    <mergeCell ref="A54:AD54"/>
    <mergeCell ref="AE54:AJ54"/>
    <mergeCell ref="N44:P44"/>
    <mergeCell ref="Q44:R44"/>
    <mergeCell ref="S44:W44"/>
    <mergeCell ref="X44:Y44"/>
    <mergeCell ref="Z44:AH44"/>
    <mergeCell ref="A46:AI46"/>
    <mergeCell ref="C40:AH40"/>
    <mergeCell ref="C41:AH41"/>
    <mergeCell ref="D43:E43"/>
    <mergeCell ref="G43:H43"/>
    <mergeCell ref="J43:K43"/>
    <mergeCell ref="N43:P43"/>
    <mergeCell ref="Q43:AH43"/>
    <mergeCell ref="B33:Z33"/>
    <mergeCell ref="AA33:AI33"/>
    <mergeCell ref="AH35:AI35"/>
    <mergeCell ref="AK35:AV35"/>
    <mergeCell ref="C37:AH37"/>
    <mergeCell ref="B39:V39"/>
    <mergeCell ref="B30:Z30"/>
    <mergeCell ref="AA30:AI30"/>
    <mergeCell ref="B31:Z31"/>
    <mergeCell ref="AA31:AI31"/>
    <mergeCell ref="B32:Z32"/>
    <mergeCell ref="AA32:AI32"/>
    <mergeCell ref="B27:Z27"/>
    <mergeCell ref="AA27:AI27"/>
    <mergeCell ref="B28:Z28"/>
    <mergeCell ref="AA28:AI28"/>
    <mergeCell ref="B29:Z29"/>
    <mergeCell ref="AA29:AI29"/>
    <mergeCell ref="A24:AI24"/>
    <mergeCell ref="A25:AG25"/>
    <mergeCell ref="AH25:AI25"/>
    <mergeCell ref="AK25:AV25"/>
    <mergeCell ref="A26:Z26"/>
    <mergeCell ref="AA26:AI26"/>
    <mergeCell ref="A18:AI18"/>
    <mergeCell ref="B19:AI19"/>
    <mergeCell ref="B20:AI20"/>
    <mergeCell ref="A21:L21"/>
    <mergeCell ref="M21:AI21"/>
    <mergeCell ref="A22:AI22"/>
    <mergeCell ref="AH13:AI13"/>
    <mergeCell ref="AK13:AV13"/>
    <mergeCell ref="A14:AI14"/>
    <mergeCell ref="B15:AI15"/>
    <mergeCell ref="B16:AI16"/>
    <mergeCell ref="B17:AI17"/>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9"/>
  <conditionalFormatting sqref="Z20">
    <cfRule type="expression" dxfId="14" priority="10">
      <formula>$Z$19&gt;0</formula>
    </cfRule>
  </conditionalFormatting>
  <conditionalFormatting sqref="B40:C41">
    <cfRule type="expression" dxfId="13" priority="9">
      <formula>$AW$35="○"</formula>
    </cfRule>
  </conditionalFormatting>
  <conditionalFormatting sqref="A3:AJ59">
    <cfRule type="expression" dxfId="12" priority="6">
      <formula>$A$2&lt;&gt;""</formula>
    </cfRule>
  </conditionalFormatting>
  <conditionalFormatting sqref="AK1:AW3">
    <cfRule type="expression" dxfId="11" priority="7">
      <formula>$AK$1=""</formula>
    </cfRule>
  </conditionalFormatting>
  <conditionalFormatting sqref="A27:AI27">
    <cfRule type="expression" dxfId="10" priority="8">
      <formula>AND($G$5&lt;&gt;"", $A$19="")</formula>
    </cfRule>
  </conditionalFormatting>
  <conditionalFormatting sqref="A21:AI21">
    <cfRule type="expression" dxfId="9" priority="5">
      <formula>AND($G$5&lt;&gt;"", $A$20="")</formula>
    </cfRule>
  </conditionalFormatting>
  <conditionalFormatting sqref="AK13:AV13">
    <cfRule type="expression" dxfId="8" priority="4">
      <formula>$AH$13="○"</formula>
    </cfRule>
  </conditionalFormatting>
  <conditionalFormatting sqref="AK25:AV25">
    <cfRule type="expression" dxfId="7" priority="3">
      <formula>$AH$25="○"</formula>
    </cfRule>
  </conditionalFormatting>
  <conditionalFormatting sqref="AK35:AV35">
    <cfRule type="expression" dxfId="6" priority="2">
      <formula>$AH$35="○"</formula>
    </cfRule>
  </conditionalFormatting>
  <dataValidations count="4">
    <dataValidation imeMode="halfAlpha" allowBlank="1" showInputMessage="1" showErrorMessage="1" sqref="J43:K43 D43:E43 G43:H43 A11 K11" xr:uid="{65B7CAA4-EC0A-4771-9B34-89B3B0FE59D0}"/>
    <dataValidation imeMode="hiragana" allowBlank="1" showInputMessage="1" showErrorMessage="1" sqref="W45 S44" xr:uid="{E96584D5-45C4-4AC2-A555-BBFB92D73F59}"/>
    <dataValidation type="list" allowBlank="1" showInputMessage="1" showErrorMessage="1" sqref="M21:AI21" xr:uid="{E9D29470-1EBB-48FF-8DFB-7F4508132B9B}">
      <formula1>"（ア）研修費,（イ）間接支援業務に従事する者の募集経費,（ウ）その他の金額（①業務内容の明確化と職員間の適切な役割分担の取組）,（ウ）その他の金額（②福祉・介護職員等の業務の洗い出しや棚卸しなど、職場の課題の見える化）,（ウ）その他の金額（③業務改善活動の体制構築）"</formula1>
    </dataValidation>
    <dataValidation type="list" allowBlank="1" showInputMessage="1" showErrorMessage="1" sqref="A27:A33 A15:A17 A19:A20 B37 B40:B41" xr:uid="{C869B67D-2DD9-498D-8C74-6A2277A97EB0}">
      <formula1>"✓"</formula1>
    </dataValidation>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34" max="35"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M282"/>
  <sheetViews>
    <sheetView tabSelected="1" view="pageBreakPreview" topLeftCell="M1" zoomScaleNormal="46" zoomScaleSheetLayoutView="100" zoomScalePageLayoutView="70" workbookViewId="0">
      <selection activeCell="U12" sqref="U12:AE12"/>
    </sheetView>
  </sheetViews>
  <sheetFormatPr defaultColWidth="2.44140625" defaultRowHeight="13.2"/>
  <cols>
    <col min="1" max="1" width="5.33203125" customWidth="1"/>
    <col min="2" max="2" width="20.33203125" customWidth="1"/>
    <col min="3" max="3" width="16.6640625" style="38" customWidth="1"/>
    <col min="4" max="4" width="12.109375" customWidth="1"/>
    <col min="5" max="5" width="18.44140625" customWidth="1"/>
    <col min="6" max="6" width="28.109375" customWidth="1"/>
    <col min="7" max="7" width="32.33203125" customWidth="1"/>
    <col min="8" max="8" width="3.44140625" customWidth="1"/>
    <col min="9" max="9" width="27.44140625" customWidth="1"/>
    <col min="10" max="10" width="17" customWidth="1"/>
    <col min="11" max="11" width="9.44140625" customWidth="1"/>
    <col min="12" max="12" width="6.44140625" customWidth="1"/>
    <col min="13" max="13" width="10.44140625" bestFit="1" customWidth="1"/>
    <col min="14" max="14" width="16.88671875" style="38" customWidth="1"/>
    <col min="15" max="15" width="6" style="243" customWidth="1"/>
    <col min="16" max="16" width="6.21875" customWidth="1"/>
    <col min="17" max="17" width="5.77734375" customWidth="1"/>
    <col min="18" max="18" width="9" customWidth="1"/>
    <col min="19" max="19" width="15.109375" customWidth="1"/>
    <col min="20" max="20" width="13" customWidth="1"/>
    <col min="21" max="21" width="7.109375" customWidth="1"/>
    <col min="22" max="31" width="7" customWidth="1"/>
    <col min="32" max="32" width="17" customWidth="1"/>
    <col min="33" max="33" width="27.44140625" customWidth="1"/>
    <col min="34" max="34" width="18.33203125" customWidth="1"/>
    <col min="35" max="35" width="17.44140625" style="37" customWidth="1"/>
    <col min="36" max="36" width="22.21875" customWidth="1"/>
    <col min="37" max="37" width="25.33203125" style="38" customWidth="1"/>
    <col min="39" max="39" width="7.44140625" customWidth="1"/>
  </cols>
  <sheetData>
    <row r="1" spans="1:39" ht="23.25" customHeight="1" thickBot="1">
      <c r="A1" s="93" t="s">
        <v>1904</v>
      </c>
      <c r="B1" s="52"/>
      <c r="C1" s="57"/>
      <c r="D1" s="396" t="s">
        <v>2116</v>
      </c>
      <c r="E1" s="53"/>
      <c r="F1" s="53"/>
      <c r="G1" s="53"/>
      <c r="H1" s="52"/>
      <c r="I1" s="52"/>
      <c r="J1" s="59"/>
      <c r="K1" s="59"/>
      <c r="L1" s="52"/>
      <c r="M1" s="94"/>
      <c r="N1" s="639" t="s">
        <v>1879</v>
      </c>
      <c r="O1" s="640"/>
      <c r="P1" s="641"/>
      <c r="Q1" s="639" t="s">
        <v>2080</v>
      </c>
      <c r="R1" s="645"/>
      <c r="S1" s="646"/>
      <c r="T1" s="118"/>
      <c r="U1" s="158"/>
      <c r="V1" s="150"/>
      <c r="W1" s="150"/>
      <c r="X1" s="150"/>
      <c r="Y1" s="150"/>
      <c r="Z1" s="150"/>
      <c r="AA1" s="150"/>
      <c r="AB1" s="150"/>
      <c r="AC1" s="150"/>
      <c r="AD1" s="150"/>
      <c r="AE1" s="150"/>
      <c r="AF1" s="150"/>
      <c r="AG1" s="82"/>
      <c r="AH1" s="82"/>
      <c r="AI1" s="543" t="s">
        <v>1896</v>
      </c>
      <c r="AJ1" s="543"/>
      <c r="AK1" s="543"/>
      <c r="AL1" s="543"/>
      <c r="AM1" s="543"/>
    </row>
    <row r="2" spans="1:39" ht="21" customHeight="1" thickBot="1">
      <c r="A2" s="667"/>
      <c r="B2" s="667"/>
      <c r="C2" s="667"/>
      <c r="D2" s="667"/>
      <c r="E2" s="667"/>
      <c r="F2" s="667"/>
      <c r="G2" s="667"/>
      <c r="H2" s="667"/>
      <c r="I2" s="667"/>
      <c r="J2" s="667"/>
      <c r="K2" s="667"/>
      <c r="L2" s="667"/>
      <c r="M2" s="59"/>
      <c r="N2" s="59"/>
      <c r="O2" s="59"/>
      <c r="P2" s="52"/>
      <c r="Q2" s="52"/>
      <c r="R2" s="52"/>
      <c r="S2" s="52"/>
      <c r="T2" s="52"/>
      <c r="U2" s="158"/>
      <c r="V2" s="150"/>
      <c r="W2" s="150"/>
      <c r="X2" s="150"/>
      <c r="Y2" s="150"/>
      <c r="Z2" s="150"/>
      <c r="AA2" s="150"/>
      <c r="AB2" s="150"/>
      <c r="AC2" s="150"/>
      <c r="AD2" s="150"/>
      <c r="AE2" s="150"/>
      <c r="AF2" s="150"/>
      <c r="AI2" s="543" t="e">
        <f>IF(基本情報入力シート!#REF!="", "", 基本情報入力シート!#REF!)</f>
        <v>#REF!</v>
      </c>
      <c r="AJ2" s="543"/>
      <c r="AK2" s="543"/>
      <c r="AL2" s="543"/>
      <c r="AM2" s="543"/>
    </row>
    <row r="3" spans="1:39" ht="27" customHeight="1" thickBot="1">
      <c r="A3" s="681" t="s">
        <v>27</v>
      </c>
      <c r="B3" s="682"/>
      <c r="C3" s="683" t="str">
        <f>IF(基本情報入力シート!L13="", "", 基本情報入力シート!L13)</f>
        <v/>
      </c>
      <c r="D3" s="684"/>
      <c r="E3" s="684"/>
      <c r="F3" s="685"/>
      <c r="G3" s="96"/>
      <c r="H3" s="665" t="s">
        <v>2108</v>
      </c>
      <c r="I3" s="665"/>
      <c r="J3" s="665"/>
      <c r="K3" s="665"/>
      <c r="L3" s="665"/>
      <c r="M3" s="665"/>
      <c r="N3" s="665"/>
      <c r="O3" s="665"/>
      <c r="P3" s="665"/>
      <c r="Q3" s="665"/>
      <c r="R3" s="665"/>
      <c r="S3" s="665"/>
      <c r="T3" s="665"/>
      <c r="U3" s="95"/>
      <c r="V3" s="157"/>
      <c r="W3" s="157"/>
      <c r="X3" s="157"/>
      <c r="Y3" s="157"/>
      <c r="Z3" s="157"/>
      <c r="AA3" s="157"/>
      <c r="AB3" s="157"/>
      <c r="AC3" s="157"/>
      <c r="AD3" s="157"/>
      <c r="AI3" s="543"/>
      <c r="AJ3" s="543"/>
      <c r="AK3" s="543"/>
      <c r="AL3" s="543"/>
      <c r="AM3" s="543"/>
    </row>
    <row r="4" spans="1:39" ht="21" customHeight="1" thickBot="1">
      <c r="A4" s="97"/>
      <c r="B4" s="97"/>
      <c r="C4" s="60"/>
      <c r="D4" s="98"/>
      <c r="E4" s="98"/>
      <c r="F4" s="98"/>
      <c r="G4" s="58"/>
      <c r="H4" s="665"/>
      <c r="I4" s="665"/>
      <c r="J4" s="665"/>
      <c r="K4" s="665"/>
      <c r="L4" s="665"/>
      <c r="M4" s="665"/>
      <c r="N4" s="665"/>
      <c r="O4" s="665"/>
      <c r="P4" s="665"/>
      <c r="Q4" s="665"/>
      <c r="R4" s="665"/>
      <c r="S4" s="665"/>
      <c r="T4" s="665"/>
      <c r="U4" s="95"/>
    </row>
    <row r="5" spans="1:39" ht="27.75" customHeight="1" thickBot="1">
      <c r="A5" s="686" t="s">
        <v>2117</v>
      </c>
      <c r="B5" s="686"/>
      <c r="C5" s="686"/>
      <c r="D5" s="686"/>
      <c r="E5" s="687"/>
      <c r="F5" s="176">
        <f>IFERROR(SUM(M$11:M$1048576),"")</f>
        <v>0</v>
      </c>
      <c r="G5" s="58"/>
      <c r="H5" s="665"/>
      <c r="I5" s="665"/>
      <c r="J5" s="665"/>
      <c r="K5" s="665"/>
      <c r="L5" s="665"/>
      <c r="M5" s="665"/>
      <c r="N5" s="665"/>
      <c r="O5" s="665"/>
      <c r="P5" s="665"/>
      <c r="Q5" s="665"/>
      <c r="R5" s="665"/>
      <c r="S5" s="665"/>
      <c r="T5" s="665"/>
      <c r="U5" s="95"/>
    </row>
    <row r="6" spans="1:39" ht="60.6" customHeight="1" thickBot="1">
      <c r="A6" s="55"/>
      <c r="B6" s="55"/>
      <c r="C6" s="55"/>
      <c r="D6" s="55"/>
      <c r="E6" s="55"/>
      <c r="F6" s="99"/>
      <c r="G6" s="58"/>
      <c r="H6" s="665"/>
      <c r="I6" s="665"/>
      <c r="J6" s="665"/>
      <c r="K6" s="665"/>
      <c r="L6" s="665"/>
      <c r="M6" s="665"/>
      <c r="N6" s="665"/>
      <c r="O6" s="665"/>
      <c r="P6" s="665"/>
      <c r="Q6" s="665"/>
      <c r="R6" s="665"/>
      <c r="S6" s="665"/>
      <c r="T6" s="665"/>
      <c r="U6" s="95"/>
    </row>
    <row r="7" spans="1:39" ht="32.4" customHeight="1" thickBot="1">
      <c r="A7" s="52"/>
      <c r="B7" s="52"/>
      <c r="C7" s="57"/>
      <c r="D7" s="52"/>
      <c r="E7" s="52"/>
      <c r="F7" s="52"/>
      <c r="G7" s="52"/>
      <c r="H7" s="117"/>
      <c r="I7" s="117"/>
      <c r="J7" s="52"/>
      <c r="K7" s="52"/>
      <c r="L7" s="52"/>
      <c r="M7" s="52"/>
      <c r="N7" s="241"/>
      <c r="O7" s="100"/>
      <c r="P7" s="100"/>
      <c r="Q7" s="88"/>
      <c r="R7" s="88"/>
      <c r="S7" s="88"/>
      <c r="T7" s="37"/>
      <c r="U7" s="155" t="str">
        <f>IF(COUNTIFS(I11:I110, "○", J11:J110, "")=0, "○","×")</f>
        <v>○</v>
      </c>
      <c r="V7" s="642" t="s">
        <v>106</v>
      </c>
      <c r="W7" s="643"/>
      <c r="X7" s="643"/>
      <c r="Y7" s="643"/>
      <c r="Z7" s="643"/>
      <c r="AA7" s="643"/>
      <c r="AB7" s="643"/>
      <c r="AC7" s="643"/>
      <c r="AD7" s="643"/>
      <c r="AE7" s="643"/>
      <c r="AF7" s="644"/>
      <c r="AG7" s="158"/>
      <c r="AH7" s="158"/>
      <c r="AI7"/>
      <c r="AJ7" s="37"/>
      <c r="AK7"/>
      <c r="AL7" s="38"/>
    </row>
    <row r="8" spans="1:39" ht="47.4" customHeight="1" thickBot="1">
      <c r="A8" s="688" t="s">
        <v>104</v>
      </c>
      <c r="B8" s="691" t="s">
        <v>1950</v>
      </c>
      <c r="C8" s="694" t="s">
        <v>19</v>
      </c>
      <c r="D8" s="677" t="s">
        <v>20</v>
      </c>
      <c r="E8" s="678"/>
      <c r="F8" s="697" t="s">
        <v>105</v>
      </c>
      <c r="G8" s="674" t="s">
        <v>22</v>
      </c>
      <c r="H8" s="671" t="s">
        <v>1885</v>
      </c>
      <c r="I8" s="700" t="s">
        <v>2118</v>
      </c>
      <c r="J8" s="694" t="s">
        <v>2027</v>
      </c>
      <c r="K8" s="650" t="s">
        <v>2028</v>
      </c>
      <c r="L8" s="653" t="s">
        <v>2029</v>
      </c>
      <c r="M8" s="668" t="s">
        <v>2030</v>
      </c>
      <c r="N8" s="659" t="s">
        <v>1905</v>
      </c>
      <c r="O8" s="660"/>
      <c r="P8" s="660"/>
      <c r="Q8" s="661"/>
      <c r="R8" s="656" t="s">
        <v>2105</v>
      </c>
      <c r="S8" s="647" t="s">
        <v>1902</v>
      </c>
      <c r="T8" s="149" t="str">
        <f>IF(COUNTIF(I11:I110, "○")=COUNTIF(AH11:AH110, "○"), "○","×")</f>
        <v>○</v>
      </c>
      <c r="U8" s="642" t="s">
        <v>1894</v>
      </c>
      <c r="V8" s="643"/>
      <c r="W8" s="643"/>
      <c r="X8" s="643"/>
      <c r="Y8" s="643"/>
      <c r="Z8" s="643"/>
      <c r="AA8" s="643"/>
      <c r="AB8" s="643"/>
      <c r="AC8" s="643"/>
      <c r="AD8" s="643"/>
      <c r="AE8" s="644"/>
      <c r="AF8" s="158"/>
      <c r="AG8" s="158"/>
      <c r="AH8" s="160"/>
      <c r="AI8"/>
      <c r="AJ8" s="38"/>
      <c r="AK8"/>
    </row>
    <row r="9" spans="1:39" ht="85.2" customHeight="1" thickBot="1">
      <c r="A9" s="689"/>
      <c r="B9" s="692"/>
      <c r="C9" s="695"/>
      <c r="D9" s="679"/>
      <c r="E9" s="680"/>
      <c r="F9" s="698"/>
      <c r="G9" s="675"/>
      <c r="H9" s="672"/>
      <c r="I9" s="701"/>
      <c r="J9" s="695"/>
      <c r="K9" s="651"/>
      <c r="L9" s="654"/>
      <c r="M9" s="669"/>
      <c r="N9" s="662"/>
      <c r="O9" s="663"/>
      <c r="P9" s="663"/>
      <c r="Q9" s="664"/>
      <c r="R9" s="657"/>
      <c r="S9" s="648"/>
      <c r="T9" s="149" t="str">
        <f>IF(COUNTIFS(D11:D110, Q1, R11:R110, "○")=1, "○","×")</f>
        <v>×</v>
      </c>
      <c r="U9" s="642" t="s">
        <v>2106</v>
      </c>
      <c r="V9" s="643"/>
      <c r="W9" s="643"/>
      <c r="X9" s="643"/>
      <c r="Y9" s="643"/>
      <c r="Z9" s="643"/>
      <c r="AA9" s="643"/>
      <c r="AB9" s="643"/>
      <c r="AC9" s="643"/>
      <c r="AD9" s="643"/>
      <c r="AE9" s="644"/>
      <c r="AF9" s="158"/>
      <c r="AG9" s="158"/>
      <c r="AH9" s="160"/>
      <c r="AI9"/>
      <c r="AJ9" s="38"/>
      <c r="AK9"/>
    </row>
    <row r="10" spans="1:39" ht="64.2" customHeight="1" thickBot="1">
      <c r="A10" s="690"/>
      <c r="B10" s="693"/>
      <c r="C10" s="696"/>
      <c r="D10" s="39" t="s">
        <v>24</v>
      </c>
      <c r="E10" s="39" t="s">
        <v>25</v>
      </c>
      <c r="F10" s="699"/>
      <c r="G10" s="676"/>
      <c r="H10" s="673"/>
      <c r="I10" s="702"/>
      <c r="J10" s="696"/>
      <c r="K10" s="652"/>
      <c r="L10" s="655"/>
      <c r="M10" s="670"/>
      <c r="N10" s="156" t="s">
        <v>1906</v>
      </c>
      <c r="O10" s="156" t="s">
        <v>1891</v>
      </c>
      <c r="P10" s="156" t="s">
        <v>1892</v>
      </c>
      <c r="Q10" s="156" t="s">
        <v>1893</v>
      </c>
      <c r="R10" s="658"/>
      <c r="S10" s="649"/>
      <c r="T10" s="146" t="str">
        <f>IF(COUNTIFS(R11:R110, "○", S11:S110, "")=0, "○","×")</f>
        <v>○</v>
      </c>
      <c r="U10" s="642" t="s">
        <v>2104</v>
      </c>
      <c r="V10" s="643"/>
      <c r="W10" s="643"/>
      <c r="X10" s="643"/>
      <c r="Y10" s="643"/>
      <c r="Z10" s="643"/>
      <c r="AA10" s="643"/>
      <c r="AB10" s="643"/>
      <c r="AC10" s="643"/>
      <c r="AD10" s="643"/>
      <c r="AE10" s="644"/>
      <c r="AF10" s="158"/>
      <c r="AG10" s="254" t="s">
        <v>1949</v>
      </c>
      <c r="AH10" s="85" t="s">
        <v>1897</v>
      </c>
      <c r="AI10" s="85" t="s">
        <v>1887</v>
      </c>
      <c r="AJ10" s="85" t="s">
        <v>107</v>
      </c>
      <c r="AK10"/>
    </row>
    <row r="11" spans="1:39" ht="36.75" customHeight="1">
      <c r="A11" s="40">
        <v>1</v>
      </c>
      <c r="B11" s="41" t="str">
        <f>IF(基本情報入力シート!B32="","",基本情報入力シート!B32)</f>
        <v/>
      </c>
      <c r="C11" s="42" t="str">
        <f>IF(基本情報入力シート!L32="","",基本情報入力シート!L32)</f>
        <v/>
      </c>
      <c r="D11" s="42" t="str">
        <f>IF(基本情報入力シート!Q32="","",基本情報入力シート!Q32)</f>
        <v/>
      </c>
      <c r="E11" s="42" t="str">
        <f>IF(基本情報入力シート!V32="","",基本情報入力シート!V32)</f>
        <v/>
      </c>
      <c r="F11" s="42" t="str">
        <f>IF(基本情報入力シート!W32="","",基本情報入力シート!W32)</f>
        <v/>
      </c>
      <c r="G11" s="42" t="str">
        <f>IF(基本情報入力シート!X32="","",基本情報入力シート!X32)</f>
        <v/>
      </c>
      <c r="H11" s="152" t="str">
        <f>IF(基本情報入力シート!Y32="","",基本情報入力シート!Y32)</f>
        <v/>
      </c>
      <c r="I11" s="79" t="str">
        <f>IF(基本情報入力シート!AC32&lt;&gt;"", 基本情報入力シート!AC32, "")</f>
        <v/>
      </c>
      <c r="J11" s="83" t="str">
        <f>IF(基本情報入力シート!AD32&lt;&gt;"", 基本情報入力シート!AD32, "")</f>
        <v/>
      </c>
      <c r="K11" s="43" t="str">
        <f>IF(基本情報入力シート!Z32="","",基本情報入力シート!Z32)</f>
        <v/>
      </c>
      <c r="L11" s="44" t="str">
        <f>IF(G11="","",VLOOKUP(G11,【参考】数式用!$A$3:$C$46,3,FALSE))</f>
        <v/>
      </c>
      <c r="M11" s="242" t="str">
        <f>IF(I11="○",ROUNDDOWN(K11*L11,0),"")</f>
        <v/>
      </c>
      <c r="N11" s="167"/>
      <c r="O11" s="167"/>
      <c r="P11" s="167"/>
      <c r="Q11" s="248"/>
      <c r="R11" s="248"/>
      <c r="S11" s="249"/>
      <c r="T11" s="52"/>
      <c r="U11" s="666" t="str">
        <f>IF(AND(M11&lt;&gt;"",AH11="×"),"！複数の交付対象月を選んでいる、交付対象月が選ばれていない又は補助金を申請予定でないのに交付対象月が選ばれています。", "")</f>
        <v/>
      </c>
      <c r="V11" s="666"/>
      <c r="W11" s="666"/>
      <c r="X11" s="666"/>
      <c r="Y11" s="666"/>
      <c r="Z11" s="666"/>
      <c r="AA11" s="666"/>
      <c r="AB11" s="666"/>
      <c r="AC11" s="666"/>
      <c r="AD11" s="666"/>
      <c r="AE11" s="666"/>
      <c r="AG11" s="253" t="str">
        <f t="shared" ref="AG11:AG42" si="0">IF(G11&lt;&gt;"", "色付け", "")</f>
        <v/>
      </c>
      <c r="AH11" s="151" t="str">
        <f>IF(COUNTIF(N11:Q11, "○")=1, "○", "×")</f>
        <v>×</v>
      </c>
      <c r="AI11" s="159" t="str">
        <f t="shared" ref="AI11:AI42" si="1">_xlfn.TEXTJOIN("_", TRUE, D11,  I11, R11)</f>
        <v/>
      </c>
      <c r="AJ11" s="84" t="str">
        <f t="shared" ref="AJ11:AJ42" si="2">IF(R11="○", F11, "")</f>
        <v/>
      </c>
      <c r="AK11"/>
    </row>
    <row r="12" spans="1:39" ht="36.75" customHeight="1">
      <c r="A12" s="45">
        <f>A11+1</f>
        <v>2</v>
      </c>
      <c r="B12" s="46" t="str">
        <f>IF(基本情報入力シート!B33="","",基本情報入力シート!B33)</f>
        <v/>
      </c>
      <c r="C12" s="47" t="str">
        <f>IF(基本情報入力シート!L33="","",基本情報入力シート!L33)</f>
        <v/>
      </c>
      <c r="D12" s="47" t="str">
        <f>IF(基本情報入力シート!Q33="","",基本情報入力シート!Q33)</f>
        <v/>
      </c>
      <c r="E12" s="47" t="str">
        <f>IF(基本情報入力シート!V33="","",基本情報入力シート!V33)</f>
        <v/>
      </c>
      <c r="F12" s="47" t="str">
        <f>IF(基本情報入力シート!W33="","",基本情報入力シート!W33)</f>
        <v/>
      </c>
      <c r="G12" s="47" t="str">
        <f>IF(基本情報入力シート!X33="","",基本情報入力シート!X33)</f>
        <v/>
      </c>
      <c r="H12" s="152" t="str">
        <f>IF(基本情報入力シート!Y33="","",基本情報入力シート!Y33)</f>
        <v/>
      </c>
      <c r="I12" s="79" t="str">
        <f>IF(基本情報入力シート!AC33&lt;&gt;"", 基本情報入力シート!AC33, "")</f>
        <v/>
      </c>
      <c r="J12" s="83" t="str">
        <f>IF(基本情報入力シート!AD33&lt;&gt;"", 基本情報入力シート!AD33, "")</f>
        <v/>
      </c>
      <c r="K12" s="43" t="str">
        <f>IF(基本情報入力シート!Z33="","",基本情報入力シート!Z33)</f>
        <v/>
      </c>
      <c r="L12" s="44" t="str">
        <f>IF(G12="","",VLOOKUP(G12,【参考】数式用!$A$3:$C$46,3,FALSE))</f>
        <v/>
      </c>
      <c r="M12" s="356" t="str">
        <f>IF(I12="○",ROUNDDOWN(K12*L12,0),"")</f>
        <v/>
      </c>
      <c r="N12" s="168"/>
      <c r="O12" s="168"/>
      <c r="P12" s="168"/>
      <c r="Q12" s="247"/>
      <c r="R12" s="247"/>
      <c r="S12" s="250"/>
      <c r="T12" s="52"/>
      <c r="U12" s="666" t="str">
        <f t="shared" ref="U12:U75" si="3">IF(AND(M12&lt;&gt;"",AH12="×"),"！複数の交付対象月を選んでいる、交付対象月が選ばれていない又は補助金を申請予定でないのに交付対象月が選ばれています。", "")</f>
        <v/>
      </c>
      <c r="V12" s="666"/>
      <c r="W12" s="666"/>
      <c r="X12" s="666"/>
      <c r="Y12" s="666"/>
      <c r="Z12" s="666"/>
      <c r="AA12" s="666"/>
      <c r="AB12" s="666"/>
      <c r="AC12" s="666"/>
      <c r="AD12" s="666"/>
      <c r="AE12" s="666"/>
      <c r="AG12" s="253" t="str">
        <f t="shared" si="0"/>
        <v/>
      </c>
      <c r="AH12" s="218" t="str">
        <f t="shared" ref="AH12:AH75" si="4">IF(COUNTIF(N12:Q12, "○")=1, "○", "×")</f>
        <v>×</v>
      </c>
      <c r="AI12" s="159" t="str">
        <f t="shared" si="1"/>
        <v/>
      </c>
      <c r="AJ12" s="84" t="str">
        <f t="shared" si="2"/>
        <v/>
      </c>
      <c r="AK12"/>
    </row>
    <row r="13" spans="1:39" ht="36.75" customHeight="1">
      <c r="A13" s="45">
        <f t="shared" ref="A13:A76" si="5">A12+1</f>
        <v>3</v>
      </c>
      <c r="B13" s="46" t="str">
        <f>IF(基本情報入力シート!B34="","",基本情報入力シート!B34)</f>
        <v/>
      </c>
      <c r="C13" s="47" t="str">
        <f>IF(基本情報入力シート!L34="","",基本情報入力シート!L34)</f>
        <v/>
      </c>
      <c r="D13" s="47" t="str">
        <f>IF(基本情報入力シート!Q34="","",基本情報入力シート!Q34)</f>
        <v/>
      </c>
      <c r="E13" s="47" t="str">
        <f>IF(基本情報入力シート!V34="","",基本情報入力シート!V34)</f>
        <v/>
      </c>
      <c r="F13" s="47" t="str">
        <f>IF(基本情報入力シート!W34="","",基本情報入力シート!W34)</f>
        <v/>
      </c>
      <c r="G13" s="47" t="str">
        <f>IF(基本情報入力シート!X34="","",基本情報入力シート!X34)</f>
        <v/>
      </c>
      <c r="H13" s="152" t="str">
        <f>IF(基本情報入力シート!Y34="","",基本情報入力シート!Y34)</f>
        <v/>
      </c>
      <c r="I13" s="79" t="str">
        <f>IF(基本情報入力シート!AC34&lt;&gt;"", 基本情報入力シート!AC34, "")</f>
        <v/>
      </c>
      <c r="J13" s="83" t="str">
        <f>IF(基本情報入力シート!AD34&lt;&gt;"", 基本情報入力シート!AD34, "")</f>
        <v/>
      </c>
      <c r="K13" s="43" t="str">
        <f>IF(基本情報入力シート!Z34="","",基本情報入力シート!Z34)</f>
        <v/>
      </c>
      <c r="L13" s="44" t="str">
        <f>IF(G13="","",VLOOKUP(G13,【参考】数式用!$A$3:$C$46,3,FALSE))</f>
        <v/>
      </c>
      <c r="M13" s="356" t="str">
        <f t="shared" ref="M13:M76" si="6">IF(I13="○",ROUNDDOWN(K13*L13,0),"")</f>
        <v/>
      </c>
      <c r="N13" s="168"/>
      <c r="O13" s="168"/>
      <c r="P13" s="168"/>
      <c r="Q13" s="247"/>
      <c r="R13" s="247"/>
      <c r="S13" s="250"/>
      <c r="T13" s="52"/>
      <c r="U13" s="666" t="str">
        <f t="shared" si="3"/>
        <v/>
      </c>
      <c r="V13" s="666"/>
      <c r="W13" s="666"/>
      <c r="X13" s="666"/>
      <c r="Y13" s="666"/>
      <c r="Z13" s="666"/>
      <c r="AA13" s="666"/>
      <c r="AB13" s="666"/>
      <c r="AC13" s="666"/>
      <c r="AD13" s="666"/>
      <c r="AE13" s="666"/>
      <c r="AG13" s="253" t="str">
        <f t="shared" si="0"/>
        <v/>
      </c>
      <c r="AH13" s="218" t="str">
        <f t="shared" si="4"/>
        <v>×</v>
      </c>
      <c r="AI13" s="159" t="str">
        <f t="shared" si="1"/>
        <v/>
      </c>
      <c r="AJ13" s="84" t="str">
        <f t="shared" si="2"/>
        <v/>
      </c>
      <c r="AK13"/>
    </row>
    <row r="14" spans="1:39" ht="36.75" customHeight="1">
      <c r="A14" s="45">
        <f>A13+1</f>
        <v>4</v>
      </c>
      <c r="B14" s="46" t="str">
        <f>IF(基本情報入力シート!B35="","",基本情報入力シート!B35)</f>
        <v/>
      </c>
      <c r="C14" s="47" t="str">
        <f>IF(基本情報入力シート!L35="","",基本情報入力シート!L35)</f>
        <v/>
      </c>
      <c r="D14" s="47" t="str">
        <f>IF(基本情報入力シート!Q35="","",基本情報入力シート!Q35)</f>
        <v/>
      </c>
      <c r="E14" s="47" t="str">
        <f>IF(基本情報入力シート!V35="","",基本情報入力シート!V35)</f>
        <v/>
      </c>
      <c r="F14" s="47" t="str">
        <f>IF(基本情報入力シート!W35="","",基本情報入力シート!W35)</f>
        <v/>
      </c>
      <c r="G14" s="47" t="str">
        <f>IF(基本情報入力シート!X35="","",基本情報入力シート!X35)</f>
        <v/>
      </c>
      <c r="H14" s="152" t="str">
        <f>IF(基本情報入力シート!Y35="","",基本情報入力シート!Y35)</f>
        <v/>
      </c>
      <c r="I14" s="79" t="str">
        <f>IF(基本情報入力シート!AC35&lt;&gt;"", 基本情報入力シート!AC35, "")</f>
        <v/>
      </c>
      <c r="J14" s="83" t="str">
        <f>IF(基本情報入力シート!AD35&lt;&gt;"", 基本情報入力シート!AD35, "")</f>
        <v/>
      </c>
      <c r="K14" s="43" t="str">
        <f>IF(基本情報入力シート!Z35="","",基本情報入力シート!Z35)</f>
        <v/>
      </c>
      <c r="L14" s="44" t="str">
        <f>IF(G14="","",VLOOKUP(G14,【参考】数式用!$A$3:$C$46,3,FALSE))</f>
        <v/>
      </c>
      <c r="M14" s="356" t="str">
        <f t="shared" si="6"/>
        <v/>
      </c>
      <c r="N14" s="168"/>
      <c r="O14" s="168"/>
      <c r="P14" s="168"/>
      <c r="Q14" s="247"/>
      <c r="R14" s="247"/>
      <c r="S14" s="250"/>
      <c r="T14" s="52"/>
      <c r="U14" s="666" t="str">
        <f t="shared" si="3"/>
        <v/>
      </c>
      <c r="V14" s="666"/>
      <c r="W14" s="666"/>
      <c r="X14" s="666"/>
      <c r="Y14" s="666"/>
      <c r="Z14" s="666"/>
      <c r="AA14" s="666"/>
      <c r="AB14" s="666"/>
      <c r="AC14" s="666"/>
      <c r="AD14" s="666"/>
      <c r="AE14" s="666"/>
      <c r="AG14" s="253" t="str">
        <f t="shared" si="0"/>
        <v/>
      </c>
      <c r="AH14" s="218" t="str">
        <f t="shared" si="4"/>
        <v>×</v>
      </c>
      <c r="AI14" s="159" t="str">
        <f t="shared" si="1"/>
        <v/>
      </c>
      <c r="AJ14" s="84" t="str">
        <f t="shared" si="2"/>
        <v/>
      </c>
      <c r="AK14"/>
    </row>
    <row r="15" spans="1:39" ht="36.75" customHeight="1">
      <c r="A15" s="45">
        <f t="shared" si="5"/>
        <v>5</v>
      </c>
      <c r="B15" s="46" t="str">
        <f>IF(基本情報入力シート!B36="","",基本情報入力シート!B36)</f>
        <v/>
      </c>
      <c r="C15" s="47" t="str">
        <f>IF(基本情報入力シート!L36="","",基本情報入力シート!L36)</f>
        <v/>
      </c>
      <c r="D15" s="47" t="str">
        <f>IF(基本情報入力シート!Q36="","",基本情報入力シート!Q36)</f>
        <v/>
      </c>
      <c r="E15" s="47" t="str">
        <f>IF(基本情報入力シート!V36="","",基本情報入力シート!V36)</f>
        <v/>
      </c>
      <c r="F15" s="47" t="str">
        <f>IF(基本情報入力シート!W36="","",基本情報入力シート!W36)</f>
        <v/>
      </c>
      <c r="G15" s="47" t="str">
        <f>IF(基本情報入力シート!X36="","",基本情報入力シート!X36)</f>
        <v/>
      </c>
      <c r="H15" s="152" t="str">
        <f>IF(基本情報入力シート!Y36="","",基本情報入力シート!Y36)</f>
        <v/>
      </c>
      <c r="I15" s="79" t="str">
        <f>IF(基本情報入力シート!AC36&lt;&gt;"", 基本情報入力シート!AC36, "")</f>
        <v/>
      </c>
      <c r="J15" s="83" t="str">
        <f>IF(基本情報入力シート!AD36&lt;&gt;"", 基本情報入力シート!AD36, "")</f>
        <v/>
      </c>
      <c r="K15" s="43" t="str">
        <f>IF(基本情報入力シート!Z36="","",基本情報入力シート!Z36)</f>
        <v/>
      </c>
      <c r="L15" s="44" t="str">
        <f>IF(G15="","",VLOOKUP(G15,【参考】数式用!$A$3:$C$46,3,FALSE))</f>
        <v/>
      </c>
      <c r="M15" s="356" t="str">
        <f t="shared" si="6"/>
        <v/>
      </c>
      <c r="N15" s="168"/>
      <c r="O15" s="168"/>
      <c r="P15" s="168"/>
      <c r="Q15" s="247"/>
      <c r="R15" s="247"/>
      <c r="S15" s="250"/>
      <c r="T15" s="52"/>
      <c r="U15" s="666" t="str">
        <f t="shared" si="3"/>
        <v/>
      </c>
      <c r="V15" s="666"/>
      <c r="W15" s="666"/>
      <c r="X15" s="666"/>
      <c r="Y15" s="666"/>
      <c r="Z15" s="666"/>
      <c r="AA15" s="666"/>
      <c r="AB15" s="666"/>
      <c r="AC15" s="666"/>
      <c r="AD15" s="666"/>
      <c r="AE15" s="666"/>
      <c r="AG15" s="253" t="str">
        <f t="shared" si="0"/>
        <v/>
      </c>
      <c r="AH15" s="218" t="str">
        <f t="shared" si="4"/>
        <v>×</v>
      </c>
      <c r="AI15" s="159" t="str">
        <f t="shared" si="1"/>
        <v/>
      </c>
      <c r="AJ15" s="84" t="str">
        <f t="shared" si="2"/>
        <v/>
      </c>
      <c r="AK15"/>
    </row>
    <row r="16" spans="1:39" ht="36.75" customHeight="1">
      <c r="A16" s="45">
        <f t="shared" si="5"/>
        <v>6</v>
      </c>
      <c r="B16" s="46" t="str">
        <f>IF(基本情報入力シート!B37="","",基本情報入力シート!B37)</f>
        <v/>
      </c>
      <c r="C16" s="47" t="str">
        <f>IF(基本情報入力シート!L37="","",基本情報入力シート!L37)</f>
        <v/>
      </c>
      <c r="D16" s="47" t="str">
        <f>IF(基本情報入力シート!Q37="","",基本情報入力シート!Q37)</f>
        <v/>
      </c>
      <c r="E16" s="47" t="str">
        <f>IF(基本情報入力シート!V37="","",基本情報入力シート!V37)</f>
        <v/>
      </c>
      <c r="F16" s="47" t="str">
        <f>IF(基本情報入力シート!W37="","",基本情報入力シート!W37)</f>
        <v/>
      </c>
      <c r="G16" s="47" t="str">
        <f>IF(基本情報入力シート!X37="","",基本情報入力シート!X37)</f>
        <v/>
      </c>
      <c r="H16" s="152" t="str">
        <f>IF(基本情報入力シート!Y37="","",基本情報入力シート!Y37)</f>
        <v/>
      </c>
      <c r="I16" s="79" t="str">
        <f>IF(基本情報入力シート!AC37&lt;&gt;"", 基本情報入力シート!AC37, "")</f>
        <v/>
      </c>
      <c r="J16" s="83" t="str">
        <f>IF(基本情報入力シート!AD37&lt;&gt;"", 基本情報入力シート!AD37, "")</f>
        <v/>
      </c>
      <c r="K16" s="43" t="str">
        <f>IF(基本情報入力シート!Z37="","",基本情報入力シート!Z37)</f>
        <v/>
      </c>
      <c r="L16" s="44" t="str">
        <f>IF(G16="","",VLOOKUP(G16,【参考】数式用!$A$3:$C$46,3,FALSE))</f>
        <v/>
      </c>
      <c r="M16" s="356" t="str">
        <f t="shared" si="6"/>
        <v/>
      </c>
      <c r="N16" s="168"/>
      <c r="O16" s="168"/>
      <c r="P16" s="168"/>
      <c r="Q16" s="247"/>
      <c r="R16" s="247"/>
      <c r="S16" s="250"/>
      <c r="T16" s="52"/>
      <c r="U16" s="666" t="str">
        <f t="shared" si="3"/>
        <v/>
      </c>
      <c r="V16" s="666"/>
      <c r="W16" s="666"/>
      <c r="X16" s="666"/>
      <c r="Y16" s="666"/>
      <c r="Z16" s="666"/>
      <c r="AA16" s="666"/>
      <c r="AB16" s="666"/>
      <c r="AC16" s="666"/>
      <c r="AD16" s="666"/>
      <c r="AE16" s="666"/>
      <c r="AG16" s="253" t="str">
        <f t="shared" si="0"/>
        <v/>
      </c>
      <c r="AH16" s="218" t="str">
        <f t="shared" si="4"/>
        <v>×</v>
      </c>
      <c r="AI16" s="159" t="str">
        <f t="shared" si="1"/>
        <v/>
      </c>
      <c r="AJ16" s="84" t="str">
        <f t="shared" si="2"/>
        <v/>
      </c>
      <c r="AK16"/>
    </row>
    <row r="17" spans="1:37" ht="36.75" customHeight="1">
      <c r="A17" s="45">
        <f t="shared" si="5"/>
        <v>7</v>
      </c>
      <c r="B17" s="46" t="str">
        <f>IF(基本情報入力シート!B38="","",基本情報入力シート!B38)</f>
        <v/>
      </c>
      <c r="C17" s="47" t="str">
        <f>IF(基本情報入力シート!L38="","",基本情報入力シート!L38)</f>
        <v/>
      </c>
      <c r="D17" s="47" t="str">
        <f>IF(基本情報入力シート!Q38="","",基本情報入力シート!Q38)</f>
        <v/>
      </c>
      <c r="E17" s="47" t="str">
        <f>IF(基本情報入力シート!V38="","",基本情報入力シート!V38)</f>
        <v/>
      </c>
      <c r="F17" s="47" t="str">
        <f>IF(基本情報入力シート!W38="","",基本情報入力シート!W38)</f>
        <v/>
      </c>
      <c r="G17" s="47" t="str">
        <f>IF(基本情報入力シート!X38="","",基本情報入力シート!X38)</f>
        <v/>
      </c>
      <c r="H17" s="152" t="str">
        <f>IF(基本情報入力シート!Y38="","",基本情報入力シート!Y38)</f>
        <v/>
      </c>
      <c r="I17" s="79" t="str">
        <f>IF(基本情報入力シート!AC38&lt;&gt;"", 基本情報入力シート!AC38, "")</f>
        <v/>
      </c>
      <c r="J17" s="83" t="str">
        <f>IF(基本情報入力シート!AD38&lt;&gt;"", 基本情報入力シート!AD38, "")</f>
        <v/>
      </c>
      <c r="K17" s="43" t="str">
        <f>IF(基本情報入力シート!Z38="","",基本情報入力シート!Z38)</f>
        <v/>
      </c>
      <c r="L17" s="44" t="str">
        <f>IF(G17="","",VLOOKUP(G17,【参考】数式用!$A$3:$C$46,3,FALSE))</f>
        <v/>
      </c>
      <c r="M17" s="356" t="str">
        <f t="shared" si="6"/>
        <v/>
      </c>
      <c r="N17" s="168"/>
      <c r="O17" s="168"/>
      <c r="P17" s="168"/>
      <c r="Q17" s="247"/>
      <c r="R17" s="247"/>
      <c r="S17" s="250"/>
      <c r="T17" s="52"/>
      <c r="U17" s="666" t="str">
        <f t="shared" si="3"/>
        <v/>
      </c>
      <c r="V17" s="666"/>
      <c r="W17" s="666"/>
      <c r="X17" s="666"/>
      <c r="Y17" s="666"/>
      <c r="Z17" s="666"/>
      <c r="AA17" s="666"/>
      <c r="AB17" s="666"/>
      <c r="AC17" s="666"/>
      <c r="AD17" s="666"/>
      <c r="AE17" s="666"/>
      <c r="AG17" s="253" t="str">
        <f t="shared" si="0"/>
        <v/>
      </c>
      <c r="AH17" s="218" t="str">
        <f t="shared" si="4"/>
        <v>×</v>
      </c>
      <c r="AI17" s="159" t="str">
        <f t="shared" si="1"/>
        <v/>
      </c>
      <c r="AJ17" s="84" t="str">
        <f t="shared" si="2"/>
        <v/>
      </c>
      <c r="AK17"/>
    </row>
    <row r="18" spans="1:37" ht="36.75" customHeight="1">
      <c r="A18" s="45">
        <f t="shared" si="5"/>
        <v>8</v>
      </c>
      <c r="B18" s="46" t="str">
        <f>IF(基本情報入力シート!B39="","",基本情報入力シート!B39)</f>
        <v/>
      </c>
      <c r="C18" s="47" t="str">
        <f>IF(基本情報入力シート!L39="","",基本情報入力シート!L39)</f>
        <v/>
      </c>
      <c r="D18" s="47" t="str">
        <f>IF(基本情報入力シート!Q39="","",基本情報入力シート!Q39)</f>
        <v/>
      </c>
      <c r="E18" s="47" t="str">
        <f>IF(基本情報入力シート!V39="","",基本情報入力シート!V39)</f>
        <v/>
      </c>
      <c r="F18" s="47" t="str">
        <f>IF(基本情報入力シート!W39="","",基本情報入力シート!W39)</f>
        <v/>
      </c>
      <c r="G18" s="47" t="str">
        <f>IF(基本情報入力シート!X39="","",基本情報入力シート!X39)</f>
        <v/>
      </c>
      <c r="H18" s="152" t="str">
        <f>IF(基本情報入力シート!Y39="","",基本情報入力シート!Y39)</f>
        <v/>
      </c>
      <c r="I18" s="79" t="str">
        <f>IF(基本情報入力シート!AC39&lt;&gt;"", 基本情報入力シート!AC39, "")</f>
        <v/>
      </c>
      <c r="J18" s="83" t="str">
        <f>IF(基本情報入力シート!AD39&lt;&gt;"", 基本情報入力シート!AD39, "")</f>
        <v/>
      </c>
      <c r="K18" s="43" t="str">
        <f>IF(基本情報入力シート!Z39="","",基本情報入力シート!Z39)</f>
        <v/>
      </c>
      <c r="L18" s="44" t="str">
        <f>IF(G18="","",VLOOKUP(G18,【参考】数式用!$A$3:$C$46,3,FALSE))</f>
        <v/>
      </c>
      <c r="M18" s="356" t="str">
        <f t="shared" si="6"/>
        <v/>
      </c>
      <c r="N18" s="168"/>
      <c r="O18" s="168"/>
      <c r="P18" s="168"/>
      <c r="Q18" s="247"/>
      <c r="R18" s="247"/>
      <c r="S18" s="250"/>
      <c r="T18" s="52"/>
      <c r="U18" s="666" t="str">
        <f t="shared" si="3"/>
        <v/>
      </c>
      <c r="V18" s="666"/>
      <c r="W18" s="666"/>
      <c r="X18" s="666"/>
      <c r="Y18" s="666"/>
      <c r="Z18" s="666"/>
      <c r="AA18" s="666"/>
      <c r="AB18" s="666"/>
      <c r="AC18" s="666"/>
      <c r="AD18" s="666"/>
      <c r="AE18" s="666"/>
      <c r="AG18" s="253" t="str">
        <f t="shared" si="0"/>
        <v/>
      </c>
      <c r="AH18" s="218" t="str">
        <f t="shared" si="4"/>
        <v>×</v>
      </c>
      <c r="AI18" s="159" t="str">
        <f t="shared" si="1"/>
        <v/>
      </c>
      <c r="AJ18" s="84" t="str">
        <f t="shared" si="2"/>
        <v/>
      </c>
      <c r="AK18"/>
    </row>
    <row r="19" spans="1:37" ht="36.75" customHeight="1">
      <c r="A19" s="45">
        <f t="shared" si="5"/>
        <v>9</v>
      </c>
      <c r="B19" s="46" t="str">
        <f>IF(基本情報入力シート!B40="","",基本情報入力シート!B40)</f>
        <v/>
      </c>
      <c r="C19" s="47" t="str">
        <f>IF(基本情報入力シート!L40="","",基本情報入力シート!L40)</f>
        <v/>
      </c>
      <c r="D19" s="47" t="str">
        <f>IF(基本情報入力シート!Q40="","",基本情報入力シート!Q40)</f>
        <v/>
      </c>
      <c r="E19" s="47" t="str">
        <f>IF(基本情報入力シート!V40="","",基本情報入力シート!V40)</f>
        <v/>
      </c>
      <c r="F19" s="47" t="str">
        <f>IF(基本情報入力シート!W40="","",基本情報入力シート!W40)</f>
        <v/>
      </c>
      <c r="G19" s="47" t="str">
        <f>IF(基本情報入力シート!X40="","",基本情報入力シート!X40)</f>
        <v/>
      </c>
      <c r="H19" s="152" t="str">
        <f>IF(基本情報入力シート!Y40="","",基本情報入力シート!Y40)</f>
        <v/>
      </c>
      <c r="I19" s="79" t="str">
        <f>IF(基本情報入力シート!AC40&lt;&gt;"", 基本情報入力シート!AC40, "")</f>
        <v/>
      </c>
      <c r="J19" s="83" t="str">
        <f>IF(基本情報入力シート!AD40&lt;&gt;"", 基本情報入力シート!AD40, "")</f>
        <v/>
      </c>
      <c r="K19" s="43" t="str">
        <f>IF(基本情報入力シート!Z40="","",基本情報入力シート!Z40)</f>
        <v/>
      </c>
      <c r="L19" s="44" t="str">
        <f>IF(G19="","",VLOOKUP(G19,【参考】数式用!$A$3:$C$46,3,FALSE))</f>
        <v/>
      </c>
      <c r="M19" s="356" t="str">
        <f t="shared" si="6"/>
        <v/>
      </c>
      <c r="N19" s="168"/>
      <c r="O19" s="168"/>
      <c r="P19" s="168"/>
      <c r="Q19" s="247"/>
      <c r="R19" s="247"/>
      <c r="S19" s="250"/>
      <c r="T19" s="52"/>
      <c r="U19" s="666" t="str">
        <f t="shared" si="3"/>
        <v/>
      </c>
      <c r="V19" s="666"/>
      <c r="W19" s="666"/>
      <c r="X19" s="666"/>
      <c r="Y19" s="666"/>
      <c r="Z19" s="666"/>
      <c r="AA19" s="666"/>
      <c r="AB19" s="666"/>
      <c r="AC19" s="666"/>
      <c r="AD19" s="666"/>
      <c r="AE19" s="666"/>
      <c r="AG19" s="253" t="str">
        <f t="shared" si="0"/>
        <v/>
      </c>
      <c r="AH19" s="218" t="str">
        <f t="shared" si="4"/>
        <v>×</v>
      </c>
      <c r="AI19" s="159" t="str">
        <f t="shared" si="1"/>
        <v/>
      </c>
      <c r="AJ19" s="84" t="str">
        <f t="shared" si="2"/>
        <v/>
      </c>
      <c r="AK19"/>
    </row>
    <row r="20" spans="1:37" ht="36.75" customHeight="1">
      <c r="A20" s="45">
        <f t="shared" si="5"/>
        <v>10</v>
      </c>
      <c r="B20" s="46" t="str">
        <f>IF(基本情報入力シート!B41="","",基本情報入力シート!B41)</f>
        <v/>
      </c>
      <c r="C20" s="47" t="str">
        <f>IF(基本情報入力シート!L41="","",基本情報入力シート!L41)</f>
        <v/>
      </c>
      <c r="D20" s="47" t="str">
        <f>IF(基本情報入力シート!Q41="","",基本情報入力シート!Q41)</f>
        <v/>
      </c>
      <c r="E20" s="47" t="str">
        <f>IF(基本情報入力シート!V41="","",基本情報入力シート!V41)</f>
        <v/>
      </c>
      <c r="F20" s="47" t="str">
        <f>IF(基本情報入力シート!W41="","",基本情報入力シート!W41)</f>
        <v/>
      </c>
      <c r="G20" s="47" t="str">
        <f>IF(基本情報入力シート!X41="","",基本情報入力シート!X41)</f>
        <v/>
      </c>
      <c r="H20" s="152" t="str">
        <f>IF(基本情報入力シート!Y41="","",基本情報入力シート!Y41)</f>
        <v/>
      </c>
      <c r="I20" s="79" t="str">
        <f>IF(基本情報入力シート!AC41&lt;&gt;"", 基本情報入力シート!AC41, "")</f>
        <v/>
      </c>
      <c r="J20" s="83" t="str">
        <f>IF(基本情報入力シート!AD41&lt;&gt;"", 基本情報入力シート!AD41, "")</f>
        <v/>
      </c>
      <c r="K20" s="43" t="str">
        <f>IF(基本情報入力シート!Z41="","",基本情報入力シート!Z41)</f>
        <v/>
      </c>
      <c r="L20" s="44" t="str">
        <f>IF(G20="","",VLOOKUP(G20,【参考】数式用!$A$3:$C$46,3,FALSE))</f>
        <v/>
      </c>
      <c r="M20" s="356" t="str">
        <f t="shared" si="6"/>
        <v/>
      </c>
      <c r="N20" s="168"/>
      <c r="O20" s="168"/>
      <c r="P20" s="168"/>
      <c r="Q20" s="247"/>
      <c r="R20" s="247"/>
      <c r="S20" s="250"/>
      <c r="T20" s="52"/>
      <c r="U20" s="666" t="str">
        <f t="shared" si="3"/>
        <v/>
      </c>
      <c r="V20" s="666"/>
      <c r="W20" s="666"/>
      <c r="X20" s="666"/>
      <c r="Y20" s="666"/>
      <c r="Z20" s="666"/>
      <c r="AA20" s="666"/>
      <c r="AB20" s="666"/>
      <c r="AC20" s="666"/>
      <c r="AD20" s="666"/>
      <c r="AE20" s="666"/>
      <c r="AG20" s="253" t="str">
        <f t="shared" si="0"/>
        <v/>
      </c>
      <c r="AH20" s="218" t="str">
        <f t="shared" si="4"/>
        <v>×</v>
      </c>
      <c r="AI20" s="159" t="str">
        <f t="shared" si="1"/>
        <v/>
      </c>
      <c r="AJ20" s="84" t="str">
        <f t="shared" si="2"/>
        <v/>
      </c>
      <c r="AK20"/>
    </row>
    <row r="21" spans="1:37" ht="36.75" customHeight="1">
      <c r="A21" s="45">
        <f t="shared" si="5"/>
        <v>11</v>
      </c>
      <c r="B21" s="46" t="str">
        <f>IF(基本情報入力シート!B42="","",基本情報入力シート!B42)</f>
        <v/>
      </c>
      <c r="C21" s="47" t="str">
        <f>IF(基本情報入力シート!L42="","",基本情報入力シート!L42)</f>
        <v/>
      </c>
      <c r="D21" s="47" t="str">
        <f>IF(基本情報入力シート!Q42="","",基本情報入力シート!Q42)</f>
        <v/>
      </c>
      <c r="E21" s="47" t="str">
        <f>IF(基本情報入力シート!V42="","",基本情報入力シート!V42)</f>
        <v/>
      </c>
      <c r="F21" s="47" t="str">
        <f>IF(基本情報入力シート!W42="","",基本情報入力シート!W42)</f>
        <v/>
      </c>
      <c r="G21" s="47" t="str">
        <f>IF(基本情報入力シート!X42="","",基本情報入力シート!X42)</f>
        <v/>
      </c>
      <c r="H21" s="152" t="str">
        <f>IF(基本情報入力シート!Y42="","",基本情報入力シート!Y42)</f>
        <v/>
      </c>
      <c r="I21" s="79" t="str">
        <f>IF(基本情報入力シート!AC42&lt;&gt;"", 基本情報入力シート!AC42, "")</f>
        <v/>
      </c>
      <c r="J21" s="83" t="str">
        <f>IF(基本情報入力シート!AD42&lt;&gt;"", 基本情報入力シート!AD42, "")</f>
        <v/>
      </c>
      <c r="K21" s="43" t="str">
        <f>IF(基本情報入力シート!Z42="","",基本情報入力シート!Z42)</f>
        <v/>
      </c>
      <c r="L21" s="44" t="str">
        <f>IF(G21="","",VLOOKUP(G21,【参考】数式用!$A$3:$C$46,3,FALSE))</f>
        <v/>
      </c>
      <c r="M21" s="356" t="str">
        <f t="shared" si="6"/>
        <v/>
      </c>
      <c r="N21" s="168"/>
      <c r="O21" s="168"/>
      <c r="P21" s="168"/>
      <c r="Q21" s="247"/>
      <c r="R21" s="247"/>
      <c r="S21" s="250"/>
      <c r="T21" s="52"/>
      <c r="U21" s="666" t="str">
        <f t="shared" si="3"/>
        <v/>
      </c>
      <c r="V21" s="666"/>
      <c r="W21" s="666"/>
      <c r="X21" s="666"/>
      <c r="Y21" s="666"/>
      <c r="Z21" s="666"/>
      <c r="AA21" s="666"/>
      <c r="AB21" s="666"/>
      <c r="AC21" s="666"/>
      <c r="AD21" s="666"/>
      <c r="AE21" s="666"/>
      <c r="AG21" s="253" t="str">
        <f t="shared" si="0"/>
        <v/>
      </c>
      <c r="AH21" s="218" t="str">
        <f t="shared" si="4"/>
        <v>×</v>
      </c>
      <c r="AI21" s="159" t="str">
        <f t="shared" si="1"/>
        <v/>
      </c>
      <c r="AJ21" s="84" t="str">
        <f t="shared" si="2"/>
        <v/>
      </c>
      <c r="AK21"/>
    </row>
    <row r="22" spans="1:37" ht="36.75" customHeight="1">
      <c r="A22" s="45">
        <f t="shared" si="5"/>
        <v>12</v>
      </c>
      <c r="B22" s="46" t="str">
        <f>IF(基本情報入力シート!B43="","",基本情報入力シート!B43)</f>
        <v/>
      </c>
      <c r="C22" s="47" t="str">
        <f>IF(基本情報入力シート!L43="","",基本情報入力シート!L43)</f>
        <v/>
      </c>
      <c r="D22" s="47" t="str">
        <f>IF(基本情報入力シート!Q43="","",基本情報入力シート!Q43)</f>
        <v/>
      </c>
      <c r="E22" s="47" t="str">
        <f>IF(基本情報入力シート!V43="","",基本情報入力シート!V43)</f>
        <v/>
      </c>
      <c r="F22" s="47" t="str">
        <f>IF(基本情報入力シート!W43="","",基本情報入力シート!W43)</f>
        <v/>
      </c>
      <c r="G22" s="47" t="str">
        <f>IF(基本情報入力シート!X43="","",基本情報入力シート!X43)</f>
        <v/>
      </c>
      <c r="H22" s="152" t="str">
        <f>IF(基本情報入力シート!Y43="","",基本情報入力シート!Y43)</f>
        <v/>
      </c>
      <c r="I22" s="79" t="str">
        <f>IF(基本情報入力シート!AC43&lt;&gt;"", 基本情報入力シート!AC43, "")</f>
        <v/>
      </c>
      <c r="J22" s="83" t="str">
        <f>IF(基本情報入力シート!AD43&lt;&gt;"", 基本情報入力シート!AD43, "")</f>
        <v/>
      </c>
      <c r="K22" s="43" t="str">
        <f>IF(基本情報入力シート!Z43="","",基本情報入力シート!Z43)</f>
        <v/>
      </c>
      <c r="L22" s="44" t="str">
        <f>IF(G22="","",VLOOKUP(G22,【参考】数式用!$A$3:$C$46,3,FALSE))</f>
        <v/>
      </c>
      <c r="M22" s="356" t="str">
        <f t="shared" si="6"/>
        <v/>
      </c>
      <c r="N22" s="168"/>
      <c r="O22" s="168"/>
      <c r="P22" s="168"/>
      <c r="Q22" s="247"/>
      <c r="R22" s="247"/>
      <c r="S22" s="250"/>
      <c r="T22" s="52"/>
      <c r="U22" s="666" t="str">
        <f t="shared" si="3"/>
        <v/>
      </c>
      <c r="V22" s="666"/>
      <c r="W22" s="666"/>
      <c r="X22" s="666"/>
      <c r="Y22" s="666"/>
      <c r="Z22" s="666"/>
      <c r="AA22" s="666"/>
      <c r="AB22" s="666"/>
      <c r="AC22" s="666"/>
      <c r="AD22" s="666"/>
      <c r="AE22" s="666"/>
      <c r="AG22" s="253" t="str">
        <f t="shared" si="0"/>
        <v/>
      </c>
      <c r="AH22" s="218" t="str">
        <f t="shared" si="4"/>
        <v>×</v>
      </c>
      <c r="AI22" s="159" t="str">
        <f t="shared" si="1"/>
        <v/>
      </c>
      <c r="AJ22" s="84" t="str">
        <f t="shared" si="2"/>
        <v/>
      </c>
      <c r="AK22"/>
    </row>
    <row r="23" spans="1:37" ht="36.75" customHeight="1">
      <c r="A23" s="45">
        <f t="shared" si="5"/>
        <v>13</v>
      </c>
      <c r="B23" s="46" t="str">
        <f>IF(基本情報入力シート!B44="","",基本情報入力シート!B44)</f>
        <v/>
      </c>
      <c r="C23" s="47" t="str">
        <f>IF(基本情報入力シート!L44="","",基本情報入力シート!L44)</f>
        <v/>
      </c>
      <c r="D23" s="47" t="str">
        <f>IF(基本情報入力シート!Q44="","",基本情報入力シート!Q44)</f>
        <v/>
      </c>
      <c r="E23" s="47" t="str">
        <f>IF(基本情報入力シート!V44="","",基本情報入力シート!V44)</f>
        <v/>
      </c>
      <c r="F23" s="47" t="str">
        <f>IF(基本情報入力シート!W44="","",基本情報入力シート!W44)</f>
        <v/>
      </c>
      <c r="G23" s="47" t="str">
        <f>IF(基本情報入力シート!X44="","",基本情報入力シート!X44)</f>
        <v/>
      </c>
      <c r="H23" s="152" t="str">
        <f>IF(基本情報入力シート!Y44="","",基本情報入力シート!Y44)</f>
        <v/>
      </c>
      <c r="I23" s="79" t="str">
        <f>IF(基本情報入力シート!AC44&lt;&gt;"", 基本情報入力シート!AC44, "")</f>
        <v/>
      </c>
      <c r="J23" s="83" t="str">
        <f>IF(基本情報入力シート!AD44&lt;&gt;"", 基本情報入力シート!AD44, "")</f>
        <v/>
      </c>
      <c r="K23" s="43" t="str">
        <f>IF(基本情報入力シート!Z44="","",基本情報入力シート!Z44)</f>
        <v/>
      </c>
      <c r="L23" s="44" t="str">
        <f>IF(G23="","",VLOOKUP(G23,【参考】数式用!$A$3:$C$46,3,FALSE))</f>
        <v/>
      </c>
      <c r="M23" s="356" t="str">
        <f t="shared" si="6"/>
        <v/>
      </c>
      <c r="N23" s="168"/>
      <c r="O23" s="168"/>
      <c r="P23" s="168"/>
      <c r="Q23" s="247"/>
      <c r="R23" s="247"/>
      <c r="S23" s="250"/>
      <c r="T23" s="52"/>
      <c r="U23" s="666" t="str">
        <f t="shared" si="3"/>
        <v/>
      </c>
      <c r="V23" s="666"/>
      <c r="W23" s="666"/>
      <c r="X23" s="666"/>
      <c r="Y23" s="666"/>
      <c r="Z23" s="666"/>
      <c r="AA23" s="666"/>
      <c r="AB23" s="666"/>
      <c r="AC23" s="666"/>
      <c r="AD23" s="666"/>
      <c r="AE23" s="666"/>
      <c r="AG23" s="253" t="str">
        <f t="shared" si="0"/>
        <v/>
      </c>
      <c r="AH23" s="218" t="str">
        <f t="shared" si="4"/>
        <v>×</v>
      </c>
      <c r="AI23" s="159" t="str">
        <f t="shared" si="1"/>
        <v/>
      </c>
      <c r="AJ23" s="84" t="str">
        <f t="shared" si="2"/>
        <v/>
      </c>
      <c r="AK23"/>
    </row>
    <row r="24" spans="1:37" ht="36.75" customHeight="1">
      <c r="A24" s="45">
        <f t="shared" si="5"/>
        <v>14</v>
      </c>
      <c r="B24" s="46" t="str">
        <f>IF(基本情報入力シート!B45="","",基本情報入力シート!B45)</f>
        <v/>
      </c>
      <c r="C24" s="47" t="str">
        <f>IF(基本情報入力シート!L45="","",基本情報入力シート!L45)</f>
        <v/>
      </c>
      <c r="D24" s="47" t="str">
        <f>IF(基本情報入力シート!Q45="","",基本情報入力シート!Q45)</f>
        <v/>
      </c>
      <c r="E24" s="47" t="str">
        <f>IF(基本情報入力シート!V45="","",基本情報入力シート!V45)</f>
        <v/>
      </c>
      <c r="F24" s="47" t="str">
        <f>IF(基本情報入力シート!W45="","",基本情報入力シート!W45)</f>
        <v/>
      </c>
      <c r="G24" s="47" t="str">
        <f>IF(基本情報入力シート!X45="","",基本情報入力シート!X45)</f>
        <v/>
      </c>
      <c r="H24" s="152" t="str">
        <f>IF(基本情報入力シート!Y45="","",基本情報入力シート!Y45)</f>
        <v/>
      </c>
      <c r="I24" s="79" t="str">
        <f>IF(基本情報入力シート!AC45&lt;&gt;"", 基本情報入力シート!AC45, "")</f>
        <v/>
      </c>
      <c r="J24" s="83" t="str">
        <f>IF(基本情報入力シート!AD45&lt;&gt;"", 基本情報入力シート!AD45, "")</f>
        <v/>
      </c>
      <c r="K24" s="43" t="str">
        <f>IF(基本情報入力シート!Z45="","",基本情報入力シート!Z45)</f>
        <v/>
      </c>
      <c r="L24" s="44" t="str">
        <f>IF(G24="","",VLOOKUP(G24,【参考】数式用!$A$3:$C$46,3,FALSE))</f>
        <v/>
      </c>
      <c r="M24" s="356" t="str">
        <f t="shared" si="6"/>
        <v/>
      </c>
      <c r="N24" s="168"/>
      <c r="O24" s="168"/>
      <c r="P24" s="168"/>
      <c r="Q24" s="247"/>
      <c r="R24" s="247"/>
      <c r="S24" s="250"/>
      <c r="T24" s="52"/>
      <c r="U24" s="666" t="str">
        <f t="shared" si="3"/>
        <v/>
      </c>
      <c r="V24" s="666"/>
      <c r="W24" s="666"/>
      <c r="X24" s="666"/>
      <c r="Y24" s="666"/>
      <c r="Z24" s="666"/>
      <c r="AA24" s="666"/>
      <c r="AB24" s="666"/>
      <c r="AC24" s="666"/>
      <c r="AD24" s="666"/>
      <c r="AE24" s="666"/>
      <c r="AG24" s="253" t="str">
        <f t="shared" si="0"/>
        <v/>
      </c>
      <c r="AH24" s="218" t="str">
        <f t="shared" si="4"/>
        <v>×</v>
      </c>
      <c r="AI24" s="159" t="str">
        <f t="shared" si="1"/>
        <v/>
      </c>
      <c r="AJ24" s="84" t="str">
        <f t="shared" si="2"/>
        <v/>
      </c>
      <c r="AK24"/>
    </row>
    <row r="25" spans="1:37" ht="36.75" customHeight="1">
      <c r="A25" s="45">
        <f t="shared" si="5"/>
        <v>15</v>
      </c>
      <c r="B25" s="46" t="str">
        <f>IF(基本情報入力シート!B46="","",基本情報入力シート!B46)</f>
        <v/>
      </c>
      <c r="C25" s="47" t="str">
        <f>IF(基本情報入力シート!L46="","",基本情報入力シート!L46)</f>
        <v/>
      </c>
      <c r="D25" s="47" t="str">
        <f>IF(基本情報入力シート!Q46="","",基本情報入力シート!Q46)</f>
        <v/>
      </c>
      <c r="E25" s="47" t="str">
        <f>IF(基本情報入力シート!V46="","",基本情報入力シート!V46)</f>
        <v/>
      </c>
      <c r="F25" s="47" t="str">
        <f>IF(基本情報入力シート!W46="","",基本情報入力シート!W46)</f>
        <v/>
      </c>
      <c r="G25" s="47" t="str">
        <f>IF(基本情報入力シート!X46="","",基本情報入力シート!X46)</f>
        <v/>
      </c>
      <c r="H25" s="152" t="str">
        <f>IF(基本情報入力シート!Y46="","",基本情報入力シート!Y46)</f>
        <v/>
      </c>
      <c r="I25" s="79" t="str">
        <f>IF(基本情報入力シート!AC46&lt;&gt;"", 基本情報入力シート!AC46, "")</f>
        <v/>
      </c>
      <c r="J25" s="83" t="str">
        <f>IF(基本情報入力シート!AD46&lt;&gt;"", 基本情報入力シート!AD46, "")</f>
        <v/>
      </c>
      <c r="K25" s="43" t="str">
        <f>IF(基本情報入力シート!Z46="","",基本情報入力シート!Z46)</f>
        <v/>
      </c>
      <c r="L25" s="44" t="str">
        <f>IF(G25="","",VLOOKUP(G25,【参考】数式用!$A$3:$C$46,3,FALSE))</f>
        <v/>
      </c>
      <c r="M25" s="356" t="str">
        <f t="shared" si="6"/>
        <v/>
      </c>
      <c r="N25" s="168"/>
      <c r="O25" s="168"/>
      <c r="P25" s="168"/>
      <c r="Q25" s="247"/>
      <c r="R25" s="247"/>
      <c r="S25" s="250"/>
      <c r="T25" s="52"/>
      <c r="U25" s="666" t="str">
        <f t="shared" si="3"/>
        <v/>
      </c>
      <c r="V25" s="666"/>
      <c r="W25" s="666"/>
      <c r="X25" s="666"/>
      <c r="Y25" s="666"/>
      <c r="Z25" s="666"/>
      <c r="AA25" s="666"/>
      <c r="AB25" s="666"/>
      <c r="AC25" s="666"/>
      <c r="AD25" s="666"/>
      <c r="AE25" s="666"/>
      <c r="AG25" s="253" t="str">
        <f t="shared" si="0"/>
        <v/>
      </c>
      <c r="AH25" s="218" t="str">
        <f t="shared" si="4"/>
        <v>×</v>
      </c>
      <c r="AI25" s="159" t="str">
        <f t="shared" si="1"/>
        <v/>
      </c>
      <c r="AJ25" s="84" t="str">
        <f t="shared" si="2"/>
        <v/>
      </c>
      <c r="AK25"/>
    </row>
    <row r="26" spans="1:37" ht="36.75" customHeight="1">
      <c r="A26" s="45">
        <f t="shared" si="5"/>
        <v>16</v>
      </c>
      <c r="B26" s="46" t="str">
        <f>IF(基本情報入力シート!B47="","",基本情報入力シート!B47)</f>
        <v/>
      </c>
      <c r="C26" s="47" t="str">
        <f>IF(基本情報入力シート!L47="","",基本情報入力シート!L47)</f>
        <v/>
      </c>
      <c r="D26" s="47" t="str">
        <f>IF(基本情報入力シート!Q47="","",基本情報入力シート!Q47)</f>
        <v/>
      </c>
      <c r="E26" s="47" t="str">
        <f>IF(基本情報入力シート!V47="","",基本情報入力シート!V47)</f>
        <v/>
      </c>
      <c r="F26" s="47" t="str">
        <f>IF(基本情報入力シート!W47="","",基本情報入力シート!W47)</f>
        <v/>
      </c>
      <c r="G26" s="47" t="str">
        <f>IF(基本情報入力シート!X47="","",基本情報入力シート!X47)</f>
        <v/>
      </c>
      <c r="H26" s="152" t="str">
        <f>IF(基本情報入力シート!Y47="","",基本情報入力シート!Y47)</f>
        <v/>
      </c>
      <c r="I26" s="79" t="str">
        <f>IF(基本情報入力シート!AC47&lt;&gt;"", 基本情報入力シート!AC47, "")</f>
        <v/>
      </c>
      <c r="J26" s="83" t="str">
        <f>IF(基本情報入力シート!AD47&lt;&gt;"", 基本情報入力シート!AD47, "")</f>
        <v/>
      </c>
      <c r="K26" s="43" t="str">
        <f>IF(基本情報入力シート!Z47="","",基本情報入力シート!Z47)</f>
        <v/>
      </c>
      <c r="L26" s="44" t="str">
        <f>IF(G26="","",VLOOKUP(G26,【参考】数式用!$A$3:$C$46,3,FALSE))</f>
        <v/>
      </c>
      <c r="M26" s="356" t="str">
        <f t="shared" si="6"/>
        <v/>
      </c>
      <c r="N26" s="168"/>
      <c r="O26" s="168"/>
      <c r="P26" s="168"/>
      <c r="Q26" s="247"/>
      <c r="R26" s="247"/>
      <c r="S26" s="250"/>
      <c r="T26" s="52"/>
      <c r="U26" s="666" t="str">
        <f t="shared" si="3"/>
        <v/>
      </c>
      <c r="V26" s="666"/>
      <c r="W26" s="666"/>
      <c r="X26" s="666"/>
      <c r="Y26" s="666"/>
      <c r="Z26" s="666"/>
      <c r="AA26" s="666"/>
      <c r="AB26" s="666"/>
      <c r="AC26" s="666"/>
      <c r="AD26" s="666"/>
      <c r="AE26" s="666"/>
      <c r="AG26" s="253" t="str">
        <f t="shared" si="0"/>
        <v/>
      </c>
      <c r="AH26" s="218" t="str">
        <f t="shared" si="4"/>
        <v>×</v>
      </c>
      <c r="AI26" s="159" t="str">
        <f t="shared" si="1"/>
        <v/>
      </c>
      <c r="AJ26" s="84" t="str">
        <f t="shared" si="2"/>
        <v/>
      </c>
      <c r="AK26"/>
    </row>
    <row r="27" spans="1:37" ht="36.75" customHeight="1">
      <c r="A27" s="45">
        <f t="shared" si="5"/>
        <v>17</v>
      </c>
      <c r="B27" s="46" t="str">
        <f>IF(基本情報入力シート!B48="","",基本情報入力シート!B48)</f>
        <v/>
      </c>
      <c r="C27" s="47" t="str">
        <f>IF(基本情報入力シート!L48="","",基本情報入力シート!L48)</f>
        <v/>
      </c>
      <c r="D27" s="47" t="str">
        <f>IF(基本情報入力シート!Q48="","",基本情報入力シート!Q48)</f>
        <v/>
      </c>
      <c r="E27" s="47" t="str">
        <f>IF(基本情報入力シート!V48="","",基本情報入力シート!V48)</f>
        <v/>
      </c>
      <c r="F27" s="47" t="str">
        <f>IF(基本情報入力シート!W48="","",基本情報入力シート!W48)</f>
        <v/>
      </c>
      <c r="G27" s="47" t="str">
        <f>IF(基本情報入力シート!X48="","",基本情報入力シート!X48)</f>
        <v/>
      </c>
      <c r="H27" s="152" t="str">
        <f>IF(基本情報入力シート!Y48="","",基本情報入力シート!Y48)</f>
        <v/>
      </c>
      <c r="I27" s="79" t="str">
        <f>IF(基本情報入力シート!AC48&lt;&gt;"", 基本情報入力シート!AC48, "")</f>
        <v/>
      </c>
      <c r="J27" s="83" t="str">
        <f>IF(基本情報入力シート!AD48&lt;&gt;"", 基本情報入力シート!AD48, "")</f>
        <v/>
      </c>
      <c r="K27" s="43" t="str">
        <f>IF(基本情報入力シート!Z48="","",基本情報入力シート!Z48)</f>
        <v/>
      </c>
      <c r="L27" s="44" t="str">
        <f>IF(G27="","",VLOOKUP(G27,【参考】数式用!$A$3:$C$46,3,FALSE))</f>
        <v/>
      </c>
      <c r="M27" s="356" t="str">
        <f t="shared" si="6"/>
        <v/>
      </c>
      <c r="N27" s="168"/>
      <c r="O27" s="168"/>
      <c r="P27" s="168"/>
      <c r="Q27" s="247"/>
      <c r="R27" s="247"/>
      <c r="S27" s="250"/>
      <c r="T27" s="52"/>
      <c r="U27" s="666" t="str">
        <f t="shared" si="3"/>
        <v/>
      </c>
      <c r="V27" s="666"/>
      <c r="W27" s="666"/>
      <c r="X27" s="666"/>
      <c r="Y27" s="666"/>
      <c r="Z27" s="666"/>
      <c r="AA27" s="666"/>
      <c r="AB27" s="666"/>
      <c r="AC27" s="666"/>
      <c r="AD27" s="666"/>
      <c r="AE27" s="666"/>
      <c r="AG27" s="253" t="str">
        <f t="shared" si="0"/>
        <v/>
      </c>
      <c r="AH27" s="218" t="str">
        <f t="shared" si="4"/>
        <v>×</v>
      </c>
      <c r="AI27" s="159" t="str">
        <f t="shared" si="1"/>
        <v/>
      </c>
      <c r="AJ27" s="84" t="str">
        <f t="shared" si="2"/>
        <v/>
      </c>
      <c r="AK27"/>
    </row>
    <row r="28" spans="1:37" ht="36.75" customHeight="1">
      <c r="A28" s="45">
        <f t="shared" si="5"/>
        <v>18</v>
      </c>
      <c r="B28" s="46" t="str">
        <f>IF(基本情報入力シート!B49="","",基本情報入力シート!B49)</f>
        <v/>
      </c>
      <c r="C28" s="47" t="str">
        <f>IF(基本情報入力シート!L49="","",基本情報入力シート!L49)</f>
        <v/>
      </c>
      <c r="D28" s="47" t="str">
        <f>IF(基本情報入力シート!Q49="","",基本情報入力シート!Q49)</f>
        <v/>
      </c>
      <c r="E28" s="47" t="str">
        <f>IF(基本情報入力シート!V49="","",基本情報入力シート!V49)</f>
        <v/>
      </c>
      <c r="F28" s="47" t="str">
        <f>IF(基本情報入力シート!W49="","",基本情報入力シート!W49)</f>
        <v/>
      </c>
      <c r="G28" s="47" t="str">
        <f>IF(基本情報入力シート!X49="","",基本情報入力シート!X49)</f>
        <v/>
      </c>
      <c r="H28" s="152" t="str">
        <f>IF(基本情報入力シート!Y49="","",基本情報入力シート!Y49)</f>
        <v/>
      </c>
      <c r="I28" s="79" t="str">
        <f>IF(基本情報入力シート!AC49&lt;&gt;"", 基本情報入力シート!AC49, "")</f>
        <v/>
      </c>
      <c r="J28" s="83" t="str">
        <f>IF(基本情報入力シート!AD49&lt;&gt;"", 基本情報入力シート!AD49, "")</f>
        <v/>
      </c>
      <c r="K28" s="43" t="str">
        <f>IF(基本情報入力シート!Z49="","",基本情報入力シート!Z49)</f>
        <v/>
      </c>
      <c r="L28" s="44" t="str">
        <f>IF(G28="","",VLOOKUP(G28,【参考】数式用!$A$3:$C$46,3,FALSE))</f>
        <v/>
      </c>
      <c r="M28" s="356" t="str">
        <f t="shared" si="6"/>
        <v/>
      </c>
      <c r="N28" s="168"/>
      <c r="O28" s="168"/>
      <c r="P28" s="168"/>
      <c r="Q28" s="247"/>
      <c r="R28" s="247"/>
      <c r="S28" s="250"/>
      <c r="T28" s="52"/>
      <c r="U28" s="666" t="str">
        <f t="shared" si="3"/>
        <v/>
      </c>
      <c r="V28" s="666"/>
      <c r="W28" s="666"/>
      <c r="X28" s="666"/>
      <c r="Y28" s="666"/>
      <c r="Z28" s="666"/>
      <c r="AA28" s="666"/>
      <c r="AB28" s="666"/>
      <c r="AC28" s="666"/>
      <c r="AD28" s="666"/>
      <c r="AE28" s="666"/>
      <c r="AG28" s="253" t="str">
        <f t="shared" si="0"/>
        <v/>
      </c>
      <c r="AH28" s="218" t="str">
        <f t="shared" si="4"/>
        <v>×</v>
      </c>
      <c r="AI28" s="159" t="str">
        <f t="shared" si="1"/>
        <v/>
      </c>
      <c r="AJ28" s="84" t="str">
        <f t="shared" si="2"/>
        <v/>
      </c>
      <c r="AK28"/>
    </row>
    <row r="29" spans="1:37" ht="36.75" customHeight="1">
      <c r="A29" s="45">
        <f t="shared" si="5"/>
        <v>19</v>
      </c>
      <c r="B29" s="46" t="str">
        <f>IF(基本情報入力シート!B50="","",基本情報入力シート!B50)</f>
        <v/>
      </c>
      <c r="C29" s="47" t="str">
        <f>IF(基本情報入力シート!L50="","",基本情報入力シート!L50)</f>
        <v/>
      </c>
      <c r="D29" s="47" t="str">
        <f>IF(基本情報入力シート!Q50="","",基本情報入力シート!Q50)</f>
        <v/>
      </c>
      <c r="E29" s="47" t="str">
        <f>IF(基本情報入力シート!V50="","",基本情報入力シート!V50)</f>
        <v/>
      </c>
      <c r="F29" s="47" t="str">
        <f>IF(基本情報入力シート!W50="","",基本情報入力シート!W50)</f>
        <v/>
      </c>
      <c r="G29" s="47" t="str">
        <f>IF(基本情報入力シート!X50="","",基本情報入力シート!X50)</f>
        <v/>
      </c>
      <c r="H29" s="152" t="str">
        <f>IF(基本情報入力シート!Y50="","",基本情報入力シート!Y50)</f>
        <v/>
      </c>
      <c r="I29" s="79" t="str">
        <f>IF(基本情報入力シート!AC50&lt;&gt;"", 基本情報入力シート!AC50, "")</f>
        <v/>
      </c>
      <c r="J29" s="83" t="str">
        <f>IF(基本情報入力シート!AD50&lt;&gt;"", 基本情報入力シート!AD50, "")</f>
        <v/>
      </c>
      <c r="K29" s="43" t="str">
        <f>IF(基本情報入力シート!Z50="","",基本情報入力シート!Z50)</f>
        <v/>
      </c>
      <c r="L29" s="44" t="str">
        <f>IF(G29="","",VLOOKUP(G29,【参考】数式用!$A$3:$C$46,3,FALSE))</f>
        <v/>
      </c>
      <c r="M29" s="356" t="str">
        <f t="shared" si="6"/>
        <v/>
      </c>
      <c r="N29" s="168"/>
      <c r="O29" s="168"/>
      <c r="P29" s="168"/>
      <c r="Q29" s="247"/>
      <c r="R29" s="247"/>
      <c r="S29" s="250"/>
      <c r="T29" s="52"/>
      <c r="U29" s="666" t="str">
        <f t="shared" si="3"/>
        <v/>
      </c>
      <c r="V29" s="666"/>
      <c r="W29" s="666"/>
      <c r="X29" s="666"/>
      <c r="Y29" s="666"/>
      <c r="Z29" s="666"/>
      <c r="AA29" s="666"/>
      <c r="AB29" s="666"/>
      <c r="AC29" s="666"/>
      <c r="AD29" s="666"/>
      <c r="AE29" s="666"/>
      <c r="AG29" s="253" t="str">
        <f t="shared" si="0"/>
        <v/>
      </c>
      <c r="AH29" s="218" t="str">
        <f t="shared" si="4"/>
        <v>×</v>
      </c>
      <c r="AI29" s="159" t="str">
        <f t="shared" si="1"/>
        <v/>
      </c>
      <c r="AJ29" s="84" t="str">
        <f t="shared" si="2"/>
        <v/>
      </c>
      <c r="AK29"/>
    </row>
    <row r="30" spans="1:37" ht="36.75" customHeight="1">
      <c r="A30" s="45">
        <f t="shared" si="5"/>
        <v>20</v>
      </c>
      <c r="B30" s="46" t="str">
        <f>IF(基本情報入力シート!B51="","",基本情報入力シート!B51)</f>
        <v/>
      </c>
      <c r="C30" s="47" t="str">
        <f>IF(基本情報入力シート!L51="","",基本情報入力シート!L51)</f>
        <v/>
      </c>
      <c r="D30" s="47" t="str">
        <f>IF(基本情報入力シート!Q51="","",基本情報入力シート!Q51)</f>
        <v/>
      </c>
      <c r="E30" s="47" t="str">
        <f>IF(基本情報入力シート!V51="","",基本情報入力シート!V51)</f>
        <v/>
      </c>
      <c r="F30" s="47" t="str">
        <f>IF(基本情報入力シート!W51="","",基本情報入力シート!W51)</f>
        <v/>
      </c>
      <c r="G30" s="47" t="str">
        <f>IF(基本情報入力シート!X51="","",基本情報入力シート!X51)</f>
        <v/>
      </c>
      <c r="H30" s="152" t="str">
        <f>IF(基本情報入力シート!Y51="","",基本情報入力シート!Y51)</f>
        <v/>
      </c>
      <c r="I30" s="79" t="str">
        <f>IF(基本情報入力シート!AC51&lt;&gt;"", 基本情報入力シート!AC51, "")</f>
        <v/>
      </c>
      <c r="J30" s="83" t="str">
        <f>IF(基本情報入力シート!AD51&lt;&gt;"", 基本情報入力シート!AD51, "")</f>
        <v/>
      </c>
      <c r="K30" s="43" t="str">
        <f>IF(基本情報入力シート!Z51="","",基本情報入力シート!Z51)</f>
        <v/>
      </c>
      <c r="L30" s="44" t="str">
        <f>IF(G30="","",VLOOKUP(G30,【参考】数式用!$A$3:$C$46,3,FALSE))</f>
        <v/>
      </c>
      <c r="M30" s="356" t="str">
        <f t="shared" si="6"/>
        <v/>
      </c>
      <c r="N30" s="168"/>
      <c r="O30" s="168"/>
      <c r="P30" s="168"/>
      <c r="Q30" s="247"/>
      <c r="R30" s="247"/>
      <c r="S30" s="250"/>
      <c r="T30" s="52"/>
      <c r="U30" s="666" t="str">
        <f t="shared" si="3"/>
        <v/>
      </c>
      <c r="V30" s="666"/>
      <c r="W30" s="666"/>
      <c r="X30" s="666"/>
      <c r="Y30" s="666"/>
      <c r="Z30" s="666"/>
      <c r="AA30" s="666"/>
      <c r="AB30" s="666"/>
      <c r="AC30" s="666"/>
      <c r="AD30" s="666"/>
      <c r="AE30" s="666"/>
      <c r="AG30" s="253" t="str">
        <f t="shared" si="0"/>
        <v/>
      </c>
      <c r="AH30" s="218" t="str">
        <f t="shared" si="4"/>
        <v>×</v>
      </c>
      <c r="AI30" s="159" t="str">
        <f t="shared" si="1"/>
        <v/>
      </c>
      <c r="AJ30" s="84" t="str">
        <f t="shared" si="2"/>
        <v/>
      </c>
      <c r="AK30"/>
    </row>
    <row r="31" spans="1:37" ht="36.75" customHeight="1">
      <c r="A31" s="45">
        <f t="shared" si="5"/>
        <v>21</v>
      </c>
      <c r="B31" s="46" t="str">
        <f>IF(基本情報入力シート!B52="","",基本情報入力シート!B52)</f>
        <v/>
      </c>
      <c r="C31" s="47" t="str">
        <f>IF(基本情報入力シート!L52="","",基本情報入力シート!L52)</f>
        <v/>
      </c>
      <c r="D31" s="47" t="str">
        <f>IF(基本情報入力シート!Q52="","",基本情報入力シート!Q52)</f>
        <v/>
      </c>
      <c r="E31" s="47" t="str">
        <f>IF(基本情報入力シート!V52="","",基本情報入力シート!V52)</f>
        <v/>
      </c>
      <c r="F31" s="47" t="str">
        <f>IF(基本情報入力シート!W52="","",基本情報入力シート!W52)</f>
        <v/>
      </c>
      <c r="G31" s="47" t="str">
        <f>IF(基本情報入力シート!X52="","",基本情報入力シート!X52)</f>
        <v/>
      </c>
      <c r="H31" s="152" t="str">
        <f>IF(基本情報入力シート!Y52="","",基本情報入力シート!Y52)</f>
        <v/>
      </c>
      <c r="I31" s="79" t="str">
        <f>IF(基本情報入力シート!AC52&lt;&gt;"", 基本情報入力シート!AC52, "")</f>
        <v/>
      </c>
      <c r="J31" s="83" t="str">
        <f>IF(基本情報入力シート!AD52&lt;&gt;"", 基本情報入力シート!AD52, "")</f>
        <v/>
      </c>
      <c r="K31" s="43" t="str">
        <f>IF(基本情報入力シート!Z52="","",基本情報入力シート!Z52)</f>
        <v/>
      </c>
      <c r="L31" s="44" t="str">
        <f>IF(G31="","",VLOOKUP(G31,【参考】数式用!$A$3:$C$46,3,FALSE))</f>
        <v/>
      </c>
      <c r="M31" s="356" t="str">
        <f t="shared" si="6"/>
        <v/>
      </c>
      <c r="N31" s="168"/>
      <c r="O31" s="168"/>
      <c r="P31" s="168"/>
      <c r="Q31" s="247"/>
      <c r="R31" s="247"/>
      <c r="S31" s="250"/>
      <c r="T31" s="52"/>
      <c r="U31" s="666" t="str">
        <f t="shared" si="3"/>
        <v/>
      </c>
      <c r="V31" s="666"/>
      <c r="W31" s="666"/>
      <c r="X31" s="666"/>
      <c r="Y31" s="666"/>
      <c r="Z31" s="666"/>
      <c r="AA31" s="666"/>
      <c r="AB31" s="666"/>
      <c r="AC31" s="666"/>
      <c r="AD31" s="666"/>
      <c r="AE31" s="666"/>
      <c r="AG31" s="253" t="str">
        <f t="shared" si="0"/>
        <v/>
      </c>
      <c r="AH31" s="218" t="str">
        <f t="shared" si="4"/>
        <v>×</v>
      </c>
      <c r="AI31" s="159" t="str">
        <f t="shared" si="1"/>
        <v/>
      </c>
      <c r="AJ31" s="84" t="str">
        <f t="shared" si="2"/>
        <v/>
      </c>
      <c r="AK31"/>
    </row>
    <row r="32" spans="1:37" ht="36.75" customHeight="1">
      <c r="A32" s="45">
        <f t="shared" si="5"/>
        <v>22</v>
      </c>
      <c r="B32" s="46" t="str">
        <f>IF(基本情報入力シート!B53="","",基本情報入力シート!B53)</f>
        <v/>
      </c>
      <c r="C32" s="47" t="str">
        <f>IF(基本情報入力シート!L53="","",基本情報入力シート!L53)</f>
        <v/>
      </c>
      <c r="D32" s="47" t="str">
        <f>IF(基本情報入力シート!Q53="","",基本情報入力シート!Q53)</f>
        <v/>
      </c>
      <c r="E32" s="47" t="str">
        <f>IF(基本情報入力シート!V53="","",基本情報入力シート!V53)</f>
        <v/>
      </c>
      <c r="F32" s="47" t="str">
        <f>IF(基本情報入力シート!W53="","",基本情報入力シート!W53)</f>
        <v/>
      </c>
      <c r="G32" s="47" t="str">
        <f>IF(基本情報入力シート!X53="","",基本情報入力シート!X53)</f>
        <v/>
      </c>
      <c r="H32" s="152" t="str">
        <f>IF(基本情報入力シート!Y53="","",基本情報入力シート!Y53)</f>
        <v/>
      </c>
      <c r="I32" s="79" t="str">
        <f>IF(基本情報入力シート!AC53&lt;&gt;"", 基本情報入力シート!AC53, "")</f>
        <v/>
      </c>
      <c r="J32" s="83" t="str">
        <f>IF(基本情報入力シート!AD53&lt;&gt;"", 基本情報入力シート!AD53, "")</f>
        <v/>
      </c>
      <c r="K32" s="43" t="str">
        <f>IF(基本情報入力シート!Z53="","",基本情報入力シート!Z53)</f>
        <v/>
      </c>
      <c r="L32" s="44" t="str">
        <f>IF(G32="","",VLOOKUP(G32,【参考】数式用!$A$3:$C$46,3,FALSE))</f>
        <v/>
      </c>
      <c r="M32" s="356" t="str">
        <f t="shared" si="6"/>
        <v/>
      </c>
      <c r="N32" s="168"/>
      <c r="O32" s="168"/>
      <c r="P32" s="168"/>
      <c r="Q32" s="247"/>
      <c r="R32" s="247"/>
      <c r="S32" s="250"/>
      <c r="T32" s="52"/>
      <c r="U32" s="666" t="str">
        <f t="shared" si="3"/>
        <v/>
      </c>
      <c r="V32" s="666"/>
      <c r="W32" s="666"/>
      <c r="X32" s="666"/>
      <c r="Y32" s="666"/>
      <c r="Z32" s="666"/>
      <c r="AA32" s="666"/>
      <c r="AB32" s="666"/>
      <c r="AC32" s="666"/>
      <c r="AD32" s="666"/>
      <c r="AE32" s="666"/>
      <c r="AG32" s="253" t="str">
        <f t="shared" si="0"/>
        <v/>
      </c>
      <c r="AH32" s="218" t="str">
        <f t="shared" si="4"/>
        <v>×</v>
      </c>
      <c r="AI32" s="159" t="str">
        <f t="shared" si="1"/>
        <v/>
      </c>
      <c r="AJ32" s="84" t="str">
        <f t="shared" si="2"/>
        <v/>
      </c>
      <c r="AK32"/>
    </row>
    <row r="33" spans="1:37" ht="36.75" customHeight="1">
      <c r="A33" s="45">
        <f t="shared" si="5"/>
        <v>23</v>
      </c>
      <c r="B33" s="46" t="str">
        <f>IF(基本情報入力シート!B54="","",基本情報入力シート!B54)</f>
        <v/>
      </c>
      <c r="C33" s="47" t="str">
        <f>IF(基本情報入力シート!L54="","",基本情報入力シート!L54)</f>
        <v/>
      </c>
      <c r="D33" s="47" t="str">
        <f>IF(基本情報入力シート!Q54="","",基本情報入力シート!Q54)</f>
        <v/>
      </c>
      <c r="E33" s="47" t="str">
        <f>IF(基本情報入力シート!V54="","",基本情報入力シート!V54)</f>
        <v/>
      </c>
      <c r="F33" s="47" t="str">
        <f>IF(基本情報入力シート!W54="","",基本情報入力シート!W54)</f>
        <v/>
      </c>
      <c r="G33" s="47" t="str">
        <f>IF(基本情報入力シート!X54="","",基本情報入力シート!X54)</f>
        <v/>
      </c>
      <c r="H33" s="152" t="str">
        <f>IF(基本情報入力シート!Y54="","",基本情報入力シート!Y54)</f>
        <v/>
      </c>
      <c r="I33" s="79" t="str">
        <f>IF(基本情報入力シート!AC54&lt;&gt;"", 基本情報入力シート!AC54, "")</f>
        <v/>
      </c>
      <c r="J33" s="83" t="str">
        <f>IF(基本情報入力シート!AD54&lt;&gt;"", 基本情報入力シート!AD54, "")</f>
        <v/>
      </c>
      <c r="K33" s="43" t="str">
        <f>IF(基本情報入力シート!Z54="","",基本情報入力シート!Z54)</f>
        <v/>
      </c>
      <c r="L33" s="44" t="str">
        <f>IF(G33="","",VLOOKUP(G33,【参考】数式用!$A$3:$C$46,3,FALSE))</f>
        <v/>
      </c>
      <c r="M33" s="356" t="str">
        <f t="shared" si="6"/>
        <v/>
      </c>
      <c r="N33" s="168"/>
      <c r="O33" s="168"/>
      <c r="P33" s="168"/>
      <c r="Q33" s="247"/>
      <c r="R33" s="247"/>
      <c r="S33" s="250"/>
      <c r="T33" s="52"/>
      <c r="U33" s="666" t="str">
        <f t="shared" si="3"/>
        <v/>
      </c>
      <c r="V33" s="666"/>
      <c r="W33" s="666"/>
      <c r="X33" s="666"/>
      <c r="Y33" s="666"/>
      <c r="Z33" s="666"/>
      <c r="AA33" s="666"/>
      <c r="AB33" s="666"/>
      <c r="AC33" s="666"/>
      <c r="AD33" s="666"/>
      <c r="AE33" s="666"/>
      <c r="AG33" s="253" t="str">
        <f t="shared" si="0"/>
        <v/>
      </c>
      <c r="AH33" s="218" t="str">
        <f t="shared" si="4"/>
        <v>×</v>
      </c>
      <c r="AI33" s="159" t="str">
        <f t="shared" si="1"/>
        <v/>
      </c>
      <c r="AJ33" s="84" t="str">
        <f t="shared" si="2"/>
        <v/>
      </c>
      <c r="AK33"/>
    </row>
    <row r="34" spans="1:37" ht="36.75" customHeight="1">
      <c r="A34" s="45">
        <f t="shared" si="5"/>
        <v>24</v>
      </c>
      <c r="B34" s="46" t="str">
        <f>IF(基本情報入力シート!B55="","",基本情報入力シート!B55)</f>
        <v/>
      </c>
      <c r="C34" s="47" t="str">
        <f>IF(基本情報入力シート!L55="","",基本情報入力シート!L55)</f>
        <v/>
      </c>
      <c r="D34" s="47" t="str">
        <f>IF(基本情報入力シート!Q55="","",基本情報入力シート!Q55)</f>
        <v/>
      </c>
      <c r="E34" s="47" t="str">
        <f>IF(基本情報入力シート!V55="","",基本情報入力シート!V55)</f>
        <v/>
      </c>
      <c r="F34" s="47" t="str">
        <f>IF(基本情報入力シート!W55="","",基本情報入力シート!W55)</f>
        <v/>
      </c>
      <c r="G34" s="47" t="str">
        <f>IF(基本情報入力シート!X55="","",基本情報入力シート!X55)</f>
        <v/>
      </c>
      <c r="H34" s="152" t="str">
        <f>IF(基本情報入力シート!Y55="","",基本情報入力シート!Y55)</f>
        <v/>
      </c>
      <c r="I34" s="79" t="str">
        <f>IF(基本情報入力シート!AC55&lt;&gt;"", 基本情報入力シート!AC55, "")</f>
        <v/>
      </c>
      <c r="J34" s="83" t="str">
        <f>IF(基本情報入力シート!AD55&lt;&gt;"", 基本情報入力シート!AD55, "")</f>
        <v/>
      </c>
      <c r="K34" s="43" t="str">
        <f>IF(基本情報入力シート!Z55="","",基本情報入力シート!Z55)</f>
        <v/>
      </c>
      <c r="L34" s="44" t="str">
        <f>IF(G34="","",VLOOKUP(G34,【参考】数式用!$A$3:$C$46,3,FALSE))</f>
        <v/>
      </c>
      <c r="M34" s="356" t="str">
        <f t="shared" si="6"/>
        <v/>
      </c>
      <c r="N34" s="168"/>
      <c r="O34" s="168"/>
      <c r="P34" s="168"/>
      <c r="Q34" s="247"/>
      <c r="R34" s="247"/>
      <c r="S34" s="250"/>
      <c r="T34" s="52"/>
      <c r="U34" s="666" t="str">
        <f t="shared" si="3"/>
        <v/>
      </c>
      <c r="V34" s="666"/>
      <c r="W34" s="666"/>
      <c r="X34" s="666"/>
      <c r="Y34" s="666"/>
      <c r="Z34" s="666"/>
      <c r="AA34" s="666"/>
      <c r="AB34" s="666"/>
      <c r="AC34" s="666"/>
      <c r="AD34" s="666"/>
      <c r="AE34" s="666"/>
      <c r="AG34" s="253" t="str">
        <f t="shared" si="0"/>
        <v/>
      </c>
      <c r="AH34" s="218" t="str">
        <f t="shared" si="4"/>
        <v>×</v>
      </c>
      <c r="AI34" s="159" t="str">
        <f t="shared" si="1"/>
        <v/>
      </c>
      <c r="AJ34" s="84" t="str">
        <f t="shared" si="2"/>
        <v/>
      </c>
      <c r="AK34"/>
    </row>
    <row r="35" spans="1:37" ht="36.75" customHeight="1">
      <c r="A35" s="45">
        <f t="shared" si="5"/>
        <v>25</v>
      </c>
      <c r="B35" s="46" t="str">
        <f>IF(基本情報入力シート!B56="","",基本情報入力シート!B56)</f>
        <v/>
      </c>
      <c r="C35" s="47" t="str">
        <f>IF(基本情報入力シート!L56="","",基本情報入力シート!L56)</f>
        <v/>
      </c>
      <c r="D35" s="47" t="str">
        <f>IF(基本情報入力シート!Q56="","",基本情報入力シート!Q56)</f>
        <v/>
      </c>
      <c r="E35" s="47" t="str">
        <f>IF(基本情報入力シート!V56="","",基本情報入力シート!V56)</f>
        <v/>
      </c>
      <c r="F35" s="47" t="str">
        <f>IF(基本情報入力シート!W56="","",基本情報入力シート!W56)</f>
        <v/>
      </c>
      <c r="G35" s="47" t="str">
        <f>IF(基本情報入力シート!X56="","",基本情報入力シート!X56)</f>
        <v/>
      </c>
      <c r="H35" s="152" t="str">
        <f>IF(基本情報入力シート!Y56="","",基本情報入力シート!Y56)</f>
        <v/>
      </c>
      <c r="I35" s="79" t="str">
        <f>IF(基本情報入力シート!AC56&lt;&gt;"", 基本情報入力シート!AC56, "")</f>
        <v/>
      </c>
      <c r="J35" s="83" t="str">
        <f>IF(基本情報入力シート!AD56&lt;&gt;"", 基本情報入力シート!AD56, "")</f>
        <v/>
      </c>
      <c r="K35" s="43" t="str">
        <f>IF(基本情報入力シート!Z56="","",基本情報入力シート!Z56)</f>
        <v/>
      </c>
      <c r="L35" s="44" t="str">
        <f>IF(G35="","",VLOOKUP(G35,【参考】数式用!$A$3:$C$46,3,FALSE))</f>
        <v/>
      </c>
      <c r="M35" s="356" t="str">
        <f t="shared" si="6"/>
        <v/>
      </c>
      <c r="N35" s="168"/>
      <c r="O35" s="168"/>
      <c r="P35" s="168"/>
      <c r="Q35" s="247"/>
      <c r="R35" s="247"/>
      <c r="S35" s="250"/>
      <c r="T35" s="52"/>
      <c r="U35" s="666" t="str">
        <f t="shared" si="3"/>
        <v/>
      </c>
      <c r="V35" s="666"/>
      <c r="W35" s="666"/>
      <c r="X35" s="666"/>
      <c r="Y35" s="666"/>
      <c r="Z35" s="666"/>
      <c r="AA35" s="666"/>
      <c r="AB35" s="666"/>
      <c r="AC35" s="666"/>
      <c r="AD35" s="666"/>
      <c r="AE35" s="666"/>
      <c r="AG35" s="253" t="str">
        <f t="shared" si="0"/>
        <v/>
      </c>
      <c r="AH35" s="218" t="str">
        <f t="shared" si="4"/>
        <v>×</v>
      </c>
      <c r="AI35" s="159" t="str">
        <f t="shared" si="1"/>
        <v/>
      </c>
      <c r="AJ35" s="84" t="str">
        <f t="shared" si="2"/>
        <v/>
      </c>
      <c r="AK35"/>
    </row>
    <row r="36" spans="1:37" ht="36.75" customHeight="1">
      <c r="A36" s="45">
        <f t="shared" si="5"/>
        <v>26</v>
      </c>
      <c r="B36" s="46" t="str">
        <f>IF(基本情報入力シート!B57="","",基本情報入力シート!B57)</f>
        <v/>
      </c>
      <c r="C36" s="47" t="str">
        <f>IF(基本情報入力シート!L57="","",基本情報入力シート!L57)</f>
        <v/>
      </c>
      <c r="D36" s="47" t="str">
        <f>IF(基本情報入力シート!Q57="","",基本情報入力シート!Q57)</f>
        <v/>
      </c>
      <c r="E36" s="47" t="str">
        <f>IF(基本情報入力シート!V57="","",基本情報入力シート!V57)</f>
        <v/>
      </c>
      <c r="F36" s="47" t="str">
        <f>IF(基本情報入力シート!W57="","",基本情報入力シート!W57)</f>
        <v/>
      </c>
      <c r="G36" s="47" t="str">
        <f>IF(基本情報入力シート!X57="","",基本情報入力シート!X57)</f>
        <v/>
      </c>
      <c r="H36" s="152" t="str">
        <f>IF(基本情報入力シート!Y57="","",基本情報入力シート!Y57)</f>
        <v/>
      </c>
      <c r="I36" s="79" t="str">
        <f>IF(基本情報入力シート!AC57&lt;&gt;"", 基本情報入力シート!AC57, "")</f>
        <v/>
      </c>
      <c r="J36" s="83" t="str">
        <f>IF(基本情報入力シート!AD57&lt;&gt;"", 基本情報入力シート!AD57, "")</f>
        <v/>
      </c>
      <c r="K36" s="43" t="str">
        <f>IF(基本情報入力シート!Z57="","",基本情報入力シート!Z57)</f>
        <v/>
      </c>
      <c r="L36" s="44" t="str">
        <f>IF(G36="","",VLOOKUP(G36,【参考】数式用!$A$3:$C$46,3,FALSE))</f>
        <v/>
      </c>
      <c r="M36" s="356" t="str">
        <f t="shared" si="6"/>
        <v/>
      </c>
      <c r="N36" s="168"/>
      <c r="O36" s="168"/>
      <c r="P36" s="168"/>
      <c r="Q36" s="247"/>
      <c r="R36" s="247"/>
      <c r="S36" s="250"/>
      <c r="T36" s="52"/>
      <c r="U36" s="666" t="str">
        <f t="shared" si="3"/>
        <v/>
      </c>
      <c r="V36" s="666"/>
      <c r="W36" s="666"/>
      <c r="X36" s="666"/>
      <c r="Y36" s="666"/>
      <c r="Z36" s="666"/>
      <c r="AA36" s="666"/>
      <c r="AB36" s="666"/>
      <c r="AC36" s="666"/>
      <c r="AD36" s="666"/>
      <c r="AE36" s="666"/>
      <c r="AG36" s="253" t="str">
        <f t="shared" si="0"/>
        <v/>
      </c>
      <c r="AH36" s="218" t="str">
        <f t="shared" si="4"/>
        <v>×</v>
      </c>
      <c r="AI36" s="159" t="str">
        <f t="shared" si="1"/>
        <v/>
      </c>
      <c r="AJ36" s="84" t="str">
        <f t="shared" si="2"/>
        <v/>
      </c>
      <c r="AK36"/>
    </row>
    <row r="37" spans="1:37" ht="36.75" customHeight="1">
      <c r="A37" s="45">
        <f t="shared" si="5"/>
        <v>27</v>
      </c>
      <c r="B37" s="46" t="str">
        <f>IF(基本情報入力シート!B58="","",基本情報入力シート!B58)</f>
        <v/>
      </c>
      <c r="C37" s="47" t="str">
        <f>IF(基本情報入力シート!L58="","",基本情報入力シート!L58)</f>
        <v/>
      </c>
      <c r="D37" s="47" t="str">
        <f>IF(基本情報入力シート!Q58="","",基本情報入力シート!Q58)</f>
        <v/>
      </c>
      <c r="E37" s="47" t="str">
        <f>IF(基本情報入力シート!V58="","",基本情報入力シート!V58)</f>
        <v/>
      </c>
      <c r="F37" s="47" t="str">
        <f>IF(基本情報入力シート!W58="","",基本情報入力シート!W58)</f>
        <v/>
      </c>
      <c r="G37" s="47" t="str">
        <f>IF(基本情報入力シート!X58="","",基本情報入力シート!X58)</f>
        <v/>
      </c>
      <c r="H37" s="152" t="str">
        <f>IF(基本情報入力シート!Y58="","",基本情報入力シート!Y58)</f>
        <v/>
      </c>
      <c r="I37" s="79" t="str">
        <f>IF(基本情報入力シート!AC58&lt;&gt;"", 基本情報入力シート!AC58, "")</f>
        <v/>
      </c>
      <c r="J37" s="83" t="str">
        <f>IF(基本情報入力シート!AD58&lt;&gt;"", 基本情報入力シート!AD58, "")</f>
        <v/>
      </c>
      <c r="K37" s="43" t="str">
        <f>IF(基本情報入力シート!Z58="","",基本情報入力シート!Z58)</f>
        <v/>
      </c>
      <c r="L37" s="44" t="str">
        <f>IF(G37="","",VLOOKUP(G37,【参考】数式用!$A$3:$C$46,3,FALSE))</f>
        <v/>
      </c>
      <c r="M37" s="356" t="str">
        <f t="shared" si="6"/>
        <v/>
      </c>
      <c r="N37" s="168"/>
      <c r="O37" s="168"/>
      <c r="P37" s="168"/>
      <c r="Q37" s="247"/>
      <c r="R37" s="247"/>
      <c r="S37" s="250"/>
      <c r="T37" s="52"/>
      <c r="U37" s="666" t="str">
        <f t="shared" si="3"/>
        <v/>
      </c>
      <c r="V37" s="666"/>
      <c r="W37" s="666"/>
      <c r="X37" s="666"/>
      <c r="Y37" s="666"/>
      <c r="Z37" s="666"/>
      <c r="AA37" s="666"/>
      <c r="AB37" s="666"/>
      <c r="AC37" s="666"/>
      <c r="AD37" s="666"/>
      <c r="AE37" s="666"/>
      <c r="AG37" s="253" t="str">
        <f t="shared" si="0"/>
        <v/>
      </c>
      <c r="AH37" s="218" t="str">
        <f t="shared" si="4"/>
        <v>×</v>
      </c>
      <c r="AI37" s="159" t="str">
        <f t="shared" si="1"/>
        <v/>
      </c>
      <c r="AJ37" s="84" t="str">
        <f t="shared" si="2"/>
        <v/>
      </c>
      <c r="AK37"/>
    </row>
    <row r="38" spans="1:37" ht="36.75" customHeight="1">
      <c r="A38" s="45">
        <f t="shared" si="5"/>
        <v>28</v>
      </c>
      <c r="B38" s="46" t="str">
        <f>IF(基本情報入力シート!B59="","",基本情報入力シート!B59)</f>
        <v/>
      </c>
      <c r="C38" s="47" t="str">
        <f>IF(基本情報入力シート!L59="","",基本情報入力シート!L59)</f>
        <v/>
      </c>
      <c r="D38" s="47" t="str">
        <f>IF(基本情報入力シート!Q59="","",基本情報入力シート!Q59)</f>
        <v/>
      </c>
      <c r="E38" s="47" t="str">
        <f>IF(基本情報入力シート!V59="","",基本情報入力シート!V59)</f>
        <v/>
      </c>
      <c r="F38" s="47" t="str">
        <f>IF(基本情報入力シート!W59="","",基本情報入力シート!W59)</f>
        <v/>
      </c>
      <c r="G38" s="47" t="str">
        <f>IF(基本情報入力シート!X59="","",基本情報入力シート!X59)</f>
        <v/>
      </c>
      <c r="H38" s="152" t="str">
        <f>IF(基本情報入力シート!Y59="","",基本情報入力シート!Y59)</f>
        <v/>
      </c>
      <c r="I38" s="79" t="str">
        <f>IF(基本情報入力シート!AC59&lt;&gt;"", 基本情報入力シート!AC59, "")</f>
        <v/>
      </c>
      <c r="J38" s="83" t="str">
        <f>IF(基本情報入力シート!AD59&lt;&gt;"", 基本情報入力シート!AD59, "")</f>
        <v/>
      </c>
      <c r="K38" s="43" t="str">
        <f>IF(基本情報入力シート!Z59="","",基本情報入力シート!Z59)</f>
        <v/>
      </c>
      <c r="L38" s="44" t="str">
        <f>IF(G38="","",VLOOKUP(G38,【参考】数式用!$A$3:$C$46,3,FALSE))</f>
        <v/>
      </c>
      <c r="M38" s="356" t="str">
        <f t="shared" si="6"/>
        <v/>
      </c>
      <c r="N38" s="168"/>
      <c r="O38" s="168"/>
      <c r="P38" s="168"/>
      <c r="Q38" s="247"/>
      <c r="R38" s="247"/>
      <c r="S38" s="250"/>
      <c r="T38" s="52"/>
      <c r="U38" s="666" t="str">
        <f t="shared" si="3"/>
        <v/>
      </c>
      <c r="V38" s="666"/>
      <c r="W38" s="666"/>
      <c r="X38" s="666"/>
      <c r="Y38" s="666"/>
      <c r="Z38" s="666"/>
      <c r="AA38" s="666"/>
      <c r="AB38" s="666"/>
      <c r="AC38" s="666"/>
      <c r="AD38" s="666"/>
      <c r="AE38" s="666"/>
      <c r="AG38" s="253" t="str">
        <f t="shared" si="0"/>
        <v/>
      </c>
      <c r="AH38" s="218" t="str">
        <f t="shared" si="4"/>
        <v>×</v>
      </c>
      <c r="AI38" s="159" t="str">
        <f t="shared" si="1"/>
        <v/>
      </c>
      <c r="AJ38" s="84" t="str">
        <f t="shared" si="2"/>
        <v/>
      </c>
      <c r="AK38"/>
    </row>
    <row r="39" spans="1:37" ht="36.75" customHeight="1">
      <c r="A39" s="45">
        <f t="shared" si="5"/>
        <v>29</v>
      </c>
      <c r="B39" s="46" t="str">
        <f>IF(基本情報入力シート!B60="","",基本情報入力シート!B60)</f>
        <v/>
      </c>
      <c r="C39" s="47" t="str">
        <f>IF(基本情報入力シート!L60="","",基本情報入力シート!L60)</f>
        <v/>
      </c>
      <c r="D39" s="47" t="str">
        <f>IF(基本情報入力シート!Q60="","",基本情報入力シート!Q60)</f>
        <v/>
      </c>
      <c r="E39" s="47" t="str">
        <f>IF(基本情報入力シート!V60="","",基本情報入力シート!V60)</f>
        <v/>
      </c>
      <c r="F39" s="47" t="str">
        <f>IF(基本情報入力シート!W60="","",基本情報入力シート!W60)</f>
        <v/>
      </c>
      <c r="G39" s="47" t="str">
        <f>IF(基本情報入力シート!X60="","",基本情報入力シート!X60)</f>
        <v/>
      </c>
      <c r="H39" s="152" t="str">
        <f>IF(基本情報入力シート!Y60="","",基本情報入力シート!Y60)</f>
        <v/>
      </c>
      <c r="I39" s="79" t="str">
        <f>IF(基本情報入力シート!AC60&lt;&gt;"", 基本情報入力シート!AC60, "")</f>
        <v/>
      </c>
      <c r="J39" s="83" t="str">
        <f>IF(基本情報入力シート!AD60&lt;&gt;"", 基本情報入力シート!AD60, "")</f>
        <v/>
      </c>
      <c r="K39" s="43" t="str">
        <f>IF(基本情報入力シート!Z60="","",基本情報入力シート!Z60)</f>
        <v/>
      </c>
      <c r="L39" s="44" t="str">
        <f>IF(G39="","",VLOOKUP(G39,【参考】数式用!$A$3:$C$46,3,FALSE))</f>
        <v/>
      </c>
      <c r="M39" s="356" t="str">
        <f t="shared" si="6"/>
        <v/>
      </c>
      <c r="N39" s="168"/>
      <c r="O39" s="168"/>
      <c r="P39" s="168"/>
      <c r="Q39" s="247"/>
      <c r="R39" s="247"/>
      <c r="S39" s="250"/>
      <c r="T39" s="52"/>
      <c r="U39" s="666" t="str">
        <f t="shared" si="3"/>
        <v/>
      </c>
      <c r="V39" s="666"/>
      <c r="W39" s="666"/>
      <c r="X39" s="666"/>
      <c r="Y39" s="666"/>
      <c r="Z39" s="666"/>
      <c r="AA39" s="666"/>
      <c r="AB39" s="666"/>
      <c r="AC39" s="666"/>
      <c r="AD39" s="666"/>
      <c r="AE39" s="666"/>
      <c r="AG39" s="253" t="str">
        <f t="shared" si="0"/>
        <v/>
      </c>
      <c r="AH39" s="218" t="str">
        <f t="shared" si="4"/>
        <v>×</v>
      </c>
      <c r="AI39" s="159" t="str">
        <f t="shared" si="1"/>
        <v/>
      </c>
      <c r="AJ39" s="84" t="str">
        <f t="shared" si="2"/>
        <v/>
      </c>
      <c r="AK39"/>
    </row>
    <row r="40" spans="1:37" ht="36.75" customHeight="1">
      <c r="A40" s="45">
        <f t="shared" si="5"/>
        <v>30</v>
      </c>
      <c r="B40" s="46" t="str">
        <f>IF(基本情報入力シート!B61="","",基本情報入力シート!B61)</f>
        <v/>
      </c>
      <c r="C40" s="47" t="str">
        <f>IF(基本情報入力シート!L61="","",基本情報入力シート!L61)</f>
        <v/>
      </c>
      <c r="D40" s="47" t="str">
        <f>IF(基本情報入力シート!Q61="","",基本情報入力シート!Q61)</f>
        <v/>
      </c>
      <c r="E40" s="47" t="str">
        <f>IF(基本情報入力シート!V61="","",基本情報入力シート!V61)</f>
        <v/>
      </c>
      <c r="F40" s="47" t="str">
        <f>IF(基本情報入力シート!W61="","",基本情報入力シート!W61)</f>
        <v/>
      </c>
      <c r="G40" s="47" t="str">
        <f>IF(基本情報入力シート!X61="","",基本情報入力シート!X61)</f>
        <v/>
      </c>
      <c r="H40" s="152" t="str">
        <f>IF(基本情報入力シート!Y61="","",基本情報入力シート!Y61)</f>
        <v/>
      </c>
      <c r="I40" s="79" t="str">
        <f>IF(基本情報入力シート!AC61&lt;&gt;"", 基本情報入力シート!AC61, "")</f>
        <v/>
      </c>
      <c r="J40" s="83" t="str">
        <f>IF(基本情報入力シート!AD61&lt;&gt;"", 基本情報入力シート!AD61, "")</f>
        <v/>
      </c>
      <c r="K40" s="43" t="str">
        <f>IF(基本情報入力シート!Z61="","",基本情報入力シート!Z61)</f>
        <v/>
      </c>
      <c r="L40" s="44" t="str">
        <f>IF(G40="","",VLOOKUP(G40,【参考】数式用!$A$3:$C$46,3,FALSE))</f>
        <v/>
      </c>
      <c r="M40" s="356" t="str">
        <f t="shared" si="6"/>
        <v/>
      </c>
      <c r="N40" s="168"/>
      <c r="O40" s="168"/>
      <c r="P40" s="168"/>
      <c r="Q40" s="247"/>
      <c r="R40" s="247"/>
      <c r="S40" s="250"/>
      <c r="T40" s="52"/>
      <c r="U40" s="666" t="str">
        <f t="shared" si="3"/>
        <v/>
      </c>
      <c r="V40" s="666"/>
      <c r="W40" s="666"/>
      <c r="X40" s="666"/>
      <c r="Y40" s="666"/>
      <c r="Z40" s="666"/>
      <c r="AA40" s="666"/>
      <c r="AB40" s="666"/>
      <c r="AC40" s="666"/>
      <c r="AD40" s="666"/>
      <c r="AE40" s="666"/>
      <c r="AG40" s="253" t="str">
        <f t="shared" si="0"/>
        <v/>
      </c>
      <c r="AH40" s="218" t="str">
        <f t="shared" si="4"/>
        <v>×</v>
      </c>
      <c r="AI40" s="159" t="str">
        <f t="shared" si="1"/>
        <v/>
      </c>
      <c r="AJ40" s="84" t="str">
        <f t="shared" si="2"/>
        <v/>
      </c>
      <c r="AK40"/>
    </row>
    <row r="41" spans="1:37" ht="36.75" customHeight="1">
      <c r="A41" s="45">
        <f t="shared" si="5"/>
        <v>31</v>
      </c>
      <c r="B41" s="46" t="str">
        <f>IF(基本情報入力シート!B62="","",基本情報入力シート!B62)</f>
        <v/>
      </c>
      <c r="C41" s="47" t="str">
        <f>IF(基本情報入力シート!L62="","",基本情報入力シート!L62)</f>
        <v/>
      </c>
      <c r="D41" s="47" t="str">
        <f>IF(基本情報入力シート!Q62="","",基本情報入力シート!Q62)</f>
        <v/>
      </c>
      <c r="E41" s="47" t="str">
        <f>IF(基本情報入力シート!V62="","",基本情報入力シート!V62)</f>
        <v/>
      </c>
      <c r="F41" s="47" t="str">
        <f>IF(基本情報入力シート!W62="","",基本情報入力シート!W62)</f>
        <v/>
      </c>
      <c r="G41" s="47" t="str">
        <f>IF(基本情報入力シート!X62="","",基本情報入力シート!X62)</f>
        <v/>
      </c>
      <c r="H41" s="152" t="str">
        <f>IF(基本情報入力シート!Y62="","",基本情報入力シート!Y62)</f>
        <v/>
      </c>
      <c r="I41" s="79" t="str">
        <f>IF(基本情報入力シート!AC62&lt;&gt;"", 基本情報入力シート!AC62, "")</f>
        <v/>
      </c>
      <c r="J41" s="83" t="str">
        <f>IF(基本情報入力シート!AD62&lt;&gt;"", 基本情報入力シート!AD62, "")</f>
        <v/>
      </c>
      <c r="K41" s="43" t="str">
        <f>IF(基本情報入力シート!Z62="","",基本情報入力シート!Z62)</f>
        <v/>
      </c>
      <c r="L41" s="44" t="str">
        <f>IF(G41="","",VLOOKUP(G41,【参考】数式用!$A$3:$C$46,3,FALSE))</f>
        <v/>
      </c>
      <c r="M41" s="356" t="str">
        <f t="shared" si="6"/>
        <v/>
      </c>
      <c r="N41" s="168"/>
      <c r="O41" s="168"/>
      <c r="P41" s="168"/>
      <c r="Q41" s="247"/>
      <c r="R41" s="247"/>
      <c r="S41" s="250"/>
      <c r="T41" s="52"/>
      <c r="U41" s="666" t="str">
        <f t="shared" si="3"/>
        <v/>
      </c>
      <c r="V41" s="666"/>
      <c r="W41" s="666"/>
      <c r="X41" s="666"/>
      <c r="Y41" s="666"/>
      <c r="Z41" s="666"/>
      <c r="AA41" s="666"/>
      <c r="AB41" s="666"/>
      <c r="AC41" s="666"/>
      <c r="AD41" s="666"/>
      <c r="AE41" s="666"/>
      <c r="AG41" s="253" t="str">
        <f t="shared" si="0"/>
        <v/>
      </c>
      <c r="AH41" s="218" t="str">
        <f t="shared" si="4"/>
        <v>×</v>
      </c>
      <c r="AI41" s="159" t="str">
        <f t="shared" si="1"/>
        <v/>
      </c>
      <c r="AJ41" s="84" t="str">
        <f t="shared" si="2"/>
        <v/>
      </c>
      <c r="AK41"/>
    </row>
    <row r="42" spans="1:37" ht="36.75" customHeight="1">
      <c r="A42" s="45">
        <f t="shared" si="5"/>
        <v>32</v>
      </c>
      <c r="B42" s="46" t="str">
        <f>IF(基本情報入力シート!B63="","",基本情報入力シート!B63)</f>
        <v/>
      </c>
      <c r="C42" s="47" t="str">
        <f>IF(基本情報入力シート!L63="","",基本情報入力シート!L63)</f>
        <v/>
      </c>
      <c r="D42" s="47" t="str">
        <f>IF(基本情報入力シート!Q63="","",基本情報入力シート!Q63)</f>
        <v/>
      </c>
      <c r="E42" s="47" t="str">
        <f>IF(基本情報入力シート!V63="","",基本情報入力シート!V63)</f>
        <v/>
      </c>
      <c r="F42" s="47" t="str">
        <f>IF(基本情報入力シート!W63="","",基本情報入力シート!W63)</f>
        <v/>
      </c>
      <c r="G42" s="47" t="str">
        <f>IF(基本情報入力シート!X63="","",基本情報入力シート!X63)</f>
        <v/>
      </c>
      <c r="H42" s="152" t="str">
        <f>IF(基本情報入力シート!Y63="","",基本情報入力シート!Y63)</f>
        <v/>
      </c>
      <c r="I42" s="79" t="str">
        <f>IF(基本情報入力シート!AC63&lt;&gt;"", 基本情報入力シート!AC63, "")</f>
        <v/>
      </c>
      <c r="J42" s="83" t="str">
        <f>IF(基本情報入力シート!AD63&lt;&gt;"", 基本情報入力シート!AD63, "")</f>
        <v/>
      </c>
      <c r="K42" s="43" t="str">
        <f>IF(基本情報入力シート!Z63="","",基本情報入力シート!Z63)</f>
        <v/>
      </c>
      <c r="L42" s="44" t="str">
        <f>IF(G42="","",VLOOKUP(G42,【参考】数式用!$A$3:$C$46,3,FALSE))</f>
        <v/>
      </c>
      <c r="M42" s="356" t="str">
        <f t="shared" si="6"/>
        <v/>
      </c>
      <c r="N42" s="168"/>
      <c r="O42" s="168"/>
      <c r="P42" s="168"/>
      <c r="Q42" s="247"/>
      <c r="R42" s="247"/>
      <c r="S42" s="250"/>
      <c r="T42" s="52"/>
      <c r="U42" s="666" t="str">
        <f t="shared" si="3"/>
        <v/>
      </c>
      <c r="V42" s="666"/>
      <c r="W42" s="666"/>
      <c r="X42" s="666"/>
      <c r="Y42" s="666"/>
      <c r="Z42" s="666"/>
      <c r="AA42" s="666"/>
      <c r="AB42" s="666"/>
      <c r="AC42" s="666"/>
      <c r="AD42" s="666"/>
      <c r="AE42" s="666"/>
      <c r="AG42" s="253" t="str">
        <f t="shared" si="0"/>
        <v/>
      </c>
      <c r="AH42" s="218" t="str">
        <f t="shared" si="4"/>
        <v>×</v>
      </c>
      <c r="AI42" s="159" t="str">
        <f t="shared" si="1"/>
        <v/>
      </c>
      <c r="AJ42" s="84" t="str">
        <f t="shared" si="2"/>
        <v/>
      </c>
      <c r="AK42"/>
    </row>
    <row r="43" spans="1:37" ht="36.75" customHeight="1">
      <c r="A43" s="45">
        <f t="shared" si="5"/>
        <v>33</v>
      </c>
      <c r="B43" s="46" t="str">
        <f>IF(基本情報入力シート!B64="","",基本情報入力シート!B64)</f>
        <v/>
      </c>
      <c r="C43" s="47" t="str">
        <f>IF(基本情報入力シート!L64="","",基本情報入力シート!L64)</f>
        <v/>
      </c>
      <c r="D43" s="47" t="str">
        <f>IF(基本情報入力シート!Q64="","",基本情報入力シート!Q64)</f>
        <v/>
      </c>
      <c r="E43" s="47" t="str">
        <f>IF(基本情報入力シート!V64="","",基本情報入力シート!V64)</f>
        <v/>
      </c>
      <c r="F43" s="47" t="str">
        <f>IF(基本情報入力シート!W64="","",基本情報入力シート!W64)</f>
        <v/>
      </c>
      <c r="G43" s="47" t="str">
        <f>IF(基本情報入力シート!X64="","",基本情報入力シート!X64)</f>
        <v/>
      </c>
      <c r="H43" s="152" t="str">
        <f>IF(基本情報入力シート!Y64="","",基本情報入力シート!Y64)</f>
        <v/>
      </c>
      <c r="I43" s="79" t="str">
        <f>IF(基本情報入力シート!AC64&lt;&gt;"", 基本情報入力シート!AC64, "")</f>
        <v/>
      </c>
      <c r="J43" s="83" t="str">
        <f>IF(基本情報入力シート!AD64&lt;&gt;"", 基本情報入力シート!AD64, "")</f>
        <v/>
      </c>
      <c r="K43" s="43" t="str">
        <f>IF(基本情報入力シート!Z64="","",基本情報入力シート!Z64)</f>
        <v/>
      </c>
      <c r="L43" s="44" t="str">
        <f>IF(G43="","",VLOOKUP(G43,【参考】数式用!$A$3:$C$46,3,FALSE))</f>
        <v/>
      </c>
      <c r="M43" s="356" t="str">
        <f t="shared" si="6"/>
        <v/>
      </c>
      <c r="N43" s="168"/>
      <c r="O43" s="168"/>
      <c r="P43" s="168"/>
      <c r="Q43" s="247"/>
      <c r="R43" s="247"/>
      <c r="S43" s="250"/>
      <c r="T43" s="52"/>
      <c r="U43" s="666" t="str">
        <f t="shared" si="3"/>
        <v/>
      </c>
      <c r="V43" s="666"/>
      <c r="W43" s="666"/>
      <c r="X43" s="666"/>
      <c r="Y43" s="666"/>
      <c r="Z43" s="666"/>
      <c r="AA43" s="666"/>
      <c r="AB43" s="666"/>
      <c r="AC43" s="666"/>
      <c r="AD43" s="666"/>
      <c r="AE43" s="666"/>
      <c r="AG43" s="253" t="str">
        <f t="shared" ref="AG43:AG74" si="7">IF(G43&lt;&gt;"", "色付け", "")</f>
        <v/>
      </c>
      <c r="AH43" s="218" t="str">
        <f t="shared" si="4"/>
        <v>×</v>
      </c>
      <c r="AI43" s="159" t="str">
        <f t="shared" ref="AI43:AI74" si="8">_xlfn.TEXTJOIN("_", TRUE, D43,  I43, R43)</f>
        <v/>
      </c>
      <c r="AJ43" s="84" t="str">
        <f t="shared" ref="AJ43:AJ74" si="9">IF(R43="○", F43, "")</f>
        <v/>
      </c>
      <c r="AK43"/>
    </row>
    <row r="44" spans="1:37" ht="36.75" customHeight="1">
      <c r="A44" s="45">
        <f t="shared" si="5"/>
        <v>34</v>
      </c>
      <c r="B44" s="46" t="str">
        <f>IF(基本情報入力シート!B65="","",基本情報入力シート!B65)</f>
        <v/>
      </c>
      <c r="C44" s="47" t="str">
        <f>IF(基本情報入力シート!L65="","",基本情報入力シート!L65)</f>
        <v/>
      </c>
      <c r="D44" s="47" t="str">
        <f>IF(基本情報入力シート!Q65="","",基本情報入力シート!Q65)</f>
        <v/>
      </c>
      <c r="E44" s="47" t="str">
        <f>IF(基本情報入力シート!V65="","",基本情報入力シート!V65)</f>
        <v/>
      </c>
      <c r="F44" s="47" t="str">
        <f>IF(基本情報入力シート!W65="","",基本情報入力シート!W65)</f>
        <v/>
      </c>
      <c r="G44" s="47" t="str">
        <f>IF(基本情報入力シート!X65="","",基本情報入力シート!X65)</f>
        <v/>
      </c>
      <c r="H44" s="152" t="str">
        <f>IF(基本情報入力シート!Y65="","",基本情報入力シート!Y65)</f>
        <v/>
      </c>
      <c r="I44" s="79" t="str">
        <f>IF(基本情報入力シート!AC65&lt;&gt;"", 基本情報入力シート!AC65, "")</f>
        <v/>
      </c>
      <c r="J44" s="83" t="str">
        <f>IF(基本情報入力シート!AD65&lt;&gt;"", 基本情報入力シート!AD65, "")</f>
        <v/>
      </c>
      <c r="K44" s="43" t="str">
        <f>IF(基本情報入力シート!Z65="","",基本情報入力シート!Z65)</f>
        <v/>
      </c>
      <c r="L44" s="44" t="str">
        <f>IF(G44="","",VLOOKUP(G44,【参考】数式用!$A$3:$C$46,3,FALSE))</f>
        <v/>
      </c>
      <c r="M44" s="356" t="str">
        <f t="shared" si="6"/>
        <v/>
      </c>
      <c r="N44" s="168"/>
      <c r="O44" s="168"/>
      <c r="P44" s="168"/>
      <c r="Q44" s="247"/>
      <c r="R44" s="247"/>
      <c r="S44" s="250"/>
      <c r="T44" s="52"/>
      <c r="U44" s="666" t="str">
        <f t="shared" si="3"/>
        <v/>
      </c>
      <c r="V44" s="666"/>
      <c r="W44" s="666"/>
      <c r="X44" s="666"/>
      <c r="Y44" s="666"/>
      <c r="Z44" s="666"/>
      <c r="AA44" s="666"/>
      <c r="AB44" s="666"/>
      <c r="AC44" s="666"/>
      <c r="AD44" s="666"/>
      <c r="AE44" s="666"/>
      <c r="AG44" s="253" t="str">
        <f t="shared" si="7"/>
        <v/>
      </c>
      <c r="AH44" s="218" t="str">
        <f t="shared" si="4"/>
        <v>×</v>
      </c>
      <c r="AI44" s="159" t="str">
        <f t="shared" si="8"/>
        <v/>
      </c>
      <c r="AJ44" s="84" t="str">
        <f t="shared" si="9"/>
        <v/>
      </c>
      <c r="AK44"/>
    </row>
    <row r="45" spans="1:37" ht="36.75" customHeight="1">
      <c r="A45" s="45">
        <f t="shared" si="5"/>
        <v>35</v>
      </c>
      <c r="B45" s="46" t="str">
        <f>IF(基本情報入力シート!B66="","",基本情報入力シート!B66)</f>
        <v/>
      </c>
      <c r="C45" s="47" t="str">
        <f>IF(基本情報入力シート!L66="","",基本情報入力シート!L66)</f>
        <v/>
      </c>
      <c r="D45" s="47" t="str">
        <f>IF(基本情報入力シート!Q66="","",基本情報入力シート!Q66)</f>
        <v/>
      </c>
      <c r="E45" s="47" t="str">
        <f>IF(基本情報入力シート!V66="","",基本情報入力シート!V66)</f>
        <v/>
      </c>
      <c r="F45" s="47" t="str">
        <f>IF(基本情報入力シート!W66="","",基本情報入力シート!W66)</f>
        <v/>
      </c>
      <c r="G45" s="47" t="str">
        <f>IF(基本情報入力シート!X66="","",基本情報入力シート!X66)</f>
        <v/>
      </c>
      <c r="H45" s="152" t="str">
        <f>IF(基本情報入力シート!Y66="","",基本情報入力シート!Y66)</f>
        <v/>
      </c>
      <c r="I45" s="79" t="str">
        <f>IF(基本情報入力シート!AC66&lt;&gt;"", 基本情報入力シート!AC66, "")</f>
        <v/>
      </c>
      <c r="J45" s="83" t="str">
        <f>IF(基本情報入力シート!AD66&lt;&gt;"", 基本情報入力シート!AD66, "")</f>
        <v/>
      </c>
      <c r="K45" s="43" t="str">
        <f>IF(基本情報入力シート!Z66="","",基本情報入力シート!Z66)</f>
        <v/>
      </c>
      <c r="L45" s="44" t="str">
        <f>IF(G45="","",VLOOKUP(G45,【参考】数式用!$A$3:$C$46,3,FALSE))</f>
        <v/>
      </c>
      <c r="M45" s="356" t="str">
        <f t="shared" si="6"/>
        <v/>
      </c>
      <c r="N45" s="168"/>
      <c r="O45" s="168"/>
      <c r="P45" s="168"/>
      <c r="Q45" s="247"/>
      <c r="R45" s="247"/>
      <c r="S45" s="250"/>
      <c r="T45" s="52"/>
      <c r="U45" s="666" t="str">
        <f t="shared" si="3"/>
        <v/>
      </c>
      <c r="V45" s="666"/>
      <c r="W45" s="666"/>
      <c r="X45" s="666"/>
      <c r="Y45" s="666"/>
      <c r="Z45" s="666"/>
      <c r="AA45" s="666"/>
      <c r="AB45" s="666"/>
      <c r="AC45" s="666"/>
      <c r="AD45" s="666"/>
      <c r="AE45" s="666"/>
      <c r="AG45" s="253" t="str">
        <f t="shared" si="7"/>
        <v/>
      </c>
      <c r="AH45" s="218" t="str">
        <f t="shared" si="4"/>
        <v>×</v>
      </c>
      <c r="AI45" s="159" t="str">
        <f t="shared" si="8"/>
        <v/>
      </c>
      <c r="AJ45" s="84" t="str">
        <f t="shared" si="9"/>
        <v/>
      </c>
      <c r="AK45"/>
    </row>
    <row r="46" spans="1:37" ht="36.75" customHeight="1">
      <c r="A46" s="45">
        <f t="shared" si="5"/>
        <v>36</v>
      </c>
      <c r="B46" s="46" t="str">
        <f>IF(基本情報入力シート!B67="","",基本情報入力シート!B67)</f>
        <v/>
      </c>
      <c r="C46" s="47" t="str">
        <f>IF(基本情報入力シート!L67="","",基本情報入力シート!L67)</f>
        <v/>
      </c>
      <c r="D46" s="47" t="str">
        <f>IF(基本情報入力シート!Q67="","",基本情報入力シート!Q67)</f>
        <v/>
      </c>
      <c r="E46" s="47" t="str">
        <f>IF(基本情報入力シート!V67="","",基本情報入力シート!V67)</f>
        <v/>
      </c>
      <c r="F46" s="47" t="str">
        <f>IF(基本情報入力シート!W67="","",基本情報入力シート!W67)</f>
        <v/>
      </c>
      <c r="G46" s="47" t="str">
        <f>IF(基本情報入力シート!X67="","",基本情報入力シート!X67)</f>
        <v/>
      </c>
      <c r="H46" s="152" t="str">
        <f>IF(基本情報入力シート!Y67="","",基本情報入力シート!Y67)</f>
        <v/>
      </c>
      <c r="I46" s="79" t="str">
        <f>IF(基本情報入力シート!AC67&lt;&gt;"", 基本情報入力シート!AC67, "")</f>
        <v/>
      </c>
      <c r="J46" s="83" t="str">
        <f>IF(基本情報入力シート!AD67&lt;&gt;"", 基本情報入力シート!AD67, "")</f>
        <v/>
      </c>
      <c r="K46" s="43" t="str">
        <f>IF(基本情報入力シート!Z67="","",基本情報入力シート!Z67)</f>
        <v/>
      </c>
      <c r="L46" s="44" t="str">
        <f>IF(G46="","",VLOOKUP(G46,【参考】数式用!$A$3:$C$46,3,FALSE))</f>
        <v/>
      </c>
      <c r="M46" s="356" t="str">
        <f t="shared" si="6"/>
        <v/>
      </c>
      <c r="N46" s="168"/>
      <c r="O46" s="168"/>
      <c r="P46" s="168"/>
      <c r="Q46" s="247"/>
      <c r="R46" s="247"/>
      <c r="S46" s="250"/>
      <c r="T46" s="52"/>
      <c r="U46" s="666" t="str">
        <f t="shared" si="3"/>
        <v/>
      </c>
      <c r="V46" s="666"/>
      <c r="W46" s="666"/>
      <c r="X46" s="666"/>
      <c r="Y46" s="666"/>
      <c r="Z46" s="666"/>
      <c r="AA46" s="666"/>
      <c r="AB46" s="666"/>
      <c r="AC46" s="666"/>
      <c r="AD46" s="666"/>
      <c r="AE46" s="666"/>
      <c r="AG46" s="253" t="str">
        <f t="shared" si="7"/>
        <v/>
      </c>
      <c r="AH46" s="218" t="str">
        <f t="shared" si="4"/>
        <v>×</v>
      </c>
      <c r="AI46" s="159" t="str">
        <f t="shared" si="8"/>
        <v/>
      </c>
      <c r="AJ46" s="84" t="str">
        <f t="shared" si="9"/>
        <v/>
      </c>
      <c r="AK46"/>
    </row>
    <row r="47" spans="1:37" ht="36.75" customHeight="1">
      <c r="A47" s="45">
        <f t="shared" si="5"/>
        <v>37</v>
      </c>
      <c r="B47" s="46" t="str">
        <f>IF(基本情報入力シート!B68="","",基本情報入力シート!B68)</f>
        <v/>
      </c>
      <c r="C47" s="47" t="str">
        <f>IF(基本情報入力シート!L68="","",基本情報入力シート!L68)</f>
        <v/>
      </c>
      <c r="D47" s="47" t="str">
        <f>IF(基本情報入力シート!Q68="","",基本情報入力シート!Q68)</f>
        <v/>
      </c>
      <c r="E47" s="47" t="str">
        <f>IF(基本情報入力シート!V68="","",基本情報入力シート!V68)</f>
        <v/>
      </c>
      <c r="F47" s="47" t="str">
        <f>IF(基本情報入力シート!W68="","",基本情報入力シート!W68)</f>
        <v/>
      </c>
      <c r="G47" s="47" t="str">
        <f>IF(基本情報入力シート!X68="","",基本情報入力シート!X68)</f>
        <v/>
      </c>
      <c r="H47" s="152" t="str">
        <f>IF(基本情報入力シート!Y68="","",基本情報入力シート!Y68)</f>
        <v/>
      </c>
      <c r="I47" s="79" t="str">
        <f>IF(基本情報入力シート!AC68&lt;&gt;"", 基本情報入力シート!AC68, "")</f>
        <v/>
      </c>
      <c r="J47" s="83" t="str">
        <f>IF(基本情報入力シート!AD68&lt;&gt;"", 基本情報入力シート!AD68, "")</f>
        <v/>
      </c>
      <c r="K47" s="43" t="str">
        <f>IF(基本情報入力シート!Z68="","",基本情報入力シート!Z68)</f>
        <v/>
      </c>
      <c r="L47" s="44" t="str">
        <f>IF(G47="","",VLOOKUP(G47,【参考】数式用!$A$3:$C$46,3,FALSE))</f>
        <v/>
      </c>
      <c r="M47" s="356" t="str">
        <f t="shared" si="6"/>
        <v/>
      </c>
      <c r="N47" s="168"/>
      <c r="O47" s="168"/>
      <c r="P47" s="168"/>
      <c r="Q47" s="247"/>
      <c r="R47" s="247"/>
      <c r="S47" s="250"/>
      <c r="T47" s="52"/>
      <c r="U47" s="666" t="str">
        <f t="shared" si="3"/>
        <v/>
      </c>
      <c r="V47" s="666"/>
      <c r="W47" s="666"/>
      <c r="X47" s="666"/>
      <c r="Y47" s="666"/>
      <c r="Z47" s="666"/>
      <c r="AA47" s="666"/>
      <c r="AB47" s="666"/>
      <c r="AC47" s="666"/>
      <c r="AD47" s="666"/>
      <c r="AE47" s="666"/>
      <c r="AG47" s="253" t="str">
        <f t="shared" si="7"/>
        <v/>
      </c>
      <c r="AH47" s="218" t="str">
        <f t="shared" si="4"/>
        <v>×</v>
      </c>
      <c r="AI47" s="159" t="str">
        <f t="shared" si="8"/>
        <v/>
      </c>
      <c r="AJ47" s="84" t="str">
        <f t="shared" si="9"/>
        <v/>
      </c>
      <c r="AK47"/>
    </row>
    <row r="48" spans="1:37" ht="36.75" customHeight="1">
      <c r="A48" s="45">
        <f t="shared" si="5"/>
        <v>38</v>
      </c>
      <c r="B48" s="46" t="str">
        <f>IF(基本情報入力シート!B69="","",基本情報入力シート!B69)</f>
        <v/>
      </c>
      <c r="C48" s="47" t="str">
        <f>IF(基本情報入力シート!L69="","",基本情報入力シート!L69)</f>
        <v/>
      </c>
      <c r="D48" s="47" t="str">
        <f>IF(基本情報入力シート!Q69="","",基本情報入力シート!Q69)</f>
        <v/>
      </c>
      <c r="E48" s="47" t="str">
        <f>IF(基本情報入力シート!V69="","",基本情報入力シート!V69)</f>
        <v/>
      </c>
      <c r="F48" s="47" t="str">
        <f>IF(基本情報入力シート!W69="","",基本情報入力シート!W69)</f>
        <v/>
      </c>
      <c r="G48" s="47" t="str">
        <f>IF(基本情報入力シート!X69="","",基本情報入力シート!X69)</f>
        <v/>
      </c>
      <c r="H48" s="152" t="str">
        <f>IF(基本情報入力シート!Y69="","",基本情報入力シート!Y69)</f>
        <v/>
      </c>
      <c r="I48" s="79" t="str">
        <f>IF(基本情報入力シート!AC69&lt;&gt;"", 基本情報入力シート!AC69, "")</f>
        <v/>
      </c>
      <c r="J48" s="83" t="str">
        <f>IF(基本情報入力シート!AD69&lt;&gt;"", 基本情報入力シート!AD69, "")</f>
        <v/>
      </c>
      <c r="K48" s="43" t="str">
        <f>IF(基本情報入力シート!Z69="","",基本情報入力シート!Z69)</f>
        <v/>
      </c>
      <c r="L48" s="44" t="str">
        <f>IF(G48="","",VLOOKUP(G48,【参考】数式用!$A$3:$C$46,3,FALSE))</f>
        <v/>
      </c>
      <c r="M48" s="356" t="str">
        <f t="shared" si="6"/>
        <v/>
      </c>
      <c r="N48" s="168"/>
      <c r="O48" s="168"/>
      <c r="P48" s="168"/>
      <c r="Q48" s="247"/>
      <c r="R48" s="247"/>
      <c r="S48" s="250"/>
      <c r="T48" s="52"/>
      <c r="U48" s="666" t="str">
        <f t="shared" si="3"/>
        <v/>
      </c>
      <c r="V48" s="666"/>
      <c r="W48" s="666"/>
      <c r="X48" s="666"/>
      <c r="Y48" s="666"/>
      <c r="Z48" s="666"/>
      <c r="AA48" s="666"/>
      <c r="AB48" s="666"/>
      <c r="AC48" s="666"/>
      <c r="AD48" s="666"/>
      <c r="AE48" s="666"/>
      <c r="AG48" s="253" t="str">
        <f t="shared" si="7"/>
        <v/>
      </c>
      <c r="AH48" s="218" t="str">
        <f t="shared" si="4"/>
        <v>×</v>
      </c>
      <c r="AI48" s="159" t="str">
        <f t="shared" si="8"/>
        <v/>
      </c>
      <c r="AJ48" s="84" t="str">
        <f t="shared" si="9"/>
        <v/>
      </c>
      <c r="AK48"/>
    </row>
    <row r="49" spans="1:37" ht="36.75" customHeight="1">
      <c r="A49" s="45">
        <f t="shared" si="5"/>
        <v>39</v>
      </c>
      <c r="B49" s="46" t="str">
        <f>IF(基本情報入力シート!B70="","",基本情報入力シート!B70)</f>
        <v/>
      </c>
      <c r="C49" s="47" t="str">
        <f>IF(基本情報入力シート!L70="","",基本情報入力シート!L70)</f>
        <v/>
      </c>
      <c r="D49" s="47" t="str">
        <f>IF(基本情報入力シート!Q70="","",基本情報入力シート!Q70)</f>
        <v/>
      </c>
      <c r="E49" s="47" t="str">
        <f>IF(基本情報入力シート!V70="","",基本情報入力シート!V70)</f>
        <v/>
      </c>
      <c r="F49" s="47" t="str">
        <f>IF(基本情報入力シート!W70="","",基本情報入力シート!W70)</f>
        <v/>
      </c>
      <c r="G49" s="47" t="str">
        <f>IF(基本情報入力シート!X70="","",基本情報入力シート!X70)</f>
        <v/>
      </c>
      <c r="H49" s="152" t="str">
        <f>IF(基本情報入力シート!Y70="","",基本情報入力シート!Y70)</f>
        <v/>
      </c>
      <c r="I49" s="79" t="str">
        <f>IF(基本情報入力シート!AC70&lt;&gt;"", 基本情報入力シート!AC70, "")</f>
        <v/>
      </c>
      <c r="J49" s="83" t="str">
        <f>IF(基本情報入力シート!AD70&lt;&gt;"", 基本情報入力シート!AD70, "")</f>
        <v/>
      </c>
      <c r="K49" s="43" t="str">
        <f>IF(基本情報入力シート!Z70="","",基本情報入力シート!Z70)</f>
        <v/>
      </c>
      <c r="L49" s="44" t="str">
        <f>IF(G49="","",VLOOKUP(G49,【参考】数式用!$A$3:$C$46,3,FALSE))</f>
        <v/>
      </c>
      <c r="M49" s="356" t="str">
        <f t="shared" si="6"/>
        <v/>
      </c>
      <c r="N49" s="168"/>
      <c r="O49" s="168"/>
      <c r="P49" s="168"/>
      <c r="Q49" s="247"/>
      <c r="R49" s="247"/>
      <c r="S49" s="250"/>
      <c r="T49" s="52"/>
      <c r="U49" s="666" t="str">
        <f t="shared" si="3"/>
        <v/>
      </c>
      <c r="V49" s="666"/>
      <c r="W49" s="666"/>
      <c r="X49" s="666"/>
      <c r="Y49" s="666"/>
      <c r="Z49" s="666"/>
      <c r="AA49" s="666"/>
      <c r="AB49" s="666"/>
      <c r="AC49" s="666"/>
      <c r="AD49" s="666"/>
      <c r="AE49" s="666"/>
      <c r="AG49" s="253" t="str">
        <f t="shared" si="7"/>
        <v/>
      </c>
      <c r="AH49" s="218" t="str">
        <f t="shared" si="4"/>
        <v>×</v>
      </c>
      <c r="AI49" s="159" t="str">
        <f t="shared" si="8"/>
        <v/>
      </c>
      <c r="AJ49" s="84" t="str">
        <f t="shared" si="9"/>
        <v/>
      </c>
      <c r="AK49"/>
    </row>
    <row r="50" spans="1:37" ht="36.75" customHeight="1">
      <c r="A50" s="45">
        <f t="shared" si="5"/>
        <v>40</v>
      </c>
      <c r="B50" s="46" t="str">
        <f>IF(基本情報入力シート!B71="","",基本情報入力シート!B71)</f>
        <v/>
      </c>
      <c r="C50" s="47" t="str">
        <f>IF(基本情報入力シート!L71="","",基本情報入力シート!L71)</f>
        <v/>
      </c>
      <c r="D50" s="47" t="str">
        <f>IF(基本情報入力シート!Q71="","",基本情報入力シート!Q71)</f>
        <v/>
      </c>
      <c r="E50" s="47" t="str">
        <f>IF(基本情報入力シート!V71="","",基本情報入力シート!V71)</f>
        <v/>
      </c>
      <c r="F50" s="47" t="str">
        <f>IF(基本情報入力シート!W71="","",基本情報入力シート!W71)</f>
        <v/>
      </c>
      <c r="G50" s="47" t="str">
        <f>IF(基本情報入力シート!X71="","",基本情報入力シート!X71)</f>
        <v/>
      </c>
      <c r="H50" s="152" t="str">
        <f>IF(基本情報入力シート!Y71="","",基本情報入力シート!Y71)</f>
        <v/>
      </c>
      <c r="I50" s="79" t="str">
        <f>IF(基本情報入力シート!AC71&lt;&gt;"", 基本情報入力シート!AC71, "")</f>
        <v/>
      </c>
      <c r="J50" s="83" t="str">
        <f>IF(基本情報入力シート!AD71&lt;&gt;"", 基本情報入力シート!AD71, "")</f>
        <v/>
      </c>
      <c r="K50" s="43" t="str">
        <f>IF(基本情報入力シート!Z71="","",基本情報入力シート!Z71)</f>
        <v/>
      </c>
      <c r="L50" s="44" t="str">
        <f>IF(G50="","",VLOOKUP(G50,【参考】数式用!$A$3:$C$46,3,FALSE))</f>
        <v/>
      </c>
      <c r="M50" s="356" t="str">
        <f t="shared" si="6"/>
        <v/>
      </c>
      <c r="N50" s="168"/>
      <c r="O50" s="168"/>
      <c r="P50" s="168"/>
      <c r="Q50" s="247"/>
      <c r="R50" s="247"/>
      <c r="S50" s="250"/>
      <c r="T50" s="52"/>
      <c r="U50" s="666" t="str">
        <f t="shared" si="3"/>
        <v/>
      </c>
      <c r="V50" s="666"/>
      <c r="W50" s="666"/>
      <c r="X50" s="666"/>
      <c r="Y50" s="666"/>
      <c r="Z50" s="666"/>
      <c r="AA50" s="666"/>
      <c r="AB50" s="666"/>
      <c r="AC50" s="666"/>
      <c r="AD50" s="666"/>
      <c r="AE50" s="666"/>
      <c r="AG50" s="253" t="str">
        <f t="shared" si="7"/>
        <v/>
      </c>
      <c r="AH50" s="218" t="str">
        <f t="shared" si="4"/>
        <v>×</v>
      </c>
      <c r="AI50" s="159" t="str">
        <f t="shared" si="8"/>
        <v/>
      </c>
      <c r="AJ50" s="84" t="str">
        <f t="shared" si="9"/>
        <v/>
      </c>
      <c r="AK50"/>
    </row>
    <row r="51" spans="1:37" ht="36.75" customHeight="1">
      <c r="A51" s="45">
        <f t="shared" si="5"/>
        <v>41</v>
      </c>
      <c r="B51" s="46" t="str">
        <f>IF(基本情報入力シート!B72="","",基本情報入力シート!B72)</f>
        <v/>
      </c>
      <c r="C51" s="47" t="str">
        <f>IF(基本情報入力シート!L72="","",基本情報入力シート!L72)</f>
        <v/>
      </c>
      <c r="D51" s="47" t="str">
        <f>IF(基本情報入力シート!Q72="","",基本情報入力シート!Q72)</f>
        <v/>
      </c>
      <c r="E51" s="47" t="str">
        <f>IF(基本情報入力シート!V72="","",基本情報入力シート!V72)</f>
        <v/>
      </c>
      <c r="F51" s="47" t="str">
        <f>IF(基本情報入力シート!W72="","",基本情報入力シート!W72)</f>
        <v/>
      </c>
      <c r="G51" s="47" t="str">
        <f>IF(基本情報入力シート!X72="","",基本情報入力シート!X72)</f>
        <v/>
      </c>
      <c r="H51" s="152" t="str">
        <f>IF(基本情報入力シート!Y72="","",基本情報入力シート!Y72)</f>
        <v/>
      </c>
      <c r="I51" s="79" t="str">
        <f>IF(基本情報入力シート!AC72&lt;&gt;"", 基本情報入力シート!AC72, "")</f>
        <v/>
      </c>
      <c r="J51" s="83" t="str">
        <f>IF(基本情報入力シート!AD72&lt;&gt;"", 基本情報入力シート!AD72, "")</f>
        <v/>
      </c>
      <c r="K51" s="43" t="str">
        <f>IF(基本情報入力シート!Z72="","",基本情報入力シート!Z72)</f>
        <v/>
      </c>
      <c r="L51" s="44" t="str">
        <f>IF(G51="","",VLOOKUP(G51,【参考】数式用!$A$3:$C$46,3,FALSE))</f>
        <v/>
      </c>
      <c r="M51" s="356" t="str">
        <f t="shared" si="6"/>
        <v/>
      </c>
      <c r="N51" s="168"/>
      <c r="O51" s="168"/>
      <c r="P51" s="168"/>
      <c r="Q51" s="247"/>
      <c r="R51" s="247"/>
      <c r="S51" s="250"/>
      <c r="T51" s="52"/>
      <c r="U51" s="666" t="str">
        <f t="shared" si="3"/>
        <v/>
      </c>
      <c r="V51" s="666"/>
      <c r="W51" s="666"/>
      <c r="X51" s="666"/>
      <c r="Y51" s="666"/>
      <c r="Z51" s="666"/>
      <c r="AA51" s="666"/>
      <c r="AB51" s="666"/>
      <c r="AC51" s="666"/>
      <c r="AD51" s="666"/>
      <c r="AE51" s="666"/>
      <c r="AG51" s="253" t="str">
        <f t="shared" si="7"/>
        <v/>
      </c>
      <c r="AH51" s="218" t="str">
        <f t="shared" si="4"/>
        <v>×</v>
      </c>
      <c r="AI51" s="159" t="str">
        <f t="shared" si="8"/>
        <v/>
      </c>
      <c r="AJ51" s="84" t="str">
        <f t="shared" si="9"/>
        <v/>
      </c>
      <c r="AK51"/>
    </row>
    <row r="52" spans="1:37" ht="36.75" customHeight="1">
      <c r="A52" s="45">
        <f t="shared" si="5"/>
        <v>42</v>
      </c>
      <c r="B52" s="46" t="str">
        <f>IF(基本情報入力シート!B73="","",基本情報入力シート!B73)</f>
        <v/>
      </c>
      <c r="C52" s="47" t="str">
        <f>IF(基本情報入力シート!L73="","",基本情報入力シート!L73)</f>
        <v/>
      </c>
      <c r="D52" s="47" t="str">
        <f>IF(基本情報入力シート!Q73="","",基本情報入力シート!Q73)</f>
        <v/>
      </c>
      <c r="E52" s="47" t="str">
        <f>IF(基本情報入力シート!V73="","",基本情報入力シート!V73)</f>
        <v/>
      </c>
      <c r="F52" s="47" t="str">
        <f>IF(基本情報入力シート!W73="","",基本情報入力シート!W73)</f>
        <v/>
      </c>
      <c r="G52" s="47" t="str">
        <f>IF(基本情報入力シート!X73="","",基本情報入力シート!X73)</f>
        <v/>
      </c>
      <c r="H52" s="152" t="str">
        <f>IF(基本情報入力シート!Y73="","",基本情報入力シート!Y73)</f>
        <v/>
      </c>
      <c r="I52" s="79" t="str">
        <f>IF(基本情報入力シート!AC73&lt;&gt;"", 基本情報入力シート!AC73, "")</f>
        <v/>
      </c>
      <c r="J52" s="83" t="str">
        <f>IF(基本情報入力シート!AD73&lt;&gt;"", 基本情報入力シート!AD73, "")</f>
        <v/>
      </c>
      <c r="K52" s="43" t="str">
        <f>IF(基本情報入力シート!Z73="","",基本情報入力シート!Z73)</f>
        <v/>
      </c>
      <c r="L52" s="44" t="str">
        <f>IF(G52="","",VLOOKUP(G52,【参考】数式用!$A$3:$C$46,3,FALSE))</f>
        <v/>
      </c>
      <c r="M52" s="356" t="str">
        <f t="shared" si="6"/>
        <v/>
      </c>
      <c r="N52" s="168"/>
      <c r="O52" s="168"/>
      <c r="P52" s="168"/>
      <c r="Q52" s="247"/>
      <c r="R52" s="247"/>
      <c r="S52" s="250"/>
      <c r="T52" s="52"/>
      <c r="U52" s="666" t="str">
        <f t="shared" si="3"/>
        <v/>
      </c>
      <c r="V52" s="666"/>
      <c r="W52" s="666"/>
      <c r="X52" s="666"/>
      <c r="Y52" s="666"/>
      <c r="Z52" s="666"/>
      <c r="AA52" s="666"/>
      <c r="AB52" s="666"/>
      <c r="AC52" s="666"/>
      <c r="AD52" s="666"/>
      <c r="AE52" s="666"/>
      <c r="AG52" s="253" t="str">
        <f t="shared" si="7"/>
        <v/>
      </c>
      <c r="AH52" s="218" t="str">
        <f t="shared" si="4"/>
        <v>×</v>
      </c>
      <c r="AI52" s="159" t="str">
        <f t="shared" si="8"/>
        <v/>
      </c>
      <c r="AJ52" s="84" t="str">
        <f t="shared" si="9"/>
        <v/>
      </c>
      <c r="AK52"/>
    </row>
    <row r="53" spans="1:37" ht="36.75" customHeight="1">
      <c r="A53" s="45">
        <f t="shared" si="5"/>
        <v>43</v>
      </c>
      <c r="B53" s="46" t="str">
        <f>IF(基本情報入力シート!B74="","",基本情報入力シート!B74)</f>
        <v/>
      </c>
      <c r="C53" s="47" t="str">
        <f>IF(基本情報入力シート!L74="","",基本情報入力シート!L74)</f>
        <v/>
      </c>
      <c r="D53" s="47" t="str">
        <f>IF(基本情報入力シート!Q74="","",基本情報入力シート!Q74)</f>
        <v/>
      </c>
      <c r="E53" s="47" t="str">
        <f>IF(基本情報入力シート!V74="","",基本情報入力シート!V74)</f>
        <v/>
      </c>
      <c r="F53" s="47" t="str">
        <f>IF(基本情報入力シート!W74="","",基本情報入力シート!W74)</f>
        <v/>
      </c>
      <c r="G53" s="47" t="str">
        <f>IF(基本情報入力シート!X74="","",基本情報入力シート!X74)</f>
        <v/>
      </c>
      <c r="H53" s="152" t="str">
        <f>IF(基本情報入力シート!Y74="","",基本情報入力シート!Y74)</f>
        <v/>
      </c>
      <c r="I53" s="79" t="str">
        <f>IF(基本情報入力シート!AC74&lt;&gt;"", 基本情報入力シート!AC74, "")</f>
        <v/>
      </c>
      <c r="J53" s="83" t="str">
        <f>IF(基本情報入力シート!AD74&lt;&gt;"", 基本情報入力シート!AD74, "")</f>
        <v/>
      </c>
      <c r="K53" s="43" t="str">
        <f>IF(基本情報入力シート!Z74="","",基本情報入力シート!Z74)</f>
        <v/>
      </c>
      <c r="L53" s="44" t="str">
        <f>IF(G53="","",VLOOKUP(G53,【参考】数式用!$A$3:$C$46,3,FALSE))</f>
        <v/>
      </c>
      <c r="M53" s="356" t="str">
        <f t="shared" si="6"/>
        <v/>
      </c>
      <c r="N53" s="168"/>
      <c r="O53" s="168"/>
      <c r="P53" s="168"/>
      <c r="Q53" s="247"/>
      <c r="R53" s="247"/>
      <c r="S53" s="250"/>
      <c r="T53" s="52"/>
      <c r="U53" s="666" t="str">
        <f t="shared" si="3"/>
        <v/>
      </c>
      <c r="V53" s="666"/>
      <c r="W53" s="666"/>
      <c r="X53" s="666"/>
      <c r="Y53" s="666"/>
      <c r="Z53" s="666"/>
      <c r="AA53" s="666"/>
      <c r="AB53" s="666"/>
      <c r="AC53" s="666"/>
      <c r="AD53" s="666"/>
      <c r="AE53" s="666"/>
      <c r="AG53" s="253" t="str">
        <f t="shared" si="7"/>
        <v/>
      </c>
      <c r="AH53" s="218" t="str">
        <f t="shared" si="4"/>
        <v>×</v>
      </c>
      <c r="AI53" s="159" t="str">
        <f t="shared" si="8"/>
        <v/>
      </c>
      <c r="AJ53" s="84" t="str">
        <f t="shared" si="9"/>
        <v/>
      </c>
      <c r="AK53"/>
    </row>
    <row r="54" spans="1:37" ht="36.75" customHeight="1">
      <c r="A54" s="45">
        <f t="shared" si="5"/>
        <v>44</v>
      </c>
      <c r="B54" s="46" t="str">
        <f>IF(基本情報入力シート!B75="","",基本情報入力シート!B75)</f>
        <v/>
      </c>
      <c r="C54" s="47" t="str">
        <f>IF(基本情報入力シート!L75="","",基本情報入力シート!L75)</f>
        <v/>
      </c>
      <c r="D54" s="47" t="str">
        <f>IF(基本情報入力シート!Q75="","",基本情報入力シート!Q75)</f>
        <v/>
      </c>
      <c r="E54" s="47" t="str">
        <f>IF(基本情報入力シート!V75="","",基本情報入力シート!V75)</f>
        <v/>
      </c>
      <c r="F54" s="47" t="str">
        <f>IF(基本情報入力シート!W75="","",基本情報入力シート!W75)</f>
        <v/>
      </c>
      <c r="G54" s="47" t="str">
        <f>IF(基本情報入力シート!X75="","",基本情報入力シート!X75)</f>
        <v/>
      </c>
      <c r="H54" s="152" t="str">
        <f>IF(基本情報入力シート!Y75="","",基本情報入力シート!Y75)</f>
        <v/>
      </c>
      <c r="I54" s="79" t="str">
        <f>IF(基本情報入力シート!AC75&lt;&gt;"", 基本情報入力シート!AC75, "")</f>
        <v/>
      </c>
      <c r="J54" s="83" t="str">
        <f>IF(基本情報入力シート!AD75&lt;&gt;"", 基本情報入力シート!AD75, "")</f>
        <v/>
      </c>
      <c r="K54" s="43" t="str">
        <f>IF(基本情報入力シート!Z75="","",基本情報入力シート!Z75)</f>
        <v/>
      </c>
      <c r="L54" s="44" t="str">
        <f>IF(G54="","",VLOOKUP(G54,【参考】数式用!$A$3:$C$46,3,FALSE))</f>
        <v/>
      </c>
      <c r="M54" s="356" t="str">
        <f t="shared" si="6"/>
        <v/>
      </c>
      <c r="N54" s="168"/>
      <c r="O54" s="168"/>
      <c r="P54" s="168"/>
      <c r="Q54" s="247"/>
      <c r="R54" s="247"/>
      <c r="S54" s="250"/>
      <c r="T54" s="52"/>
      <c r="U54" s="666" t="str">
        <f t="shared" si="3"/>
        <v/>
      </c>
      <c r="V54" s="666"/>
      <c r="W54" s="666"/>
      <c r="X54" s="666"/>
      <c r="Y54" s="666"/>
      <c r="Z54" s="666"/>
      <c r="AA54" s="666"/>
      <c r="AB54" s="666"/>
      <c r="AC54" s="666"/>
      <c r="AD54" s="666"/>
      <c r="AE54" s="666"/>
      <c r="AG54" s="253" t="str">
        <f t="shared" si="7"/>
        <v/>
      </c>
      <c r="AH54" s="218" t="str">
        <f t="shared" si="4"/>
        <v>×</v>
      </c>
      <c r="AI54" s="159" t="str">
        <f t="shared" si="8"/>
        <v/>
      </c>
      <c r="AJ54" s="84" t="str">
        <f t="shared" si="9"/>
        <v/>
      </c>
      <c r="AK54"/>
    </row>
    <row r="55" spans="1:37" ht="36.75" customHeight="1">
      <c r="A55" s="45">
        <f t="shared" si="5"/>
        <v>45</v>
      </c>
      <c r="B55" s="46" t="str">
        <f>IF(基本情報入力シート!B76="","",基本情報入力シート!B76)</f>
        <v/>
      </c>
      <c r="C55" s="47" t="str">
        <f>IF(基本情報入力シート!L76="","",基本情報入力シート!L76)</f>
        <v/>
      </c>
      <c r="D55" s="47" t="str">
        <f>IF(基本情報入力シート!Q76="","",基本情報入力シート!Q76)</f>
        <v/>
      </c>
      <c r="E55" s="47" t="str">
        <f>IF(基本情報入力シート!V76="","",基本情報入力シート!V76)</f>
        <v/>
      </c>
      <c r="F55" s="47" t="str">
        <f>IF(基本情報入力シート!W76="","",基本情報入力シート!W76)</f>
        <v/>
      </c>
      <c r="G55" s="47" t="str">
        <f>IF(基本情報入力シート!X76="","",基本情報入力シート!X76)</f>
        <v/>
      </c>
      <c r="H55" s="152" t="str">
        <f>IF(基本情報入力シート!Y76="","",基本情報入力シート!Y76)</f>
        <v/>
      </c>
      <c r="I55" s="79" t="str">
        <f>IF(基本情報入力シート!AC76&lt;&gt;"", 基本情報入力シート!AC76, "")</f>
        <v/>
      </c>
      <c r="J55" s="83" t="str">
        <f>IF(基本情報入力シート!AD76&lt;&gt;"", 基本情報入力シート!AD76, "")</f>
        <v/>
      </c>
      <c r="K55" s="43" t="str">
        <f>IF(基本情報入力シート!Z76="","",基本情報入力シート!Z76)</f>
        <v/>
      </c>
      <c r="L55" s="44" t="str">
        <f>IF(G55="","",VLOOKUP(G55,【参考】数式用!$A$3:$C$46,3,FALSE))</f>
        <v/>
      </c>
      <c r="M55" s="356" t="str">
        <f t="shared" si="6"/>
        <v/>
      </c>
      <c r="N55" s="219"/>
      <c r="O55" s="168"/>
      <c r="P55" s="168"/>
      <c r="Q55" s="247"/>
      <c r="R55" s="247"/>
      <c r="S55" s="250"/>
      <c r="T55" s="52"/>
      <c r="U55" s="666" t="str">
        <f t="shared" si="3"/>
        <v/>
      </c>
      <c r="V55" s="666"/>
      <c r="W55" s="666"/>
      <c r="X55" s="666"/>
      <c r="Y55" s="666"/>
      <c r="Z55" s="666"/>
      <c r="AA55" s="666"/>
      <c r="AB55" s="666"/>
      <c r="AC55" s="666"/>
      <c r="AD55" s="666"/>
      <c r="AE55" s="666"/>
      <c r="AG55" s="253" t="str">
        <f t="shared" si="7"/>
        <v/>
      </c>
      <c r="AH55" s="218" t="str">
        <f t="shared" si="4"/>
        <v>×</v>
      </c>
      <c r="AI55" s="159" t="str">
        <f t="shared" si="8"/>
        <v/>
      </c>
      <c r="AJ55" s="84" t="str">
        <f t="shared" si="9"/>
        <v/>
      </c>
      <c r="AK55"/>
    </row>
    <row r="56" spans="1:37" ht="36.75" customHeight="1">
      <c r="A56" s="45">
        <f t="shared" si="5"/>
        <v>46</v>
      </c>
      <c r="B56" s="46" t="str">
        <f>IF(基本情報入力シート!B77="","",基本情報入力シート!B77)</f>
        <v/>
      </c>
      <c r="C56" s="47" t="str">
        <f>IF(基本情報入力シート!L77="","",基本情報入力シート!L77)</f>
        <v/>
      </c>
      <c r="D56" s="47" t="str">
        <f>IF(基本情報入力シート!Q77="","",基本情報入力シート!Q77)</f>
        <v/>
      </c>
      <c r="E56" s="47" t="str">
        <f>IF(基本情報入力シート!V77="","",基本情報入力シート!V77)</f>
        <v/>
      </c>
      <c r="F56" s="47" t="str">
        <f>IF(基本情報入力シート!W77="","",基本情報入力シート!W77)</f>
        <v/>
      </c>
      <c r="G56" s="47" t="str">
        <f>IF(基本情報入力シート!X77="","",基本情報入力シート!X77)</f>
        <v/>
      </c>
      <c r="H56" s="152" t="str">
        <f>IF(基本情報入力シート!Y77="","",基本情報入力シート!Y77)</f>
        <v/>
      </c>
      <c r="I56" s="79" t="str">
        <f>IF(基本情報入力シート!AC77&lt;&gt;"", 基本情報入力シート!AC77, "")</f>
        <v/>
      </c>
      <c r="J56" s="83" t="str">
        <f>IF(基本情報入力シート!AD77&lt;&gt;"", 基本情報入力シート!AD77, "")</f>
        <v/>
      </c>
      <c r="K56" s="43" t="str">
        <f>IF(基本情報入力シート!Z77="","",基本情報入力シート!Z77)</f>
        <v/>
      </c>
      <c r="L56" s="44" t="str">
        <f>IF(G56="","",VLOOKUP(G56,【参考】数式用!$A$3:$C$46,3,FALSE))</f>
        <v/>
      </c>
      <c r="M56" s="356" t="str">
        <f t="shared" si="6"/>
        <v/>
      </c>
      <c r="N56" s="219"/>
      <c r="O56" s="168"/>
      <c r="P56" s="168"/>
      <c r="Q56" s="247"/>
      <c r="R56" s="247"/>
      <c r="S56" s="250"/>
      <c r="T56" s="52"/>
      <c r="U56" s="666" t="str">
        <f t="shared" si="3"/>
        <v/>
      </c>
      <c r="V56" s="666"/>
      <c r="W56" s="666"/>
      <c r="X56" s="666"/>
      <c r="Y56" s="666"/>
      <c r="Z56" s="666"/>
      <c r="AA56" s="666"/>
      <c r="AB56" s="666"/>
      <c r="AC56" s="666"/>
      <c r="AD56" s="666"/>
      <c r="AE56" s="666"/>
      <c r="AG56" s="253" t="str">
        <f t="shared" si="7"/>
        <v/>
      </c>
      <c r="AH56" s="218" t="str">
        <f t="shared" si="4"/>
        <v>×</v>
      </c>
      <c r="AI56" s="159" t="str">
        <f t="shared" si="8"/>
        <v/>
      </c>
      <c r="AJ56" s="84" t="str">
        <f t="shared" si="9"/>
        <v/>
      </c>
      <c r="AK56"/>
    </row>
    <row r="57" spans="1:37" ht="36.75" customHeight="1">
      <c r="A57" s="45">
        <f t="shared" si="5"/>
        <v>47</v>
      </c>
      <c r="B57" s="46" t="str">
        <f>IF(基本情報入力シート!B78="","",基本情報入力シート!B78)</f>
        <v/>
      </c>
      <c r="C57" s="47" t="str">
        <f>IF(基本情報入力シート!L78="","",基本情報入力シート!L78)</f>
        <v/>
      </c>
      <c r="D57" s="47" t="str">
        <f>IF(基本情報入力シート!Q78="","",基本情報入力シート!Q78)</f>
        <v/>
      </c>
      <c r="E57" s="47" t="str">
        <f>IF(基本情報入力シート!V78="","",基本情報入力シート!V78)</f>
        <v/>
      </c>
      <c r="F57" s="47" t="str">
        <f>IF(基本情報入力シート!W78="","",基本情報入力シート!W78)</f>
        <v/>
      </c>
      <c r="G57" s="47" t="str">
        <f>IF(基本情報入力シート!X78="","",基本情報入力シート!X78)</f>
        <v/>
      </c>
      <c r="H57" s="152" t="str">
        <f>IF(基本情報入力シート!Y78="","",基本情報入力シート!Y78)</f>
        <v/>
      </c>
      <c r="I57" s="79" t="str">
        <f>IF(基本情報入力シート!AC78&lt;&gt;"", 基本情報入力シート!AC78, "")</f>
        <v/>
      </c>
      <c r="J57" s="83" t="str">
        <f>IF(基本情報入力シート!AD78&lt;&gt;"", 基本情報入力シート!AD78, "")</f>
        <v/>
      </c>
      <c r="K57" s="43" t="str">
        <f>IF(基本情報入力シート!Z78="","",基本情報入力シート!Z78)</f>
        <v/>
      </c>
      <c r="L57" s="44" t="str">
        <f>IF(G57="","",VLOOKUP(G57,【参考】数式用!$A$3:$C$46,3,FALSE))</f>
        <v/>
      </c>
      <c r="M57" s="356" t="str">
        <f t="shared" si="6"/>
        <v/>
      </c>
      <c r="N57" s="219"/>
      <c r="O57" s="168"/>
      <c r="P57" s="168"/>
      <c r="Q57" s="247"/>
      <c r="R57" s="247"/>
      <c r="S57" s="250"/>
      <c r="T57" s="52"/>
      <c r="U57" s="666" t="str">
        <f t="shared" si="3"/>
        <v/>
      </c>
      <c r="V57" s="666"/>
      <c r="W57" s="666"/>
      <c r="X57" s="666"/>
      <c r="Y57" s="666"/>
      <c r="Z57" s="666"/>
      <c r="AA57" s="666"/>
      <c r="AB57" s="666"/>
      <c r="AC57" s="666"/>
      <c r="AD57" s="666"/>
      <c r="AE57" s="666"/>
      <c r="AG57" s="253" t="str">
        <f t="shared" si="7"/>
        <v/>
      </c>
      <c r="AH57" s="218" t="str">
        <f t="shared" si="4"/>
        <v>×</v>
      </c>
      <c r="AI57" s="159" t="str">
        <f t="shared" si="8"/>
        <v/>
      </c>
      <c r="AJ57" s="84" t="str">
        <f t="shared" si="9"/>
        <v/>
      </c>
      <c r="AK57"/>
    </row>
    <row r="58" spans="1:37" ht="36.75" customHeight="1">
      <c r="A58" s="45">
        <f t="shared" si="5"/>
        <v>48</v>
      </c>
      <c r="B58" s="46" t="str">
        <f>IF(基本情報入力シート!B79="","",基本情報入力シート!B79)</f>
        <v/>
      </c>
      <c r="C58" s="47" t="str">
        <f>IF(基本情報入力シート!L79="","",基本情報入力シート!L79)</f>
        <v/>
      </c>
      <c r="D58" s="47" t="str">
        <f>IF(基本情報入力シート!Q79="","",基本情報入力シート!Q79)</f>
        <v/>
      </c>
      <c r="E58" s="47" t="str">
        <f>IF(基本情報入力シート!V79="","",基本情報入力シート!V79)</f>
        <v/>
      </c>
      <c r="F58" s="47" t="str">
        <f>IF(基本情報入力シート!W79="","",基本情報入力シート!W79)</f>
        <v/>
      </c>
      <c r="G58" s="47" t="str">
        <f>IF(基本情報入力シート!X79="","",基本情報入力シート!X79)</f>
        <v/>
      </c>
      <c r="H58" s="152" t="str">
        <f>IF(基本情報入力シート!Y79="","",基本情報入力シート!Y79)</f>
        <v/>
      </c>
      <c r="I58" s="79" t="str">
        <f>IF(基本情報入力シート!AC79&lt;&gt;"", 基本情報入力シート!AC79, "")</f>
        <v/>
      </c>
      <c r="J58" s="83" t="str">
        <f>IF(基本情報入力シート!AD79&lt;&gt;"", 基本情報入力シート!AD79, "")</f>
        <v/>
      </c>
      <c r="K58" s="43" t="str">
        <f>IF(基本情報入力シート!Z79="","",基本情報入力シート!Z79)</f>
        <v/>
      </c>
      <c r="L58" s="44" t="str">
        <f>IF(G58="","",VLOOKUP(G58,【参考】数式用!$A$3:$C$46,3,FALSE))</f>
        <v/>
      </c>
      <c r="M58" s="356" t="str">
        <f t="shared" si="6"/>
        <v/>
      </c>
      <c r="N58" s="219"/>
      <c r="O58" s="168"/>
      <c r="P58" s="168"/>
      <c r="Q58" s="247"/>
      <c r="R58" s="247"/>
      <c r="S58" s="250"/>
      <c r="T58" s="52"/>
      <c r="U58" s="666" t="str">
        <f t="shared" si="3"/>
        <v/>
      </c>
      <c r="V58" s="666"/>
      <c r="W58" s="666"/>
      <c r="X58" s="666"/>
      <c r="Y58" s="666"/>
      <c r="Z58" s="666"/>
      <c r="AA58" s="666"/>
      <c r="AB58" s="666"/>
      <c r="AC58" s="666"/>
      <c r="AD58" s="666"/>
      <c r="AE58" s="666"/>
      <c r="AG58" s="253" t="str">
        <f t="shared" si="7"/>
        <v/>
      </c>
      <c r="AH58" s="218" t="str">
        <f t="shared" si="4"/>
        <v>×</v>
      </c>
      <c r="AI58" s="159" t="str">
        <f t="shared" si="8"/>
        <v/>
      </c>
      <c r="AJ58" s="84" t="str">
        <f t="shared" si="9"/>
        <v/>
      </c>
      <c r="AK58"/>
    </row>
    <row r="59" spans="1:37" ht="36.75" customHeight="1">
      <c r="A59" s="45">
        <f t="shared" si="5"/>
        <v>49</v>
      </c>
      <c r="B59" s="46" t="str">
        <f>IF(基本情報入力シート!B80="","",基本情報入力シート!B80)</f>
        <v/>
      </c>
      <c r="C59" s="47" t="str">
        <f>IF(基本情報入力シート!L80="","",基本情報入力シート!L80)</f>
        <v/>
      </c>
      <c r="D59" s="47" t="str">
        <f>IF(基本情報入力シート!Q80="","",基本情報入力シート!Q80)</f>
        <v/>
      </c>
      <c r="E59" s="47" t="str">
        <f>IF(基本情報入力シート!V80="","",基本情報入力シート!V80)</f>
        <v/>
      </c>
      <c r="F59" s="47" t="str">
        <f>IF(基本情報入力シート!W80="","",基本情報入力シート!W80)</f>
        <v/>
      </c>
      <c r="G59" s="47" t="str">
        <f>IF(基本情報入力シート!X80="","",基本情報入力シート!X80)</f>
        <v/>
      </c>
      <c r="H59" s="152" t="str">
        <f>IF(基本情報入力シート!Y80="","",基本情報入力シート!Y80)</f>
        <v/>
      </c>
      <c r="I59" s="79" t="str">
        <f>IF(基本情報入力シート!AC80&lt;&gt;"", 基本情報入力シート!AC80, "")</f>
        <v/>
      </c>
      <c r="J59" s="83" t="str">
        <f>IF(基本情報入力シート!AD80&lt;&gt;"", 基本情報入力シート!AD80, "")</f>
        <v/>
      </c>
      <c r="K59" s="43" t="str">
        <f>IF(基本情報入力シート!Z80="","",基本情報入力シート!Z80)</f>
        <v/>
      </c>
      <c r="L59" s="44" t="str">
        <f>IF(G59="","",VLOOKUP(G59,【参考】数式用!$A$3:$C$46,3,FALSE))</f>
        <v/>
      </c>
      <c r="M59" s="356" t="str">
        <f t="shared" si="6"/>
        <v/>
      </c>
      <c r="N59" s="219"/>
      <c r="O59" s="168"/>
      <c r="P59" s="168"/>
      <c r="Q59" s="247"/>
      <c r="R59" s="247"/>
      <c r="S59" s="250"/>
      <c r="T59" s="52"/>
      <c r="U59" s="666" t="str">
        <f t="shared" si="3"/>
        <v/>
      </c>
      <c r="V59" s="666"/>
      <c r="W59" s="666"/>
      <c r="X59" s="666"/>
      <c r="Y59" s="666"/>
      <c r="Z59" s="666"/>
      <c r="AA59" s="666"/>
      <c r="AB59" s="666"/>
      <c r="AC59" s="666"/>
      <c r="AD59" s="666"/>
      <c r="AE59" s="666"/>
      <c r="AG59" s="253" t="str">
        <f t="shared" si="7"/>
        <v/>
      </c>
      <c r="AH59" s="218" t="str">
        <f t="shared" si="4"/>
        <v>×</v>
      </c>
      <c r="AI59" s="159" t="str">
        <f t="shared" si="8"/>
        <v/>
      </c>
      <c r="AJ59" s="84" t="str">
        <f t="shared" si="9"/>
        <v/>
      </c>
      <c r="AK59"/>
    </row>
    <row r="60" spans="1:37" ht="36.75" customHeight="1">
      <c r="A60" s="45">
        <f t="shared" si="5"/>
        <v>50</v>
      </c>
      <c r="B60" s="46" t="str">
        <f>IF(基本情報入力シート!B81="","",基本情報入力シート!B81)</f>
        <v/>
      </c>
      <c r="C60" s="47" t="str">
        <f>IF(基本情報入力シート!L81="","",基本情報入力シート!L81)</f>
        <v/>
      </c>
      <c r="D60" s="47" t="str">
        <f>IF(基本情報入力シート!Q81="","",基本情報入力シート!Q81)</f>
        <v/>
      </c>
      <c r="E60" s="47" t="str">
        <f>IF(基本情報入力シート!V81="","",基本情報入力シート!V81)</f>
        <v/>
      </c>
      <c r="F60" s="47" t="str">
        <f>IF(基本情報入力シート!W81="","",基本情報入力シート!W81)</f>
        <v/>
      </c>
      <c r="G60" s="47" t="str">
        <f>IF(基本情報入力シート!X81="","",基本情報入力シート!X81)</f>
        <v/>
      </c>
      <c r="H60" s="152" t="str">
        <f>IF(基本情報入力シート!Y81="","",基本情報入力シート!Y81)</f>
        <v/>
      </c>
      <c r="I60" s="79" t="str">
        <f>IF(基本情報入力シート!AC81&lt;&gt;"", 基本情報入力シート!AC81, "")</f>
        <v/>
      </c>
      <c r="J60" s="83" t="str">
        <f>IF(基本情報入力シート!AD81&lt;&gt;"", 基本情報入力シート!AD81, "")</f>
        <v/>
      </c>
      <c r="K60" s="43" t="str">
        <f>IF(基本情報入力シート!Z81="","",基本情報入力シート!Z81)</f>
        <v/>
      </c>
      <c r="L60" s="44" t="str">
        <f>IF(G60="","",VLOOKUP(G60,【参考】数式用!$A$3:$C$46,3,FALSE))</f>
        <v/>
      </c>
      <c r="M60" s="356" t="str">
        <f t="shared" si="6"/>
        <v/>
      </c>
      <c r="N60" s="219"/>
      <c r="O60" s="168"/>
      <c r="P60" s="168"/>
      <c r="Q60" s="247"/>
      <c r="R60" s="247"/>
      <c r="S60" s="250"/>
      <c r="T60" s="52"/>
      <c r="U60" s="666" t="str">
        <f t="shared" si="3"/>
        <v/>
      </c>
      <c r="V60" s="666"/>
      <c r="W60" s="666"/>
      <c r="X60" s="666"/>
      <c r="Y60" s="666"/>
      <c r="Z60" s="666"/>
      <c r="AA60" s="666"/>
      <c r="AB60" s="666"/>
      <c r="AC60" s="666"/>
      <c r="AD60" s="666"/>
      <c r="AE60" s="666"/>
      <c r="AG60" s="253" t="str">
        <f t="shared" si="7"/>
        <v/>
      </c>
      <c r="AH60" s="218" t="str">
        <f t="shared" si="4"/>
        <v>×</v>
      </c>
      <c r="AI60" s="159" t="str">
        <f t="shared" si="8"/>
        <v/>
      </c>
      <c r="AJ60" s="84" t="str">
        <f t="shared" si="9"/>
        <v/>
      </c>
      <c r="AK60"/>
    </row>
    <row r="61" spans="1:37" ht="36.75" customHeight="1">
      <c r="A61" s="45">
        <f t="shared" si="5"/>
        <v>51</v>
      </c>
      <c r="B61" s="46" t="str">
        <f>IF(基本情報入力シート!B82="","",基本情報入力シート!B82)</f>
        <v/>
      </c>
      <c r="C61" s="47" t="str">
        <f>IF(基本情報入力シート!L82="","",基本情報入力シート!L82)</f>
        <v/>
      </c>
      <c r="D61" s="47" t="str">
        <f>IF(基本情報入力シート!Q82="","",基本情報入力シート!Q82)</f>
        <v/>
      </c>
      <c r="E61" s="47" t="str">
        <f>IF(基本情報入力シート!V82="","",基本情報入力シート!V82)</f>
        <v/>
      </c>
      <c r="F61" s="47" t="str">
        <f>IF(基本情報入力シート!W82="","",基本情報入力シート!W82)</f>
        <v/>
      </c>
      <c r="G61" s="47" t="str">
        <f>IF(基本情報入力シート!X82="","",基本情報入力シート!X82)</f>
        <v/>
      </c>
      <c r="H61" s="152" t="str">
        <f>IF(基本情報入力シート!Y82="","",基本情報入力シート!Y82)</f>
        <v/>
      </c>
      <c r="I61" s="79" t="str">
        <f>IF(基本情報入力シート!AC82&lt;&gt;"", 基本情報入力シート!AC82, "")</f>
        <v/>
      </c>
      <c r="J61" s="83" t="str">
        <f>IF(基本情報入力シート!AD82&lt;&gt;"", 基本情報入力シート!AD82, "")</f>
        <v/>
      </c>
      <c r="K61" s="43" t="str">
        <f>IF(基本情報入力シート!Z82="","",基本情報入力シート!Z82)</f>
        <v/>
      </c>
      <c r="L61" s="44" t="str">
        <f>IF(G61="","",VLOOKUP(G61,【参考】数式用!$A$3:$C$46,3,FALSE))</f>
        <v/>
      </c>
      <c r="M61" s="356" t="str">
        <f t="shared" si="6"/>
        <v/>
      </c>
      <c r="N61" s="219"/>
      <c r="O61" s="168"/>
      <c r="P61" s="168"/>
      <c r="Q61" s="247"/>
      <c r="R61" s="247"/>
      <c r="S61" s="250"/>
      <c r="T61" s="52"/>
      <c r="U61" s="666" t="str">
        <f t="shared" si="3"/>
        <v/>
      </c>
      <c r="V61" s="666"/>
      <c r="W61" s="666"/>
      <c r="X61" s="666"/>
      <c r="Y61" s="666"/>
      <c r="Z61" s="666"/>
      <c r="AA61" s="666"/>
      <c r="AB61" s="666"/>
      <c r="AC61" s="666"/>
      <c r="AD61" s="666"/>
      <c r="AE61" s="666"/>
      <c r="AG61" s="253" t="str">
        <f t="shared" si="7"/>
        <v/>
      </c>
      <c r="AH61" s="218" t="str">
        <f t="shared" si="4"/>
        <v>×</v>
      </c>
      <c r="AI61" s="159" t="str">
        <f t="shared" si="8"/>
        <v/>
      </c>
      <c r="AJ61" s="84" t="str">
        <f t="shared" si="9"/>
        <v/>
      </c>
      <c r="AK61"/>
    </row>
    <row r="62" spans="1:37" ht="36.75" customHeight="1">
      <c r="A62" s="45">
        <f t="shared" si="5"/>
        <v>52</v>
      </c>
      <c r="B62" s="46" t="str">
        <f>IF(基本情報入力シート!B83="","",基本情報入力シート!B83)</f>
        <v/>
      </c>
      <c r="C62" s="47" t="str">
        <f>IF(基本情報入力シート!L83="","",基本情報入力シート!L83)</f>
        <v/>
      </c>
      <c r="D62" s="47" t="str">
        <f>IF(基本情報入力シート!Q83="","",基本情報入力シート!Q83)</f>
        <v/>
      </c>
      <c r="E62" s="47" t="str">
        <f>IF(基本情報入力シート!V83="","",基本情報入力シート!V83)</f>
        <v/>
      </c>
      <c r="F62" s="47" t="str">
        <f>IF(基本情報入力シート!W83="","",基本情報入力シート!W83)</f>
        <v/>
      </c>
      <c r="G62" s="47" t="str">
        <f>IF(基本情報入力シート!X83="","",基本情報入力シート!X83)</f>
        <v/>
      </c>
      <c r="H62" s="152" t="str">
        <f>IF(基本情報入力シート!Y83="","",基本情報入力シート!Y83)</f>
        <v/>
      </c>
      <c r="I62" s="79" t="str">
        <f>IF(基本情報入力シート!AC83&lt;&gt;"", 基本情報入力シート!AC83, "")</f>
        <v/>
      </c>
      <c r="J62" s="83" t="str">
        <f>IF(基本情報入力シート!AD83&lt;&gt;"", 基本情報入力シート!AD83, "")</f>
        <v/>
      </c>
      <c r="K62" s="43" t="str">
        <f>IF(基本情報入力シート!Z83="","",基本情報入力シート!Z83)</f>
        <v/>
      </c>
      <c r="L62" s="44" t="str">
        <f>IF(G62="","",VLOOKUP(G62,【参考】数式用!$A$3:$C$46,3,FALSE))</f>
        <v/>
      </c>
      <c r="M62" s="356" t="str">
        <f t="shared" si="6"/>
        <v/>
      </c>
      <c r="N62" s="219"/>
      <c r="O62" s="168"/>
      <c r="P62" s="168"/>
      <c r="Q62" s="247"/>
      <c r="R62" s="247"/>
      <c r="S62" s="250"/>
      <c r="T62" s="52"/>
      <c r="U62" s="666" t="str">
        <f t="shared" si="3"/>
        <v/>
      </c>
      <c r="V62" s="666"/>
      <c r="W62" s="666"/>
      <c r="X62" s="666"/>
      <c r="Y62" s="666"/>
      <c r="Z62" s="666"/>
      <c r="AA62" s="666"/>
      <c r="AB62" s="666"/>
      <c r="AC62" s="666"/>
      <c r="AD62" s="666"/>
      <c r="AE62" s="666"/>
      <c r="AG62" s="253" t="str">
        <f t="shared" si="7"/>
        <v/>
      </c>
      <c r="AH62" s="218" t="str">
        <f t="shared" si="4"/>
        <v>×</v>
      </c>
      <c r="AI62" s="159" t="str">
        <f t="shared" si="8"/>
        <v/>
      </c>
      <c r="AJ62" s="84" t="str">
        <f t="shared" si="9"/>
        <v/>
      </c>
      <c r="AK62"/>
    </row>
    <row r="63" spans="1:37" ht="36.75" customHeight="1">
      <c r="A63" s="45">
        <f t="shared" si="5"/>
        <v>53</v>
      </c>
      <c r="B63" s="46" t="str">
        <f>IF(基本情報入力シート!B84="","",基本情報入力シート!B84)</f>
        <v/>
      </c>
      <c r="C63" s="47" t="str">
        <f>IF(基本情報入力シート!L84="","",基本情報入力シート!L84)</f>
        <v/>
      </c>
      <c r="D63" s="47" t="str">
        <f>IF(基本情報入力シート!Q84="","",基本情報入力シート!Q84)</f>
        <v/>
      </c>
      <c r="E63" s="47" t="str">
        <f>IF(基本情報入力シート!V84="","",基本情報入力シート!V84)</f>
        <v/>
      </c>
      <c r="F63" s="47" t="str">
        <f>IF(基本情報入力シート!W84="","",基本情報入力シート!W84)</f>
        <v/>
      </c>
      <c r="G63" s="47" t="str">
        <f>IF(基本情報入力シート!X84="","",基本情報入力シート!X84)</f>
        <v/>
      </c>
      <c r="H63" s="152" t="str">
        <f>IF(基本情報入力シート!Y84="","",基本情報入力シート!Y84)</f>
        <v/>
      </c>
      <c r="I63" s="79" t="str">
        <f>IF(基本情報入力シート!AC84&lt;&gt;"", 基本情報入力シート!AC84, "")</f>
        <v/>
      </c>
      <c r="J63" s="83" t="str">
        <f>IF(基本情報入力シート!AD84&lt;&gt;"", 基本情報入力シート!AD84, "")</f>
        <v/>
      </c>
      <c r="K63" s="43" t="str">
        <f>IF(基本情報入力シート!Z84="","",基本情報入力シート!Z84)</f>
        <v/>
      </c>
      <c r="L63" s="44" t="str">
        <f>IF(G63="","",VLOOKUP(G63,【参考】数式用!$A$3:$C$46,3,FALSE))</f>
        <v/>
      </c>
      <c r="M63" s="356" t="str">
        <f t="shared" si="6"/>
        <v/>
      </c>
      <c r="N63" s="219"/>
      <c r="O63" s="168"/>
      <c r="P63" s="168"/>
      <c r="Q63" s="247"/>
      <c r="R63" s="247"/>
      <c r="S63" s="250"/>
      <c r="T63" s="52"/>
      <c r="U63" s="666" t="str">
        <f t="shared" si="3"/>
        <v/>
      </c>
      <c r="V63" s="666"/>
      <c r="W63" s="666"/>
      <c r="X63" s="666"/>
      <c r="Y63" s="666"/>
      <c r="Z63" s="666"/>
      <c r="AA63" s="666"/>
      <c r="AB63" s="666"/>
      <c r="AC63" s="666"/>
      <c r="AD63" s="666"/>
      <c r="AE63" s="666"/>
      <c r="AG63" s="253" t="str">
        <f t="shared" si="7"/>
        <v/>
      </c>
      <c r="AH63" s="218" t="str">
        <f t="shared" si="4"/>
        <v>×</v>
      </c>
      <c r="AI63" s="159" t="str">
        <f t="shared" si="8"/>
        <v/>
      </c>
      <c r="AJ63" s="84" t="str">
        <f t="shared" si="9"/>
        <v/>
      </c>
      <c r="AK63"/>
    </row>
    <row r="64" spans="1:37" ht="36.75" customHeight="1">
      <c r="A64" s="45">
        <f t="shared" si="5"/>
        <v>54</v>
      </c>
      <c r="B64" s="46" t="str">
        <f>IF(基本情報入力シート!B85="","",基本情報入力シート!B85)</f>
        <v/>
      </c>
      <c r="C64" s="47" t="str">
        <f>IF(基本情報入力シート!L85="","",基本情報入力シート!L85)</f>
        <v/>
      </c>
      <c r="D64" s="47" t="str">
        <f>IF(基本情報入力シート!Q85="","",基本情報入力シート!Q85)</f>
        <v/>
      </c>
      <c r="E64" s="47" t="str">
        <f>IF(基本情報入力シート!V85="","",基本情報入力シート!V85)</f>
        <v/>
      </c>
      <c r="F64" s="47" t="str">
        <f>IF(基本情報入力シート!W85="","",基本情報入力シート!W85)</f>
        <v/>
      </c>
      <c r="G64" s="47" t="str">
        <f>IF(基本情報入力シート!X85="","",基本情報入力シート!X85)</f>
        <v/>
      </c>
      <c r="H64" s="152" t="str">
        <f>IF(基本情報入力シート!Y85="","",基本情報入力シート!Y85)</f>
        <v/>
      </c>
      <c r="I64" s="79" t="str">
        <f>IF(基本情報入力シート!AC85&lt;&gt;"", 基本情報入力シート!AC85, "")</f>
        <v/>
      </c>
      <c r="J64" s="83" t="str">
        <f>IF(基本情報入力シート!AD85&lt;&gt;"", 基本情報入力シート!AD85, "")</f>
        <v/>
      </c>
      <c r="K64" s="43" t="str">
        <f>IF(基本情報入力シート!Z85="","",基本情報入力シート!Z85)</f>
        <v/>
      </c>
      <c r="L64" s="44" t="str">
        <f>IF(G64="","",VLOOKUP(G64,【参考】数式用!$A$3:$C$46,3,FALSE))</f>
        <v/>
      </c>
      <c r="M64" s="356" t="str">
        <f t="shared" si="6"/>
        <v/>
      </c>
      <c r="N64" s="219"/>
      <c r="O64" s="168"/>
      <c r="P64" s="168"/>
      <c r="Q64" s="247"/>
      <c r="R64" s="247"/>
      <c r="S64" s="250"/>
      <c r="T64" s="52"/>
      <c r="U64" s="666" t="str">
        <f t="shared" si="3"/>
        <v/>
      </c>
      <c r="V64" s="666"/>
      <c r="W64" s="666"/>
      <c r="X64" s="666"/>
      <c r="Y64" s="666"/>
      <c r="Z64" s="666"/>
      <c r="AA64" s="666"/>
      <c r="AB64" s="666"/>
      <c r="AC64" s="666"/>
      <c r="AD64" s="666"/>
      <c r="AE64" s="666"/>
      <c r="AG64" s="253" t="str">
        <f t="shared" si="7"/>
        <v/>
      </c>
      <c r="AH64" s="218" t="str">
        <f t="shared" si="4"/>
        <v>×</v>
      </c>
      <c r="AI64" s="159" t="str">
        <f t="shared" si="8"/>
        <v/>
      </c>
      <c r="AJ64" s="84" t="str">
        <f t="shared" si="9"/>
        <v/>
      </c>
      <c r="AK64"/>
    </row>
    <row r="65" spans="1:37" ht="36.75" customHeight="1">
      <c r="A65" s="45">
        <f t="shared" si="5"/>
        <v>55</v>
      </c>
      <c r="B65" s="46" t="str">
        <f>IF(基本情報入力シート!B86="","",基本情報入力シート!B86)</f>
        <v/>
      </c>
      <c r="C65" s="47" t="str">
        <f>IF(基本情報入力シート!L86="","",基本情報入力シート!L86)</f>
        <v/>
      </c>
      <c r="D65" s="47" t="str">
        <f>IF(基本情報入力シート!Q86="","",基本情報入力シート!Q86)</f>
        <v/>
      </c>
      <c r="E65" s="47" t="str">
        <f>IF(基本情報入力シート!V86="","",基本情報入力シート!V86)</f>
        <v/>
      </c>
      <c r="F65" s="47" t="str">
        <f>IF(基本情報入力シート!W86="","",基本情報入力シート!W86)</f>
        <v/>
      </c>
      <c r="G65" s="47" t="str">
        <f>IF(基本情報入力シート!X86="","",基本情報入力シート!X86)</f>
        <v/>
      </c>
      <c r="H65" s="152" t="str">
        <f>IF(基本情報入力シート!Y86="","",基本情報入力シート!Y86)</f>
        <v/>
      </c>
      <c r="I65" s="79" t="str">
        <f>IF(基本情報入力シート!AC86&lt;&gt;"", 基本情報入力シート!AC86, "")</f>
        <v/>
      </c>
      <c r="J65" s="83" t="str">
        <f>IF(基本情報入力シート!AD86&lt;&gt;"", 基本情報入力シート!AD86, "")</f>
        <v/>
      </c>
      <c r="K65" s="43" t="str">
        <f>IF(基本情報入力シート!Z86="","",基本情報入力シート!Z86)</f>
        <v/>
      </c>
      <c r="L65" s="44" t="str">
        <f>IF(G65="","",VLOOKUP(G65,【参考】数式用!$A$3:$C$46,3,FALSE))</f>
        <v/>
      </c>
      <c r="M65" s="356" t="str">
        <f t="shared" si="6"/>
        <v/>
      </c>
      <c r="N65" s="219"/>
      <c r="O65" s="168"/>
      <c r="P65" s="168"/>
      <c r="Q65" s="247"/>
      <c r="R65" s="247"/>
      <c r="S65" s="250"/>
      <c r="T65" s="52"/>
      <c r="U65" s="666" t="str">
        <f t="shared" si="3"/>
        <v/>
      </c>
      <c r="V65" s="666"/>
      <c r="W65" s="666"/>
      <c r="X65" s="666"/>
      <c r="Y65" s="666"/>
      <c r="Z65" s="666"/>
      <c r="AA65" s="666"/>
      <c r="AB65" s="666"/>
      <c r="AC65" s="666"/>
      <c r="AD65" s="666"/>
      <c r="AE65" s="666"/>
      <c r="AG65" s="253" t="str">
        <f t="shared" si="7"/>
        <v/>
      </c>
      <c r="AH65" s="218" t="str">
        <f t="shared" si="4"/>
        <v>×</v>
      </c>
      <c r="AI65" s="159" t="str">
        <f t="shared" si="8"/>
        <v/>
      </c>
      <c r="AJ65" s="84" t="str">
        <f t="shared" si="9"/>
        <v/>
      </c>
      <c r="AK65"/>
    </row>
    <row r="66" spans="1:37" ht="36.75" customHeight="1">
      <c r="A66" s="45">
        <f t="shared" si="5"/>
        <v>56</v>
      </c>
      <c r="B66" s="46" t="str">
        <f>IF(基本情報入力シート!B87="","",基本情報入力シート!B87)</f>
        <v/>
      </c>
      <c r="C66" s="47" t="str">
        <f>IF(基本情報入力シート!L87="","",基本情報入力シート!L87)</f>
        <v/>
      </c>
      <c r="D66" s="47" t="str">
        <f>IF(基本情報入力シート!Q87="","",基本情報入力シート!Q87)</f>
        <v/>
      </c>
      <c r="E66" s="47" t="str">
        <f>IF(基本情報入力シート!V87="","",基本情報入力シート!V87)</f>
        <v/>
      </c>
      <c r="F66" s="47" t="str">
        <f>IF(基本情報入力シート!W87="","",基本情報入力シート!W87)</f>
        <v/>
      </c>
      <c r="G66" s="47" t="str">
        <f>IF(基本情報入力シート!X87="","",基本情報入力シート!X87)</f>
        <v/>
      </c>
      <c r="H66" s="152" t="str">
        <f>IF(基本情報入力シート!Y87="","",基本情報入力シート!Y87)</f>
        <v/>
      </c>
      <c r="I66" s="79" t="str">
        <f>IF(基本情報入力シート!AC87&lt;&gt;"", 基本情報入力シート!AC87, "")</f>
        <v/>
      </c>
      <c r="J66" s="83" t="str">
        <f>IF(基本情報入力シート!AD87&lt;&gt;"", 基本情報入力シート!AD87, "")</f>
        <v/>
      </c>
      <c r="K66" s="43" t="str">
        <f>IF(基本情報入力シート!Z87="","",基本情報入力シート!Z87)</f>
        <v/>
      </c>
      <c r="L66" s="44" t="str">
        <f>IF(G66="","",VLOOKUP(G66,【参考】数式用!$A$3:$C$46,3,FALSE))</f>
        <v/>
      </c>
      <c r="M66" s="356" t="str">
        <f t="shared" si="6"/>
        <v/>
      </c>
      <c r="N66" s="219"/>
      <c r="O66" s="168"/>
      <c r="P66" s="168"/>
      <c r="Q66" s="247"/>
      <c r="R66" s="247"/>
      <c r="S66" s="250"/>
      <c r="T66" s="52"/>
      <c r="U66" s="666" t="str">
        <f t="shared" si="3"/>
        <v/>
      </c>
      <c r="V66" s="666"/>
      <c r="W66" s="666"/>
      <c r="X66" s="666"/>
      <c r="Y66" s="666"/>
      <c r="Z66" s="666"/>
      <c r="AA66" s="666"/>
      <c r="AB66" s="666"/>
      <c r="AC66" s="666"/>
      <c r="AD66" s="666"/>
      <c r="AE66" s="666"/>
      <c r="AG66" s="253" t="str">
        <f t="shared" si="7"/>
        <v/>
      </c>
      <c r="AH66" s="218" t="str">
        <f t="shared" si="4"/>
        <v>×</v>
      </c>
      <c r="AI66" s="159" t="str">
        <f t="shared" si="8"/>
        <v/>
      </c>
      <c r="AJ66" s="84" t="str">
        <f t="shared" si="9"/>
        <v/>
      </c>
      <c r="AK66"/>
    </row>
    <row r="67" spans="1:37" ht="36.75" customHeight="1">
      <c r="A67" s="45">
        <f t="shared" si="5"/>
        <v>57</v>
      </c>
      <c r="B67" s="46" t="str">
        <f>IF(基本情報入力シート!B88="","",基本情報入力シート!B88)</f>
        <v/>
      </c>
      <c r="C67" s="47" t="str">
        <f>IF(基本情報入力シート!L88="","",基本情報入力シート!L88)</f>
        <v/>
      </c>
      <c r="D67" s="47" t="str">
        <f>IF(基本情報入力シート!Q88="","",基本情報入力シート!Q88)</f>
        <v/>
      </c>
      <c r="E67" s="47" t="str">
        <f>IF(基本情報入力シート!V88="","",基本情報入力シート!V88)</f>
        <v/>
      </c>
      <c r="F67" s="47" t="str">
        <f>IF(基本情報入力シート!W88="","",基本情報入力シート!W88)</f>
        <v/>
      </c>
      <c r="G67" s="47" t="str">
        <f>IF(基本情報入力シート!X88="","",基本情報入力シート!X88)</f>
        <v/>
      </c>
      <c r="H67" s="152" t="str">
        <f>IF(基本情報入力シート!Y88="","",基本情報入力シート!Y88)</f>
        <v/>
      </c>
      <c r="I67" s="79" t="str">
        <f>IF(基本情報入力シート!AC88&lt;&gt;"", 基本情報入力シート!AC88, "")</f>
        <v/>
      </c>
      <c r="J67" s="83" t="str">
        <f>IF(基本情報入力シート!AD88&lt;&gt;"", 基本情報入力シート!AD88, "")</f>
        <v/>
      </c>
      <c r="K67" s="43" t="str">
        <f>IF(基本情報入力シート!Z88="","",基本情報入力シート!Z88)</f>
        <v/>
      </c>
      <c r="L67" s="44" t="str">
        <f>IF(G67="","",VLOOKUP(G67,【参考】数式用!$A$3:$C$46,3,FALSE))</f>
        <v/>
      </c>
      <c r="M67" s="356" t="str">
        <f t="shared" si="6"/>
        <v/>
      </c>
      <c r="N67" s="219"/>
      <c r="O67" s="168"/>
      <c r="P67" s="168"/>
      <c r="Q67" s="247"/>
      <c r="R67" s="247"/>
      <c r="S67" s="250"/>
      <c r="T67" s="52"/>
      <c r="U67" s="666" t="str">
        <f t="shared" si="3"/>
        <v/>
      </c>
      <c r="V67" s="666"/>
      <c r="W67" s="666"/>
      <c r="X67" s="666"/>
      <c r="Y67" s="666"/>
      <c r="Z67" s="666"/>
      <c r="AA67" s="666"/>
      <c r="AB67" s="666"/>
      <c r="AC67" s="666"/>
      <c r="AD67" s="666"/>
      <c r="AE67" s="666"/>
      <c r="AG67" s="253" t="str">
        <f t="shared" si="7"/>
        <v/>
      </c>
      <c r="AH67" s="218" t="str">
        <f t="shared" si="4"/>
        <v>×</v>
      </c>
      <c r="AI67" s="159" t="str">
        <f t="shared" si="8"/>
        <v/>
      </c>
      <c r="AJ67" s="84" t="str">
        <f t="shared" si="9"/>
        <v/>
      </c>
      <c r="AK67"/>
    </row>
    <row r="68" spans="1:37" ht="36.75" customHeight="1">
      <c r="A68" s="45">
        <f t="shared" si="5"/>
        <v>58</v>
      </c>
      <c r="B68" s="46" t="str">
        <f>IF(基本情報入力シート!B89="","",基本情報入力シート!B89)</f>
        <v/>
      </c>
      <c r="C68" s="47" t="str">
        <f>IF(基本情報入力シート!L89="","",基本情報入力シート!L89)</f>
        <v/>
      </c>
      <c r="D68" s="47" t="str">
        <f>IF(基本情報入力シート!Q89="","",基本情報入力シート!Q89)</f>
        <v/>
      </c>
      <c r="E68" s="47" t="str">
        <f>IF(基本情報入力シート!V89="","",基本情報入力シート!V89)</f>
        <v/>
      </c>
      <c r="F68" s="47" t="str">
        <f>IF(基本情報入力シート!W89="","",基本情報入力シート!W89)</f>
        <v/>
      </c>
      <c r="G68" s="47" t="str">
        <f>IF(基本情報入力シート!X89="","",基本情報入力シート!X89)</f>
        <v/>
      </c>
      <c r="H68" s="152" t="str">
        <f>IF(基本情報入力シート!Y89="","",基本情報入力シート!Y89)</f>
        <v/>
      </c>
      <c r="I68" s="79" t="str">
        <f>IF(基本情報入力シート!AC89&lt;&gt;"", 基本情報入力シート!AC89, "")</f>
        <v/>
      </c>
      <c r="J68" s="83" t="str">
        <f>IF(基本情報入力シート!AD89&lt;&gt;"", 基本情報入力シート!AD89, "")</f>
        <v/>
      </c>
      <c r="K68" s="43" t="str">
        <f>IF(基本情報入力シート!Z89="","",基本情報入力シート!Z89)</f>
        <v/>
      </c>
      <c r="L68" s="44" t="str">
        <f>IF(G68="","",VLOOKUP(G68,【参考】数式用!$A$3:$C$46,3,FALSE))</f>
        <v/>
      </c>
      <c r="M68" s="356" t="str">
        <f t="shared" si="6"/>
        <v/>
      </c>
      <c r="N68" s="219"/>
      <c r="O68" s="168"/>
      <c r="P68" s="168"/>
      <c r="Q68" s="247"/>
      <c r="R68" s="247"/>
      <c r="S68" s="250"/>
      <c r="T68" s="52"/>
      <c r="U68" s="666" t="str">
        <f t="shared" si="3"/>
        <v/>
      </c>
      <c r="V68" s="666"/>
      <c r="W68" s="666"/>
      <c r="X68" s="666"/>
      <c r="Y68" s="666"/>
      <c r="Z68" s="666"/>
      <c r="AA68" s="666"/>
      <c r="AB68" s="666"/>
      <c r="AC68" s="666"/>
      <c r="AD68" s="666"/>
      <c r="AE68" s="666"/>
      <c r="AG68" s="253" t="str">
        <f t="shared" si="7"/>
        <v/>
      </c>
      <c r="AH68" s="218" t="str">
        <f t="shared" si="4"/>
        <v>×</v>
      </c>
      <c r="AI68" s="159" t="str">
        <f t="shared" si="8"/>
        <v/>
      </c>
      <c r="AJ68" s="84" t="str">
        <f t="shared" si="9"/>
        <v/>
      </c>
      <c r="AK68"/>
    </row>
    <row r="69" spans="1:37" ht="36.75" customHeight="1">
      <c r="A69" s="45">
        <f t="shared" si="5"/>
        <v>59</v>
      </c>
      <c r="B69" s="46" t="str">
        <f>IF(基本情報入力シート!B90="","",基本情報入力シート!B90)</f>
        <v/>
      </c>
      <c r="C69" s="47" t="str">
        <f>IF(基本情報入力シート!L90="","",基本情報入力シート!L90)</f>
        <v/>
      </c>
      <c r="D69" s="47" t="str">
        <f>IF(基本情報入力シート!Q90="","",基本情報入力シート!Q90)</f>
        <v/>
      </c>
      <c r="E69" s="47" t="str">
        <f>IF(基本情報入力シート!V90="","",基本情報入力シート!V90)</f>
        <v/>
      </c>
      <c r="F69" s="47" t="str">
        <f>IF(基本情報入力シート!W90="","",基本情報入力シート!W90)</f>
        <v/>
      </c>
      <c r="G69" s="47" t="str">
        <f>IF(基本情報入力シート!X90="","",基本情報入力シート!X90)</f>
        <v/>
      </c>
      <c r="H69" s="152" t="str">
        <f>IF(基本情報入力シート!Y90="","",基本情報入力シート!Y90)</f>
        <v/>
      </c>
      <c r="I69" s="79" t="str">
        <f>IF(基本情報入力シート!AC90&lt;&gt;"", 基本情報入力シート!AC90, "")</f>
        <v/>
      </c>
      <c r="J69" s="83" t="str">
        <f>IF(基本情報入力シート!AD90&lt;&gt;"", 基本情報入力シート!AD90, "")</f>
        <v/>
      </c>
      <c r="K69" s="43" t="str">
        <f>IF(基本情報入力シート!Z90="","",基本情報入力シート!Z90)</f>
        <v/>
      </c>
      <c r="L69" s="44" t="str">
        <f>IF(G69="","",VLOOKUP(G69,【参考】数式用!$A$3:$C$46,3,FALSE))</f>
        <v/>
      </c>
      <c r="M69" s="356" t="str">
        <f t="shared" si="6"/>
        <v/>
      </c>
      <c r="N69" s="219"/>
      <c r="O69" s="168"/>
      <c r="P69" s="168"/>
      <c r="Q69" s="247"/>
      <c r="R69" s="247"/>
      <c r="S69" s="250"/>
      <c r="T69" s="52"/>
      <c r="U69" s="666" t="str">
        <f t="shared" si="3"/>
        <v/>
      </c>
      <c r="V69" s="666"/>
      <c r="W69" s="666"/>
      <c r="X69" s="666"/>
      <c r="Y69" s="666"/>
      <c r="Z69" s="666"/>
      <c r="AA69" s="666"/>
      <c r="AB69" s="666"/>
      <c r="AC69" s="666"/>
      <c r="AD69" s="666"/>
      <c r="AE69" s="666"/>
      <c r="AG69" s="253" t="str">
        <f t="shared" si="7"/>
        <v/>
      </c>
      <c r="AH69" s="218" t="str">
        <f t="shared" si="4"/>
        <v>×</v>
      </c>
      <c r="AI69" s="159" t="str">
        <f t="shared" si="8"/>
        <v/>
      </c>
      <c r="AJ69" s="84" t="str">
        <f t="shared" si="9"/>
        <v/>
      </c>
      <c r="AK69"/>
    </row>
    <row r="70" spans="1:37" ht="36.75" customHeight="1">
      <c r="A70" s="45">
        <f t="shared" si="5"/>
        <v>60</v>
      </c>
      <c r="B70" s="46" t="str">
        <f>IF(基本情報入力シート!B91="","",基本情報入力シート!B91)</f>
        <v/>
      </c>
      <c r="C70" s="47" t="str">
        <f>IF(基本情報入力シート!L91="","",基本情報入力シート!L91)</f>
        <v/>
      </c>
      <c r="D70" s="47" t="str">
        <f>IF(基本情報入力シート!Q91="","",基本情報入力シート!Q91)</f>
        <v/>
      </c>
      <c r="E70" s="47" t="str">
        <f>IF(基本情報入力シート!V91="","",基本情報入力シート!V91)</f>
        <v/>
      </c>
      <c r="F70" s="47" t="str">
        <f>IF(基本情報入力シート!W91="","",基本情報入力シート!W91)</f>
        <v/>
      </c>
      <c r="G70" s="47" t="str">
        <f>IF(基本情報入力シート!X91="","",基本情報入力シート!X91)</f>
        <v/>
      </c>
      <c r="H70" s="152" t="str">
        <f>IF(基本情報入力シート!Y91="","",基本情報入力シート!Y91)</f>
        <v/>
      </c>
      <c r="I70" s="79" t="str">
        <f>IF(基本情報入力シート!AC91&lt;&gt;"", 基本情報入力シート!AC91, "")</f>
        <v/>
      </c>
      <c r="J70" s="83" t="str">
        <f>IF(基本情報入力シート!AD91&lt;&gt;"", 基本情報入力シート!AD91, "")</f>
        <v/>
      </c>
      <c r="K70" s="43" t="str">
        <f>IF(基本情報入力シート!Z91="","",基本情報入力シート!Z91)</f>
        <v/>
      </c>
      <c r="L70" s="44" t="str">
        <f>IF(G70="","",VLOOKUP(G70,【参考】数式用!$A$3:$C$46,3,FALSE))</f>
        <v/>
      </c>
      <c r="M70" s="356" t="str">
        <f t="shared" si="6"/>
        <v/>
      </c>
      <c r="N70" s="219"/>
      <c r="O70" s="168"/>
      <c r="P70" s="168"/>
      <c r="Q70" s="247"/>
      <c r="R70" s="247"/>
      <c r="S70" s="250"/>
      <c r="T70" s="52"/>
      <c r="U70" s="666" t="str">
        <f t="shared" si="3"/>
        <v/>
      </c>
      <c r="V70" s="666"/>
      <c r="W70" s="666"/>
      <c r="X70" s="666"/>
      <c r="Y70" s="666"/>
      <c r="Z70" s="666"/>
      <c r="AA70" s="666"/>
      <c r="AB70" s="666"/>
      <c r="AC70" s="666"/>
      <c r="AD70" s="666"/>
      <c r="AE70" s="666"/>
      <c r="AG70" s="253" t="str">
        <f t="shared" si="7"/>
        <v/>
      </c>
      <c r="AH70" s="218" t="str">
        <f t="shared" si="4"/>
        <v>×</v>
      </c>
      <c r="AI70" s="159" t="str">
        <f t="shared" si="8"/>
        <v/>
      </c>
      <c r="AJ70" s="84" t="str">
        <f t="shared" si="9"/>
        <v/>
      </c>
      <c r="AK70"/>
    </row>
    <row r="71" spans="1:37" ht="36.75" customHeight="1">
      <c r="A71" s="45">
        <f t="shared" si="5"/>
        <v>61</v>
      </c>
      <c r="B71" s="46" t="str">
        <f>IF(基本情報入力シート!B92="","",基本情報入力シート!B92)</f>
        <v/>
      </c>
      <c r="C71" s="47" t="str">
        <f>IF(基本情報入力シート!L92="","",基本情報入力シート!L92)</f>
        <v/>
      </c>
      <c r="D71" s="47" t="str">
        <f>IF(基本情報入力シート!Q92="","",基本情報入力シート!Q92)</f>
        <v/>
      </c>
      <c r="E71" s="47" t="str">
        <f>IF(基本情報入力シート!V92="","",基本情報入力シート!V92)</f>
        <v/>
      </c>
      <c r="F71" s="47" t="str">
        <f>IF(基本情報入力シート!W92="","",基本情報入力シート!W92)</f>
        <v/>
      </c>
      <c r="G71" s="47" t="str">
        <f>IF(基本情報入力シート!X92="","",基本情報入力シート!X92)</f>
        <v/>
      </c>
      <c r="H71" s="152" t="str">
        <f>IF(基本情報入力シート!Y92="","",基本情報入力シート!Y92)</f>
        <v/>
      </c>
      <c r="I71" s="79" t="str">
        <f>IF(基本情報入力シート!AC92&lt;&gt;"", 基本情報入力シート!AC92, "")</f>
        <v/>
      </c>
      <c r="J71" s="83" t="str">
        <f>IF(基本情報入力シート!AD92&lt;&gt;"", 基本情報入力シート!AD92, "")</f>
        <v/>
      </c>
      <c r="K71" s="43" t="str">
        <f>IF(基本情報入力シート!Z92="","",基本情報入力シート!Z92)</f>
        <v/>
      </c>
      <c r="L71" s="44" t="str">
        <f>IF(G71="","",VLOOKUP(G71,【参考】数式用!$A$3:$C$46,3,FALSE))</f>
        <v/>
      </c>
      <c r="M71" s="356" t="str">
        <f t="shared" si="6"/>
        <v/>
      </c>
      <c r="N71" s="219"/>
      <c r="O71" s="168"/>
      <c r="P71" s="168"/>
      <c r="Q71" s="247"/>
      <c r="R71" s="247"/>
      <c r="S71" s="250"/>
      <c r="T71" s="52"/>
      <c r="U71" s="666" t="str">
        <f t="shared" si="3"/>
        <v/>
      </c>
      <c r="V71" s="666"/>
      <c r="W71" s="666"/>
      <c r="X71" s="666"/>
      <c r="Y71" s="666"/>
      <c r="Z71" s="666"/>
      <c r="AA71" s="666"/>
      <c r="AB71" s="666"/>
      <c r="AC71" s="666"/>
      <c r="AD71" s="666"/>
      <c r="AE71" s="666"/>
      <c r="AG71" s="253" t="str">
        <f t="shared" si="7"/>
        <v/>
      </c>
      <c r="AH71" s="218" t="str">
        <f t="shared" si="4"/>
        <v>×</v>
      </c>
      <c r="AI71" s="159" t="str">
        <f t="shared" si="8"/>
        <v/>
      </c>
      <c r="AJ71" s="84" t="str">
        <f t="shared" si="9"/>
        <v/>
      </c>
      <c r="AK71"/>
    </row>
    <row r="72" spans="1:37" ht="36.75" customHeight="1">
      <c r="A72" s="45">
        <f t="shared" si="5"/>
        <v>62</v>
      </c>
      <c r="B72" s="46" t="str">
        <f>IF(基本情報入力シート!B93="","",基本情報入力シート!B93)</f>
        <v/>
      </c>
      <c r="C72" s="47" t="str">
        <f>IF(基本情報入力シート!L93="","",基本情報入力シート!L93)</f>
        <v/>
      </c>
      <c r="D72" s="47" t="str">
        <f>IF(基本情報入力シート!Q93="","",基本情報入力シート!Q93)</f>
        <v/>
      </c>
      <c r="E72" s="47" t="str">
        <f>IF(基本情報入力シート!V93="","",基本情報入力シート!V93)</f>
        <v/>
      </c>
      <c r="F72" s="47" t="str">
        <f>IF(基本情報入力シート!W93="","",基本情報入力シート!W93)</f>
        <v/>
      </c>
      <c r="G72" s="47" t="str">
        <f>IF(基本情報入力シート!X93="","",基本情報入力シート!X93)</f>
        <v/>
      </c>
      <c r="H72" s="152" t="str">
        <f>IF(基本情報入力シート!Y93="","",基本情報入力シート!Y93)</f>
        <v/>
      </c>
      <c r="I72" s="79" t="str">
        <f>IF(基本情報入力シート!AC93&lt;&gt;"", 基本情報入力シート!AC93, "")</f>
        <v/>
      </c>
      <c r="J72" s="83" t="str">
        <f>IF(基本情報入力シート!AD93&lt;&gt;"", 基本情報入力シート!AD93, "")</f>
        <v/>
      </c>
      <c r="K72" s="43" t="str">
        <f>IF(基本情報入力シート!Z93="","",基本情報入力シート!Z93)</f>
        <v/>
      </c>
      <c r="L72" s="44" t="str">
        <f>IF(G72="","",VLOOKUP(G72,【参考】数式用!$A$3:$C$46,3,FALSE))</f>
        <v/>
      </c>
      <c r="M72" s="356" t="str">
        <f t="shared" si="6"/>
        <v/>
      </c>
      <c r="N72" s="219"/>
      <c r="O72" s="168"/>
      <c r="P72" s="168"/>
      <c r="Q72" s="247"/>
      <c r="R72" s="247"/>
      <c r="S72" s="250"/>
      <c r="T72" s="52"/>
      <c r="U72" s="666" t="str">
        <f t="shared" si="3"/>
        <v/>
      </c>
      <c r="V72" s="666"/>
      <c r="W72" s="666"/>
      <c r="X72" s="666"/>
      <c r="Y72" s="666"/>
      <c r="Z72" s="666"/>
      <c r="AA72" s="666"/>
      <c r="AB72" s="666"/>
      <c r="AC72" s="666"/>
      <c r="AD72" s="666"/>
      <c r="AE72" s="666"/>
      <c r="AG72" s="253" t="str">
        <f t="shared" si="7"/>
        <v/>
      </c>
      <c r="AH72" s="218" t="str">
        <f t="shared" si="4"/>
        <v>×</v>
      </c>
      <c r="AI72" s="159" t="str">
        <f t="shared" si="8"/>
        <v/>
      </c>
      <c r="AJ72" s="84" t="str">
        <f t="shared" si="9"/>
        <v/>
      </c>
      <c r="AK72"/>
    </row>
    <row r="73" spans="1:37" ht="36.75" customHeight="1">
      <c r="A73" s="45">
        <f t="shared" si="5"/>
        <v>63</v>
      </c>
      <c r="B73" s="46" t="str">
        <f>IF(基本情報入力シート!B94="","",基本情報入力シート!B94)</f>
        <v/>
      </c>
      <c r="C73" s="47" t="str">
        <f>IF(基本情報入力シート!L94="","",基本情報入力シート!L94)</f>
        <v/>
      </c>
      <c r="D73" s="47" t="str">
        <f>IF(基本情報入力シート!Q94="","",基本情報入力シート!Q94)</f>
        <v/>
      </c>
      <c r="E73" s="47" t="str">
        <f>IF(基本情報入力シート!V94="","",基本情報入力シート!V94)</f>
        <v/>
      </c>
      <c r="F73" s="47" t="str">
        <f>IF(基本情報入力シート!W94="","",基本情報入力シート!W94)</f>
        <v/>
      </c>
      <c r="G73" s="47" t="str">
        <f>IF(基本情報入力シート!X94="","",基本情報入力シート!X94)</f>
        <v/>
      </c>
      <c r="H73" s="152" t="str">
        <f>IF(基本情報入力シート!Y94="","",基本情報入力シート!Y94)</f>
        <v/>
      </c>
      <c r="I73" s="79" t="str">
        <f>IF(基本情報入力シート!AC94&lt;&gt;"", 基本情報入力シート!AC94, "")</f>
        <v/>
      </c>
      <c r="J73" s="83" t="str">
        <f>IF(基本情報入力シート!AD94&lt;&gt;"", 基本情報入力シート!AD94, "")</f>
        <v/>
      </c>
      <c r="K73" s="43" t="str">
        <f>IF(基本情報入力シート!Z94="","",基本情報入力シート!Z94)</f>
        <v/>
      </c>
      <c r="L73" s="44" t="str">
        <f>IF(G73="","",VLOOKUP(G73,【参考】数式用!$A$3:$C$46,3,FALSE))</f>
        <v/>
      </c>
      <c r="M73" s="356" t="str">
        <f t="shared" si="6"/>
        <v/>
      </c>
      <c r="N73" s="219"/>
      <c r="O73" s="168"/>
      <c r="P73" s="168"/>
      <c r="Q73" s="247"/>
      <c r="R73" s="247"/>
      <c r="S73" s="250"/>
      <c r="T73" s="52"/>
      <c r="U73" s="666" t="str">
        <f t="shared" si="3"/>
        <v/>
      </c>
      <c r="V73" s="666"/>
      <c r="W73" s="666"/>
      <c r="X73" s="666"/>
      <c r="Y73" s="666"/>
      <c r="Z73" s="666"/>
      <c r="AA73" s="666"/>
      <c r="AB73" s="666"/>
      <c r="AC73" s="666"/>
      <c r="AD73" s="666"/>
      <c r="AE73" s="666"/>
      <c r="AG73" s="253" t="str">
        <f t="shared" si="7"/>
        <v/>
      </c>
      <c r="AH73" s="218" t="str">
        <f t="shared" si="4"/>
        <v>×</v>
      </c>
      <c r="AI73" s="159" t="str">
        <f t="shared" si="8"/>
        <v/>
      </c>
      <c r="AJ73" s="84" t="str">
        <f t="shared" si="9"/>
        <v/>
      </c>
      <c r="AK73"/>
    </row>
    <row r="74" spans="1:37" ht="36.75" customHeight="1">
      <c r="A74" s="45">
        <f t="shared" si="5"/>
        <v>64</v>
      </c>
      <c r="B74" s="46" t="str">
        <f>IF(基本情報入力シート!B95="","",基本情報入力シート!B95)</f>
        <v/>
      </c>
      <c r="C74" s="47" t="str">
        <f>IF(基本情報入力シート!L95="","",基本情報入力シート!L95)</f>
        <v/>
      </c>
      <c r="D74" s="47" t="str">
        <f>IF(基本情報入力シート!Q95="","",基本情報入力シート!Q95)</f>
        <v/>
      </c>
      <c r="E74" s="47" t="str">
        <f>IF(基本情報入力シート!V95="","",基本情報入力シート!V95)</f>
        <v/>
      </c>
      <c r="F74" s="47" t="str">
        <f>IF(基本情報入力シート!W95="","",基本情報入力シート!W95)</f>
        <v/>
      </c>
      <c r="G74" s="47" t="str">
        <f>IF(基本情報入力シート!X95="","",基本情報入力シート!X95)</f>
        <v/>
      </c>
      <c r="H74" s="152" t="str">
        <f>IF(基本情報入力シート!Y95="","",基本情報入力シート!Y95)</f>
        <v/>
      </c>
      <c r="I74" s="79" t="str">
        <f>IF(基本情報入力シート!AC95&lt;&gt;"", 基本情報入力シート!AC95, "")</f>
        <v/>
      </c>
      <c r="J74" s="83" t="str">
        <f>IF(基本情報入力シート!AD95&lt;&gt;"", 基本情報入力シート!AD95, "")</f>
        <v/>
      </c>
      <c r="K74" s="43" t="str">
        <f>IF(基本情報入力シート!Z95="","",基本情報入力シート!Z95)</f>
        <v/>
      </c>
      <c r="L74" s="44" t="str">
        <f>IF(G74="","",VLOOKUP(G74,【参考】数式用!$A$3:$C$46,3,FALSE))</f>
        <v/>
      </c>
      <c r="M74" s="356" t="str">
        <f t="shared" si="6"/>
        <v/>
      </c>
      <c r="N74" s="219"/>
      <c r="O74" s="168"/>
      <c r="P74" s="168"/>
      <c r="Q74" s="247"/>
      <c r="R74" s="247"/>
      <c r="S74" s="250"/>
      <c r="T74" s="52"/>
      <c r="U74" s="666" t="str">
        <f t="shared" si="3"/>
        <v/>
      </c>
      <c r="V74" s="666"/>
      <c r="W74" s="666"/>
      <c r="X74" s="666"/>
      <c r="Y74" s="666"/>
      <c r="Z74" s="666"/>
      <c r="AA74" s="666"/>
      <c r="AB74" s="666"/>
      <c r="AC74" s="666"/>
      <c r="AD74" s="666"/>
      <c r="AE74" s="666"/>
      <c r="AG74" s="253" t="str">
        <f t="shared" si="7"/>
        <v/>
      </c>
      <c r="AH74" s="218" t="str">
        <f t="shared" si="4"/>
        <v>×</v>
      </c>
      <c r="AI74" s="159" t="str">
        <f t="shared" si="8"/>
        <v/>
      </c>
      <c r="AJ74" s="84" t="str">
        <f t="shared" si="9"/>
        <v/>
      </c>
      <c r="AK74"/>
    </row>
    <row r="75" spans="1:37" ht="36.75" customHeight="1">
      <c r="A75" s="45">
        <f t="shared" si="5"/>
        <v>65</v>
      </c>
      <c r="B75" s="46" t="str">
        <f>IF(基本情報入力シート!B96="","",基本情報入力シート!B96)</f>
        <v/>
      </c>
      <c r="C75" s="47" t="str">
        <f>IF(基本情報入力シート!L96="","",基本情報入力シート!L96)</f>
        <v/>
      </c>
      <c r="D75" s="47" t="str">
        <f>IF(基本情報入力シート!Q96="","",基本情報入力シート!Q96)</f>
        <v/>
      </c>
      <c r="E75" s="47" t="str">
        <f>IF(基本情報入力シート!V96="","",基本情報入力シート!V96)</f>
        <v/>
      </c>
      <c r="F75" s="47" t="str">
        <f>IF(基本情報入力シート!W96="","",基本情報入力シート!W96)</f>
        <v/>
      </c>
      <c r="G75" s="47" t="str">
        <f>IF(基本情報入力シート!X96="","",基本情報入力シート!X96)</f>
        <v/>
      </c>
      <c r="H75" s="152" t="str">
        <f>IF(基本情報入力シート!Y96="","",基本情報入力シート!Y96)</f>
        <v/>
      </c>
      <c r="I75" s="79" t="str">
        <f>IF(基本情報入力シート!AC96&lt;&gt;"", 基本情報入力シート!AC96, "")</f>
        <v/>
      </c>
      <c r="J75" s="83" t="str">
        <f>IF(基本情報入力シート!AD96&lt;&gt;"", 基本情報入力シート!AD96, "")</f>
        <v/>
      </c>
      <c r="K75" s="43" t="str">
        <f>IF(基本情報入力シート!Z96="","",基本情報入力シート!Z96)</f>
        <v/>
      </c>
      <c r="L75" s="44" t="str">
        <f>IF(G75="","",VLOOKUP(G75,【参考】数式用!$A$3:$C$46,3,FALSE))</f>
        <v/>
      </c>
      <c r="M75" s="356" t="str">
        <f t="shared" si="6"/>
        <v/>
      </c>
      <c r="N75" s="219"/>
      <c r="O75" s="168"/>
      <c r="P75" s="168"/>
      <c r="Q75" s="247"/>
      <c r="R75" s="247"/>
      <c r="S75" s="250"/>
      <c r="T75" s="52"/>
      <c r="U75" s="666" t="str">
        <f t="shared" si="3"/>
        <v/>
      </c>
      <c r="V75" s="666"/>
      <c r="W75" s="666"/>
      <c r="X75" s="666"/>
      <c r="Y75" s="666"/>
      <c r="Z75" s="666"/>
      <c r="AA75" s="666"/>
      <c r="AB75" s="666"/>
      <c r="AC75" s="666"/>
      <c r="AD75" s="666"/>
      <c r="AE75" s="666"/>
      <c r="AG75" s="253" t="str">
        <f t="shared" ref="AG75:AG110" si="10">IF(G75&lt;&gt;"", "色付け", "")</f>
        <v/>
      </c>
      <c r="AH75" s="218" t="str">
        <f t="shared" si="4"/>
        <v>×</v>
      </c>
      <c r="AI75" s="159" t="str">
        <f t="shared" ref="AI75:AI110" si="11">_xlfn.TEXTJOIN("_", TRUE, D75,  I75, R75)</f>
        <v/>
      </c>
      <c r="AJ75" s="84" t="str">
        <f t="shared" ref="AJ75:AJ110" si="12">IF(R75="○", F75, "")</f>
        <v/>
      </c>
      <c r="AK75"/>
    </row>
    <row r="76" spans="1:37" ht="36.75" customHeight="1">
      <c r="A76" s="45">
        <f t="shared" si="5"/>
        <v>66</v>
      </c>
      <c r="B76" s="46" t="str">
        <f>IF(基本情報入力シート!B97="","",基本情報入力シート!B97)</f>
        <v/>
      </c>
      <c r="C76" s="47" t="str">
        <f>IF(基本情報入力シート!L97="","",基本情報入力シート!L97)</f>
        <v/>
      </c>
      <c r="D76" s="47" t="str">
        <f>IF(基本情報入力シート!Q97="","",基本情報入力シート!Q97)</f>
        <v/>
      </c>
      <c r="E76" s="47" t="str">
        <f>IF(基本情報入力シート!V97="","",基本情報入力シート!V97)</f>
        <v/>
      </c>
      <c r="F76" s="47" t="str">
        <f>IF(基本情報入力シート!W97="","",基本情報入力シート!W97)</f>
        <v/>
      </c>
      <c r="G76" s="47" t="str">
        <f>IF(基本情報入力シート!X97="","",基本情報入力シート!X97)</f>
        <v/>
      </c>
      <c r="H76" s="152" t="str">
        <f>IF(基本情報入力シート!Y97="","",基本情報入力シート!Y97)</f>
        <v/>
      </c>
      <c r="I76" s="79" t="str">
        <f>IF(基本情報入力シート!AC97&lt;&gt;"", 基本情報入力シート!AC97, "")</f>
        <v/>
      </c>
      <c r="J76" s="83" t="str">
        <f>IF(基本情報入力シート!AD97&lt;&gt;"", 基本情報入力シート!AD97, "")</f>
        <v/>
      </c>
      <c r="K76" s="43" t="str">
        <f>IF(基本情報入力シート!Z97="","",基本情報入力シート!Z97)</f>
        <v/>
      </c>
      <c r="L76" s="44" t="str">
        <f>IF(G76="","",VLOOKUP(G76,【参考】数式用!$A$3:$C$46,3,FALSE))</f>
        <v/>
      </c>
      <c r="M76" s="356" t="str">
        <f t="shared" si="6"/>
        <v/>
      </c>
      <c r="N76" s="219"/>
      <c r="O76" s="168"/>
      <c r="P76" s="168"/>
      <c r="Q76" s="247"/>
      <c r="R76" s="247"/>
      <c r="S76" s="250"/>
      <c r="T76" s="52"/>
      <c r="U76" s="666" t="str">
        <f t="shared" ref="U76:U110" si="13">IF(AND(M76&lt;&gt;"",AH76="×"),"！複数の交付対象月を選んでいる、交付対象月が選ばれていない又は補助金を申請予定でないのに交付対象月が選ばれています。", "")</f>
        <v/>
      </c>
      <c r="V76" s="666"/>
      <c r="W76" s="666"/>
      <c r="X76" s="666"/>
      <c r="Y76" s="666"/>
      <c r="Z76" s="666"/>
      <c r="AA76" s="666"/>
      <c r="AB76" s="666"/>
      <c r="AC76" s="666"/>
      <c r="AD76" s="666"/>
      <c r="AE76" s="666"/>
      <c r="AG76" s="253" t="str">
        <f t="shared" si="10"/>
        <v/>
      </c>
      <c r="AH76" s="218" t="str">
        <f t="shared" ref="AH76:AH110" si="14">IF(COUNTIF(N76:Q76, "○")=1, "○", "×")</f>
        <v>×</v>
      </c>
      <c r="AI76" s="159" t="str">
        <f t="shared" si="11"/>
        <v/>
      </c>
      <c r="AJ76" s="84" t="str">
        <f t="shared" si="12"/>
        <v/>
      </c>
      <c r="AK76"/>
    </row>
    <row r="77" spans="1:37" ht="36.75" customHeight="1">
      <c r="A77" s="45">
        <f t="shared" ref="A77:A110" si="15">A76+1</f>
        <v>67</v>
      </c>
      <c r="B77" s="46" t="str">
        <f>IF(基本情報入力シート!B98="","",基本情報入力シート!B98)</f>
        <v/>
      </c>
      <c r="C77" s="47" t="str">
        <f>IF(基本情報入力シート!L98="","",基本情報入力シート!L98)</f>
        <v/>
      </c>
      <c r="D77" s="47" t="str">
        <f>IF(基本情報入力シート!Q98="","",基本情報入力シート!Q98)</f>
        <v/>
      </c>
      <c r="E77" s="47" t="str">
        <f>IF(基本情報入力シート!V98="","",基本情報入力シート!V98)</f>
        <v/>
      </c>
      <c r="F77" s="47" t="str">
        <f>IF(基本情報入力シート!W98="","",基本情報入力シート!W98)</f>
        <v/>
      </c>
      <c r="G77" s="47" t="str">
        <f>IF(基本情報入力シート!X98="","",基本情報入力シート!X98)</f>
        <v/>
      </c>
      <c r="H77" s="152" t="str">
        <f>IF(基本情報入力シート!Y98="","",基本情報入力シート!Y98)</f>
        <v/>
      </c>
      <c r="I77" s="79" t="str">
        <f>IF(基本情報入力シート!AC98&lt;&gt;"", 基本情報入力シート!AC98, "")</f>
        <v/>
      </c>
      <c r="J77" s="83" t="str">
        <f>IF(基本情報入力シート!AD98&lt;&gt;"", 基本情報入力シート!AD98, "")</f>
        <v/>
      </c>
      <c r="K77" s="43" t="str">
        <f>IF(基本情報入力シート!Z98="","",基本情報入力シート!Z98)</f>
        <v/>
      </c>
      <c r="L77" s="44" t="str">
        <f>IF(G77="","",VLOOKUP(G77,【参考】数式用!$A$3:$C$46,3,FALSE))</f>
        <v/>
      </c>
      <c r="M77" s="356" t="str">
        <f t="shared" ref="M77:M110" si="16">IF(I77="○",ROUNDDOWN(K77*L77,0),"")</f>
        <v/>
      </c>
      <c r="N77" s="219"/>
      <c r="O77" s="168"/>
      <c r="P77" s="168"/>
      <c r="Q77" s="247"/>
      <c r="R77" s="247"/>
      <c r="S77" s="250"/>
      <c r="T77" s="52"/>
      <c r="U77" s="666" t="str">
        <f t="shared" si="13"/>
        <v/>
      </c>
      <c r="V77" s="666"/>
      <c r="W77" s="666"/>
      <c r="X77" s="666"/>
      <c r="Y77" s="666"/>
      <c r="Z77" s="666"/>
      <c r="AA77" s="666"/>
      <c r="AB77" s="666"/>
      <c r="AC77" s="666"/>
      <c r="AD77" s="666"/>
      <c r="AE77" s="666"/>
      <c r="AG77" s="253" t="str">
        <f t="shared" si="10"/>
        <v/>
      </c>
      <c r="AH77" s="218" t="str">
        <f t="shared" si="14"/>
        <v>×</v>
      </c>
      <c r="AI77" s="159" t="str">
        <f t="shared" si="11"/>
        <v/>
      </c>
      <c r="AJ77" s="84" t="str">
        <f t="shared" si="12"/>
        <v/>
      </c>
      <c r="AK77"/>
    </row>
    <row r="78" spans="1:37" ht="36.75" customHeight="1">
      <c r="A78" s="45">
        <f t="shared" si="15"/>
        <v>68</v>
      </c>
      <c r="B78" s="46" t="str">
        <f>IF(基本情報入力シート!B99="","",基本情報入力シート!B99)</f>
        <v/>
      </c>
      <c r="C78" s="47" t="str">
        <f>IF(基本情報入力シート!L99="","",基本情報入力シート!L99)</f>
        <v/>
      </c>
      <c r="D78" s="47" t="str">
        <f>IF(基本情報入力シート!Q99="","",基本情報入力シート!Q99)</f>
        <v/>
      </c>
      <c r="E78" s="47" t="str">
        <f>IF(基本情報入力シート!V99="","",基本情報入力シート!V99)</f>
        <v/>
      </c>
      <c r="F78" s="47" t="str">
        <f>IF(基本情報入力シート!W99="","",基本情報入力シート!W99)</f>
        <v/>
      </c>
      <c r="G78" s="47" t="str">
        <f>IF(基本情報入力シート!X99="","",基本情報入力シート!X99)</f>
        <v/>
      </c>
      <c r="H78" s="152" t="str">
        <f>IF(基本情報入力シート!Y99="","",基本情報入力シート!Y99)</f>
        <v/>
      </c>
      <c r="I78" s="79" t="str">
        <f>IF(基本情報入力シート!AC99&lt;&gt;"", 基本情報入力シート!AC99, "")</f>
        <v/>
      </c>
      <c r="J78" s="83" t="str">
        <f>IF(基本情報入力シート!AD99&lt;&gt;"", 基本情報入力シート!AD99, "")</f>
        <v/>
      </c>
      <c r="K78" s="43" t="str">
        <f>IF(基本情報入力シート!Z99="","",基本情報入力シート!Z99)</f>
        <v/>
      </c>
      <c r="L78" s="44" t="str">
        <f>IF(G78="","",VLOOKUP(G78,【参考】数式用!$A$3:$C$46,3,FALSE))</f>
        <v/>
      </c>
      <c r="M78" s="356" t="str">
        <f t="shared" si="16"/>
        <v/>
      </c>
      <c r="N78" s="219"/>
      <c r="O78" s="168"/>
      <c r="P78" s="168"/>
      <c r="Q78" s="247"/>
      <c r="R78" s="247"/>
      <c r="S78" s="250"/>
      <c r="T78" s="52"/>
      <c r="U78" s="666" t="str">
        <f t="shared" si="13"/>
        <v/>
      </c>
      <c r="V78" s="666"/>
      <c r="W78" s="666"/>
      <c r="X78" s="666"/>
      <c r="Y78" s="666"/>
      <c r="Z78" s="666"/>
      <c r="AA78" s="666"/>
      <c r="AB78" s="666"/>
      <c r="AC78" s="666"/>
      <c r="AD78" s="666"/>
      <c r="AE78" s="666"/>
      <c r="AG78" s="253" t="str">
        <f t="shared" si="10"/>
        <v/>
      </c>
      <c r="AH78" s="218" t="str">
        <f t="shared" si="14"/>
        <v>×</v>
      </c>
      <c r="AI78" s="159" t="str">
        <f t="shared" si="11"/>
        <v/>
      </c>
      <c r="AJ78" s="84" t="str">
        <f t="shared" si="12"/>
        <v/>
      </c>
      <c r="AK78"/>
    </row>
    <row r="79" spans="1:37" ht="36.75" customHeight="1">
      <c r="A79" s="45">
        <f t="shared" si="15"/>
        <v>69</v>
      </c>
      <c r="B79" s="46" t="str">
        <f>IF(基本情報入力シート!B100="","",基本情報入力シート!B100)</f>
        <v/>
      </c>
      <c r="C79" s="47" t="str">
        <f>IF(基本情報入力シート!L100="","",基本情報入力シート!L100)</f>
        <v/>
      </c>
      <c r="D79" s="47" t="str">
        <f>IF(基本情報入力シート!Q100="","",基本情報入力シート!Q100)</f>
        <v/>
      </c>
      <c r="E79" s="47" t="str">
        <f>IF(基本情報入力シート!V100="","",基本情報入力シート!V100)</f>
        <v/>
      </c>
      <c r="F79" s="47" t="str">
        <f>IF(基本情報入力シート!W100="","",基本情報入力シート!W100)</f>
        <v/>
      </c>
      <c r="G79" s="47" t="str">
        <f>IF(基本情報入力シート!X100="","",基本情報入力シート!X100)</f>
        <v/>
      </c>
      <c r="H79" s="152" t="str">
        <f>IF(基本情報入力シート!Y100="","",基本情報入力シート!Y100)</f>
        <v/>
      </c>
      <c r="I79" s="79" t="str">
        <f>IF(基本情報入力シート!AC100&lt;&gt;"", 基本情報入力シート!AC100, "")</f>
        <v/>
      </c>
      <c r="J79" s="83" t="str">
        <f>IF(基本情報入力シート!AD100&lt;&gt;"", 基本情報入力シート!AD100, "")</f>
        <v/>
      </c>
      <c r="K79" s="43" t="str">
        <f>IF(基本情報入力シート!Z100="","",基本情報入力シート!Z100)</f>
        <v/>
      </c>
      <c r="L79" s="44" t="str">
        <f>IF(G79="","",VLOOKUP(G79,【参考】数式用!$A$3:$C$46,3,FALSE))</f>
        <v/>
      </c>
      <c r="M79" s="356" t="str">
        <f t="shared" si="16"/>
        <v/>
      </c>
      <c r="N79" s="219"/>
      <c r="O79" s="168"/>
      <c r="P79" s="168"/>
      <c r="Q79" s="247"/>
      <c r="R79" s="247"/>
      <c r="S79" s="250"/>
      <c r="T79" s="52"/>
      <c r="U79" s="666" t="str">
        <f t="shared" si="13"/>
        <v/>
      </c>
      <c r="V79" s="666"/>
      <c r="W79" s="666"/>
      <c r="X79" s="666"/>
      <c r="Y79" s="666"/>
      <c r="Z79" s="666"/>
      <c r="AA79" s="666"/>
      <c r="AB79" s="666"/>
      <c r="AC79" s="666"/>
      <c r="AD79" s="666"/>
      <c r="AE79" s="666"/>
      <c r="AG79" s="253" t="str">
        <f t="shared" si="10"/>
        <v/>
      </c>
      <c r="AH79" s="218" t="str">
        <f t="shared" si="14"/>
        <v>×</v>
      </c>
      <c r="AI79" s="159" t="str">
        <f t="shared" si="11"/>
        <v/>
      </c>
      <c r="AJ79" s="84" t="str">
        <f t="shared" si="12"/>
        <v/>
      </c>
      <c r="AK79"/>
    </row>
    <row r="80" spans="1:37" ht="36.75" customHeight="1">
      <c r="A80" s="45">
        <f t="shared" si="15"/>
        <v>70</v>
      </c>
      <c r="B80" s="46" t="str">
        <f>IF(基本情報入力シート!B101="","",基本情報入力シート!B101)</f>
        <v/>
      </c>
      <c r="C80" s="47" t="str">
        <f>IF(基本情報入力シート!L101="","",基本情報入力シート!L101)</f>
        <v/>
      </c>
      <c r="D80" s="47" t="str">
        <f>IF(基本情報入力シート!Q101="","",基本情報入力シート!Q101)</f>
        <v/>
      </c>
      <c r="E80" s="47" t="str">
        <f>IF(基本情報入力シート!V101="","",基本情報入力シート!V101)</f>
        <v/>
      </c>
      <c r="F80" s="47" t="str">
        <f>IF(基本情報入力シート!W101="","",基本情報入力シート!W101)</f>
        <v/>
      </c>
      <c r="G80" s="47" t="str">
        <f>IF(基本情報入力シート!X101="","",基本情報入力シート!X101)</f>
        <v/>
      </c>
      <c r="H80" s="152" t="str">
        <f>IF(基本情報入力シート!Y101="","",基本情報入力シート!Y101)</f>
        <v/>
      </c>
      <c r="I80" s="79" t="str">
        <f>IF(基本情報入力シート!AC101&lt;&gt;"", 基本情報入力シート!AC101, "")</f>
        <v/>
      </c>
      <c r="J80" s="83" t="str">
        <f>IF(基本情報入力シート!AD101&lt;&gt;"", 基本情報入力シート!AD101, "")</f>
        <v/>
      </c>
      <c r="K80" s="43" t="str">
        <f>IF(基本情報入力シート!Z101="","",基本情報入力シート!Z101)</f>
        <v/>
      </c>
      <c r="L80" s="44" t="str">
        <f>IF(G80="","",VLOOKUP(G80,【参考】数式用!$A$3:$C$46,3,FALSE))</f>
        <v/>
      </c>
      <c r="M80" s="356" t="str">
        <f t="shared" si="16"/>
        <v/>
      </c>
      <c r="N80" s="219"/>
      <c r="O80" s="168"/>
      <c r="P80" s="168"/>
      <c r="Q80" s="247"/>
      <c r="R80" s="247"/>
      <c r="S80" s="250"/>
      <c r="T80" s="52"/>
      <c r="U80" s="666" t="str">
        <f t="shared" si="13"/>
        <v/>
      </c>
      <c r="V80" s="666"/>
      <c r="W80" s="666"/>
      <c r="X80" s="666"/>
      <c r="Y80" s="666"/>
      <c r="Z80" s="666"/>
      <c r="AA80" s="666"/>
      <c r="AB80" s="666"/>
      <c r="AC80" s="666"/>
      <c r="AD80" s="666"/>
      <c r="AE80" s="666"/>
      <c r="AG80" s="253" t="str">
        <f t="shared" si="10"/>
        <v/>
      </c>
      <c r="AH80" s="218" t="str">
        <f t="shared" si="14"/>
        <v>×</v>
      </c>
      <c r="AI80" s="159" t="str">
        <f t="shared" si="11"/>
        <v/>
      </c>
      <c r="AJ80" s="84" t="str">
        <f t="shared" si="12"/>
        <v/>
      </c>
      <c r="AK80"/>
    </row>
    <row r="81" spans="1:37" ht="36.75" customHeight="1">
      <c r="A81" s="45">
        <f t="shared" si="15"/>
        <v>71</v>
      </c>
      <c r="B81" s="46" t="str">
        <f>IF(基本情報入力シート!B102="","",基本情報入力シート!B102)</f>
        <v/>
      </c>
      <c r="C81" s="47" t="str">
        <f>IF(基本情報入力シート!L102="","",基本情報入力シート!L102)</f>
        <v/>
      </c>
      <c r="D81" s="47" t="str">
        <f>IF(基本情報入力シート!Q102="","",基本情報入力シート!Q102)</f>
        <v/>
      </c>
      <c r="E81" s="47" t="str">
        <f>IF(基本情報入力シート!V102="","",基本情報入力シート!V102)</f>
        <v/>
      </c>
      <c r="F81" s="47" t="str">
        <f>IF(基本情報入力シート!W102="","",基本情報入力シート!W102)</f>
        <v/>
      </c>
      <c r="G81" s="47" t="str">
        <f>IF(基本情報入力シート!X102="","",基本情報入力シート!X102)</f>
        <v/>
      </c>
      <c r="H81" s="152" t="str">
        <f>IF(基本情報入力シート!Y102="","",基本情報入力シート!Y102)</f>
        <v/>
      </c>
      <c r="I81" s="79" t="str">
        <f>IF(基本情報入力シート!AC102&lt;&gt;"", 基本情報入力シート!AC102, "")</f>
        <v/>
      </c>
      <c r="J81" s="83" t="str">
        <f>IF(基本情報入力シート!AD102&lt;&gt;"", 基本情報入力シート!AD102, "")</f>
        <v/>
      </c>
      <c r="K81" s="43" t="str">
        <f>IF(基本情報入力シート!Z102="","",基本情報入力シート!Z102)</f>
        <v/>
      </c>
      <c r="L81" s="44" t="str">
        <f>IF(G81="","",VLOOKUP(G81,【参考】数式用!$A$3:$C$46,3,FALSE))</f>
        <v/>
      </c>
      <c r="M81" s="356" t="str">
        <f t="shared" si="16"/>
        <v/>
      </c>
      <c r="N81" s="219"/>
      <c r="O81" s="168"/>
      <c r="P81" s="168"/>
      <c r="Q81" s="247"/>
      <c r="R81" s="247"/>
      <c r="S81" s="250"/>
      <c r="T81" s="52"/>
      <c r="U81" s="666" t="str">
        <f t="shared" si="13"/>
        <v/>
      </c>
      <c r="V81" s="666"/>
      <c r="W81" s="666"/>
      <c r="X81" s="666"/>
      <c r="Y81" s="666"/>
      <c r="Z81" s="666"/>
      <c r="AA81" s="666"/>
      <c r="AB81" s="666"/>
      <c r="AC81" s="666"/>
      <c r="AD81" s="666"/>
      <c r="AE81" s="666"/>
      <c r="AG81" s="253" t="str">
        <f t="shared" si="10"/>
        <v/>
      </c>
      <c r="AH81" s="218" t="str">
        <f t="shared" si="14"/>
        <v>×</v>
      </c>
      <c r="AI81" s="159" t="str">
        <f t="shared" si="11"/>
        <v/>
      </c>
      <c r="AJ81" s="84" t="str">
        <f t="shared" si="12"/>
        <v/>
      </c>
      <c r="AK81"/>
    </row>
    <row r="82" spans="1:37" ht="36.75" customHeight="1">
      <c r="A82" s="45">
        <f t="shared" si="15"/>
        <v>72</v>
      </c>
      <c r="B82" s="46" t="str">
        <f>IF(基本情報入力シート!B103="","",基本情報入力シート!B103)</f>
        <v/>
      </c>
      <c r="C82" s="47" t="str">
        <f>IF(基本情報入力シート!L103="","",基本情報入力シート!L103)</f>
        <v/>
      </c>
      <c r="D82" s="47" t="str">
        <f>IF(基本情報入力シート!Q103="","",基本情報入力シート!Q103)</f>
        <v/>
      </c>
      <c r="E82" s="47" t="str">
        <f>IF(基本情報入力シート!V103="","",基本情報入力シート!V103)</f>
        <v/>
      </c>
      <c r="F82" s="47" t="str">
        <f>IF(基本情報入力シート!W103="","",基本情報入力シート!W103)</f>
        <v/>
      </c>
      <c r="G82" s="47" t="str">
        <f>IF(基本情報入力シート!X103="","",基本情報入力シート!X103)</f>
        <v/>
      </c>
      <c r="H82" s="152" t="str">
        <f>IF(基本情報入力シート!Y103="","",基本情報入力シート!Y103)</f>
        <v/>
      </c>
      <c r="I82" s="79" t="str">
        <f>IF(基本情報入力シート!AC103&lt;&gt;"", 基本情報入力シート!AC103, "")</f>
        <v/>
      </c>
      <c r="J82" s="83" t="str">
        <f>IF(基本情報入力シート!AD103&lt;&gt;"", 基本情報入力シート!AD103, "")</f>
        <v/>
      </c>
      <c r="K82" s="43" t="str">
        <f>IF(基本情報入力シート!Z103="","",基本情報入力シート!Z103)</f>
        <v/>
      </c>
      <c r="L82" s="44" t="str">
        <f>IF(G82="","",VLOOKUP(G82,【参考】数式用!$A$3:$C$46,3,FALSE))</f>
        <v/>
      </c>
      <c r="M82" s="356" t="str">
        <f t="shared" si="16"/>
        <v/>
      </c>
      <c r="N82" s="219"/>
      <c r="O82" s="168"/>
      <c r="P82" s="168"/>
      <c r="Q82" s="247"/>
      <c r="R82" s="247"/>
      <c r="S82" s="250"/>
      <c r="T82" s="52"/>
      <c r="U82" s="666" t="str">
        <f t="shared" si="13"/>
        <v/>
      </c>
      <c r="V82" s="666"/>
      <c r="W82" s="666"/>
      <c r="X82" s="666"/>
      <c r="Y82" s="666"/>
      <c r="Z82" s="666"/>
      <c r="AA82" s="666"/>
      <c r="AB82" s="666"/>
      <c r="AC82" s="666"/>
      <c r="AD82" s="666"/>
      <c r="AE82" s="666"/>
      <c r="AG82" s="253" t="str">
        <f t="shared" si="10"/>
        <v/>
      </c>
      <c r="AH82" s="218" t="str">
        <f t="shared" si="14"/>
        <v>×</v>
      </c>
      <c r="AI82" s="159" t="str">
        <f t="shared" si="11"/>
        <v/>
      </c>
      <c r="AJ82" s="84" t="str">
        <f t="shared" si="12"/>
        <v/>
      </c>
      <c r="AK82"/>
    </row>
    <row r="83" spans="1:37" ht="36.75" customHeight="1">
      <c r="A83" s="45">
        <f t="shared" si="15"/>
        <v>73</v>
      </c>
      <c r="B83" s="46" t="str">
        <f>IF(基本情報入力シート!B104="","",基本情報入力シート!B104)</f>
        <v/>
      </c>
      <c r="C83" s="47" t="str">
        <f>IF(基本情報入力シート!L104="","",基本情報入力シート!L104)</f>
        <v/>
      </c>
      <c r="D83" s="47" t="str">
        <f>IF(基本情報入力シート!Q104="","",基本情報入力シート!Q104)</f>
        <v/>
      </c>
      <c r="E83" s="47" t="str">
        <f>IF(基本情報入力シート!V104="","",基本情報入力シート!V104)</f>
        <v/>
      </c>
      <c r="F83" s="47" t="str">
        <f>IF(基本情報入力シート!W104="","",基本情報入力シート!W104)</f>
        <v/>
      </c>
      <c r="G83" s="47" t="str">
        <f>IF(基本情報入力シート!X104="","",基本情報入力シート!X104)</f>
        <v/>
      </c>
      <c r="H83" s="152" t="str">
        <f>IF(基本情報入力シート!Y104="","",基本情報入力シート!Y104)</f>
        <v/>
      </c>
      <c r="I83" s="79" t="str">
        <f>IF(基本情報入力シート!AC104&lt;&gt;"", 基本情報入力シート!AC104, "")</f>
        <v/>
      </c>
      <c r="J83" s="83" t="str">
        <f>IF(基本情報入力シート!AD104&lt;&gt;"", 基本情報入力シート!AD104, "")</f>
        <v/>
      </c>
      <c r="K83" s="43" t="str">
        <f>IF(基本情報入力シート!Z104="","",基本情報入力シート!Z104)</f>
        <v/>
      </c>
      <c r="L83" s="44" t="str">
        <f>IF(G83="","",VLOOKUP(G83,【参考】数式用!$A$3:$C$46,3,FALSE))</f>
        <v/>
      </c>
      <c r="M83" s="356" t="str">
        <f t="shared" si="16"/>
        <v/>
      </c>
      <c r="N83" s="219"/>
      <c r="O83" s="168"/>
      <c r="P83" s="168"/>
      <c r="Q83" s="247"/>
      <c r="R83" s="247"/>
      <c r="S83" s="250"/>
      <c r="T83" s="52"/>
      <c r="U83" s="666" t="str">
        <f t="shared" si="13"/>
        <v/>
      </c>
      <c r="V83" s="666"/>
      <c r="W83" s="666"/>
      <c r="X83" s="666"/>
      <c r="Y83" s="666"/>
      <c r="Z83" s="666"/>
      <c r="AA83" s="666"/>
      <c r="AB83" s="666"/>
      <c r="AC83" s="666"/>
      <c r="AD83" s="666"/>
      <c r="AE83" s="666"/>
      <c r="AG83" s="253" t="str">
        <f t="shared" si="10"/>
        <v/>
      </c>
      <c r="AH83" s="218" t="str">
        <f t="shared" si="14"/>
        <v>×</v>
      </c>
      <c r="AI83" s="159" t="str">
        <f t="shared" si="11"/>
        <v/>
      </c>
      <c r="AJ83" s="84" t="str">
        <f t="shared" si="12"/>
        <v/>
      </c>
      <c r="AK83"/>
    </row>
    <row r="84" spans="1:37" ht="36.75" customHeight="1">
      <c r="A84" s="45">
        <f t="shared" si="15"/>
        <v>74</v>
      </c>
      <c r="B84" s="46" t="str">
        <f>IF(基本情報入力シート!B105="","",基本情報入力シート!B105)</f>
        <v/>
      </c>
      <c r="C84" s="47" t="str">
        <f>IF(基本情報入力シート!L105="","",基本情報入力シート!L105)</f>
        <v/>
      </c>
      <c r="D84" s="47" t="str">
        <f>IF(基本情報入力シート!Q105="","",基本情報入力シート!Q105)</f>
        <v/>
      </c>
      <c r="E84" s="47" t="str">
        <f>IF(基本情報入力シート!V105="","",基本情報入力シート!V105)</f>
        <v/>
      </c>
      <c r="F84" s="47" t="str">
        <f>IF(基本情報入力シート!W105="","",基本情報入力シート!W105)</f>
        <v/>
      </c>
      <c r="G84" s="47" t="str">
        <f>IF(基本情報入力シート!X105="","",基本情報入力シート!X105)</f>
        <v/>
      </c>
      <c r="H84" s="152" t="str">
        <f>IF(基本情報入力シート!Y105="","",基本情報入力シート!Y105)</f>
        <v/>
      </c>
      <c r="I84" s="79" t="str">
        <f>IF(基本情報入力シート!AC105&lt;&gt;"", 基本情報入力シート!AC105, "")</f>
        <v/>
      </c>
      <c r="J84" s="83" t="str">
        <f>IF(基本情報入力シート!AD105&lt;&gt;"", 基本情報入力シート!AD105, "")</f>
        <v/>
      </c>
      <c r="K84" s="43" t="str">
        <f>IF(基本情報入力シート!Z105="","",基本情報入力シート!Z105)</f>
        <v/>
      </c>
      <c r="L84" s="44" t="str">
        <f>IF(G84="","",VLOOKUP(G84,【参考】数式用!$A$3:$C$46,3,FALSE))</f>
        <v/>
      </c>
      <c r="M84" s="356" t="str">
        <f t="shared" si="16"/>
        <v/>
      </c>
      <c r="N84" s="219"/>
      <c r="O84" s="168"/>
      <c r="P84" s="168"/>
      <c r="Q84" s="247"/>
      <c r="R84" s="247"/>
      <c r="S84" s="250"/>
      <c r="T84" s="52"/>
      <c r="U84" s="666" t="str">
        <f t="shared" si="13"/>
        <v/>
      </c>
      <c r="V84" s="666"/>
      <c r="W84" s="666"/>
      <c r="X84" s="666"/>
      <c r="Y84" s="666"/>
      <c r="Z84" s="666"/>
      <c r="AA84" s="666"/>
      <c r="AB84" s="666"/>
      <c r="AC84" s="666"/>
      <c r="AD84" s="666"/>
      <c r="AE84" s="666"/>
      <c r="AG84" s="253" t="str">
        <f t="shared" si="10"/>
        <v/>
      </c>
      <c r="AH84" s="218" t="str">
        <f t="shared" si="14"/>
        <v>×</v>
      </c>
      <c r="AI84" s="159" t="str">
        <f t="shared" si="11"/>
        <v/>
      </c>
      <c r="AJ84" s="84" t="str">
        <f t="shared" si="12"/>
        <v/>
      </c>
      <c r="AK84"/>
    </row>
    <row r="85" spans="1:37" ht="36.75" customHeight="1">
      <c r="A85" s="45">
        <f t="shared" si="15"/>
        <v>75</v>
      </c>
      <c r="B85" s="46" t="str">
        <f>IF(基本情報入力シート!B106="","",基本情報入力シート!B106)</f>
        <v/>
      </c>
      <c r="C85" s="47" t="str">
        <f>IF(基本情報入力シート!L106="","",基本情報入力シート!L106)</f>
        <v/>
      </c>
      <c r="D85" s="47" t="str">
        <f>IF(基本情報入力シート!Q106="","",基本情報入力シート!Q106)</f>
        <v/>
      </c>
      <c r="E85" s="47" t="str">
        <f>IF(基本情報入力シート!V106="","",基本情報入力シート!V106)</f>
        <v/>
      </c>
      <c r="F85" s="47" t="str">
        <f>IF(基本情報入力シート!W106="","",基本情報入力シート!W106)</f>
        <v/>
      </c>
      <c r="G85" s="47" t="str">
        <f>IF(基本情報入力シート!X106="","",基本情報入力シート!X106)</f>
        <v/>
      </c>
      <c r="H85" s="152" t="str">
        <f>IF(基本情報入力シート!Y106="","",基本情報入力シート!Y106)</f>
        <v/>
      </c>
      <c r="I85" s="79" t="str">
        <f>IF(基本情報入力シート!AC106&lt;&gt;"", 基本情報入力シート!AC106, "")</f>
        <v/>
      </c>
      <c r="J85" s="83" t="str">
        <f>IF(基本情報入力シート!AD106&lt;&gt;"", 基本情報入力シート!AD106, "")</f>
        <v/>
      </c>
      <c r="K85" s="43" t="str">
        <f>IF(基本情報入力シート!Z106="","",基本情報入力シート!Z106)</f>
        <v/>
      </c>
      <c r="L85" s="44" t="str">
        <f>IF(G85="","",VLOOKUP(G85,【参考】数式用!$A$3:$C$46,3,FALSE))</f>
        <v/>
      </c>
      <c r="M85" s="356" t="str">
        <f t="shared" si="16"/>
        <v/>
      </c>
      <c r="N85" s="219"/>
      <c r="O85" s="168"/>
      <c r="P85" s="168"/>
      <c r="Q85" s="247"/>
      <c r="R85" s="247"/>
      <c r="S85" s="250"/>
      <c r="T85" s="52"/>
      <c r="U85" s="666" t="str">
        <f t="shared" si="13"/>
        <v/>
      </c>
      <c r="V85" s="666"/>
      <c r="W85" s="666"/>
      <c r="X85" s="666"/>
      <c r="Y85" s="666"/>
      <c r="Z85" s="666"/>
      <c r="AA85" s="666"/>
      <c r="AB85" s="666"/>
      <c r="AC85" s="666"/>
      <c r="AD85" s="666"/>
      <c r="AE85" s="666"/>
      <c r="AG85" s="253" t="str">
        <f t="shared" si="10"/>
        <v/>
      </c>
      <c r="AH85" s="218" t="str">
        <f t="shared" si="14"/>
        <v>×</v>
      </c>
      <c r="AI85" s="159" t="str">
        <f t="shared" si="11"/>
        <v/>
      </c>
      <c r="AJ85" s="84" t="str">
        <f t="shared" si="12"/>
        <v/>
      </c>
      <c r="AK85"/>
    </row>
    <row r="86" spans="1:37" ht="36.75" customHeight="1">
      <c r="A86" s="45">
        <f t="shared" si="15"/>
        <v>76</v>
      </c>
      <c r="B86" s="46" t="str">
        <f>IF(基本情報入力シート!B107="","",基本情報入力シート!B107)</f>
        <v/>
      </c>
      <c r="C86" s="47" t="str">
        <f>IF(基本情報入力シート!L107="","",基本情報入力シート!L107)</f>
        <v/>
      </c>
      <c r="D86" s="47" t="str">
        <f>IF(基本情報入力シート!Q107="","",基本情報入力シート!Q107)</f>
        <v/>
      </c>
      <c r="E86" s="47" t="str">
        <f>IF(基本情報入力シート!V107="","",基本情報入力シート!V107)</f>
        <v/>
      </c>
      <c r="F86" s="47" t="str">
        <f>IF(基本情報入力シート!W107="","",基本情報入力シート!W107)</f>
        <v/>
      </c>
      <c r="G86" s="47" t="str">
        <f>IF(基本情報入力シート!X107="","",基本情報入力シート!X107)</f>
        <v/>
      </c>
      <c r="H86" s="152" t="str">
        <f>IF(基本情報入力シート!Y107="","",基本情報入力シート!Y107)</f>
        <v/>
      </c>
      <c r="I86" s="79" t="str">
        <f>IF(基本情報入力シート!AC107&lt;&gt;"", 基本情報入力シート!AC107, "")</f>
        <v/>
      </c>
      <c r="J86" s="83" t="str">
        <f>IF(基本情報入力シート!AD107&lt;&gt;"", 基本情報入力シート!AD107, "")</f>
        <v/>
      </c>
      <c r="K86" s="43" t="str">
        <f>IF(基本情報入力シート!Z107="","",基本情報入力シート!Z107)</f>
        <v/>
      </c>
      <c r="L86" s="44" t="str">
        <f>IF(G86="","",VLOOKUP(G86,【参考】数式用!$A$3:$C$46,3,FALSE))</f>
        <v/>
      </c>
      <c r="M86" s="356" t="str">
        <f t="shared" si="16"/>
        <v/>
      </c>
      <c r="N86" s="219"/>
      <c r="O86" s="168"/>
      <c r="P86" s="168"/>
      <c r="Q86" s="247"/>
      <c r="R86" s="247"/>
      <c r="S86" s="250"/>
      <c r="T86" s="52"/>
      <c r="U86" s="666" t="str">
        <f t="shared" si="13"/>
        <v/>
      </c>
      <c r="V86" s="666"/>
      <c r="W86" s="666"/>
      <c r="X86" s="666"/>
      <c r="Y86" s="666"/>
      <c r="Z86" s="666"/>
      <c r="AA86" s="666"/>
      <c r="AB86" s="666"/>
      <c r="AC86" s="666"/>
      <c r="AD86" s="666"/>
      <c r="AE86" s="666"/>
      <c r="AG86" s="253" t="str">
        <f t="shared" si="10"/>
        <v/>
      </c>
      <c r="AH86" s="218" t="str">
        <f t="shared" si="14"/>
        <v>×</v>
      </c>
      <c r="AI86" s="159" t="str">
        <f t="shared" si="11"/>
        <v/>
      </c>
      <c r="AJ86" s="84" t="str">
        <f t="shared" si="12"/>
        <v/>
      </c>
      <c r="AK86"/>
    </row>
    <row r="87" spans="1:37" ht="36.75" customHeight="1">
      <c r="A87" s="45">
        <f t="shared" si="15"/>
        <v>77</v>
      </c>
      <c r="B87" s="46" t="str">
        <f>IF(基本情報入力シート!B108="","",基本情報入力シート!B108)</f>
        <v/>
      </c>
      <c r="C87" s="47" t="str">
        <f>IF(基本情報入力シート!L108="","",基本情報入力シート!L108)</f>
        <v/>
      </c>
      <c r="D87" s="47" t="str">
        <f>IF(基本情報入力シート!Q108="","",基本情報入力シート!Q108)</f>
        <v/>
      </c>
      <c r="E87" s="47" t="str">
        <f>IF(基本情報入力シート!V108="","",基本情報入力シート!V108)</f>
        <v/>
      </c>
      <c r="F87" s="47" t="str">
        <f>IF(基本情報入力シート!W108="","",基本情報入力シート!W108)</f>
        <v/>
      </c>
      <c r="G87" s="47" t="str">
        <f>IF(基本情報入力シート!X108="","",基本情報入力シート!X108)</f>
        <v/>
      </c>
      <c r="H87" s="152" t="str">
        <f>IF(基本情報入力シート!Y108="","",基本情報入力シート!Y108)</f>
        <v/>
      </c>
      <c r="I87" s="79" t="str">
        <f>IF(基本情報入力シート!AC108&lt;&gt;"", 基本情報入力シート!AC108, "")</f>
        <v/>
      </c>
      <c r="J87" s="83" t="str">
        <f>IF(基本情報入力シート!AD108&lt;&gt;"", 基本情報入力シート!AD108, "")</f>
        <v/>
      </c>
      <c r="K87" s="43" t="str">
        <f>IF(基本情報入力シート!Z108="","",基本情報入力シート!Z108)</f>
        <v/>
      </c>
      <c r="L87" s="44" t="str">
        <f>IF(G87="","",VLOOKUP(G87,【参考】数式用!$A$3:$C$46,3,FALSE))</f>
        <v/>
      </c>
      <c r="M87" s="356" t="str">
        <f t="shared" si="16"/>
        <v/>
      </c>
      <c r="N87" s="219"/>
      <c r="O87" s="168"/>
      <c r="P87" s="168"/>
      <c r="Q87" s="247"/>
      <c r="R87" s="247"/>
      <c r="S87" s="250"/>
      <c r="T87" s="52"/>
      <c r="U87" s="666" t="str">
        <f t="shared" si="13"/>
        <v/>
      </c>
      <c r="V87" s="666"/>
      <c r="W87" s="666"/>
      <c r="X87" s="666"/>
      <c r="Y87" s="666"/>
      <c r="Z87" s="666"/>
      <c r="AA87" s="666"/>
      <c r="AB87" s="666"/>
      <c r="AC87" s="666"/>
      <c r="AD87" s="666"/>
      <c r="AE87" s="666"/>
      <c r="AG87" s="253" t="str">
        <f t="shared" si="10"/>
        <v/>
      </c>
      <c r="AH87" s="218" t="str">
        <f t="shared" si="14"/>
        <v>×</v>
      </c>
      <c r="AI87" s="159" t="str">
        <f t="shared" si="11"/>
        <v/>
      </c>
      <c r="AJ87" s="84" t="str">
        <f t="shared" si="12"/>
        <v/>
      </c>
      <c r="AK87"/>
    </row>
    <row r="88" spans="1:37" ht="36.75" customHeight="1">
      <c r="A88" s="45">
        <f t="shared" si="15"/>
        <v>78</v>
      </c>
      <c r="B88" s="46" t="str">
        <f>IF(基本情報入力シート!B109="","",基本情報入力シート!B109)</f>
        <v/>
      </c>
      <c r="C88" s="47" t="str">
        <f>IF(基本情報入力シート!L109="","",基本情報入力シート!L109)</f>
        <v/>
      </c>
      <c r="D88" s="47" t="str">
        <f>IF(基本情報入力シート!Q109="","",基本情報入力シート!Q109)</f>
        <v/>
      </c>
      <c r="E88" s="47" t="str">
        <f>IF(基本情報入力シート!V109="","",基本情報入力シート!V109)</f>
        <v/>
      </c>
      <c r="F88" s="47" t="str">
        <f>IF(基本情報入力シート!W109="","",基本情報入力シート!W109)</f>
        <v/>
      </c>
      <c r="G88" s="47" t="str">
        <f>IF(基本情報入力シート!X109="","",基本情報入力シート!X109)</f>
        <v/>
      </c>
      <c r="H88" s="152" t="str">
        <f>IF(基本情報入力シート!Y109="","",基本情報入力シート!Y109)</f>
        <v/>
      </c>
      <c r="I88" s="79" t="str">
        <f>IF(基本情報入力シート!AC109&lt;&gt;"", 基本情報入力シート!AC109, "")</f>
        <v/>
      </c>
      <c r="J88" s="83" t="str">
        <f>IF(基本情報入力シート!AD109&lt;&gt;"", 基本情報入力シート!AD109, "")</f>
        <v/>
      </c>
      <c r="K88" s="43" t="str">
        <f>IF(基本情報入力シート!Z109="","",基本情報入力シート!Z109)</f>
        <v/>
      </c>
      <c r="L88" s="44" t="str">
        <f>IF(G88="","",VLOOKUP(G88,【参考】数式用!$A$3:$C$46,3,FALSE))</f>
        <v/>
      </c>
      <c r="M88" s="356" t="str">
        <f t="shared" si="16"/>
        <v/>
      </c>
      <c r="N88" s="219"/>
      <c r="O88" s="168"/>
      <c r="P88" s="168"/>
      <c r="Q88" s="247"/>
      <c r="R88" s="247"/>
      <c r="S88" s="250"/>
      <c r="T88" s="52"/>
      <c r="U88" s="666" t="str">
        <f t="shared" si="13"/>
        <v/>
      </c>
      <c r="V88" s="666"/>
      <c r="W88" s="666"/>
      <c r="X88" s="666"/>
      <c r="Y88" s="666"/>
      <c r="Z88" s="666"/>
      <c r="AA88" s="666"/>
      <c r="AB88" s="666"/>
      <c r="AC88" s="666"/>
      <c r="AD88" s="666"/>
      <c r="AE88" s="666"/>
      <c r="AG88" s="253" t="str">
        <f t="shared" si="10"/>
        <v/>
      </c>
      <c r="AH88" s="218" t="str">
        <f t="shared" si="14"/>
        <v>×</v>
      </c>
      <c r="AI88" s="159" t="str">
        <f t="shared" si="11"/>
        <v/>
      </c>
      <c r="AJ88" s="84" t="str">
        <f t="shared" si="12"/>
        <v/>
      </c>
      <c r="AK88"/>
    </row>
    <row r="89" spans="1:37" ht="36.75" customHeight="1">
      <c r="A89" s="45">
        <f t="shared" si="15"/>
        <v>79</v>
      </c>
      <c r="B89" s="46" t="str">
        <f>IF(基本情報入力シート!B110="","",基本情報入力シート!B110)</f>
        <v/>
      </c>
      <c r="C89" s="47" t="str">
        <f>IF(基本情報入力シート!L110="","",基本情報入力シート!L110)</f>
        <v/>
      </c>
      <c r="D89" s="47" t="str">
        <f>IF(基本情報入力シート!Q110="","",基本情報入力シート!Q110)</f>
        <v/>
      </c>
      <c r="E89" s="47" t="str">
        <f>IF(基本情報入力シート!V110="","",基本情報入力シート!V110)</f>
        <v/>
      </c>
      <c r="F89" s="47" t="str">
        <f>IF(基本情報入力シート!W110="","",基本情報入力シート!W110)</f>
        <v/>
      </c>
      <c r="G89" s="47" t="str">
        <f>IF(基本情報入力シート!X110="","",基本情報入力シート!X110)</f>
        <v/>
      </c>
      <c r="H89" s="152" t="str">
        <f>IF(基本情報入力シート!Y110="","",基本情報入力シート!Y110)</f>
        <v/>
      </c>
      <c r="I89" s="79" t="str">
        <f>IF(基本情報入力シート!AC110&lt;&gt;"", 基本情報入力シート!AC110, "")</f>
        <v/>
      </c>
      <c r="J89" s="83" t="str">
        <f>IF(基本情報入力シート!AD110&lt;&gt;"", 基本情報入力シート!AD110, "")</f>
        <v/>
      </c>
      <c r="K89" s="43" t="str">
        <f>IF(基本情報入力シート!Z110="","",基本情報入力シート!Z110)</f>
        <v/>
      </c>
      <c r="L89" s="44" t="str">
        <f>IF(G89="","",VLOOKUP(G89,【参考】数式用!$A$3:$C$46,3,FALSE))</f>
        <v/>
      </c>
      <c r="M89" s="356" t="str">
        <f t="shared" si="16"/>
        <v/>
      </c>
      <c r="N89" s="219"/>
      <c r="O89" s="168"/>
      <c r="P89" s="168"/>
      <c r="Q89" s="247"/>
      <c r="R89" s="247"/>
      <c r="S89" s="250"/>
      <c r="T89" s="52"/>
      <c r="U89" s="666" t="str">
        <f t="shared" si="13"/>
        <v/>
      </c>
      <c r="V89" s="666"/>
      <c r="W89" s="666"/>
      <c r="X89" s="666"/>
      <c r="Y89" s="666"/>
      <c r="Z89" s="666"/>
      <c r="AA89" s="666"/>
      <c r="AB89" s="666"/>
      <c r="AC89" s="666"/>
      <c r="AD89" s="666"/>
      <c r="AE89" s="666"/>
      <c r="AG89" s="253" t="str">
        <f t="shared" si="10"/>
        <v/>
      </c>
      <c r="AH89" s="218" t="str">
        <f t="shared" si="14"/>
        <v>×</v>
      </c>
      <c r="AI89" s="159" t="str">
        <f t="shared" si="11"/>
        <v/>
      </c>
      <c r="AJ89" s="84" t="str">
        <f t="shared" si="12"/>
        <v/>
      </c>
      <c r="AK89"/>
    </row>
    <row r="90" spans="1:37" ht="36.75" customHeight="1">
      <c r="A90" s="45">
        <f t="shared" si="15"/>
        <v>80</v>
      </c>
      <c r="B90" s="46" t="str">
        <f>IF(基本情報入力シート!B111="","",基本情報入力シート!B111)</f>
        <v/>
      </c>
      <c r="C90" s="47" t="str">
        <f>IF(基本情報入力シート!L111="","",基本情報入力シート!L111)</f>
        <v/>
      </c>
      <c r="D90" s="47" t="str">
        <f>IF(基本情報入力シート!Q111="","",基本情報入力シート!Q111)</f>
        <v/>
      </c>
      <c r="E90" s="47" t="str">
        <f>IF(基本情報入力シート!V111="","",基本情報入力シート!V111)</f>
        <v/>
      </c>
      <c r="F90" s="47" t="str">
        <f>IF(基本情報入力シート!W111="","",基本情報入力シート!W111)</f>
        <v/>
      </c>
      <c r="G90" s="47" t="str">
        <f>IF(基本情報入力シート!X111="","",基本情報入力シート!X111)</f>
        <v/>
      </c>
      <c r="H90" s="152" t="str">
        <f>IF(基本情報入力シート!Y111="","",基本情報入力シート!Y111)</f>
        <v/>
      </c>
      <c r="I90" s="79" t="str">
        <f>IF(基本情報入力シート!AC111&lt;&gt;"", 基本情報入力シート!AC111, "")</f>
        <v/>
      </c>
      <c r="J90" s="83" t="str">
        <f>IF(基本情報入力シート!AD111&lt;&gt;"", 基本情報入力シート!AD111, "")</f>
        <v/>
      </c>
      <c r="K90" s="43" t="str">
        <f>IF(基本情報入力シート!Z111="","",基本情報入力シート!Z111)</f>
        <v/>
      </c>
      <c r="L90" s="44" t="str">
        <f>IF(G90="","",VLOOKUP(G90,【参考】数式用!$A$3:$C$46,3,FALSE))</f>
        <v/>
      </c>
      <c r="M90" s="356" t="str">
        <f t="shared" si="16"/>
        <v/>
      </c>
      <c r="N90" s="219"/>
      <c r="O90" s="168"/>
      <c r="P90" s="168"/>
      <c r="Q90" s="247"/>
      <c r="R90" s="247"/>
      <c r="S90" s="250"/>
      <c r="T90" s="52"/>
      <c r="U90" s="666" t="str">
        <f t="shared" si="13"/>
        <v/>
      </c>
      <c r="V90" s="666"/>
      <c r="W90" s="666"/>
      <c r="X90" s="666"/>
      <c r="Y90" s="666"/>
      <c r="Z90" s="666"/>
      <c r="AA90" s="666"/>
      <c r="AB90" s="666"/>
      <c r="AC90" s="666"/>
      <c r="AD90" s="666"/>
      <c r="AE90" s="666"/>
      <c r="AG90" s="253" t="str">
        <f t="shared" si="10"/>
        <v/>
      </c>
      <c r="AH90" s="218" t="str">
        <f t="shared" si="14"/>
        <v>×</v>
      </c>
      <c r="AI90" s="159" t="str">
        <f t="shared" si="11"/>
        <v/>
      </c>
      <c r="AJ90" s="84" t="str">
        <f t="shared" si="12"/>
        <v/>
      </c>
      <c r="AK90"/>
    </row>
    <row r="91" spans="1:37" ht="36.75" customHeight="1">
      <c r="A91" s="45">
        <f t="shared" si="15"/>
        <v>81</v>
      </c>
      <c r="B91" s="46" t="str">
        <f>IF(基本情報入力シート!B112="","",基本情報入力シート!B112)</f>
        <v/>
      </c>
      <c r="C91" s="47" t="str">
        <f>IF(基本情報入力シート!L112="","",基本情報入力シート!L112)</f>
        <v/>
      </c>
      <c r="D91" s="47" t="str">
        <f>IF(基本情報入力シート!Q112="","",基本情報入力シート!Q112)</f>
        <v/>
      </c>
      <c r="E91" s="47" t="str">
        <f>IF(基本情報入力シート!V112="","",基本情報入力シート!V112)</f>
        <v/>
      </c>
      <c r="F91" s="47" t="str">
        <f>IF(基本情報入力シート!W112="","",基本情報入力シート!W112)</f>
        <v/>
      </c>
      <c r="G91" s="47" t="str">
        <f>IF(基本情報入力シート!X112="","",基本情報入力シート!X112)</f>
        <v/>
      </c>
      <c r="H91" s="152" t="str">
        <f>IF(基本情報入力シート!Y112="","",基本情報入力シート!Y112)</f>
        <v/>
      </c>
      <c r="I91" s="79" t="str">
        <f>IF(基本情報入力シート!AC112&lt;&gt;"", 基本情報入力シート!AC112, "")</f>
        <v/>
      </c>
      <c r="J91" s="83" t="str">
        <f>IF(基本情報入力シート!AD112&lt;&gt;"", 基本情報入力シート!AD112, "")</f>
        <v/>
      </c>
      <c r="K91" s="43" t="str">
        <f>IF(基本情報入力シート!Z112="","",基本情報入力シート!Z112)</f>
        <v/>
      </c>
      <c r="L91" s="44" t="str">
        <f>IF(G91="","",VLOOKUP(G91,【参考】数式用!$A$3:$C$46,3,FALSE))</f>
        <v/>
      </c>
      <c r="M91" s="356" t="str">
        <f t="shared" si="16"/>
        <v/>
      </c>
      <c r="N91" s="219"/>
      <c r="O91" s="168"/>
      <c r="P91" s="168"/>
      <c r="Q91" s="247"/>
      <c r="R91" s="247"/>
      <c r="S91" s="250"/>
      <c r="T91" s="52"/>
      <c r="U91" s="666" t="str">
        <f t="shared" si="13"/>
        <v/>
      </c>
      <c r="V91" s="666"/>
      <c r="W91" s="666"/>
      <c r="X91" s="666"/>
      <c r="Y91" s="666"/>
      <c r="Z91" s="666"/>
      <c r="AA91" s="666"/>
      <c r="AB91" s="666"/>
      <c r="AC91" s="666"/>
      <c r="AD91" s="666"/>
      <c r="AE91" s="666"/>
      <c r="AG91" s="253" t="str">
        <f t="shared" si="10"/>
        <v/>
      </c>
      <c r="AH91" s="218" t="str">
        <f t="shared" si="14"/>
        <v>×</v>
      </c>
      <c r="AI91" s="159" t="str">
        <f t="shared" si="11"/>
        <v/>
      </c>
      <c r="AJ91" s="84" t="str">
        <f t="shared" si="12"/>
        <v/>
      </c>
      <c r="AK91"/>
    </row>
    <row r="92" spans="1:37" ht="36.75" customHeight="1">
      <c r="A92" s="45">
        <f t="shared" si="15"/>
        <v>82</v>
      </c>
      <c r="B92" s="46" t="str">
        <f>IF(基本情報入力シート!B113="","",基本情報入力シート!B113)</f>
        <v/>
      </c>
      <c r="C92" s="47" t="str">
        <f>IF(基本情報入力シート!L113="","",基本情報入力シート!L113)</f>
        <v/>
      </c>
      <c r="D92" s="47" t="str">
        <f>IF(基本情報入力シート!Q113="","",基本情報入力シート!Q113)</f>
        <v/>
      </c>
      <c r="E92" s="47" t="str">
        <f>IF(基本情報入力シート!V113="","",基本情報入力シート!V113)</f>
        <v/>
      </c>
      <c r="F92" s="47" t="str">
        <f>IF(基本情報入力シート!W113="","",基本情報入力シート!W113)</f>
        <v/>
      </c>
      <c r="G92" s="47" t="str">
        <f>IF(基本情報入力シート!X113="","",基本情報入力シート!X113)</f>
        <v/>
      </c>
      <c r="H92" s="152" t="str">
        <f>IF(基本情報入力シート!Y113="","",基本情報入力シート!Y113)</f>
        <v/>
      </c>
      <c r="I92" s="79" t="str">
        <f>IF(基本情報入力シート!AC113&lt;&gt;"", 基本情報入力シート!AC113, "")</f>
        <v/>
      </c>
      <c r="J92" s="83" t="str">
        <f>IF(基本情報入力シート!AD113&lt;&gt;"", 基本情報入力シート!AD113, "")</f>
        <v/>
      </c>
      <c r="K92" s="43" t="str">
        <f>IF(基本情報入力シート!Z113="","",基本情報入力シート!Z113)</f>
        <v/>
      </c>
      <c r="L92" s="44" t="str">
        <f>IF(G92="","",VLOOKUP(G92,【参考】数式用!$A$3:$C$46,3,FALSE))</f>
        <v/>
      </c>
      <c r="M92" s="356" t="str">
        <f t="shared" si="16"/>
        <v/>
      </c>
      <c r="N92" s="219"/>
      <c r="O92" s="168"/>
      <c r="P92" s="168"/>
      <c r="Q92" s="247"/>
      <c r="R92" s="247"/>
      <c r="S92" s="250"/>
      <c r="T92" s="52"/>
      <c r="U92" s="666" t="str">
        <f t="shared" si="13"/>
        <v/>
      </c>
      <c r="V92" s="666"/>
      <c r="W92" s="666"/>
      <c r="X92" s="666"/>
      <c r="Y92" s="666"/>
      <c r="Z92" s="666"/>
      <c r="AA92" s="666"/>
      <c r="AB92" s="666"/>
      <c r="AC92" s="666"/>
      <c r="AD92" s="666"/>
      <c r="AE92" s="666"/>
      <c r="AG92" s="253" t="str">
        <f t="shared" si="10"/>
        <v/>
      </c>
      <c r="AH92" s="218" t="str">
        <f t="shared" si="14"/>
        <v>×</v>
      </c>
      <c r="AI92" s="159" t="str">
        <f t="shared" si="11"/>
        <v/>
      </c>
      <c r="AJ92" s="84" t="str">
        <f t="shared" si="12"/>
        <v/>
      </c>
      <c r="AK92"/>
    </row>
    <row r="93" spans="1:37" ht="36.75" customHeight="1">
      <c r="A93" s="45">
        <f t="shared" si="15"/>
        <v>83</v>
      </c>
      <c r="B93" s="46" t="str">
        <f>IF(基本情報入力シート!B114="","",基本情報入力シート!B114)</f>
        <v/>
      </c>
      <c r="C93" s="47" t="str">
        <f>IF(基本情報入力シート!L114="","",基本情報入力シート!L114)</f>
        <v/>
      </c>
      <c r="D93" s="47" t="str">
        <f>IF(基本情報入力シート!Q114="","",基本情報入力シート!Q114)</f>
        <v/>
      </c>
      <c r="E93" s="47" t="str">
        <f>IF(基本情報入力シート!V114="","",基本情報入力シート!V114)</f>
        <v/>
      </c>
      <c r="F93" s="47" t="str">
        <f>IF(基本情報入力シート!W114="","",基本情報入力シート!W114)</f>
        <v/>
      </c>
      <c r="G93" s="47" t="str">
        <f>IF(基本情報入力シート!X114="","",基本情報入力シート!X114)</f>
        <v/>
      </c>
      <c r="H93" s="152" t="str">
        <f>IF(基本情報入力シート!Y114="","",基本情報入力シート!Y114)</f>
        <v/>
      </c>
      <c r="I93" s="79" t="str">
        <f>IF(基本情報入力シート!AC114&lt;&gt;"", 基本情報入力シート!AC114, "")</f>
        <v/>
      </c>
      <c r="J93" s="83" t="str">
        <f>IF(基本情報入力シート!AD114&lt;&gt;"", 基本情報入力シート!AD114, "")</f>
        <v/>
      </c>
      <c r="K93" s="43" t="str">
        <f>IF(基本情報入力シート!Z114="","",基本情報入力シート!Z114)</f>
        <v/>
      </c>
      <c r="L93" s="44" t="str">
        <f>IF(G93="","",VLOOKUP(G93,【参考】数式用!$A$3:$C$46,3,FALSE))</f>
        <v/>
      </c>
      <c r="M93" s="356" t="str">
        <f t="shared" si="16"/>
        <v/>
      </c>
      <c r="N93" s="219"/>
      <c r="O93" s="168"/>
      <c r="P93" s="168"/>
      <c r="Q93" s="247"/>
      <c r="R93" s="247"/>
      <c r="S93" s="250"/>
      <c r="T93" s="52"/>
      <c r="U93" s="666" t="str">
        <f t="shared" si="13"/>
        <v/>
      </c>
      <c r="V93" s="666"/>
      <c r="W93" s="666"/>
      <c r="X93" s="666"/>
      <c r="Y93" s="666"/>
      <c r="Z93" s="666"/>
      <c r="AA93" s="666"/>
      <c r="AB93" s="666"/>
      <c r="AC93" s="666"/>
      <c r="AD93" s="666"/>
      <c r="AE93" s="666"/>
      <c r="AG93" s="253" t="str">
        <f t="shared" si="10"/>
        <v/>
      </c>
      <c r="AH93" s="218" t="str">
        <f t="shared" si="14"/>
        <v>×</v>
      </c>
      <c r="AI93" s="159" t="str">
        <f t="shared" si="11"/>
        <v/>
      </c>
      <c r="AJ93" s="84" t="str">
        <f t="shared" si="12"/>
        <v/>
      </c>
      <c r="AK93"/>
    </row>
    <row r="94" spans="1:37" ht="36.75" customHeight="1">
      <c r="A94" s="45">
        <f t="shared" si="15"/>
        <v>84</v>
      </c>
      <c r="B94" s="46" t="str">
        <f>IF(基本情報入力シート!B115="","",基本情報入力シート!B115)</f>
        <v/>
      </c>
      <c r="C94" s="47" t="str">
        <f>IF(基本情報入力シート!L115="","",基本情報入力シート!L115)</f>
        <v/>
      </c>
      <c r="D94" s="47" t="str">
        <f>IF(基本情報入力シート!Q115="","",基本情報入力シート!Q115)</f>
        <v/>
      </c>
      <c r="E94" s="47" t="str">
        <f>IF(基本情報入力シート!V115="","",基本情報入力シート!V115)</f>
        <v/>
      </c>
      <c r="F94" s="47" t="str">
        <f>IF(基本情報入力シート!W115="","",基本情報入力シート!W115)</f>
        <v/>
      </c>
      <c r="G94" s="47" t="str">
        <f>IF(基本情報入力シート!X115="","",基本情報入力シート!X115)</f>
        <v/>
      </c>
      <c r="H94" s="152" t="str">
        <f>IF(基本情報入力シート!Y115="","",基本情報入力シート!Y115)</f>
        <v/>
      </c>
      <c r="I94" s="79" t="str">
        <f>IF(基本情報入力シート!AC115&lt;&gt;"", 基本情報入力シート!AC115, "")</f>
        <v/>
      </c>
      <c r="J94" s="83" t="str">
        <f>IF(基本情報入力シート!AD115&lt;&gt;"", 基本情報入力シート!AD115, "")</f>
        <v/>
      </c>
      <c r="K94" s="43" t="str">
        <f>IF(基本情報入力シート!Z115="","",基本情報入力シート!Z115)</f>
        <v/>
      </c>
      <c r="L94" s="44" t="str">
        <f>IF(G94="","",VLOOKUP(G94,【参考】数式用!$A$3:$C$46,3,FALSE))</f>
        <v/>
      </c>
      <c r="M94" s="356" t="str">
        <f t="shared" si="16"/>
        <v/>
      </c>
      <c r="N94" s="219"/>
      <c r="O94" s="168"/>
      <c r="P94" s="168"/>
      <c r="Q94" s="247"/>
      <c r="R94" s="247"/>
      <c r="S94" s="250"/>
      <c r="T94" s="52"/>
      <c r="U94" s="666" t="str">
        <f t="shared" si="13"/>
        <v/>
      </c>
      <c r="V94" s="666"/>
      <c r="W94" s="666"/>
      <c r="X94" s="666"/>
      <c r="Y94" s="666"/>
      <c r="Z94" s="666"/>
      <c r="AA94" s="666"/>
      <c r="AB94" s="666"/>
      <c r="AC94" s="666"/>
      <c r="AD94" s="666"/>
      <c r="AE94" s="666"/>
      <c r="AG94" s="253" t="str">
        <f t="shared" si="10"/>
        <v/>
      </c>
      <c r="AH94" s="218" t="str">
        <f t="shared" si="14"/>
        <v>×</v>
      </c>
      <c r="AI94" s="159" t="str">
        <f t="shared" si="11"/>
        <v/>
      </c>
      <c r="AJ94" s="84" t="str">
        <f t="shared" si="12"/>
        <v/>
      </c>
      <c r="AK94"/>
    </row>
    <row r="95" spans="1:37" ht="36.75" customHeight="1">
      <c r="A95" s="45">
        <f t="shared" si="15"/>
        <v>85</v>
      </c>
      <c r="B95" s="46" t="str">
        <f>IF(基本情報入力シート!B116="","",基本情報入力シート!B116)</f>
        <v/>
      </c>
      <c r="C95" s="47" t="str">
        <f>IF(基本情報入力シート!L116="","",基本情報入力シート!L116)</f>
        <v/>
      </c>
      <c r="D95" s="47" t="str">
        <f>IF(基本情報入力シート!Q116="","",基本情報入力シート!Q116)</f>
        <v/>
      </c>
      <c r="E95" s="47" t="str">
        <f>IF(基本情報入力シート!V116="","",基本情報入力シート!V116)</f>
        <v/>
      </c>
      <c r="F95" s="47" t="str">
        <f>IF(基本情報入力シート!W116="","",基本情報入力シート!W116)</f>
        <v/>
      </c>
      <c r="G95" s="47" t="str">
        <f>IF(基本情報入力シート!X116="","",基本情報入力シート!X116)</f>
        <v/>
      </c>
      <c r="H95" s="152" t="str">
        <f>IF(基本情報入力シート!Y116="","",基本情報入力シート!Y116)</f>
        <v/>
      </c>
      <c r="I95" s="79" t="str">
        <f>IF(基本情報入力シート!AC116&lt;&gt;"", 基本情報入力シート!AC116, "")</f>
        <v/>
      </c>
      <c r="J95" s="83" t="str">
        <f>IF(基本情報入力シート!AD116&lt;&gt;"", 基本情報入力シート!AD116, "")</f>
        <v/>
      </c>
      <c r="K95" s="43" t="str">
        <f>IF(基本情報入力シート!Z116="","",基本情報入力シート!Z116)</f>
        <v/>
      </c>
      <c r="L95" s="44" t="str">
        <f>IF(G95="","",VLOOKUP(G95,【参考】数式用!$A$3:$C$46,3,FALSE))</f>
        <v/>
      </c>
      <c r="M95" s="356" t="str">
        <f t="shared" si="16"/>
        <v/>
      </c>
      <c r="N95" s="219"/>
      <c r="O95" s="168"/>
      <c r="P95" s="168"/>
      <c r="Q95" s="247"/>
      <c r="R95" s="247"/>
      <c r="S95" s="250"/>
      <c r="T95" s="52"/>
      <c r="U95" s="666" t="str">
        <f t="shared" si="13"/>
        <v/>
      </c>
      <c r="V95" s="666"/>
      <c r="W95" s="666"/>
      <c r="X95" s="666"/>
      <c r="Y95" s="666"/>
      <c r="Z95" s="666"/>
      <c r="AA95" s="666"/>
      <c r="AB95" s="666"/>
      <c r="AC95" s="666"/>
      <c r="AD95" s="666"/>
      <c r="AE95" s="666"/>
      <c r="AG95" s="253" t="str">
        <f t="shared" si="10"/>
        <v/>
      </c>
      <c r="AH95" s="218" t="str">
        <f t="shared" si="14"/>
        <v>×</v>
      </c>
      <c r="AI95" s="159" t="str">
        <f t="shared" si="11"/>
        <v/>
      </c>
      <c r="AJ95" s="84" t="str">
        <f t="shared" si="12"/>
        <v/>
      </c>
      <c r="AK95"/>
    </row>
    <row r="96" spans="1:37" ht="36.75" customHeight="1">
      <c r="A96" s="45">
        <f t="shared" si="15"/>
        <v>86</v>
      </c>
      <c r="B96" s="46" t="str">
        <f>IF(基本情報入力シート!B117="","",基本情報入力シート!B117)</f>
        <v/>
      </c>
      <c r="C96" s="47" t="str">
        <f>IF(基本情報入力シート!L117="","",基本情報入力シート!L117)</f>
        <v/>
      </c>
      <c r="D96" s="47" t="str">
        <f>IF(基本情報入力シート!Q117="","",基本情報入力シート!Q117)</f>
        <v/>
      </c>
      <c r="E96" s="47" t="str">
        <f>IF(基本情報入力シート!V117="","",基本情報入力シート!V117)</f>
        <v/>
      </c>
      <c r="F96" s="47" t="str">
        <f>IF(基本情報入力シート!W117="","",基本情報入力シート!W117)</f>
        <v/>
      </c>
      <c r="G96" s="47" t="str">
        <f>IF(基本情報入力シート!X117="","",基本情報入力シート!X117)</f>
        <v/>
      </c>
      <c r="H96" s="152" t="str">
        <f>IF(基本情報入力シート!Y117="","",基本情報入力シート!Y117)</f>
        <v/>
      </c>
      <c r="I96" s="79" t="str">
        <f>IF(基本情報入力シート!AC117&lt;&gt;"", 基本情報入力シート!AC117, "")</f>
        <v/>
      </c>
      <c r="J96" s="83" t="str">
        <f>IF(基本情報入力シート!AD117&lt;&gt;"", 基本情報入力シート!AD117, "")</f>
        <v/>
      </c>
      <c r="K96" s="43" t="str">
        <f>IF(基本情報入力シート!Z117="","",基本情報入力シート!Z117)</f>
        <v/>
      </c>
      <c r="L96" s="44" t="str">
        <f>IF(G96="","",VLOOKUP(G96,【参考】数式用!$A$3:$C$46,3,FALSE))</f>
        <v/>
      </c>
      <c r="M96" s="356" t="str">
        <f t="shared" si="16"/>
        <v/>
      </c>
      <c r="N96" s="219"/>
      <c r="O96" s="168"/>
      <c r="P96" s="168"/>
      <c r="Q96" s="247"/>
      <c r="R96" s="247"/>
      <c r="S96" s="250"/>
      <c r="T96" s="52"/>
      <c r="U96" s="666" t="str">
        <f t="shared" si="13"/>
        <v/>
      </c>
      <c r="V96" s="666"/>
      <c r="W96" s="666"/>
      <c r="X96" s="666"/>
      <c r="Y96" s="666"/>
      <c r="Z96" s="666"/>
      <c r="AA96" s="666"/>
      <c r="AB96" s="666"/>
      <c r="AC96" s="666"/>
      <c r="AD96" s="666"/>
      <c r="AE96" s="666"/>
      <c r="AG96" s="253" t="str">
        <f t="shared" si="10"/>
        <v/>
      </c>
      <c r="AH96" s="218" t="str">
        <f t="shared" si="14"/>
        <v>×</v>
      </c>
      <c r="AI96" s="159" t="str">
        <f t="shared" si="11"/>
        <v/>
      </c>
      <c r="AJ96" s="84" t="str">
        <f t="shared" si="12"/>
        <v/>
      </c>
      <c r="AK96"/>
    </row>
    <row r="97" spans="1:37" ht="36.75" customHeight="1">
      <c r="A97" s="45">
        <f t="shared" si="15"/>
        <v>87</v>
      </c>
      <c r="B97" s="46" t="str">
        <f>IF(基本情報入力シート!B118="","",基本情報入力シート!B118)</f>
        <v/>
      </c>
      <c r="C97" s="47" t="str">
        <f>IF(基本情報入力シート!L118="","",基本情報入力シート!L118)</f>
        <v/>
      </c>
      <c r="D97" s="47" t="str">
        <f>IF(基本情報入力シート!Q118="","",基本情報入力シート!Q118)</f>
        <v/>
      </c>
      <c r="E97" s="47" t="str">
        <f>IF(基本情報入力シート!V118="","",基本情報入力シート!V118)</f>
        <v/>
      </c>
      <c r="F97" s="47" t="str">
        <f>IF(基本情報入力シート!W118="","",基本情報入力シート!W118)</f>
        <v/>
      </c>
      <c r="G97" s="47" t="str">
        <f>IF(基本情報入力シート!X118="","",基本情報入力シート!X118)</f>
        <v/>
      </c>
      <c r="H97" s="152" t="str">
        <f>IF(基本情報入力シート!Y118="","",基本情報入力シート!Y118)</f>
        <v/>
      </c>
      <c r="I97" s="79" t="str">
        <f>IF(基本情報入力シート!AC118&lt;&gt;"", 基本情報入力シート!AC118, "")</f>
        <v/>
      </c>
      <c r="J97" s="83" t="str">
        <f>IF(基本情報入力シート!AD118&lt;&gt;"", 基本情報入力シート!AD118, "")</f>
        <v/>
      </c>
      <c r="K97" s="43" t="str">
        <f>IF(基本情報入力シート!Z118="","",基本情報入力シート!Z118)</f>
        <v/>
      </c>
      <c r="L97" s="44" t="str">
        <f>IF(G97="","",VLOOKUP(G97,【参考】数式用!$A$3:$C$46,3,FALSE))</f>
        <v/>
      </c>
      <c r="M97" s="356" t="str">
        <f t="shared" si="16"/>
        <v/>
      </c>
      <c r="N97" s="219"/>
      <c r="O97" s="168"/>
      <c r="P97" s="168"/>
      <c r="Q97" s="247"/>
      <c r="R97" s="247"/>
      <c r="S97" s="250"/>
      <c r="T97" s="52"/>
      <c r="U97" s="666" t="str">
        <f t="shared" si="13"/>
        <v/>
      </c>
      <c r="V97" s="666"/>
      <c r="W97" s="666"/>
      <c r="X97" s="666"/>
      <c r="Y97" s="666"/>
      <c r="Z97" s="666"/>
      <c r="AA97" s="666"/>
      <c r="AB97" s="666"/>
      <c r="AC97" s="666"/>
      <c r="AD97" s="666"/>
      <c r="AE97" s="666"/>
      <c r="AG97" s="253" t="str">
        <f t="shared" si="10"/>
        <v/>
      </c>
      <c r="AH97" s="218" t="str">
        <f t="shared" si="14"/>
        <v>×</v>
      </c>
      <c r="AI97" s="159" t="str">
        <f t="shared" si="11"/>
        <v/>
      </c>
      <c r="AJ97" s="84" t="str">
        <f t="shared" si="12"/>
        <v/>
      </c>
      <c r="AK97"/>
    </row>
    <row r="98" spans="1:37" ht="36.75" customHeight="1">
      <c r="A98" s="45">
        <f t="shared" si="15"/>
        <v>88</v>
      </c>
      <c r="B98" s="46" t="str">
        <f>IF(基本情報入力シート!B119="","",基本情報入力シート!B119)</f>
        <v/>
      </c>
      <c r="C98" s="47" t="str">
        <f>IF(基本情報入力シート!L119="","",基本情報入力シート!L119)</f>
        <v/>
      </c>
      <c r="D98" s="47" t="str">
        <f>IF(基本情報入力シート!Q119="","",基本情報入力シート!Q119)</f>
        <v/>
      </c>
      <c r="E98" s="47" t="str">
        <f>IF(基本情報入力シート!V119="","",基本情報入力シート!V119)</f>
        <v/>
      </c>
      <c r="F98" s="47" t="str">
        <f>IF(基本情報入力シート!W119="","",基本情報入力シート!W119)</f>
        <v/>
      </c>
      <c r="G98" s="47" t="str">
        <f>IF(基本情報入力シート!X119="","",基本情報入力シート!X119)</f>
        <v/>
      </c>
      <c r="H98" s="152" t="str">
        <f>IF(基本情報入力シート!Y119="","",基本情報入力シート!Y119)</f>
        <v/>
      </c>
      <c r="I98" s="79" t="str">
        <f>IF(基本情報入力シート!AC119&lt;&gt;"", 基本情報入力シート!AC119, "")</f>
        <v/>
      </c>
      <c r="J98" s="83" t="str">
        <f>IF(基本情報入力シート!AD119&lt;&gt;"", 基本情報入力シート!AD119, "")</f>
        <v/>
      </c>
      <c r="K98" s="43" t="str">
        <f>IF(基本情報入力シート!Z119="","",基本情報入力シート!Z119)</f>
        <v/>
      </c>
      <c r="L98" s="44" t="str">
        <f>IF(G98="","",VLOOKUP(G98,【参考】数式用!$A$3:$C$46,3,FALSE))</f>
        <v/>
      </c>
      <c r="M98" s="356" t="str">
        <f t="shared" si="16"/>
        <v/>
      </c>
      <c r="N98" s="219"/>
      <c r="O98" s="168"/>
      <c r="P98" s="168"/>
      <c r="Q98" s="247"/>
      <c r="R98" s="247"/>
      <c r="S98" s="250"/>
      <c r="T98" s="52"/>
      <c r="U98" s="666" t="str">
        <f t="shared" si="13"/>
        <v/>
      </c>
      <c r="V98" s="666"/>
      <c r="W98" s="666"/>
      <c r="X98" s="666"/>
      <c r="Y98" s="666"/>
      <c r="Z98" s="666"/>
      <c r="AA98" s="666"/>
      <c r="AB98" s="666"/>
      <c r="AC98" s="666"/>
      <c r="AD98" s="666"/>
      <c r="AE98" s="666"/>
      <c r="AG98" s="253" t="str">
        <f t="shared" si="10"/>
        <v/>
      </c>
      <c r="AH98" s="218" t="str">
        <f t="shared" si="14"/>
        <v>×</v>
      </c>
      <c r="AI98" s="159" t="str">
        <f t="shared" si="11"/>
        <v/>
      </c>
      <c r="AJ98" s="84" t="str">
        <f t="shared" si="12"/>
        <v/>
      </c>
      <c r="AK98"/>
    </row>
    <row r="99" spans="1:37" ht="36.75" customHeight="1">
      <c r="A99" s="45">
        <f t="shared" si="15"/>
        <v>89</v>
      </c>
      <c r="B99" s="46" t="str">
        <f>IF(基本情報入力シート!B120="","",基本情報入力シート!B120)</f>
        <v/>
      </c>
      <c r="C99" s="47" t="str">
        <f>IF(基本情報入力シート!L120="","",基本情報入力シート!L120)</f>
        <v/>
      </c>
      <c r="D99" s="47" t="str">
        <f>IF(基本情報入力シート!Q120="","",基本情報入力シート!Q120)</f>
        <v/>
      </c>
      <c r="E99" s="47" t="str">
        <f>IF(基本情報入力シート!V120="","",基本情報入力シート!V120)</f>
        <v/>
      </c>
      <c r="F99" s="47" t="str">
        <f>IF(基本情報入力シート!W120="","",基本情報入力シート!W120)</f>
        <v/>
      </c>
      <c r="G99" s="47" t="str">
        <f>IF(基本情報入力シート!X120="","",基本情報入力シート!X120)</f>
        <v/>
      </c>
      <c r="H99" s="152" t="str">
        <f>IF(基本情報入力シート!Y120="","",基本情報入力シート!Y120)</f>
        <v/>
      </c>
      <c r="I99" s="79" t="str">
        <f>IF(基本情報入力シート!AC120&lt;&gt;"", 基本情報入力シート!AC120, "")</f>
        <v/>
      </c>
      <c r="J99" s="83" t="str">
        <f>IF(基本情報入力シート!AD120&lt;&gt;"", 基本情報入力シート!AD120, "")</f>
        <v/>
      </c>
      <c r="K99" s="43" t="str">
        <f>IF(基本情報入力シート!Z120="","",基本情報入力シート!Z120)</f>
        <v/>
      </c>
      <c r="L99" s="44" t="str">
        <f>IF(G99="","",VLOOKUP(G99,【参考】数式用!$A$3:$C$46,3,FALSE))</f>
        <v/>
      </c>
      <c r="M99" s="356" t="str">
        <f t="shared" si="16"/>
        <v/>
      </c>
      <c r="N99" s="219"/>
      <c r="O99" s="168"/>
      <c r="P99" s="168"/>
      <c r="Q99" s="247"/>
      <c r="R99" s="247"/>
      <c r="S99" s="250"/>
      <c r="T99" s="52"/>
      <c r="U99" s="666" t="str">
        <f t="shared" si="13"/>
        <v/>
      </c>
      <c r="V99" s="666"/>
      <c r="W99" s="666"/>
      <c r="X99" s="666"/>
      <c r="Y99" s="666"/>
      <c r="Z99" s="666"/>
      <c r="AA99" s="666"/>
      <c r="AB99" s="666"/>
      <c r="AC99" s="666"/>
      <c r="AD99" s="666"/>
      <c r="AE99" s="666"/>
      <c r="AG99" s="253" t="str">
        <f t="shared" si="10"/>
        <v/>
      </c>
      <c r="AH99" s="218" t="str">
        <f t="shared" si="14"/>
        <v>×</v>
      </c>
      <c r="AI99" s="159" t="str">
        <f t="shared" si="11"/>
        <v/>
      </c>
      <c r="AJ99" s="84" t="str">
        <f t="shared" si="12"/>
        <v/>
      </c>
      <c r="AK99"/>
    </row>
    <row r="100" spans="1:37" ht="36.75" customHeight="1">
      <c r="A100" s="45">
        <f t="shared" si="15"/>
        <v>90</v>
      </c>
      <c r="B100" s="46" t="str">
        <f>IF(基本情報入力シート!B121="","",基本情報入力シート!B121)</f>
        <v/>
      </c>
      <c r="C100" s="47" t="str">
        <f>IF(基本情報入力シート!L121="","",基本情報入力シート!L121)</f>
        <v/>
      </c>
      <c r="D100" s="47" t="str">
        <f>IF(基本情報入力シート!Q121="","",基本情報入力シート!Q121)</f>
        <v/>
      </c>
      <c r="E100" s="47" t="str">
        <f>IF(基本情報入力シート!V121="","",基本情報入力シート!V121)</f>
        <v/>
      </c>
      <c r="F100" s="47" t="str">
        <f>IF(基本情報入力シート!W121="","",基本情報入力シート!W121)</f>
        <v/>
      </c>
      <c r="G100" s="47" t="str">
        <f>IF(基本情報入力シート!X121="","",基本情報入力シート!X121)</f>
        <v/>
      </c>
      <c r="H100" s="152" t="str">
        <f>IF(基本情報入力シート!Y121="","",基本情報入力シート!Y121)</f>
        <v/>
      </c>
      <c r="I100" s="79" t="str">
        <f>IF(基本情報入力シート!AC121&lt;&gt;"", 基本情報入力シート!AC121, "")</f>
        <v/>
      </c>
      <c r="J100" s="83" t="str">
        <f>IF(基本情報入力シート!AD121&lt;&gt;"", 基本情報入力シート!AD121, "")</f>
        <v/>
      </c>
      <c r="K100" s="43" t="str">
        <f>IF(基本情報入力シート!Z121="","",基本情報入力シート!Z121)</f>
        <v/>
      </c>
      <c r="L100" s="44" t="str">
        <f>IF(G100="","",VLOOKUP(G100,【参考】数式用!$A$3:$C$46,3,FALSE))</f>
        <v/>
      </c>
      <c r="M100" s="356" t="str">
        <f t="shared" si="16"/>
        <v/>
      </c>
      <c r="N100" s="219"/>
      <c r="O100" s="168"/>
      <c r="P100" s="168"/>
      <c r="Q100" s="247"/>
      <c r="R100" s="247"/>
      <c r="S100" s="250"/>
      <c r="T100" s="52"/>
      <c r="U100" s="666" t="str">
        <f t="shared" si="13"/>
        <v/>
      </c>
      <c r="V100" s="666"/>
      <c r="W100" s="666"/>
      <c r="X100" s="666"/>
      <c r="Y100" s="666"/>
      <c r="Z100" s="666"/>
      <c r="AA100" s="666"/>
      <c r="AB100" s="666"/>
      <c r="AC100" s="666"/>
      <c r="AD100" s="666"/>
      <c r="AE100" s="666"/>
      <c r="AG100" s="253" t="str">
        <f t="shared" si="10"/>
        <v/>
      </c>
      <c r="AH100" s="218" t="str">
        <f t="shared" si="14"/>
        <v>×</v>
      </c>
      <c r="AI100" s="159" t="str">
        <f t="shared" si="11"/>
        <v/>
      </c>
      <c r="AJ100" s="84" t="str">
        <f t="shared" si="12"/>
        <v/>
      </c>
      <c r="AK100"/>
    </row>
    <row r="101" spans="1:37" ht="36.75" customHeight="1">
      <c r="A101" s="45">
        <f t="shared" si="15"/>
        <v>91</v>
      </c>
      <c r="B101" s="46" t="str">
        <f>IF(基本情報入力シート!B122="","",基本情報入力シート!B122)</f>
        <v/>
      </c>
      <c r="C101" s="47" t="str">
        <f>IF(基本情報入力シート!L122="","",基本情報入力シート!L122)</f>
        <v/>
      </c>
      <c r="D101" s="47" t="str">
        <f>IF(基本情報入力シート!Q122="","",基本情報入力シート!Q122)</f>
        <v/>
      </c>
      <c r="E101" s="47" t="str">
        <f>IF(基本情報入力シート!V122="","",基本情報入力シート!V122)</f>
        <v/>
      </c>
      <c r="F101" s="47" t="str">
        <f>IF(基本情報入力シート!W122="","",基本情報入力シート!W122)</f>
        <v/>
      </c>
      <c r="G101" s="47" t="str">
        <f>IF(基本情報入力シート!X122="","",基本情報入力シート!X122)</f>
        <v/>
      </c>
      <c r="H101" s="152" t="str">
        <f>IF(基本情報入力シート!Y122="","",基本情報入力シート!Y122)</f>
        <v/>
      </c>
      <c r="I101" s="79" t="str">
        <f>IF(基本情報入力シート!AC122&lt;&gt;"", 基本情報入力シート!AC122, "")</f>
        <v/>
      </c>
      <c r="J101" s="83" t="str">
        <f>IF(基本情報入力シート!AD122&lt;&gt;"", 基本情報入力シート!AD122, "")</f>
        <v/>
      </c>
      <c r="K101" s="43" t="str">
        <f>IF(基本情報入力シート!Z122="","",基本情報入力シート!Z122)</f>
        <v/>
      </c>
      <c r="L101" s="44" t="str">
        <f>IF(G101="","",VLOOKUP(G101,【参考】数式用!$A$3:$C$46,3,FALSE))</f>
        <v/>
      </c>
      <c r="M101" s="356" t="str">
        <f t="shared" si="16"/>
        <v/>
      </c>
      <c r="N101" s="219"/>
      <c r="O101" s="168"/>
      <c r="P101" s="168"/>
      <c r="Q101" s="247"/>
      <c r="R101" s="247"/>
      <c r="S101" s="250"/>
      <c r="T101" s="52"/>
      <c r="U101" s="666" t="str">
        <f t="shared" si="13"/>
        <v/>
      </c>
      <c r="V101" s="666"/>
      <c r="W101" s="666"/>
      <c r="X101" s="666"/>
      <c r="Y101" s="666"/>
      <c r="Z101" s="666"/>
      <c r="AA101" s="666"/>
      <c r="AB101" s="666"/>
      <c r="AC101" s="666"/>
      <c r="AD101" s="666"/>
      <c r="AE101" s="666"/>
      <c r="AG101" s="253" t="str">
        <f t="shared" si="10"/>
        <v/>
      </c>
      <c r="AH101" s="218" t="str">
        <f t="shared" si="14"/>
        <v>×</v>
      </c>
      <c r="AI101" s="159" t="str">
        <f t="shared" si="11"/>
        <v/>
      </c>
      <c r="AJ101" s="84" t="str">
        <f t="shared" si="12"/>
        <v/>
      </c>
      <c r="AK101"/>
    </row>
    <row r="102" spans="1:37" ht="36.75" customHeight="1">
      <c r="A102" s="45">
        <f t="shared" si="15"/>
        <v>92</v>
      </c>
      <c r="B102" s="46" t="str">
        <f>IF(基本情報入力シート!B123="","",基本情報入力シート!B123)</f>
        <v/>
      </c>
      <c r="C102" s="47" t="str">
        <f>IF(基本情報入力シート!L123="","",基本情報入力シート!L123)</f>
        <v/>
      </c>
      <c r="D102" s="47" t="str">
        <f>IF(基本情報入力シート!Q123="","",基本情報入力シート!Q123)</f>
        <v/>
      </c>
      <c r="E102" s="47" t="str">
        <f>IF(基本情報入力シート!V123="","",基本情報入力シート!V123)</f>
        <v/>
      </c>
      <c r="F102" s="47" t="str">
        <f>IF(基本情報入力シート!W123="","",基本情報入力シート!W123)</f>
        <v/>
      </c>
      <c r="G102" s="47" t="str">
        <f>IF(基本情報入力シート!X123="","",基本情報入力シート!X123)</f>
        <v/>
      </c>
      <c r="H102" s="152" t="str">
        <f>IF(基本情報入力シート!Y123="","",基本情報入力シート!Y123)</f>
        <v/>
      </c>
      <c r="I102" s="79" t="str">
        <f>IF(基本情報入力シート!AC123&lt;&gt;"", 基本情報入力シート!AC123, "")</f>
        <v/>
      </c>
      <c r="J102" s="83" t="str">
        <f>IF(基本情報入力シート!AD123&lt;&gt;"", 基本情報入力シート!AD123, "")</f>
        <v/>
      </c>
      <c r="K102" s="43" t="str">
        <f>IF(基本情報入力シート!Z123="","",基本情報入力シート!Z123)</f>
        <v/>
      </c>
      <c r="L102" s="44" t="str">
        <f>IF(G102="","",VLOOKUP(G102,【参考】数式用!$A$3:$C$46,3,FALSE))</f>
        <v/>
      </c>
      <c r="M102" s="356" t="str">
        <f t="shared" si="16"/>
        <v/>
      </c>
      <c r="N102" s="219"/>
      <c r="O102" s="168"/>
      <c r="P102" s="168"/>
      <c r="Q102" s="247"/>
      <c r="R102" s="247"/>
      <c r="S102" s="250"/>
      <c r="T102" s="52"/>
      <c r="U102" s="666" t="str">
        <f t="shared" si="13"/>
        <v/>
      </c>
      <c r="V102" s="666"/>
      <c r="W102" s="666"/>
      <c r="X102" s="666"/>
      <c r="Y102" s="666"/>
      <c r="Z102" s="666"/>
      <c r="AA102" s="666"/>
      <c r="AB102" s="666"/>
      <c r="AC102" s="666"/>
      <c r="AD102" s="666"/>
      <c r="AE102" s="666"/>
      <c r="AG102" s="253" t="str">
        <f t="shared" si="10"/>
        <v/>
      </c>
      <c r="AH102" s="218" t="str">
        <f t="shared" si="14"/>
        <v>×</v>
      </c>
      <c r="AI102" s="159" t="str">
        <f t="shared" si="11"/>
        <v/>
      </c>
      <c r="AJ102" s="84" t="str">
        <f t="shared" si="12"/>
        <v/>
      </c>
      <c r="AK102"/>
    </row>
    <row r="103" spans="1:37" ht="36.75" customHeight="1">
      <c r="A103" s="45">
        <f t="shared" si="15"/>
        <v>93</v>
      </c>
      <c r="B103" s="46" t="str">
        <f>IF(基本情報入力シート!B124="","",基本情報入力シート!B124)</f>
        <v/>
      </c>
      <c r="C103" s="47" t="str">
        <f>IF(基本情報入力シート!L124="","",基本情報入力シート!L124)</f>
        <v/>
      </c>
      <c r="D103" s="47" t="str">
        <f>IF(基本情報入力シート!Q124="","",基本情報入力シート!Q124)</f>
        <v/>
      </c>
      <c r="E103" s="47" t="str">
        <f>IF(基本情報入力シート!V124="","",基本情報入力シート!V124)</f>
        <v/>
      </c>
      <c r="F103" s="47" t="str">
        <f>IF(基本情報入力シート!W124="","",基本情報入力シート!W124)</f>
        <v/>
      </c>
      <c r="G103" s="47" t="str">
        <f>IF(基本情報入力シート!X124="","",基本情報入力シート!X124)</f>
        <v/>
      </c>
      <c r="H103" s="152" t="str">
        <f>IF(基本情報入力シート!Y124="","",基本情報入力シート!Y124)</f>
        <v/>
      </c>
      <c r="I103" s="79" t="str">
        <f>IF(基本情報入力シート!AC124&lt;&gt;"", 基本情報入力シート!AC124, "")</f>
        <v/>
      </c>
      <c r="J103" s="83" t="str">
        <f>IF(基本情報入力シート!AD124&lt;&gt;"", 基本情報入力シート!AD124, "")</f>
        <v/>
      </c>
      <c r="K103" s="43" t="str">
        <f>IF(基本情報入力シート!Z124="","",基本情報入力シート!Z124)</f>
        <v/>
      </c>
      <c r="L103" s="44" t="str">
        <f>IF(G103="","",VLOOKUP(G103,【参考】数式用!$A$3:$C$46,3,FALSE))</f>
        <v/>
      </c>
      <c r="M103" s="356" t="str">
        <f t="shared" si="16"/>
        <v/>
      </c>
      <c r="N103" s="219"/>
      <c r="O103" s="168"/>
      <c r="P103" s="168"/>
      <c r="Q103" s="247"/>
      <c r="R103" s="247"/>
      <c r="S103" s="250"/>
      <c r="T103" s="52"/>
      <c r="U103" s="666" t="str">
        <f t="shared" si="13"/>
        <v/>
      </c>
      <c r="V103" s="666"/>
      <c r="W103" s="666"/>
      <c r="X103" s="666"/>
      <c r="Y103" s="666"/>
      <c r="Z103" s="666"/>
      <c r="AA103" s="666"/>
      <c r="AB103" s="666"/>
      <c r="AC103" s="666"/>
      <c r="AD103" s="666"/>
      <c r="AE103" s="666"/>
      <c r="AG103" s="253" t="str">
        <f t="shared" si="10"/>
        <v/>
      </c>
      <c r="AH103" s="218" t="str">
        <f t="shared" si="14"/>
        <v>×</v>
      </c>
      <c r="AI103" s="159" t="str">
        <f t="shared" si="11"/>
        <v/>
      </c>
      <c r="AJ103" s="84" t="str">
        <f t="shared" si="12"/>
        <v/>
      </c>
      <c r="AK103"/>
    </row>
    <row r="104" spans="1:37" ht="36.75" customHeight="1">
      <c r="A104" s="45">
        <f t="shared" si="15"/>
        <v>94</v>
      </c>
      <c r="B104" s="46" t="str">
        <f>IF(基本情報入力シート!B125="","",基本情報入力シート!B125)</f>
        <v/>
      </c>
      <c r="C104" s="47" t="str">
        <f>IF(基本情報入力シート!L125="","",基本情報入力シート!L125)</f>
        <v/>
      </c>
      <c r="D104" s="47" t="str">
        <f>IF(基本情報入力シート!Q125="","",基本情報入力シート!Q125)</f>
        <v/>
      </c>
      <c r="E104" s="47" t="str">
        <f>IF(基本情報入力シート!V125="","",基本情報入力シート!V125)</f>
        <v/>
      </c>
      <c r="F104" s="47" t="str">
        <f>IF(基本情報入力シート!W125="","",基本情報入力シート!W125)</f>
        <v/>
      </c>
      <c r="G104" s="47" t="str">
        <f>IF(基本情報入力シート!X125="","",基本情報入力シート!X125)</f>
        <v/>
      </c>
      <c r="H104" s="152" t="str">
        <f>IF(基本情報入力シート!Y125="","",基本情報入力シート!Y125)</f>
        <v/>
      </c>
      <c r="I104" s="79" t="str">
        <f>IF(基本情報入力シート!AC125&lt;&gt;"", 基本情報入力シート!AC125, "")</f>
        <v/>
      </c>
      <c r="J104" s="83" t="str">
        <f>IF(基本情報入力シート!AD125&lt;&gt;"", 基本情報入力シート!AD125, "")</f>
        <v/>
      </c>
      <c r="K104" s="43" t="str">
        <f>IF(基本情報入力シート!Z125="","",基本情報入力シート!Z125)</f>
        <v/>
      </c>
      <c r="L104" s="44" t="str">
        <f>IF(G104="","",VLOOKUP(G104,【参考】数式用!$A$3:$C$46,3,FALSE))</f>
        <v/>
      </c>
      <c r="M104" s="356" t="str">
        <f t="shared" si="16"/>
        <v/>
      </c>
      <c r="N104" s="219"/>
      <c r="O104" s="168"/>
      <c r="P104" s="168"/>
      <c r="Q104" s="247"/>
      <c r="R104" s="247"/>
      <c r="S104" s="250"/>
      <c r="T104" s="52"/>
      <c r="U104" s="666" t="str">
        <f t="shared" si="13"/>
        <v/>
      </c>
      <c r="V104" s="666"/>
      <c r="W104" s="666"/>
      <c r="X104" s="666"/>
      <c r="Y104" s="666"/>
      <c r="Z104" s="666"/>
      <c r="AA104" s="666"/>
      <c r="AB104" s="666"/>
      <c r="AC104" s="666"/>
      <c r="AD104" s="666"/>
      <c r="AE104" s="666"/>
      <c r="AG104" s="253" t="str">
        <f t="shared" si="10"/>
        <v/>
      </c>
      <c r="AH104" s="218" t="str">
        <f t="shared" si="14"/>
        <v>×</v>
      </c>
      <c r="AI104" s="159" t="str">
        <f t="shared" si="11"/>
        <v/>
      </c>
      <c r="AJ104" s="84" t="str">
        <f t="shared" si="12"/>
        <v/>
      </c>
      <c r="AK104"/>
    </row>
    <row r="105" spans="1:37" ht="36.75" customHeight="1">
      <c r="A105" s="45">
        <f t="shared" si="15"/>
        <v>95</v>
      </c>
      <c r="B105" s="46" t="str">
        <f>IF(基本情報入力シート!B126="","",基本情報入力シート!B126)</f>
        <v/>
      </c>
      <c r="C105" s="47" t="str">
        <f>IF(基本情報入力シート!L126="","",基本情報入力シート!L126)</f>
        <v/>
      </c>
      <c r="D105" s="47" t="str">
        <f>IF(基本情報入力シート!Q126="","",基本情報入力シート!Q126)</f>
        <v/>
      </c>
      <c r="E105" s="47" t="str">
        <f>IF(基本情報入力シート!V126="","",基本情報入力シート!V126)</f>
        <v/>
      </c>
      <c r="F105" s="47" t="str">
        <f>IF(基本情報入力シート!W126="","",基本情報入力シート!W126)</f>
        <v/>
      </c>
      <c r="G105" s="47" t="str">
        <f>IF(基本情報入力シート!X126="","",基本情報入力シート!X126)</f>
        <v/>
      </c>
      <c r="H105" s="152" t="str">
        <f>IF(基本情報入力シート!Y126="","",基本情報入力シート!Y126)</f>
        <v/>
      </c>
      <c r="I105" s="79" t="str">
        <f>IF(基本情報入力シート!AC126&lt;&gt;"", 基本情報入力シート!AC126, "")</f>
        <v/>
      </c>
      <c r="J105" s="83" t="str">
        <f>IF(基本情報入力シート!AD126&lt;&gt;"", 基本情報入力シート!AD126, "")</f>
        <v/>
      </c>
      <c r="K105" s="43" t="str">
        <f>IF(基本情報入力シート!Z126="","",基本情報入力シート!Z126)</f>
        <v/>
      </c>
      <c r="L105" s="44" t="str">
        <f>IF(G105="","",VLOOKUP(G105,【参考】数式用!$A$3:$C$46,3,FALSE))</f>
        <v/>
      </c>
      <c r="M105" s="356" t="str">
        <f t="shared" si="16"/>
        <v/>
      </c>
      <c r="N105" s="219"/>
      <c r="O105" s="168"/>
      <c r="P105" s="168"/>
      <c r="Q105" s="247"/>
      <c r="R105" s="247" t="s">
        <v>108</v>
      </c>
      <c r="S105" s="250"/>
      <c r="T105" s="52"/>
      <c r="U105" s="666" t="str">
        <f t="shared" si="13"/>
        <v/>
      </c>
      <c r="V105" s="666"/>
      <c r="W105" s="666"/>
      <c r="X105" s="666"/>
      <c r="Y105" s="666"/>
      <c r="Z105" s="666"/>
      <c r="AA105" s="666"/>
      <c r="AB105" s="666"/>
      <c r="AC105" s="666"/>
      <c r="AD105" s="666"/>
      <c r="AE105" s="666"/>
      <c r="AG105" s="253" t="str">
        <f t="shared" si="10"/>
        <v/>
      </c>
      <c r="AH105" s="218" t="str">
        <f t="shared" si="14"/>
        <v>×</v>
      </c>
      <c r="AI105" s="159" t="str">
        <f t="shared" si="11"/>
        <v>－</v>
      </c>
      <c r="AJ105" s="84" t="str">
        <f t="shared" si="12"/>
        <v/>
      </c>
      <c r="AK105"/>
    </row>
    <row r="106" spans="1:37" ht="36.75" customHeight="1">
      <c r="A106" s="45">
        <f t="shared" si="15"/>
        <v>96</v>
      </c>
      <c r="B106" s="46" t="str">
        <f>IF(基本情報入力シート!B127="","",基本情報入力シート!B127)</f>
        <v/>
      </c>
      <c r="C106" s="47" t="str">
        <f>IF(基本情報入力シート!L127="","",基本情報入力シート!L127)</f>
        <v/>
      </c>
      <c r="D106" s="47" t="str">
        <f>IF(基本情報入力シート!Q127="","",基本情報入力シート!Q127)</f>
        <v/>
      </c>
      <c r="E106" s="47" t="str">
        <f>IF(基本情報入力シート!V127="","",基本情報入力シート!V127)</f>
        <v/>
      </c>
      <c r="F106" s="47" t="str">
        <f>IF(基本情報入力シート!W127="","",基本情報入力シート!W127)</f>
        <v/>
      </c>
      <c r="G106" s="47" t="str">
        <f>IF(基本情報入力シート!X127="","",基本情報入力シート!X127)</f>
        <v/>
      </c>
      <c r="H106" s="152" t="str">
        <f>IF(基本情報入力シート!Y127="","",基本情報入力シート!Y127)</f>
        <v/>
      </c>
      <c r="I106" s="79" t="str">
        <f>IF(基本情報入力シート!AC127&lt;&gt;"", 基本情報入力シート!AC127, "")</f>
        <v/>
      </c>
      <c r="J106" s="83" t="str">
        <f>IF(基本情報入力シート!AD127&lt;&gt;"", 基本情報入力シート!AD127, "")</f>
        <v/>
      </c>
      <c r="K106" s="43" t="str">
        <f>IF(基本情報入力シート!Z127="","",基本情報入力シート!Z127)</f>
        <v/>
      </c>
      <c r="L106" s="44" t="str">
        <f>IF(G106="","",VLOOKUP(G106,【参考】数式用!$A$3:$C$46,3,FALSE))</f>
        <v/>
      </c>
      <c r="M106" s="356" t="str">
        <f t="shared" si="16"/>
        <v/>
      </c>
      <c r="N106" s="219"/>
      <c r="O106" s="168"/>
      <c r="P106" s="168"/>
      <c r="Q106" s="247"/>
      <c r="R106" s="247" t="s">
        <v>108</v>
      </c>
      <c r="S106" s="250"/>
      <c r="T106" s="52"/>
      <c r="U106" s="666" t="str">
        <f t="shared" si="13"/>
        <v/>
      </c>
      <c r="V106" s="666"/>
      <c r="W106" s="666"/>
      <c r="X106" s="666"/>
      <c r="Y106" s="666"/>
      <c r="Z106" s="666"/>
      <c r="AA106" s="666"/>
      <c r="AB106" s="666"/>
      <c r="AC106" s="666"/>
      <c r="AD106" s="666"/>
      <c r="AE106" s="666"/>
      <c r="AG106" s="253" t="str">
        <f t="shared" si="10"/>
        <v/>
      </c>
      <c r="AH106" s="218" t="str">
        <f t="shared" si="14"/>
        <v>×</v>
      </c>
      <c r="AI106" s="159" t="str">
        <f t="shared" si="11"/>
        <v>－</v>
      </c>
      <c r="AJ106" s="84" t="str">
        <f t="shared" si="12"/>
        <v/>
      </c>
      <c r="AK106"/>
    </row>
    <row r="107" spans="1:37" ht="36.75" customHeight="1">
      <c r="A107" s="45">
        <f t="shared" si="15"/>
        <v>97</v>
      </c>
      <c r="B107" s="46" t="str">
        <f>IF(基本情報入力シート!B128="","",基本情報入力シート!B128)</f>
        <v/>
      </c>
      <c r="C107" s="47" t="str">
        <f>IF(基本情報入力シート!L128="","",基本情報入力シート!L128)</f>
        <v/>
      </c>
      <c r="D107" s="47" t="str">
        <f>IF(基本情報入力シート!Q128="","",基本情報入力シート!Q128)</f>
        <v/>
      </c>
      <c r="E107" s="47" t="str">
        <f>IF(基本情報入力シート!V128="","",基本情報入力シート!V128)</f>
        <v/>
      </c>
      <c r="F107" s="47" t="str">
        <f>IF(基本情報入力シート!W128="","",基本情報入力シート!W128)</f>
        <v/>
      </c>
      <c r="G107" s="47" t="str">
        <f>IF(基本情報入力シート!X128="","",基本情報入力シート!X128)</f>
        <v/>
      </c>
      <c r="H107" s="152" t="str">
        <f>IF(基本情報入力シート!Y128="","",基本情報入力シート!Y128)</f>
        <v/>
      </c>
      <c r="I107" s="79" t="str">
        <f>IF(基本情報入力シート!AC128&lt;&gt;"", 基本情報入力シート!AC128, "")</f>
        <v/>
      </c>
      <c r="J107" s="83" t="str">
        <f>IF(基本情報入力シート!AD128&lt;&gt;"", 基本情報入力シート!AD128, "")</f>
        <v/>
      </c>
      <c r="K107" s="43" t="str">
        <f>IF(基本情報入力シート!Z128="","",基本情報入力シート!Z128)</f>
        <v/>
      </c>
      <c r="L107" s="44" t="str">
        <f>IF(G107="","",VLOOKUP(G107,【参考】数式用!$A$3:$C$46,3,FALSE))</f>
        <v/>
      </c>
      <c r="M107" s="356" t="str">
        <f t="shared" si="16"/>
        <v/>
      </c>
      <c r="N107" s="219"/>
      <c r="O107" s="168"/>
      <c r="P107" s="168"/>
      <c r="Q107" s="247"/>
      <c r="R107" s="247" t="s">
        <v>108</v>
      </c>
      <c r="S107" s="250"/>
      <c r="T107" s="52"/>
      <c r="U107" s="666" t="str">
        <f t="shared" si="13"/>
        <v/>
      </c>
      <c r="V107" s="666"/>
      <c r="W107" s="666"/>
      <c r="X107" s="666"/>
      <c r="Y107" s="666"/>
      <c r="Z107" s="666"/>
      <c r="AA107" s="666"/>
      <c r="AB107" s="666"/>
      <c r="AC107" s="666"/>
      <c r="AD107" s="666"/>
      <c r="AE107" s="666"/>
      <c r="AG107" s="253" t="str">
        <f t="shared" si="10"/>
        <v/>
      </c>
      <c r="AH107" s="218" t="str">
        <f t="shared" si="14"/>
        <v>×</v>
      </c>
      <c r="AI107" s="159" t="str">
        <f t="shared" si="11"/>
        <v>－</v>
      </c>
      <c r="AJ107" s="84" t="str">
        <f t="shared" si="12"/>
        <v/>
      </c>
      <c r="AK107"/>
    </row>
    <row r="108" spans="1:37" ht="36.75" customHeight="1">
      <c r="A108" s="45">
        <f t="shared" si="15"/>
        <v>98</v>
      </c>
      <c r="B108" s="46" t="str">
        <f>IF(基本情報入力シート!B129="","",基本情報入力シート!B129)</f>
        <v/>
      </c>
      <c r="C108" s="47" t="str">
        <f>IF(基本情報入力シート!L129="","",基本情報入力シート!L129)</f>
        <v/>
      </c>
      <c r="D108" s="47" t="str">
        <f>IF(基本情報入力シート!Q129="","",基本情報入力シート!Q129)</f>
        <v/>
      </c>
      <c r="E108" s="47" t="str">
        <f>IF(基本情報入力シート!V129="","",基本情報入力シート!V129)</f>
        <v/>
      </c>
      <c r="F108" s="47" t="str">
        <f>IF(基本情報入力シート!W129="","",基本情報入力シート!W129)</f>
        <v/>
      </c>
      <c r="G108" s="47" t="str">
        <f>IF(基本情報入力シート!X129="","",基本情報入力シート!X129)</f>
        <v/>
      </c>
      <c r="H108" s="152" t="str">
        <f>IF(基本情報入力シート!Y129="","",基本情報入力シート!Y129)</f>
        <v/>
      </c>
      <c r="I108" s="79" t="str">
        <f>IF(基本情報入力シート!AC129&lt;&gt;"", 基本情報入力シート!AC129, "")</f>
        <v/>
      </c>
      <c r="J108" s="83" t="str">
        <f>IF(基本情報入力シート!AD129&lt;&gt;"", 基本情報入力シート!AD129, "")</f>
        <v/>
      </c>
      <c r="K108" s="43" t="str">
        <f>IF(基本情報入力シート!Z129="","",基本情報入力シート!Z129)</f>
        <v/>
      </c>
      <c r="L108" s="44" t="str">
        <f>IF(G108="","",VLOOKUP(G108,【参考】数式用!$A$3:$C$46,3,FALSE))</f>
        <v/>
      </c>
      <c r="M108" s="356" t="str">
        <f t="shared" si="16"/>
        <v/>
      </c>
      <c r="N108" s="219"/>
      <c r="O108" s="168"/>
      <c r="P108" s="168"/>
      <c r="Q108" s="247"/>
      <c r="R108" s="247" t="s">
        <v>108</v>
      </c>
      <c r="S108" s="250"/>
      <c r="T108" s="52"/>
      <c r="U108" s="666" t="str">
        <f t="shared" si="13"/>
        <v/>
      </c>
      <c r="V108" s="666"/>
      <c r="W108" s="666"/>
      <c r="X108" s="666"/>
      <c r="Y108" s="666"/>
      <c r="Z108" s="666"/>
      <c r="AA108" s="666"/>
      <c r="AB108" s="666"/>
      <c r="AC108" s="666"/>
      <c r="AD108" s="666"/>
      <c r="AE108" s="666"/>
      <c r="AG108" s="253" t="str">
        <f t="shared" si="10"/>
        <v/>
      </c>
      <c r="AH108" s="218" t="str">
        <f t="shared" si="14"/>
        <v>×</v>
      </c>
      <c r="AI108" s="159" t="str">
        <f t="shared" si="11"/>
        <v>－</v>
      </c>
      <c r="AJ108" s="84" t="str">
        <f t="shared" si="12"/>
        <v/>
      </c>
      <c r="AK108"/>
    </row>
    <row r="109" spans="1:37" ht="36.75" customHeight="1">
      <c r="A109" s="45">
        <f t="shared" si="15"/>
        <v>99</v>
      </c>
      <c r="B109" s="46" t="str">
        <f>IF(基本情報入力シート!B130="","",基本情報入力シート!B130)</f>
        <v/>
      </c>
      <c r="C109" s="47" t="str">
        <f>IF(基本情報入力シート!L130="","",基本情報入力シート!L130)</f>
        <v/>
      </c>
      <c r="D109" s="47" t="str">
        <f>IF(基本情報入力シート!Q130="","",基本情報入力シート!Q130)</f>
        <v/>
      </c>
      <c r="E109" s="47" t="str">
        <f>IF(基本情報入力シート!V130="","",基本情報入力シート!V130)</f>
        <v/>
      </c>
      <c r="F109" s="47" t="str">
        <f>IF(基本情報入力シート!W130="","",基本情報入力シート!W130)</f>
        <v/>
      </c>
      <c r="G109" s="47" t="str">
        <f>IF(基本情報入力シート!X130="","",基本情報入力シート!X130)</f>
        <v/>
      </c>
      <c r="H109" s="152" t="str">
        <f>IF(基本情報入力シート!Y130="","",基本情報入力シート!Y130)</f>
        <v/>
      </c>
      <c r="I109" s="79" t="str">
        <f>IF(基本情報入力シート!AC130&lt;&gt;"", 基本情報入力シート!AC130, "")</f>
        <v/>
      </c>
      <c r="J109" s="83" t="str">
        <f>IF(基本情報入力シート!AD130&lt;&gt;"", 基本情報入力シート!AD130, "")</f>
        <v/>
      </c>
      <c r="K109" s="43" t="str">
        <f>IF(基本情報入力シート!Z130="","",基本情報入力シート!Z130)</f>
        <v/>
      </c>
      <c r="L109" s="44" t="str">
        <f>IF(G109="","",VLOOKUP(G109,【参考】数式用!$A$3:$C$46,3,FALSE))</f>
        <v/>
      </c>
      <c r="M109" s="356" t="str">
        <f t="shared" si="16"/>
        <v/>
      </c>
      <c r="N109" s="219"/>
      <c r="O109" s="168"/>
      <c r="P109" s="168"/>
      <c r="Q109" s="247"/>
      <c r="R109" s="247" t="s">
        <v>108</v>
      </c>
      <c r="S109" s="250"/>
      <c r="T109" s="52"/>
      <c r="U109" s="666" t="str">
        <f t="shared" si="13"/>
        <v/>
      </c>
      <c r="V109" s="666"/>
      <c r="W109" s="666"/>
      <c r="X109" s="666"/>
      <c r="Y109" s="666"/>
      <c r="Z109" s="666"/>
      <c r="AA109" s="666"/>
      <c r="AB109" s="666"/>
      <c r="AC109" s="666"/>
      <c r="AD109" s="666"/>
      <c r="AE109" s="666"/>
      <c r="AG109" s="253" t="str">
        <f t="shared" si="10"/>
        <v/>
      </c>
      <c r="AH109" s="218" t="str">
        <f t="shared" si="14"/>
        <v>×</v>
      </c>
      <c r="AI109" s="159" t="str">
        <f t="shared" si="11"/>
        <v>－</v>
      </c>
      <c r="AJ109" s="84" t="str">
        <f t="shared" si="12"/>
        <v/>
      </c>
      <c r="AK109"/>
    </row>
    <row r="110" spans="1:37" ht="36.75" customHeight="1" thickBot="1">
      <c r="A110" s="48">
        <f t="shared" si="15"/>
        <v>100</v>
      </c>
      <c r="B110" s="49" t="str">
        <f>IF(基本情報入力シート!B131="","",基本情報入力シート!B131)</f>
        <v/>
      </c>
      <c r="C110" s="50" t="str">
        <f>IF(基本情報入力シート!L131="","",基本情報入力シート!L131)</f>
        <v/>
      </c>
      <c r="D110" s="50" t="str">
        <f>IF(基本情報入力シート!Q131="","",基本情報入力シート!Q131)</f>
        <v/>
      </c>
      <c r="E110" s="50" t="str">
        <f>IF(基本情報入力シート!V131="","",基本情報入力シート!V131)</f>
        <v/>
      </c>
      <c r="F110" s="50" t="str">
        <f>IF(基本情報入力シート!W131="","",基本情報入力シート!W131)</f>
        <v/>
      </c>
      <c r="G110" s="50" t="str">
        <f>IF(基本情報入力シート!X131="","",基本情報入力シート!X131)</f>
        <v/>
      </c>
      <c r="H110" s="153" t="str">
        <f>IF(基本情報入力シート!Y131="","",基本情報入力シート!Y131)</f>
        <v/>
      </c>
      <c r="I110" s="154" t="str">
        <f>IF(基本情報入力シート!AC131&lt;&gt;"", 基本情報入力シート!AC131, "")</f>
        <v/>
      </c>
      <c r="J110" s="147" t="str">
        <f>IF(基本情報入力シート!AD131&lt;&gt;"", 基本情報入力シート!AD131, "")</f>
        <v/>
      </c>
      <c r="K110" s="78" t="str">
        <f>IF(基本情報入力シート!Z131="","",基本情報入力シート!Z131)</f>
        <v/>
      </c>
      <c r="L110" s="148" t="str">
        <f>IF(G110="","",VLOOKUP(G110,【参考】数式用!$A$3:$C$46,3,FALSE))</f>
        <v/>
      </c>
      <c r="M110" s="244" t="str">
        <f t="shared" si="16"/>
        <v/>
      </c>
      <c r="N110" s="220"/>
      <c r="O110" s="169"/>
      <c r="P110" s="169"/>
      <c r="Q110" s="251"/>
      <c r="R110" s="251" t="s">
        <v>108</v>
      </c>
      <c r="S110" s="252"/>
      <c r="T110" s="52"/>
      <c r="U110" s="666" t="str">
        <f t="shared" si="13"/>
        <v/>
      </c>
      <c r="V110" s="666"/>
      <c r="W110" s="666"/>
      <c r="X110" s="666"/>
      <c r="Y110" s="666"/>
      <c r="Z110" s="666"/>
      <c r="AA110" s="666"/>
      <c r="AB110" s="666"/>
      <c r="AC110" s="666"/>
      <c r="AD110" s="666"/>
      <c r="AE110" s="666"/>
      <c r="AG110" s="253" t="str">
        <f t="shared" si="10"/>
        <v/>
      </c>
      <c r="AH110" s="218" t="str">
        <f t="shared" si="14"/>
        <v>×</v>
      </c>
      <c r="AI110" s="159" t="str">
        <f t="shared" si="11"/>
        <v>－</v>
      </c>
      <c r="AJ110" s="84" t="str">
        <f t="shared" si="12"/>
        <v/>
      </c>
      <c r="AK110"/>
    </row>
    <row r="111" spans="1:37">
      <c r="C111" s="51"/>
      <c r="D111" s="51"/>
      <c r="E111" s="51"/>
      <c r="F111" s="51"/>
      <c r="G111" s="51"/>
      <c r="H111" s="15"/>
      <c r="I111" s="15"/>
      <c r="P111" s="15"/>
      <c r="Q111" s="15"/>
    </row>
    <row r="112" spans="1:37">
      <c r="C112" s="51"/>
      <c r="D112" s="51"/>
      <c r="E112" s="51"/>
      <c r="F112" s="51"/>
      <c r="G112" s="51"/>
      <c r="H112" s="15"/>
      <c r="I112" s="15"/>
      <c r="P112" s="15"/>
      <c r="Q112" s="15"/>
    </row>
    <row r="113" spans="3:17">
      <c r="C113" s="51"/>
      <c r="D113" s="51"/>
      <c r="E113" s="51"/>
      <c r="F113" s="51"/>
      <c r="G113" s="51"/>
      <c r="H113" s="15"/>
      <c r="I113" s="15"/>
      <c r="P113" s="15"/>
      <c r="Q113" s="15"/>
    </row>
    <row r="114" spans="3:17">
      <c r="C114" s="51"/>
      <c r="D114" s="51"/>
      <c r="E114" s="51"/>
      <c r="F114" s="51"/>
      <c r="G114" s="51"/>
      <c r="H114" s="15"/>
      <c r="I114" s="15"/>
      <c r="P114" s="15"/>
      <c r="Q114" s="15"/>
    </row>
    <row r="115" spans="3:17">
      <c r="C115" s="51"/>
      <c r="D115" s="51"/>
      <c r="E115" s="51"/>
      <c r="F115" s="51"/>
      <c r="G115" s="51"/>
      <c r="H115" s="15"/>
      <c r="I115" s="15"/>
      <c r="P115" s="15"/>
      <c r="Q115" s="15"/>
    </row>
    <row r="116" spans="3:17">
      <c r="C116" s="51"/>
      <c r="D116" s="51"/>
      <c r="E116" s="51"/>
      <c r="F116" s="51"/>
      <c r="G116" s="51"/>
      <c r="H116" s="15"/>
      <c r="I116" s="15"/>
      <c r="P116" s="15"/>
      <c r="Q116" s="15"/>
    </row>
    <row r="117" spans="3:17">
      <c r="C117" s="51"/>
      <c r="D117" s="51"/>
      <c r="E117" s="51"/>
      <c r="F117" s="51"/>
      <c r="G117" s="51"/>
      <c r="H117" s="15"/>
      <c r="I117" s="15"/>
      <c r="P117" s="15"/>
      <c r="Q117" s="15"/>
    </row>
    <row r="118" spans="3:17">
      <c r="C118" s="51"/>
      <c r="D118" s="51"/>
      <c r="E118" s="51"/>
      <c r="F118" s="51"/>
      <c r="G118" s="51"/>
      <c r="H118" s="15"/>
      <c r="I118" s="15"/>
      <c r="P118" s="15"/>
      <c r="Q118" s="15"/>
    </row>
    <row r="119" spans="3:17">
      <c r="C119" s="51"/>
      <c r="D119" s="51"/>
      <c r="E119" s="51"/>
      <c r="F119" s="51"/>
      <c r="G119" s="51"/>
      <c r="H119" s="15"/>
      <c r="I119" s="15"/>
      <c r="P119" s="15"/>
      <c r="Q119" s="15"/>
    </row>
    <row r="120" spans="3:17">
      <c r="C120" s="51"/>
      <c r="D120" s="51"/>
      <c r="E120" s="51"/>
      <c r="F120" s="51"/>
      <c r="G120" s="51"/>
      <c r="H120" s="15"/>
      <c r="I120" s="15"/>
      <c r="P120" s="15"/>
      <c r="Q120" s="15"/>
    </row>
    <row r="121" spans="3:17">
      <c r="C121" s="51"/>
      <c r="D121" s="51"/>
      <c r="E121" s="51"/>
      <c r="F121" s="51"/>
      <c r="G121" s="51"/>
      <c r="H121" s="15"/>
      <c r="I121" s="15"/>
      <c r="P121" s="15"/>
      <c r="Q121" s="15"/>
    </row>
    <row r="122" spans="3:17">
      <c r="C122" s="51"/>
      <c r="D122" s="51"/>
      <c r="E122" s="51"/>
      <c r="F122" s="51"/>
      <c r="G122" s="51"/>
      <c r="H122" s="15"/>
      <c r="I122" s="15"/>
      <c r="P122" s="15"/>
      <c r="Q122" s="15"/>
    </row>
    <row r="123" spans="3:17">
      <c r="C123" s="51"/>
      <c r="D123" s="51"/>
      <c r="E123" s="51"/>
      <c r="F123" s="51"/>
      <c r="G123" s="51"/>
      <c r="H123" s="15"/>
      <c r="I123" s="15"/>
      <c r="P123" s="15"/>
      <c r="Q123" s="15"/>
    </row>
    <row r="124" spans="3:17">
      <c r="C124" s="51"/>
      <c r="D124" s="51"/>
      <c r="E124" s="51"/>
      <c r="F124" s="51"/>
      <c r="G124" s="51"/>
      <c r="H124" s="15"/>
      <c r="I124" s="15"/>
      <c r="P124" s="15"/>
      <c r="Q124" s="15"/>
    </row>
    <row r="125" spans="3:17">
      <c r="C125" s="51"/>
      <c r="D125" s="51"/>
      <c r="E125" s="51"/>
      <c r="F125" s="51"/>
      <c r="G125" s="51"/>
      <c r="H125" s="15"/>
      <c r="I125" s="15"/>
      <c r="P125" s="15"/>
      <c r="Q125" s="15"/>
    </row>
    <row r="126" spans="3:17">
      <c r="C126" s="51"/>
      <c r="D126" s="51"/>
      <c r="E126" s="51"/>
      <c r="F126" s="51"/>
      <c r="G126" s="51"/>
      <c r="H126" s="15"/>
      <c r="I126" s="15"/>
      <c r="P126" s="15"/>
      <c r="Q126" s="15"/>
    </row>
    <row r="127" spans="3:17">
      <c r="C127" s="51"/>
      <c r="D127" s="51"/>
      <c r="E127" s="51"/>
      <c r="F127" s="51"/>
      <c r="G127" s="51"/>
      <c r="H127" s="15"/>
      <c r="I127" s="15"/>
      <c r="P127" s="15"/>
      <c r="Q127" s="15"/>
    </row>
    <row r="128" spans="3:17">
      <c r="C128" s="51"/>
      <c r="D128" s="51"/>
      <c r="E128" s="51"/>
      <c r="F128" s="51"/>
      <c r="G128" s="51"/>
      <c r="H128" s="15"/>
      <c r="I128" s="15"/>
      <c r="P128" s="15"/>
      <c r="Q128" s="15"/>
    </row>
    <row r="129" spans="3:17">
      <c r="C129" s="51"/>
      <c r="D129" s="51"/>
      <c r="E129" s="51"/>
      <c r="F129" s="51"/>
      <c r="G129" s="51"/>
      <c r="H129" s="15"/>
      <c r="I129" s="15"/>
      <c r="P129" s="15"/>
      <c r="Q129" s="15"/>
    </row>
    <row r="130" spans="3:17">
      <c r="C130" s="51"/>
      <c r="D130" s="51"/>
      <c r="E130" s="51"/>
      <c r="F130" s="51"/>
      <c r="G130" s="51"/>
      <c r="H130" s="15"/>
      <c r="I130" s="15"/>
      <c r="P130" s="15"/>
      <c r="Q130" s="15"/>
    </row>
    <row r="131" spans="3:17">
      <c r="C131" s="51"/>
      <c r="D131" s="51"/>
      <c r="E131" s="51"/>
      <c r="F131" s="51"/>
      <c r="G131" s="51"/>
      <c r="H131" s="15"/>
      <c r="I131" s="15"/>
      <c r="P131" s="15"/>
      <c r="Q131" s="15"/>
    </row>
    <row r="132" spans="3:17">
      <c r="C132" s="51"/>
      <c r="D132" s="51"/>
      <c r="E132" s="51"/>
      <c r="F132" s="51"/>
      <c r="G132" s="51"/>
      <c r="H132" s="15"/>
      <c r="I132" s="15"/>
      <c r="P132" s="15"/>
      <c r="Q132" s="15"/>
    </row>
    <row r="133" spans="3:17">
      <c r="C133" s="51"/>
      <c r="D133" s="51"/>
      <c r="E133" s="51"/>
      <c r="F133" s="51"/>
      <c r="G133" s="51"/>
      <c r="H133" s="15"/>
      <c r="I133" s="15"/>
      <c r="P133" s="15"/>
      <c r="Q133" s="15"/>
    </row>
    <row r="134" spans="3:17">
      <c r="C134" s="51"/>
      <c r="D134" s="51"/>
      <c r="E134" s="51"/>
      <c r="F134" s="51"/>
      <c r="G134" s="51"/>
      <c r="H134" s="15"/>
      <c r="I134" s="15"/>
      <c r="P134" s="15"/>
      <c r="Q134" s="15"/>
    </row>
    <row r="135" spans="3:17">
      <c r="C135" s="51"/>
      <c r="D135" s="51"/>
      <c r="E135" s="51"/>
      <c r="F135" s="51"/>
      <c r="G135" s="51"/>
      <c r="H135" s="15"/>
      <c r="I135" s="15"/>
      <c r="P135" s="15"/>
      <c r="Q135" s="15"/>
    </row>
    <row r="136" spans="3:17">
      <c r="C136" s="51"/>
      <c r="D136" s="51"/>
      <c r="E136" s="51"/>
      <c r="F136" s="51"/>
      <c r="G136" s="51"/>
      <c r="H136" s="15"/>
      <c r="I136" s="15"/>
      <c r="P136" s="15"/>
      <c r="Q136" s="15"/>
    </row>
    <row r="137" spans="3:17">
      <c r="C137" s="51"/>
      <c r="D137" s="51"/>
      <c r="E137" s="51"/>
      <c r="F137" s="51"/>
      <c r="G137" s="51"/>
      <c r="H137" s="15"/>
      <c r="I137" s="15"/>
      <c r="P137" s="15"/>
      <c r="Q137" s="15"/>
    </row>
    <row r="138" spans="3:17">
      <c r="C138" s="51"/>
      <c r="D138" s="51"/>
      <c r="E138" s="51"/>
      <c r="F138" s="51"/>
      <c r="G138" s="51"/>
      <c r="H138" s="15"/>
      <c r="I138" s="15"/>
      <c r="P138" s="15"/>
      <c r="Q138" s="15"/>
    </row>
    <row r="139" spans="3:17">
      <c r="C139" s="51"/>
      <c r="D139" s="51"/>
      <c r="E139" s="51"/>
      <c r="F139" s="51"/>
      <c r="G139" s="51"/>
      <c r="H139" s="15"/>
      <c r="I139" s="15"/>
      <c r="P139" s="15"/>
      <c r="Q139" s="15"/>
    </row>
    <row r="140" spans="3:17">
      <c r="C140" s="51"/>
      <c r="D140" s="51"/>
      <c r="E140" s="51"/>
      <c r="F140" s="51"/>
      <c r="G140" s="51"/>
      <c r="H140" s="15"/>
      <c r="I140" s="15"/>
      <c r="P140" s="15"/>
      <c r="Q140" s="15"/>
    </row>
    <row r="141" spans="3:17">
      <c r="C141" s="51"/>
      <c r="D141" s="51"/>
      <c r="E141" s="51"/>
      <c r="F141" s="51"/>
      <c r="G141" s="51"/>
      <c r="H141" s="15"/>
      <c r="I141" s="15"/>
      <c r="P141" s="15"/>
      <c r="Q141" s="15"/>
    </row>
    <row r="142" spans="3:17">
      <c r="C142" s="51"/>
      <c r="D142" s="51"/>
      <c r="E142" s="51"/>
      <c r="F142" s="51"/>
      <c r="G142" s="51"/>
      <c r="H142" s="15"/>
      <c r="I142" s="15"/>
      <c r="P142" s="15"/>
      <c r="Q142" s="15"/>
    </row>
    <row r="143" spans="3:17">
      <c r="C143" s="51"/>
      <c r="D143" s="51"/>
      <c r="E143" s="51"/>
      <c r="F143" s="51"/>
      <c r="G143" s="51"/>
      <c r="H143" s="15"/>
      <c r="I143" s="15"/>
      <c r="P143" s="15"/>
      <c r="Q143" s="15"/>
    </row>
    <row r="144" spans="3:17">
      <c r="C144" s="51"/>
      <c r="D144" s="51"/>
      <c r="E144" s="51"/>
      <c r="F144" s="51"/>
      <c r="G144" s="51"/>
      <c r="H144" s="15"/>
      <c r="I144" s="15"/>
      <c r="P144" s="15"/>
      <c r="Q144" s="15"/>
    </row>
    <row r="145" spans="3:17">
      <c r="C145" s="51"/>
      <c r="D145" s="51"/>
      <c r="E145" s="51"/>
      <c r="F145" s="51"/>
      <c r="G145" s="51"/>
      <c r="H145" s="15"/>
      <c r="I145" s="15"/>
      <c r="P145" s="15"/>
      <c r="Q145" s="15"/>
    </row>
    <row r="146" spans="3:17">
      <c r="C146" s="51"/>
      <c r="D146" s="51"/>
      <c r="E146" s="51"/>
      <c r="F146" s="51"/>
      <c r="G146" s="51"/>
      <c r="H146" s="15"/>
      <c r="I146" s="15"/>
      <c r="P146" s="15"/>
      <c r="Q146" s="15"/>
    </row>
    <row r="147" spans="3:17">
      <c r="C147" s="51"/>
      <c r="D147" s="51"/>
      <c r="E147" s="51"/>
      <c r="F147" s="51"/>
      <c r="G147" s="51"/>
      <c r="H147" s="15"/>
      <c r="I147" s="15"/>
      <c r="P147" s="15"/>
      <c r="Q147" s="15"/>
    </row>
    <row r="148" spans="3:17">
      <c r="C148" s="51"/>
      <c r="D148" s="51"/>
      <c r="E148" s="51"/>
      <c r="F148" s="51"/>
      <c r="G148" s="51"/>
      <c r="H148" s="15"/>
      <c r="I148" s="15"/>
      <c r="P148" s="15"/>
      <c r="Q148" s="15"/>
    </row>
    <row r="149" spans="3:17">
      <c r="C149" s="51"/>
      <c r="D149" s="51"/>
      <c r="E149" s="51"/>
      <c r="F149" s="51"/>
      <c r="G149" s="51"/>
      <c r="H149" s="15"/>
      <c r="I149" s="15"/>
      <c r="P149" s="15"/>
      <c r="Q149" s="15"/>
    </row>
    <row r="150" spans="3:17">
      <c r="C150" s="51"/>
      <c r="D150" s="51"/>
      <c r="E150" s="51"/>
      <c r="F150" s="51"/>
      <c r="G150" s="51"/>
      <c r="H150" s="15"/>
      <c r="I150" s="15"/>
      <c r="P150" s="15"/>
      <c r="Q150" s="15"/>
    </row>
    <row r="151" spans="3:17">
      <c r="C151" s="51"/>
      <c r="D151" s="51"/>
      <c r="E151" s="51"/>
      <c r="F151" s="51"/>
      <c r="G151" s="51"/>
      <c r="H151" s="15"/>
      <c r="I151" s="15"/>
      <c r="P151" s="15"/>
      <c r="Q151" s="15"/>
    </row>
    <row r="152" spans="3:17">
      <c r="C152" s="51"/>
      <c r="D152" s="51"/>
      <c r="E152" s="51"/>
      <c r="F152" s="51"/>
      <c r="G152" s="51"/>
      <c r="H152" s="15"/>
      <c r="I152" s="15"/>
      <c r="P152" s="15"/>
      <c r="Q152" s="15"/>
    </row>
    <row r="153" spans="3:17">
      <c r="C153" s="51"/>
      <c r="D153" s="51"/>
      <c r="E153" s="51"/>
      <c r="F153" s="51"/>
      <c r="G153" s="51"/>
      <c r="H153" s="15"/>
      <c r="I153" s="15"/>
      <c r="P153" s="15"/>
      <c r="Q153" s="15"/>
    </row>
    <row r="154" spans="3:17">
      <c r="C154" s="51"/>
      <c r="D154" s="51"/>
      <c r="E154" s="51"/>
      <c r="F154" s="51"/>
      <c r="G154" s="51"/>
      <c r="H154" s="15"/>
      <c r="I154" s="15"/>
      <c r="P154" s="15"/>
      <c r="Q154" s="15"/>
    </row>
    <row r="155" spans="3:17">
      <c r="C155" s="51"/>
      <c r="D155" s="51"/>
      <c r="E155" s="51"/>
      <c r="F155" s="51"/>
      <c r="G155" s="51"/>
      <c r="H155" s="15"/>
      <c r="I155" s="15"/>
      <c r="P155" s="15"/>
      <c r="Q155" s="15"/>
    </row>
    <row r="156" spans="3:17">
      <c r="C156" s="51"/>
      <c r="D156" s="51"/>
      <c r="E156" s="51"/>
      <c r="F156" s="51"/>
      <c r="G156" s="51"/>
      <c r="H156" s="15"/>
      <c r="I156" s="15"/>
      <c r="P156" s="15"/>
      <c r="Q156" s="15"/>
    </row>
    <row r="157" spans="3:17">
      <c r="C157" s="51"/>
      <c r="D157" s="51"/>
      <c r="E157" s="51"/>
      <c r="F157" s="51"/>
      <c r="G157" s="51"/>
      <c r="H157" s="15"/>
      <c r="I157" s="15"/>
      <c r="P157" s="15"/>
      <c r="Q157" s="15"/>
    </row>
    <row r="158" spans="3:17">
      <c r="C158" s="51"/>
      <c r="D158" s="51"/>
      <c r="E158" s="51"/>
      <c r="F158" s="51"/>
      <c r="G158" s="51"/>
      <c r="H158" s="15"/>
      <c r="I158" s="15"/>
      <c r="P158" s="15"/>
      <c r="Q158" s="15"/>
    </row>
    <row r="159" spans="3:17">
      <c r="C159" s="51"/>
      <c r="D159" s="51"/>
      <c r="E159" s="51"/>
      <c r="F159" s="51"/>
      <c r="G159" s="51"/>
      <c r="H159" s="15"/>
      <c r="I159" s="15"/>
      <c r="P159" s="15"/>
      <c r="Q159" s="15"/>
    </row>
    <row r="160" spans="3:17">
      <c r="C160" s="51"/>
      <c r="D160" s="51"/>
      <c r="E160" s="51"/>
      <c r="F160" s="51"/>
      <c r="G160" s="51"/>
      <c r="H160" s="15"/>
      <c r="I160" s="15"/>
      <c r="P160" s="15"/>
      <c r="Q160" s="15"/>
    </row>
    <row r="161" spans="3:17">
      <c r="C161" s="51"/>
      <c r="D161" s="51"/>
      <c r="E161" s="51"/>
      <c r="F161" s="51"/>
      <c r="G161" s="51"/>
      <c r="H161" s="15"/>
      <c r="I161" s="15"/>
      <c r="P161" s="15"/>
      <c r="Q161" s="15"/>
    </row>
    <row r="162" spans="3:17">
      <c r="C162" s="51"/>
      <c r="D162" s="51"/>
      <c r="E162" s="51"/>
      <c r="F162" s="51"/>
      <c r="G162" s="51"/>
      <c r="H162" s="15"/>
      <c r="I162" s="15"/>
      <c r="P162" s="15"/>
      <c r="Q162" s="15"/>
    </row>
    <row r="163" spans="3:17">
      <c r="C163" s="51"/>
      <c r="D163" s="51"/>
      <c r="E163" s="51"/>
      <c r="F163" s="51"/>
      <c r="G163" s="51"/>
      <c r="H163" s="15"/>
      <c r="I163" s="15"/>
      <c r="P163" s="15"/>
      <c r="Q163" s="15"/>
    </row>
    <row r="164" spans="3:17">
      <c r="C164" s="51"/>
      <c r="D164" s="51"/>
      <c r="E164" s="51"/>
      <c r="F164" s="51"/>
      <c r="G164" s="51"/>
      <c r="H164" s="15"/>
      <c r="I164" s="15"/>
      <c r="P164" s="15"/>
      <c r="Q164" s="15"/>
    </row>
    <row r="165" spans="3:17">
      <c r="C165" s="51"/>
      <c r="D165" s="51"/>
      <c r="E165" s="51"/>
      <c r="F165" s="51"/>
      <c r="G165" s="51"/>
      <c r="H165" s="15"/>
      <c r="I165" s="15"/>
      <c r="P165" s="15"/>
      <c r="Q165" s="15"/>
    </row>
    <row r="166" spans="3:17">
      <c r="C166" s="51"/>
      <c r="D166" s="51"/>
      <c r="E166" s="51"/>
      <c r="F166" s="51"/>
      <c r="G166" s="51"/>
      <c r="H166" s="15"/>
      <c r="I166" s="15"/>
      <c r="P166" s="15"/>
      <c r="Q166" s="15"/>
    </row>
    <row r="167" spans="3:17">
      <c r="C167" s="51"/>
      <c r="D167" s="51"/>
      <c r="E167" s="51"/>
      <c r="F167" s="51"/>
      <c r="G167" s="51"/>
      <c r="H167" s="15"/>
      <c r="I167" s="15"/>
      <c r="P167" s="15"/>
      <c r="Q167" s="15"/>
    </row>
    <row r="168" spans="3:17">
      <c r="C168" s="51"/>
      <c r="D168" s="51"/>
      <c r="E168" s="51"/>
      <c r="F168" s="51"/>
      <c r="G168" s="51"/>
      <c r="H168" s="15"/>
      <c r="I168" s="15"/>
      <c r="P168" s="15"/>
      <c r="Q168" s="15"/>
    </row>
    <row r="169" spans="3:17">
      <c r="C169" s="51"/>
      <c r="D169" s="51"/>
      <c r="E169" s="51"/>
      <c r="F169" s="51"/>
      <c r="G169" s="51"/>
      <c r="H169" s="15"/>
      <c r="I169" s="15"/>
      <c r="P169" s="15"/>
      <c r="Q169" s="15"/>
    </row>
    <row r="170" spans="3:17">
      <c r="C170" s="51"/>
      <c r="D170" s="51"/>
      <c r="E170" s="51"/>
      <c r="F170" s="51"/>
      <c r="G170" s="51"/>
      <c r="H170" s="15"/>
      <c r="I170" s="15"/>
      <c r="P170" s="15"/>
      <c r="Q170" s="15"/>
    </row>
    <row r="171" spans="3:17">
      <c r="C171" s="51"/>
      <c r="D171" s="51"/>
      <c r="E171" s="51"/>
      <c r="F171" s="51"/>
      <c r="G171" s="51"/>
      <c r="H171" s="15"/>
      <c r="I171" s="15"/>
      <c r="P171" s="15"/>
      <c r="Q171" s="15"/>
    </row>
    <row r="172" spans="3:17">
      <c r="C172" s="51"/>
      <c r="D172" s="51"/>
      <c r="E172" s="51"/>
      <c r="F172" s="51"/>
      <c r="G172" s="51"/>
      <c r="H172" s="15"/>
      <c r="I172" s="15"/>
      <c r="P172" s="15"/>
      <c r="Q172" s="15"/>
    </row>
    <row r="173" spans="3:17">
      <c r="C173" s="51"/>
      <c r="D173" s="51"/>
      <c r="E173" s="51"/>
      <c r="F173" s="51"/>
      <c r="G173" s="51"/>
      <c r="H173" s="15"/>
      <c r="I173" s="15"/>
      <c r="P173" s="15"/>
      <c r="Q173" s="15"/>
    </row>
    <row r="174" spans="3:17">
      <c r="C174" s="51"/>
      <c r="D174" s="51"/>
      <c r="E174" s="51"/>
      <c r="F174" s="51"/>
      <c r="G174" s="51"/>
      <c r="H174" s="15"/>
      <c r="I174" s="15"/>
      <c r="P174" s="15"/>
      <c r="Q174" s="15"/>
    </row>
    <row r="175" spans="3:17">
      <c r="C175" s="51"/>
      <c r="D175" s="51"/>
      <c r="E175" s="51"/>
      <c r="F175" s="51"/>
      <c r="G175" s="51"/>
      <c r="H175" s="15"/>
      <c r="I175" s="15"/>
      <c r="P175" s="15"/>
      <c r="Q175" s="15"/>
    </row>
    <row r="176" spans="3:17">
      <c r="C176" s="51"/>
      <c r="D176" s="51"/>
      <c r="E176" s="51"/>
      <c r="F176" s="51"/>
      <c r="G176" s="51"/>
      <c r="H176" s="15"/>
      <c r="I176" s="15"/>
      <c r="P176" s="15"/>
      <c r="Q176" s="15"/>
    </row>
    <row r="177" spans="3:22">
      <c r="C177" s="51"/>
      <c r="D177" s="51"/>
      <c r="E177" s="51"/>
      <c r="F177" s="51"/>
      <c r="G177" s="51"/>
      <c r="H177" s="15"/>
      <c r="I177" s="15"/>
      <c r="P177" s="15"/>
      <c r="Q177" s="15"/>
      <c r="R177" s="15"/>
      <c r="V177" t="str">
        <f t="shared" ref="V177:V208" si="17">IF(AND(P180="○",P180=R177),1,"")</f>
        <v/>
      </c>
    </row>
    <row r="178" spans="3:22">
      <c r="C178" s="51"/>
      <c r="D178" s="51"/>
      <c r="E178" s="51"/>
      <c r="F178" s="51"/>
      <c r="G178" s="51"/>
      <c r="H178" s="15"/>
      <c r="I178" s="15"/>
      <c r="P178" s="15"/>
      <c r="Q178" s="15"/>
      <c r="R178" s="15"/>
      <c r="V178" t="str">
        <f t="shared" si="17"/>
        <v/>
      </c>
    </row>
    <row r="179" spans="3:22">
      <c r="C179" s="51"/>
      <c r="D179" s="51"/>
      <c r="E179" s="51"/>
      <c r="F179" s="51"/>
      <c r="G179" s="51"/>
      <c r="H179" s="15"/>
      <c r="I179" s="15"/>
      <c r="P179" s="15"/>
      <c r="Q179" s="15"/>
      <c r="R179" s="15"/>
      <c r="V179" t="str">
        <f t="shared" si="17"/>
        <v/>
      </c>
    </row>
    <row r="180" spans="3:22">
      <c r="C180" s="51"/>
      <c r="D180" s="51"/>
      <c r="E180" s="51"/>
      <c r="F180" s="51"/>
      <c r="G180" s="51"/>
      <c r="H180" s="15"/>
      <c r="I180" s="15"/>
      <c r="P180" s="15"/>
      <c r="Q180" s="15"/>
      <c r="R180" s="15"/>
      <c r="V180" t="str">
        <f t="shared" si="17"/>
        <v/>
      </c>
    </row>
    <row r="181" spans="3:22">
      <c r="C181" s="51"/>
      <c r="D181" s="51"/>
      <c r="E181" s="51"/>
      <c r="F181" s="51"/>
      <c r="G181" s="51"/>
      <c r="H181" s="15"/>
      <c r="I181" s="15"/>
      <c r="P181" s="15"/>
      <c r="Q181" s="15"/>
      <c r="R181" s="15"/>
      <c r="V181" t="str">
        <f t="shared" si="17"/>
        <v/>
      </c>
    </row>
    <row r="182" spans="3:22">
      <c r="C182" s="51"/>
      <c r="D182" s="51"/>
      <c r="E182" s="51"/>
      <c r="F182" s="51"/>
      <c r="G182" s="51"/>
      <c r="H182" s="15"/>
      <c r="I182" s="15"/>
      <c r="P182" s="15"/>
      <c r="Q182" s="15"/>
      <c r="R182" s="15"/>
      <c r="V182" t="str">
        <f t="shared" si="17"/>
        <v/>
      </c>
    </row>
    <row r="183" spans="3:22">
      <c r="C183" s="51"/>
      <c r="D183" s="51"/>
      <c r="E183" s="51"/>
      <c r="F183" s="51"/>
      <c r="G183" s="51"/>
      <c r="H183" s="15"/>
      <c r="I183" s="15"/>
      <c r="P183" s="15"/>
      <c r="Q183" s="15"/>
      <c r="R183" s="15"/>
      <c r="V183" t="str">
        <f t="shared" si="17"/>
        <v/>
      </c>
    </row>
    <row r="184" spans="3:22">
      <c r="C184" s="51"/>
      <c r="D184" s="51"/>
      <c r="E184" s="51"/>
      <c r="F184" s="51"/>
      <c r="G184" s="51"/>
      <c r="H184" s="15"/>
      <c r="I184" s="15"/>
      <c r="P184" s="15"/>
      <c r="Q184" s="15"/>
      <c r="R184" s="15"/>
      <c r="V184" t="str">
        <f t="shared" si="17"/>
        <v/>
      </c>
    </row>
    <row r="185" spans="3:22">
      <c r="C185" s="51"/>
      <c r="D185" s="51"/>
      <c r="E185" s="51"/>
      <c r="F185" s="51"/>
      <c r="G185" s="51"/>
      <c r="H185" s="15"/>
      <c r="I185" s="15"/>
      <c r="P185" s="15"/>
      <c r="Q185" s="15"/>
      <c r="R185" s="15"/>
      <c r="V185" t="str">
        <f t="shared" si="17"/>
        <v/>
      </c>
    </row>
    <row r="186" spans="3:22">
      <c r="C186" s="51"/>
      <c r="D186" s="51"/>
      <c r="E186" s="51"/>
      <c r="F186" s="51"/>
      <c r="G186" s="51"/>
      <c r="H186" s="15"/>
      <c r="I186" s="15"/>
      <c r="P186" s="15"/>
      <c r="Q186" s="15"/>
      <c r="R186" s="15"/>
      <c r="V186" t="str">
        <f t="shared" si="17"/>
        <v/>
      </c>
    </row>
    <row r="187" spans="3:22">
      <c r="C187" s="51"/>
      <c r="D187" s="51"/>
      <c r="E187" s="51"/>
      <c r="F187" s="51"/>
      <c r="G187" s="51"/>
      <c r="H187" s="15"/>
      <c r="I187" s="15"/>
      <c r="P187" s="15"/>
      <c r="Q187" s="15"/>
      <c r="R187" s="15"/>
      <c r="V187" t="str">
        <f t="shared" si="17"/>
        <v/>
      </c>
    </row>
    <row r="188" spans="3:22">
      <c r="C188" s="51"/>
      <c r="D188" s="51"/>
      <c r="E188" s="51"/>
      <c r="F188" s="51"/>
      <c r="G188" s="51"/>
      <c r="H188" s="15"/>
      <c r="I188" s="15"/>
      <c r="P188" s="15"/>
      <c r="Q188" s="15"/>
      <c r="R188" s="15"/>
      <c r="V188" t="str">
        <f t="shared" si="17"/>
        <v/>
      </c>
    </row>
    <row r="189" spans="3:22">
      <c r="C189" s="51"/>
      <c r="D189" s="51"/>
      <c r="E189" s="51"/>
      <c r="F189" s="51"/>
      <c r="G189" s="51"/>
      <c r="H189" s="15"/>
      <c r="I189" s="15"/>
      <c r="P189" s="15"/>
      <c r="Q189" s="15"/>
      <c r="R189" s="15"/>
      <c r="V189" t="str">
        <f t="shared" si="17"/>
        <v/>
      </c>
    </row>
    <row r="190" spans="3:22">
      <c r="C190" s="51"/>
      <c r="D190" s="51"/>
      <c r="E190" s="51"/>
      <c r="F190" s="51"/>
      <c r="G190" s="51"/>
      <c r="H190" s="15"/>
      <c r="I190" s="15"/>
      <c r="P190" s="15"/>
      <c r="Q190" s="15"/>
      <c r="R190" s="15"/>
      <c r="V190" t="str">
        <f t="shared" si="17"/>
        <v/>
      </c>
    </row>
    <row r="191" spans="3:22">
      <c r="C191" s="51"/>
      <c r="D191" s="51"/>
      <c r="E191" s="51"/>
      <c r="F191" s="51"/>
      <c r="G191" s="51"/>
      <c r="H191" s="15"/>
      <c r="I191" s="15"/>
      <c r="P191" s="15"/>
      <c r="Q191" s="15"/>
      <c r="R191" s="15"/>
      <c r="V191" t="str">
        <f t="shared" si="17"/>
        <v/>
      </c>
    </row>
    <row r="192" spans="3:22">
      <c r="C192" s="51"/>
      <c r="D192" s="51"/>
      <c r="E192" s="51"/>
      <c r="F192" s="51"/>
      <c r="G192" s="51"/>
      <c r="H192" s="15"/>
      <c r="I192" s="15"/>
      <c r="P192" s="15"/>
      <c r="Q192" s="15"/>
      <c r="R192" s="15"/>
      <c r="V192" t="str">
        <f t="shared" si="17"/>
        <v/>
      </c>
    </row>
    <row r="193" spans="3:22">
      <c r="C193" s="51"/>
      <c r="D193" s="51"/>
      <c r="E193" s="51"/>
      <c r="F193" s="51"/>
      <c r="G193" s="51"/>
      <c r="H193" s="15"/>
      <c r="I193" s="15"/>
      <c r="P193" s="15"/>
      <c r="Q193" s="15"/>
      <c r="R193" s="15"/>
      <c r="V193" t="str">
        <f t="shared" si="17"/>
        <v/>
      </c>
    </row>
    <row r="194" spans="3:22">
      <c r="C194" s="51"/>
      <c r="D194" s="51"/>
      <c r="E194" s="51"/>
      <c r="F194" s="51"/>
      <c r="G194" s="51"/>
      <c r="H194" s="15"/>
      <c r="I194" s="15"/>
      <c r="P194" s="15"/>
      <c r="Q194" s="15"/>
      <c r="R194" s="15"/>
      <c r="V194" t="str">
        <f t="shared" si="17"/>
        <v/>
      </c>
    </row>
    <row r="195" spans="3:22">
      <c r="C195" s="51"/>
      <c r="D195" s="51"/>
      <c r="E195" s="51"/>
      <c r="F195" s="51"/>
      <c r="G195" s="51"/>
      <c r="H195" s="15"/>
      <c r="I195" s="15"/>
      <c r="P195" s="15"/>
      <c r="Q195" s="15"/>
      <c r="R195" s="15"/>
      <c r="V195" t="str">
        <f t="shared" si="17"/>
        <v/>
      </c>
    </row>
    <row r="196" spans="3:22">
      <c r="C196" s="51"/>
      <c r="D196" s="51"/>
      <c r="E196" s="51"/>
      <c r="F196" s="51"/>
      <c r="G196" s="51"/>
      <c r="H196" s="15"/>
      <c r="I196" s="15"/>
      <c r="P196" s="15"/>
      <c r="Q196" s="15"/>
      <c r="R196" s="15"/>
      <c r="V196" t="str">
        <f t="shared" si="17"/>
        <v/>
      </c>
    </row>
    <row r="197" spans="3:22">
      <c r="C197" s="51"/>
      <c r="D197" s="51"/>
      <c r="E197" s="51"/>
      <c r="F197" s="51"/>
      <c r="G197" s="51"/>
      <c r="H197" s="15"/>
      <c r="I197" s="15"/>
      <c r="P197" s="15"/>
      <c r="Q197" s="15"/>
      <c r="R197" s="15"/>
      <c r="V197" t="str">
        <f t="shared" si="17"/>
        <v/>
      </c>
    </row>
    <row r="198" spans="3:22">
      <c r="C198" s="51"/>
      <c r="D198" s="51"/>
      <c r="E198" s="51"/>
      <c r="F198" s="51"/>
      <c r="G198" s="51"/>
      <c r="H198" s="15"/>
      <c r="I198" s="15"/>
      <c r="P198" s="15"/>
      <c r="Q198" s="15"/>
      <c r="R198" s="15"/>
      <c r="V198" t="str">
        <f t="shared" si="17"/>
        <v/>
      </c>
    </row>
    <row r="199" spans="3:22">
      <c r="C199" s="51"/>
      <c r="D199" s="51"/>
      <c r="E199" s="51"/>
      <c r="F199" s="51"/>
      <c r="G199" s="51"/>
      <c r="H199" s="15"/>
      <c r="I199" s="15"/>
      <c r="P199" s="15"/>
      <c r="Q199" s="15"/>
      <c r="R199" s="15"/>
      <c r="V199" t="str">
        <f t="shared" si="17"/>
        <v/>
      </c>
    </row>
    <row r="200" spans="3:22">
      <c r="C200" s="51"/>
      <c r="D200" s="51"/>
      <c r="E200" s="51"/>
      <c r="F200" s="51"/>
      <c r="G200" s="51"/>
      <c r="H200" s="15"/>
      <c r="I200" s="15"/>
      <c r="P200" s="15"/>
      <c r="Q200" s="15"/>
      <c r="R200" s="15"/>
      <c r="V200" t="str">
        <f t="shared" si="17"/>
        <v/>
      </c>
    </row>
    <row r="201" spans="3:22">
      <c r="C201" s="51"/>
      <c r="D201" s="51"/>
      <c r="E201" s="51"/>
      <c r="F201" s="51"/>
      <c r="G201" s="51"/>
      <c r="H201" s="15"/>
      <c r="I201" s="15"/>
      <c r="P201" s="15"/>
      <c r="Q201" s="15"/>
      <c r="R201" s="15"/>
      <c r="V201" t="str">
        <f t="shared" si="17"/>
        <v/>
      </c>
    </row>
    <row r="202" spans="3:22">
      <c r="C202" s="51"/>
      <c r="D202" s="51"/>
      <c r="E202" s="51"/>
      <c r="F202" s="51"/>
      <c r="G202" s="51"/>
      <c r="H202" s="15"/>
      <c r="I202" s="15"/>
      <c r="P202" s="15"/>
      <c r="Q202" s="15"/>
      <c r="R202" s="15"/>
      <c r="V202" t="str">
        <f t="shared" si="17"/>
        <v/>
      </c>
    </row>
    <row r="203" spans="3:22">
      <c r="C203" s="51"/>
      <c r="D203" s="51"/>
      <c r="E203" s="51"/>
      <c r="F203" s="51"/>
      <c r="G203" s="51"/>
      <c r="H203" s="15"/>
      <c r="I203" s="15"/>
      <c r="P203" s="15"/>
      <c r="Q203" s="15"/>
      <c r="R203" s="15"/>
      <c r="V203" t="str">
        <f t="shared" si="17"/>
        <v/>
      </c>
    </row>
    <row r="204" spans="3:22">
      <c r="C204" s="51"/>
      <c r="D204" s="51"/>
      <c r="E204" s="51"/>
      <c r="F204" s="51"/>
      <c r="G204" s="51"/>
      <c r="H204" s="15"/>
      <c r="I204" s="15"/>
      <c r="P204" s="15"/>
      <c r="Q204" s="15"/>
      <c r="R204" s="15"/>
      <c r="V204" t="str">
        <f t="shared" si="17"/>
        <v/>
      </c>
    </row>
    <row r="205" spans="3:22">
      <c r="C205" s="51"/>
      <c r="D205" s="51"/>
      <c r="E205" s="51"/>
      <c r="F205" s="51"/>
      <c r="G205" s="51"/>
      <c r="H205" s="15"/>
      <c r="I205" s="15"/>
      <c r="P205" s="15"/>
      <c r="Q205" s="15"/>
      <c r="R205" s="15"/>
      <c r="V205" t="str">
        <f t="shared" si="17"/>
        <v/>
      </c>
    </row>
    <row r="206" spans="3:22">
      <c r="C206" s="51"/>
      <c r="D206" s="51"/>
      <c r="E206" s="51"/>
      <c r="F206" s="51"/>
      <c r="G206" s="51"/>
      <c r="H206" s="15"/>
      <c r="I206" s="15"/>
      <c r="P206" s="15"/>
      <c r="Q206" s="15"/>
      <c r="R206" s="15"/>
      <c r="V206" t="str">
        <f t="shared" si="17"/>
        <v/>
      </c>
    </row>
    <row r="207" spans="3:22">
      <c r="C207" s="51"/>
      <c r="D207" s="51"/>
      <c r="E207" s="51"/>
      <c r="F207" s="51"/>
      <c r="G207" s="51"/>
      <c r="H207" s="15"/>
      <c r="I207" s="15"/>
      <c r="P207" s="15"/>
      <c r="Q207" s="15"/>
      <c r="R207" s="15"/>
      <c r="V207" t="str">
        <f t="shared" si="17"/>
        <v/>
      </c>
    </row>
    <row r="208" spans="3:22">
      <c r="C208" s="51"/>
      <c r="D208" s="51"/>
      <c r="E208" s="51"/>
      <c r="F208" s="51"/>
      <c r="G208" s="51"/>
      <c r="H208" s="15"/>
      <c r="I208" s="15"/>
      <c r="P208" s="15"/>
      <c r="Q208" s="15"/>
      <c r="R208" s="15"/>
      <c r="V208" t="str">
        <f t="shared" si="17"/>
        <v/>
      </c>
    </row>
    <row r="209" spans="3:22">
      <c r="C209" s="51"/>
      <c r="D209" s="51"/>
      <c r="E209" s="51"/>
      <c r="F209" s="51"/>
      <c r="G209" s="51"/>
      <c r="H209" s="15"/>
      <c r="I209" s="15"/>
      <c r="P209" s="15"/>
      <c r="Q209" s="15"/>
      <c r="R209" s="15"/>
      <c r="V209" t="str">
        <f t="shared" ref="V209:V240" si="18">IF(AND(P212="○",P212=R209),1,"")</f>
        <v/>
      </c>
    </row>
    <row r="210" spans="3:22">
      <c r="C210" s="51"/>
      <c r="D210" s="51"/>
      <c r="E210" s="51"/>
      <c r="F210" s="51"/>
      <c r="G210" s="51"/>
      <c r="H210" s="15"/>
      <c r="I210" s="15"/>
      <c r="P210" s="15"/>
      <c r="Q210" s="15"/>
      <c r="R210" s="15"/>
      <c r="V210" t="str">
        <f t="shared" si="18"/>
        <v/>
      </c>
    </row>
    <row r="211" spans="3:22">
      <c r="C211" s="51"/>
      <c r="D211" s="51"/>
      <c r="E211" s="51"/>
      <c r="F211" s="51"/>
      <c r="G211" s="51"/>
      <c r="H211" s="15"/>
      <c r="I211" s="15"/>
      <c r="P211" s="15"/>
      <c r="Q211" s="15"/>
      <c r="R211" s="15"/>
      <c r="V211" t="str">
        <f t="shared" si="18"/>
        <v/>
      </c>
    </row>
    <row r="212" spans="3:22">
      <c r="C212" s="51"/>
      <c r="D212" s="51"/>
      <c r="E212" s="51"/>
      <c r="F212" s="51"/>
      <c r="G212" s="51"/>
      <c r="H212" s="15"/>
      <c r="I212" s="15"/>
      <c r="P212" s="15"/>
      <c r="Q212" s="15"/>
      <c r="R212" s="15"/>
      <c r="V212" t="str">
        <f t="shared" si="18"/>
        <v/>
      </c>
    </row>
    <row r="213" spans="3:22">
      <c r="C213" s="51"/>
      <c r="D213" s="51"/>
      <c r="E213" s="51"/>
      <c r="F213" s="51"/>
      <c r="G213" s="51"/>
      <c r="H213" s="15"/>
      <c r="I213" s="15"/>
      <c r="P213" s="15"/>
      <c r="Q213" s="15"/>
      <c r="R213" s="15"/>
      <c r="V213" t="str">
        <f t="shared" si="18"/>
        <v/>
      </c>
    </row>
    <row r="214" spans="3:22">
      <c r="C214" s="51"/>
      <c r="D214" s="51"/>
      <c r="E214" s="51"/>
      <c r="F214" s="51"/>
      <c r="G214" s="51"/>
      <c r="H214" s="15"/>
      <c r="I214" s="15"/>
      <c r="P214" s="15"/>
      <c r="Q214" s="15"/>
      <c r="R214" s="15"/>
      <c r="V214" t="str">
        <f t="shared" si="18"/>
        <v/>
      </c>
    </row>
    <row r="215" spans="3:22">
      <c r="C215" s="51"/>
      <c r="D215" s="51"/>
      <c r="E215" s="51"/>
      <c r="F215" s="51"/>
      <c r="G215" s="51"/>
      <c r="H215" s="15"/>
      <c r="I215" s="15"/>
      <c r="P215" s="15"/>
      <c r="Q215" s="15"/>
      <c r="R215" s="15"/>
      <c r="V215" t="str">
        <f t="shared" si="18"/>
        <v/>
      </c>
    </row>
    <row r="216" spans="3:22">
      <c r="C216" s="51"/>
      <c r="D216" s="51"/>
      <c r="E216" s="51"/>
      <c r="F216" s="51"/>
      <c r="G216" s="51"/>
      <c r="H216" s="15"/>
      <c r="I216" s="15"/>
      <c r="P216" s="15"/>
      <c r="Q216" s="15"/>
      <c r="R216" s="15"/>
      <c r="V216" t="str">
        <f t="shared" si="18"/>
        <v/>
      </c>
    </row>
    <row r="217" spans="3:22">
      <c r="C217" s="51"/>
      <c r="D217" s="51"/>
      <c r="E217" s="51"/>
      <c r="F217" s="51"/>
      <c r="G217" s="51"/>
      <c r="H217" s="15"/>
      <c r="I217" s="15"/>
      <c r="P217" s="15"/>
      <c r="Q217" s="15"/>
      <c r="R217" s="15"/>
      <c r="V217" t="str">
        <f t="shared" si="18"/>
        <v/>
      </c>
    </row>
    <row r="218" spans="3:22">
      <c r="C218" s="51"/>
      <c r="D218" s="51"/>
      <c r="E218" s="51"/>
      <c r="F218" s="51"/>
      <c r="G218" s="51"/>
      <c r="H218" s="15"/>
      <c r="I218" s="15"/>
      <c r="P218" s="15"/>
      <c r="Q218" s="15"/>
      <c r="R218" s="15"/>
      <c r="V218" t="str">
        <f t="shared" si="18"/>
        <v/>
      </c>
    </row>
    <row r="219" spans="3:22">
      <c r="C219" s="51"/>
      <c r="D219" s="51"/>
      <c r="E219" s="51"/>
      <c r="F219" s="51"/>
      <c r="G219" s="51"/>
      <c r="H219" s="15"/>
      <c r="I219" s="15"/>
      <c r="P219" s="15"/>
      <c r="Q219" s="15"/>
      <c r="R219" s="15"/>
      <c r="V219" t="str">
        <f t="shared" si="18"/>
        <v/>
      </c>
    </row>
    <row r="220" spans="3:22">
      <c r="C220" s="51"/>
      <c r="D220" s="51"/>
      <c r="E220" s="51"/>
      <c r="F220" s="51"/>
      <c r="G220" s="51"/>
      <c r="H220" s="15"/>
      <c r="I220" s="15"/>
      <c r="P220" s="15"/>
      <c r="Q220" s="15"/>
      <c r="R220" s="15"/>
      <c r="V220" t="str">
        <f t="shared" si="18"/>
        <v/>
      </c>
    </row>
    <row r="221" spans="3:22">
      <c r="C221" s="51"/>
      <c r="D221" s="51"/>
      <c r="E221" s="51"/>
      <c r="F221" s="51"/>
      <c r="G221" s="51"/>
      <c r="H221" s="15"/>
      <c r="I221" s="15"/>
      <c r="P221" s="15"/>
      <c r="Q221" s="15"/>
      <c r="R221" s="15"/>
      <c r="V221" t="str">
        <f t="shared" si="18"/>
        <v/>
      </c>
    </row>
    <row r="222" spans="3:22">
      <c r="C222" s="51"/>
      <c r="D222" s="51"/>
      <c r="E222" s="51"/>
      <c r="F222" s="51"/>
      <c r="G222" s="51"/>
      <c r="H222" s="15"/>
      <c r="I222" s="15"/>
      <c r="P222" s="15"/>
      <c r="Q222" s="15"/>
      <c r="R222" s="15"/>
      <c r="V222" t="str">
        <f t="shared" si="18"/>
        <v/>
      </c>
    </row>
    <row r="223" spans="3:22">
      <c r="C223" s="51"/>
      <c r="D223" s="51"/>
      <c r="E223" s="51"/>
      <c r="F223" s="51"/>
      <c r="G223" s="51"/>
      <c r="H223" s="15"/>
      <c r="I223" s="15"/>
      <c r="P223" s="15"/>
      <c r="Q223" s="15"/>
      <c r="R223" s="15"/>
      <c r="V223" t="str">
        <f t="shared" si="18"/>
        <v/>
      </c>
    </row>
    <row r="224" spans="3:22">
      <c r="C224" s="51"/>
      <c r="D224" s="51"/>
      <c r="E224" s="51"/>
      <c r="F224" s="51"/>
      <c r="G224" s="51"/>
      <c r="H224" s="15"/>
      <c r="I224" s="15"/>
      <c r="P224" s="15"/>
      <c r="Q224" s="15"/>
      <c r="R224" s="15"/>
      <c r="V224" t="str">
        <f t="shared" si="18"/>
        <v/>
      </c>
    </row>
    <row r="225" spans="3:22">
      <c r="C225" s="51"/>
      <c r="D225" s="51"/>
      <c r="E225" s="51"/>
      <c r="F225" s="51"/>
      <c r="G225" s="51"/>
      <c r="H225" s="15"/>
      <c r="I225" s="15"/>
      <c r="P225" s="15"/>
      <c r="Q225" s="15"/>
      <c r="R225" s="15"/>
      <c r="V225" t="str">
        <f t="shared" si="18"/>
        <v/>
      </c>
    </row>
    <row r="226" spans="3:22">
      <c r="C226" s="51"/>
      <c r="D226" s="51"/>
      <c r="E226" s="51"/>
      <c r="F226" s="51"/>
      <c r="G226" s="51"/>
      <c r="H226" s="15"/>
      <c r="I226" s="15"/>
      <c r="P226" s="15"/>
      <c r="Q226" s="15"/>
      <c r="R226" s="15"/>
      <c r="V226" t="str">
        <f t="shared" si="18"/>
        <v/>
      </c>
    </row>
    <row r="227" spans="3:22">
      <c r="C227" s="51"/>
      <c r="D227" s="51"/>
      <c r="E227" s="51"/>
      <c r="F227" s="51"/>
      <c r="G227" s="51"/>
      <c r="H227" s="15"/>
      <c r="I227" s="15"/>
      <c r="P227" s="15"/>
      <c r="Q227" s="15"/>
      <c r="R227" s="15"/>
      <c r="V227" t="str">
        <f t="shared" si="18"/>
        <v/>
      </c>
    </row>
    <row r="228" spans="3:22">
      <c r="C228" s="51"/>
      <c r="D228" s="51"/>
      <c r="E228" s="51"/>
      <c r="F228" s="51"/>
      <c r="G228" s="51"/>
      <c r="H228" s="15"/>
      <c r="I228" s="15"/>
      <c r="P228" s="15"/>
      <c r="Q228" s="15"/>
      <c r="R228" s="15"/>
      <c r="V228" t="str">
        <f t="shared" si="18"/>
        <v/>
      </c>
    </row>
    <row r="229" spans="3:22">
      <c r="C229" s="51"/>
      <c r="D229" s="51"/>
      <c r="E229" s="51"/>
      <c r="F229" s="51"/>
      <c r="G229" s="51"/>
      <c r="H229" s="15"/>
      <c r="I229" s="15"/>
      <c r="P229" s="15"/>
      <c r="Q229" s="15"/>
      <c r="R229" s="15"/>
      <c r="V229" t="str">
        <f t="shared" si="18"/>
        <v/>
      </c>
    </row>
    <row r="230" spans="3:22">
      <c r="C230" s="51"/>
      <c r="D230" s="51"/>
      <c r="E230" s="51"/>
      <c r="F230" s="51"/>
      <c r="G230" s="51"/>
      <c r="H230" s="15"/>
      <c r="I230" s="15"/>
      <c r="P230" s="15"/>
      <c r="Q230" s="15"/>
      <c r="R230" s="15"/>
      <c r="V230" t="str">
        <f t="shared" si="18"/>
        <v/>
      </c>
    </row>
    <row r="231" spans="3:22">
      <c r="C231" s="51"/>
      <c r="D231" s="51"/>
      <c r="E231" s="51"/>
      <c r="F231" s="51"/>
      <c r="G231" s="51"/>
      <c r="H231" s="15"/>
      <c r="I231" s="15"/>
      <c r="P231" s="15"/>
      <c r="Q231" s="15"/>
      <c r="R231" s="15"/>
      <c r="V231" t="str">
        <f t="shared" si="18"/>
        <v/>
      </c>
    </row>
    <row r="232" spans="3:22">
      <c r="C232" s="51"/>
      <c r="D232" s="51"/>
      <c r="E232" s="51"/>
      <c r="F232" s="51"/>
      <c r="G232" s="51"/>
      <c r="H232" s="15"/>
      <c r="I232" s="15"/>
      <c r="P232" s="15"/>
      <c r="Q232" s="15"/>
      <c r="R232" s="15"/>
      <c r="V232" t="str">
        <f t="shared" si="18"/>
        <v/>
      </c>
    </row>
    <row r="233" spans="3:22">
      <c r="C233" s="51"/>
      <c r="D233" s="51"/>
      <c r="E233" s="51"/>
      <c r="F233" s="51"/>
      <c r="G233" s="51"/>
      <c r="H233" s="15"/>
      <c r="I233" s="15"/>
      <c r="P233" s="15"/>
      <c r="Q233" s="15"/>
      <c r="R233" s="15"/>
      <c r="V233" t="str">
        <f t="shared" si="18"/>
        <v/>
      </c>
    </row>
    <row r="234" spans="3:22">
      <c r="C234" s="51"/>
      <c r="D234" s="51"/>
      <c r="E234" s="51"/>
      <c r="F234" s="51"/>
      <c r="G234" s="51"/>
      <c r="H234" s="15"/>
      <c r="I234" s="15"/>
      <c r="P234" s="15"/>
      <c r="Q234" s="15"/>
      <c r="R234" s="15"/>
      <c r="V234" t="str">
        <f t="shared" si="18"/>
        <v/>
      </c>
    </row>
    <row r="235" spans="3:22">
      <c r="C235" s="51"/>
      <c r="D235" s="51"/>
      <c r="E235" s="51"/>
      <c r="F235" s="51"/>
      <c r="G235" s="51"/>
      <c r="H235" s="15"/>
      <c r="I235" s="15"/>
      <c r="P235" s="15"/>
      <c r="Q235" s="15"/>
      <c r="R235" s="15"/>
      <c r="V235" t="str">
        <f t="shared" si="18"/>
        <v/>
      </c>
    </row>
    <row r="236" spans="3:22">
      <c r="C236" s="51"/>
      <c r="D236" s="51"/>
      <c r="E236" s="51"/>
      <c r="F236" s="51"/>
      <c r="G236" s="51"/>
      <c r="H236" s="15"/>
      <c r="I236" s="15"/>
      <c r="P236" s="15"/>
      <c r="Q236" s="15"/>
      <c r="R236" s="15"/>
      <c r="V236" t="str">
        <f t="shared" si="18"/>
        <v/>
      </c>
    </row>
    <row r="237" spans="3:22">
      <c r="C237" s="51"/>
      <c r="D237" s="51"/>
      <c r="E237" s="51"/>
      <c r="F237" s="51"/>
      <c r="G237" s="51"/>
      <c r="H237" s="15"/>
      <c r="I237" s="15"/>
      <c r="P237" s="15"/>
      <c r="Q237" s="15"/>
      <c r="R237" s="15"/>
      <c r="V237" t="str">
        <f t="shared" si="18"/>
        <v/>
      </c>
    </row>
    <row r="238" spans="3:22">
      <c r="C238" s="51"/>
      <c r="D238" s="51"/>
      <c r="E238" s="51"/>
      <c r="F238" s="51"/>
      <c r="G238" s="51"/>
      <c r="H238" s="15"/>
      <c r="I238" s="15"/>
      <c r="P238" s="15"/>
      <c r="Q238" s="15"/>
      <c r="R238" s="15"/>
      <c r="V238" t="str">
        <f t="shared" si="18"/>
        <v/>
      </c>
    </row>
    <row r="239" spans="3:22">
      <c r="C239" s="51"/>
      <c r="D239" s="51"/>
      <c r="E239" s="51"/>
      <c r="F239" s="51"/>
      <c r="G239" s="51"/>
      <c r="H239" s="15"/>
      <c r="I239" s="15"/>
      <c r="P239" s="15"/>
      <c r="Q239" s="15"/>
      <c r="R239" s="15"/>
      <c r="V239" t="str">
        <f t="shared" si="18"/>
        <v/>
      </c>
    </row>
    <row r="240" spans="3:22">
      <c r="C240" s="51"/>
      <c r="D240" s="51"/>
      <c r="E240" s="51"/>
      <c r="F240" s="51"/>
      <c r="G240" s="51"/>
      <c r="H240" s="15"/>
      <c r="I240" s="15"/>
      <c r="P240" s="15"/>
      <c r="Q240" s="15"/>
      <c r="R240" s="15"/>
      <c r="V240" t="str">
        <f t="shared" si="18"/>
        <v/>
      </c>
    </row>
    <row r="241" spans="3:22">
      <c r="C241" s="51"/>
      <c r="D241" s="51"/>
      <c r="E241" s="51"/>
      <c r="F241" s="51"/>
      <c r="G241" s="51"/>
      <c r="H241" s="15"/>
      <c r="I241" s="15"/>
      <c r="P241" s="15"/>
      <c r="Q241" s="15"/>
      <c r="R241" s="15"/>
      <c r="V241" t="str">
        <f t="shared" ref="V241:V272" si="19">IF(AND(P244="○",P244=R241),1,"")</f>
        <v/>
      </c>
    </row>
    <row r="242" spans="3:22">
      <c r="C242" s="51"/>
      <c r="D242" s="51"/>
      <c r="E242" s="51"/>
      <c r="F242" s="51"/>
      <c r="G242" s="51"/>
      <c r="H242" s="15"/>
      <c r="I242" s="15"/>
      <c r="P242" s="15"/>
      <c r="Q242" s="15"/>
      <c r="R242" s="15"/>
      <c r="V242" t="str">
        <f t="shared" si="19"/>
        <v/>
      </c>
    </row>
    <row r="243" spans="3:22">
      <c r="C243" s="51"/>
      <c r="D243" s="51"/>
      <c r="E243" s="51"/>
      <c r="F243" s="51"/>
      <c r="G243" s="51"/>
      <c r="H243" s="15"/>
      <c r="I243" s="15"/>
      <c r="P243" s="15"/>
      <c r="Q243" s="15"/>
      <c r="R243" s="15"/>
      <c r="V243" t="str">
        <f t="shared" si="19"/>
        <v/>
      </c>
    </row>
    <row r="244" spans="3:22">
      <c r="C244" s="51"/>
      <c r="D244" s="51"/>
      <c r="E244" s="51"/>
      <c r="F244" s="51"/>
      <c r="G244" s="51"/>
      <c r="H244" s="15"/>
      <c r="I244" s="15"/>
      <c r="P244" s="15"/>
      <c r="Q244" s="15"/>
      <c r="R244" s="15"/>
      <c r="V244" t="str">
        <f t="shared" si="19"/>
        <v/>
      </c>
    </row>
    <row r="245" spans="3:22">
      <c r="C245" s="51"/>
      <c r="D245" s="51"/>
      <c r="E245" s="51"/>
      <c r="F245" s="51"/>
      <c r="G245" s="51"/>
      <c r="H245" s="15"/>
      <c r="I245" s="15"/>
      <c r="P245" s="15"/>
      <c r="Q245" s="15"/>
      <c r="R245" s="15"/>
      <c r="V245" t="str">
        <f t="shared" si="19"/>
        <v/>
      </c>
    </row>
    <row r="246" spans="3:22">
      <c r="C246" s="51"/>
      <c r="D246" s="51"/>
      <c r="E246" s="51"/>
      <c r="F246" s="51"/>
      <c r="G246" s="51"/>
      <c r="H246" s="15"/>
      <c r="I246" s="15"/>
      <c r="P246" s="15"/>
      <c r="Q246" s="15"/>
      <c r="R246" s="15"/>
      <c r="V246" t="str">
        <f t="shared" si="19"/>
        <v/>
      </c>
    </row>
    <row r="247" spans="3:22">
      <c r="C247" s="51"/>
      <c r="D247" s="51"/>
      <c r="E247" s="51"/>
      <c r="F247" s="51"/>
      <c r="G247" s="51"/>
      <c r="H247" s="15"/>
      <c r="I247" s="15"/>
      <c r="P247" s="15"/>
      <c r="Q247" s="15"/>
      <c r="R247" s="15"/>
      <c r="V247" t="str">
        <f t="shared" si="19"/>
        <v/>
      </c>
    </row>
    <row r="248" spans="3:22">
      <c r="C248" s="51"/>
      <c r="D248" s="51"/>
      <c r="E248" s="51"/>
      <c r="F248" s="51"/>
      <c r="G248" s="51"/>
      <c r="H248" s="15"/>
      <c r="I248" s="15"/>
      <c r="P248" s="15"/>
      <c r="Q248" s="15"/>
      <c r="R248" s="15"/>
      <c r="V248" t="str">
        <f t="shared" si="19"/>
        <v/>
      </c>
    </row>
    <row r="249" spans="3:22">
      <c r="C249" s="51"/>
      <c r="D249" s="51"/>
      <c r="E249" s="51"/>
      <c r="F249" s="51"/>
      <c r="G249" s="51"/>
      <c r="H249" s="15"/>
      <c r="I249" s="15"/>
      <c r="P249" s="15"/>
      <c r="Q249" s="15"/>
      <c r="R249" s="15"/>
      <c r="V249" t="str">
        <f t="shared" si="19"/>
        <v/>
      </c>
    </row>
    <row r="250" spans="3:22">
      <c r="C250" s="51"/>
      <c r="D250" s="51"/>
      <c r="E250" s="51"/>
      <c r="F250" s="51"/>
      <c r="G250" s="51"/>
      <c r="H250" s="15"/>
      <c r="I250" s="15"/>
      <c r="P250" s="15"/>
      <c r="Q250" s="15"/>
      <c r="R250" s="15"/>
      <c r="V250" t="str">
        <f t="shared" si="19"/>
        <v/>
      </c>
    </row>
    <row r="251" spans="3:22">
      <c r="C251" s="51"/>
      <c r="D251" s="51"/>
      <c r="E251" s="51"/>
      <c r="F251" s="51"/>
      <c r="G251" s="51"/>
      <c r="H251" s="15"/>
      <c r="I251" s="15"/>
      <c r="P251" s="15"/>
      <c r="Q251" s="15"/>
      <c r="R251" s="15"/>
      <c r="V251" t="str">
        <f t="shared" si="19"/>
        <v/>
      </c>
    </row>
    <row r="252" spans="3:22">
      <c r="C252" s="51"/>
      <c r="D252" s="51"/>
      <c r="E252" s="51"/>
      <c r="F252" s="51"/>
      <c r="G252" s="51"/>
      <c r="H252" s="15"/>
      <c r="I252" s="15"/>
      <c r="P252" s="15"/>
      <c r="Q252" s="15"/>
      <c r="R252" s="15"/>
      <c r="V252" t="str">
        <f t="shared" si="19"/>
        <v/>
      </c>
    </row>
    <row r="253" spans="3:22">
      <c r="C253" s="51"/>
      <c r="D253" s="51"/>
      <c r="E253" s="51"/>
      <c r="F253" s="51"/>
      <c r="G253" s="51"/>
      <c r="H253" s="15"/>
      <c r="I253" s="15"/>
      <c r="P253" s="15"/>
      <c r="Q253" s="15"/>
      <c r="R253" s="15"/>
      <c r="V253" t="str">
        <f t="shared" si="19"/>
        <v/>
      </c>
    </row>
    <row r="254" spans="3:22">
      <c r="C254" s="51"/>
      <c r="D254" s="51"/>
      <c r="E254" s="51"/>
      <c r="F254" s="51"/>
      <c r="G254" s="51"/>
      <c r="H254" s="15"/>
      <c r="I254" s="15"/>
      <c r="P254" s="15"/>
      <c r="Q254" s="15"/>
      <c r="R254" s="15"/>
      <c r="V254" t="str">
        <f t="shared" si="19"/>
        <v/>
      </c>
    </row>
    <row r="255" spans="3:22">
      <c r="C255" s="51"/>
      <c r="D255" s="51"/>
      <c r="E255" s="51"/>
      <c r="F255" s="51"/>
      <c r="G255" s="51"/>
      <c r="H255" s="15"/>
      <c r="I255" s="15"/>
      <c r="P255" s="15"/>
      <c r="Q255" s="15"/>
      <c r="R255" s="15"/>
      <c r="V255" t="str">
        <f t="shared" si="19"/>
        <v/>
      </c>
    </row>
    <row r="256" spans="3:22">
      <c r="C256" s="51"/>
      <c r="D256" s="51"/>
      <c r="E256" s="51"/>
      <c r="F256" s="51"/>
      <c r="G256" s="51"/>
      <c r="H256" s="15"/>
      <c r="I256" s="15"/>
      <c r="P256" s="15"/>
      <c r="Q256" s="15"/>
      <c r="R256" s="15"/>
      <c r="V256" t="str">
        <f t="shared" si="19"/>
        <v/>
      </c>
    </row>
    <row r="257" spans="3:22">
      <c r="C257" s="51"/>
      <c r="D257" s="51"/>
      <c r="E257" s="51"/>
      <c r="F257" s="51"/>
      <c r="G257" s="51"/>
      <c r="H257" s="15"/>
      <c r="I257" s="15"/>
      <c r="P257" s="15"/>
      <c r="Q257" s="15"/>
      <c r="R257" s="15"/>
      <c r="V257" t="str">
        <f t="shared" si="19"/>
        <v/>
      </c>
    </row>
    <row r="258" spans="3:22">
      <c r="C258" s="51"/>
      <c r="D258" s="51"/>
      <c r="E258" s="51"/>
      <c r="F258" s="51"/>
      <c r="G258" s="51"/>
      <c r="H258" s="15"/>
      <c r="I258" s="15"/>
      <c r="P258" s="15"/>
      <c r="Q258" s="15"/>
      <c r="R258" s="15"/>
      <c r="V258" t="str">
        <f t="shared" si="19"/>
        <v/>
      </c>
    </row>
    <row r="259" spans="3:22">
      <c r="C259" s="51"/>
      <c r="D259" s="51"/>
      <c r="E259" s="51"/>
      <c r="F259" s="51"/>
      <c r="G259" s="51"/>
      <c r="H259" s="15"/>
      <c r="I259" s="15"/>
      <c r="P259" s="15"/>
      <c r="Q259" s="15"/>
      <c r="R259" s="15"/>
      <c r="V259" t="str">
        <f t="shared" si="19"/>
        <v/>
      </c>
    </row>
    <row r="260" spans="3:22">
      <c r="C260" s="51"/>
      <c r="D260" s="51"/>
      <c r="E260" s="51"/>
      <c r="F260" s="51"/>
      <c r="G260" s="51"/>
      <c r="H260" s="15"/>
      <c r="I260" s="15"/>
      <c r="P260" s="15"/>
      <c r="Q260" s="15"/>
      <c r="R260" s="15"/>
      <c r="V260" t="str">
        <f t="shared" si="19"/>
        <v/>
      </c>
    </row>
    <row r="261" spans="3:22">
      <c r="C261" s="51"/>
      <c r="D261" s="51"/>
      <c r="E261" s="51"/>
      <c r="F261" s="51"/>
      <c r="G261" s="51"/>
      <c r="H261" s="15"/>
      <c r="I261" s="15"/>
      <c r="P261" s="15"/>
      <c r="Q261" s="15"/>
      <c r="R261" s="15"/>
      <c r="V261" t="str">
        <f t="shared" si="19"/>
        <v/>
      </c>
    </row>
    <row r="262" spans="3:22">
      <c r="C262" s="51"/>
      <c r="D262" s="51"/>
      <c r="E262" s="51"/>
      <c r="F262" s="51"/>
      <c r="G262" s="51"/>
      <c r="H262" s="15"/>
      <c r="I262" s="15"/>
      <c r="P262" s="15"/>
      <c r="Q262" s="15"/>
      <c r="R262" s="15"/>
      <c r="V262" t="str">
        <f t="shared" si="19"/>
        <v/>
      </c>
    </row>
    <row r="263" spans="3:22">
      <c r="C263" s="51"/>
      <c r="D263" s="51"/>
      <c r="E263" s="51"/>
      <c r="F263" s="51"/>
      <c r="G263" s="51"/>
      <c r="H263" s="15"/>
      <c r="I263" s="15"/>
      <c r="P263" s="15"/>
      <c r="Q263" s="15"/>
      <c r="R263" s="15"/>
      <c r="V263" t="str">
        <f t="shared" si="19"/>
        <v/>
      </c>
    </row>
    <row r="264" spans="3:22">
      <c r="C264" s="51"/>
      <c r="D264" s="51"/>
      <c r="E264" s="51"/>
      <c r="F264" s="51"/>
      <c r="G264" s="51"/>
      <c r="H264" s="15"/>
      <c r="I264" s="15"/>
      <c r="P264" s="15"/>
      <c r="Q264" s="15"/>
      <c r="R264" s="15"/>
      <c r="V264" t="str">
        <f t="shared" si="19"/>
        <v/>
      </c>
    </row>
    <row r="265" spans="3:22">
      <c r="C265" s="51"/>
      <c r="D265" s="51"/>
      <c r="E265" s="51"/>
      <c r="F265" s="51"/>
      <c r="G265" s="51"/>
      <c r="H265" s="15"/>
      <c r="I265" s="15"/>
      <c r="P265" s="15"/>
      <c r="Q265" s="15"/>
      <c r="V265" t="str">
        <f t="shared" si="19"/>
        <v/>
      </c>
    </row>
    <row r="266" spans="3:22">
      <c r="C266" s="51"/>
      <c r="D266" s="51"/>
      <c r="E266" s="51"/>
      <c r="F266" s="51"/>
      <c r="G266" s="51"/>
      <c r="H266" s="15"/>
      <c r="I266" s="15"/>
      <c r="P266" s="15"/>
      <c r="Q266" s="15"/>
      <c r="V266" t="str">
        <f t="shared" si="19"/>
        <v/>
      </c>
    </row>
    <row r="267" spans="3:22">
      <c r="C267" s="51"/>
      <c r="D267" s="51"/>
      <c r="E267" s="51"/>
      <c r="F267" s="51"/>
      <c r="G267" s="51"/>
      <c r="H267" s="15"/>
      <c r="I267" s="15"/>
      <c r="P267" s="15"/>
      <c r="Q267" s="15"/>
      <c r="V267" t="str">
        <f t="shared" si="19"/>
        <v/>
      </c>
    </row>
    <row r="268" spans="3:22">
      <c r="C268" s="51"/>
      <c r="D268" s="51"/>
      <c r="E268" s="51"/>
      <c r="F268" s="51"/>
      <c r="G268" s="51"/>
      <c r="H268" s="15"/>
      <c r="I268" s="15"/>
      <c r="V268" t="str">
        <f t="shared" si="19"/>
        <v/>
      </c>
    </row>
    <row r="269" spans="3:22">
      <c r="C269" s="51"/>
      <c r="D269" s="51"/>
      <c r="E269" s="51"/>
      <c r="F269" s="51"/>
      <c r="G269" s="51"/>
      <c r="H269" s="15"/>
      <c r="I269" s="15"/>
      <c r="V269" t="str">
        <f t="shared" si="19"/>
        <v/>
      </c>
    </row>
    <row r="270" spans="3:22">
      <c r="C270" s="51"/>
      <c r="D270" s="51"/>
      <c r="E270" s="51"/>
      <c r="F270" s="51"/>
      <c r="G270" s="51"/>
      <c r="V270" t="str">
        <f t="shared" si="19"/>
        <v/>
      </c>
    </row>
    <row r="271" spans="3:22">
      <c r="C271" s="51"/>
      <c r="D271" s="51"/>
      <c r="E271" s="51"/>
      <c r="F271" s="51"/>
      <c r="G271" s="51"/>
      <c r="V271" t="str">
        <f t="shared" si="19"/>
        <v/>
      </c>
    </row>
    <row r="272" spans="3:22">
      <c r="C272" s="51"/>
      <c r="D272" s="51"/>
      <c r="E272" s="51"/>
      <c r="F272" s="51"/>
      <c r="G272" s="51"/>
      <c r="V272" t="str">
        <f t="shared" si="19"/>
        <v/>
      </c>
    </row>
    <row r="273" spans="3:22">
      <c r="C273" s="51"/>
      <c r="D273" s="51"/>
      <c r="E273" s="51"/>
      <c r="F273" s="51"/>
      <c r="G273" s="51"/>
      <c r="V273" t="str">
        <f t="shared" ref="V273:V280" si="20">IF(AND(P276="○",P276=R273),1,"")</f>
        <v/>
      </c>
    </row>
    <row r="274" spans="3:22">
      <c r="C274" s="51"/>
      <c r="D274" s="51"/>
      <c r="E274" s="51"/>
      <c r="F274" s="51"/>
      <c r="G274" s="51"/>
      <c r="V274" t="str">
        <f t="shared" si="20"/>
        <v/>
      </c>
    </row>
    <row r="275" spans="3:22">
      <c r="C275" s="51"/>
      <c r="D275" s="51"/>
      <c r="E275" s="51"/>
      <c r="F275" s="51"/>
      <c r="G275" s="51"/>
      <c r="V275" t="str">
        <f t="shared" si="20"/>
        <v/>
      </c>
    </row>
    <row r="276" spans="3:22">
      <c r="C276" s="51"/>
      <c r="D276" s="51"/>
      <c r="E276" s="51"/>
      <c r="F276" s="51"/>
      <c r="G276" s="51"/>
      <c r="V276" t="str">
        <f t="shared" si="20"/>
        <v/>
      </c>
    </row>
    <row r="277" spans="3:22">
      <c r="C277" s="51"/>
      <c r="D277" s="51"/>
      <c r="E277" s="51"/>
      <c r="F277" s="51"/>
      <c r="G277" s="51"/>
      <c r="V277" t="str">
        <f t="shared" si="20"/>
        <v/>
      </c>
    </row>
    <row r="278" spans="3:22">
      <c r="C278" s="51"/>
      <c r="D278" s="51"/>
      <c r="E278" s="51"/>
      <c r="F278" s="51"/>
      <c r="G278" s="51"/>
      <c r="V278" t="str">
        <f t="shared" si="20"/>
        <v/>
      </c>
    </row>
    <row r="279" spans="3:22">
      <c r="C279" s="51"/>
      <c r="D279" s="51"/>
      <c r="E279" s="51"/>
      <c r="F279" s="51"/>
      <c r="G279" s="51"/>
      <c r="V279" t="str">
        <f t="shared" si="20"/>
        <v/>
      </c>
    </row>
    <row r="280" spans="3:22">
      <c r="C280" s="51"/>
      <c r="D280" s="51"/>
      <c r="E280" s="51"/>
      <c r="F280" s="51"/>
      <c r="G280" s="51"/>
      <c r="V280" t="str">
        <f t="shared" si="20"/>
        <v/>
      </c>
    </row>
    <row r="281" spans="3:22">
      <c r="C281" s="51"/>
      <c r="D281" s="51"/>
      <c r="E281" s="51"/>
      <c r="F281" s="51"/>
      <c r="G281" s="51"/>
    </row>
    <row r="282" spans="3:22">
      <c r="C282" s="51"/>
      <c r="D282" s="51"/>
      <c r="E282" s="51"/>
      <c r="F282" s="51"/>
      <c r="G282" s="51"/>
    </row>
  </sheetData>
  <sheetProtection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L2"/>
    <mergeCell ref="V7:AF7"/>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J8:J10"/>
    <mergeCell ref="N1:P1"/>
    <mergeCell ref="U8:AE8"/>
    <mergeCell ref="U9:AE9"/>
    <mergeCell ref="U10:AE10"/>
    <mergeCell ref="AI1:AM1"/>
    <mergeCell ref="AI2:AM3"/>
    <mergeCell ref="Q1:S1"/>
    <mergeCell ref="S8:S10"/>
    <mergeCell ref="K8:K10"/>
    <mergeCell ref="L8:L10"/>
    <mergeCell ref="R8:R10"/>
    <mergeCell ref="N8:Q9"/>
    <mergeCell ref="H3:T6"/>
  </mergeCells>
  <phoneticPr fontId="9"/>
  <conditionalFormatting sqref="A3:H3 U3:U6 A4:G6 A7:U7 A8:N8 R8:T9 A9:M9 A10:T110">
    <cfRule type="expression" dxfId="5" priority="4">
      <formula>$A$2&lt;&gt;""</formula>
    </cfRule>
  </conditionalFormatting>
  <conditionalFormatting sqref="N11:S110">
    <cfRule type="expression" dxfId="4" priority="2326">
      <formula>$AG11=""</formula>
    </cfRule>
  </conditionalFormatting>
  <conditionalFormatting sqref="O111:T111">
    <cfRule type="expression" dxfId="3" priority="1">
      <formula>$AH111=""</formula>
    </cfRule>
  </conditionalFormatting>
  <conditionalFormatting sqref="S11:S110">
    <cfRule type="expression" dxfId="2" priority="5">
      <formula>R11="○"</formula>
    </cfRule>
  </conditionalFormatting>
  <conditionalFormatting sqref="T8:U8 AF8:AG8">
    <cfRule type="expression" dxfId="1" priority="3">
      <formula>$U$1:$AD$1="！この提出先は都道府県ではないため、補助金様式の提出は不要です。"</formula>
    </cfRule>
  </conditionalFormatting>
  <conditionalFormatting sqref="U1:AD1">
    <cfRule type="expression" dxfId="0" priority="2">
      <formula>$AI$2&lt;&gt;"加算様式を指定権者に提出"</formula>
    </cfRule>
  </conditionalFormatting>
  <dataValidations count="3">
    <dataValidation imeMode="halfAlpha" allowBlank="1" showInputMessage="1" showErrorMessage="1" sqref="K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49" orientation="landscape" r:id="rId1"/>
  <headerFooter alignWithMargins="0"/>
  <rowBreaks count="1" manualBreakCount="1">
    <brk id="30"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【参考】数式用３!$AM$2:$AM$3</xm:f>
          </x14:formula1>
          <xm:sqref>N11:Q110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Y2003"/>
  <sheetViews>
    <sheetView zoomScaleNormal="100" zoomScaleSheetLayoutView="85" workbookViewId="0">
      <selection activeCell="M8" sqref="M8:M10"/>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9" style="2"/>
    <col min="9" max="9" width="9" style="1"/>
    <col min="10" max="10" width="9" style="264"/>
    <col min="11" max="11" width="10" style="264" customWidth="1"/>
    <col min="12" max="12" width="9" style="264"/>
    <col min="13" max="13" width="9.88671875" style="257" customWidth="1"/>
    <col min="14" max="14" width="14.6640625" style="257" customWidth="1"/>
    <col min="15" max="15" width="9.33203125" style="257" customWidth="1"/>
    <col min="16" max="16" width="9" style="257"/>
    <col min="17" max="17" width="11.6640625" style="257" customWidth="1"/>
    <col min="18" max="18" width="33.21875" style="257" customWidth="1"/>
    <col min="19" max="19" width="10.44140625" style="257" customWidth="1"/>
    <col min="20" max="20" width="7" style="8" customWidth="1"/>
    <col min="21" max="21" width="26.44140625" style="8" customWidth="1"/>
    <col min="22" max="22" width="7" style="8" customWidth="1"/>
    <col min="23" max="23" width="17.44140625" style="8" customWidth="1"/>
    <col min="24" max="24" width="9.6640625" style="8" customWidth="1"/>
    <col min="25" max="25" width="18.77734375" style="1" customWidth="1"/>
    <col min="26" max="26" width="9" style="1"/>
    <col min="27" max="27" width="14.44140625" style="1" customWidth="1"/>
    <col min="28" max="16384" width="9" style="1"/>
  </cols>
  <sheetData>
    <row r="1" spans="1:25" ht="13.8" thickBot="1">
      <c r="A1" s="1" t="s">
        <v>1889</v>
      </c>
      <c r="D1" s="2"/>
      <c r="E1" s="2" t="s">
        <v>128</v>
      </c>
      <c r="G1" s="2" t="s">
        <v>129</v>
      </c>
      <c r="H1" s="1"/>
      <c r="J1" s="257"/>
      <c r="K1" s="257"/>
      <c r="L1" s="257"/>
      <c r="T1" s="1"/>
      <c r="U1" s="1" t="s">
        <v>1908</v>
      </c>
      <c r="V1" s="1"/>
      <c r="W1" s="2" t="s">
        <v>1911</v>
      </c>
      <c r="X1" s="1"/>
      <c r="Y1" s="2" t="s">
        <v>1912</v>
      </c>
    </row>
    <row r="2" spans="1:25" ht="15" thickBot="1">
      <c r="A2" s="124" t="s">
        <v>1886</v>
      </c>
      <c r="B2" s="125" t="s">
        <v>1881</v>
      </c>
      <c r="C2" s="126" t="s">
        <v>1882</v>
      </c>
      <c r="E2" s="3" t="s">
        <v>24</v>
      </c>
      <c r="G2" s="3" t="s">
        <v>24</v>
      </c>
      <c r="H2" s="3" t="s">
        <v>130</v>
      </c>
      <c r="J2" s="257"/>
      <c r="K2" s="258"/>
      <c r="L2" s="257"/>
      <c r="O2" s="259"/>
      <c r="P2" s="259"/>
      <c r="Q2" s="259"/>
      <c r="T2" s="1"/>
      <c r="U2" s="226" t="s">
        <v>1879</v>
      </c>
      <c r="V2" s="1"/>
      <c r="W2" s="14" t="s">
        <v>131</v>
      </c>
      <c r="X2" s="1"/>
      <c r="Y2" s="221" t="s">
        <v>1907</v>
      </c>
    </row>
    <row r="3" spans="1:25" ht="14.4">
      <c r="A3" s="123" t="s">
        <v>1955</v>
      </c>
      <c r="B3" s="371" t="s">
        <v>2031</v>
      </c>
      <c r="C3" s="12">
        <v>0.127</v>
      </c>
      <c r="E3" s="7" t="s">
        <v>57</v>
      </c>
      <c r="G3" s="7" t="s">
        <v>57</v>
      </c>
      <c r="H3" s="7" t="s">
        <v>132</v>
      </c>
      <c r="J3" s="257"/>
      <c r="K3" s="259"/>
      <c r="L3" s="257"/>
      <c r="O3" s="260"/>
      <c r="P3" s="260"/>
      <c r="Q3" s="260"/>
      <c r="S3" s="259"/>
      <c r="T3" s="119"/>
      <c r="U3" s="4" t="s">
        <v>1909</v>
      </c>
      <c r="V3" s="119"/>
      <c r="W3" s="10" t="s">
        <v>133</v>
      </c>
      <c r="X3" s="1"/>
      <c r="Y3" s="222" t="s">
        <v>133</v>
      </c>
    </row>
    <row r="4" spans="1:25" ht="15" thickBot="1">
      <c r="A4" s="122" t="s">
        <v>1956</v>
      </c>
      <c r="B4" s="372" t="s">
        <v>2034</v>
      </c>
      <c r="C4" s="12">
        <v>0.127</v>
      </c>
      <c r="E4" s="5" t="s">
        <v>58</v>
      </c>
      <c r="G4" s="5" t="s">
        <v>57</v>
      </c>
      <c r="H4" s="5" t="s">
        <v>134</v>
      </c>
      <c r="J4" s="257"/>
      <c r="K4" s="259"/>
      <c r="L4" s="257"/>
      <c r="O4" s="260"/>
      <c r="P4" s="260"/>
      <c r="Q4" s="260"/>
      <c r="S4" s="259"/>
      <c r="T4" s="145"/>
      <c r="U4" s="224" t="s">
        <v>1910</v>
      </c>
      <c r="V4" s="145"/>
      <c r="W4" s="9"/>
      <c r="X4" s="1"/>
      <c r="Y4" s="223" t="s">
        <v>1907</v>
      </c>
    </row>
    <row r="5" spans="1:25" ht="15" thickBot="1">
      <c r="A5" s="122" t="s">
        <v>1957</v>
      </c>
      <c r="B5" s="372" t="s">
        <v>2036</v>
      </c>
      <c r="C5" s="12">
        <v>0.127</v>
      </c>
      <c r="E5" s="5" t="s">
        <v>59</v>
      </c>
      <c r="G5" s="5" t="s">
        <v>57</v>
      </c>
      <c r="H5" s="5" t="s">
        <v>135</v>
      </c>
      <c r="J5" s="257"/>
      <c r="K5" s="259"/>
      <c r="L5" s="257"/>
      <c r="O5" s="260"/>
      <c r="P5" s="260"/>
      <c r="Q5" s="260"/>
      <c r="S5" s="259"/>
      <c r="T5" s="145"/>
      <c r="U5" s="225"/>
      <c r="V5" s="145"/>
      <c r="W5" s="1"/>
      <c r="X5" s="1"/>
      <c r="Y5" s="9"/>
    </row>
    <row r="6" spans="1:25" ht="14.4">
      <c r="A6" s="121" t="s">
        <v>1958</v>
      </c>
      <c r="B6" s="372" t="s">
        <v>2066</v>
      </c>
      <c r="C6" s="12">
        <v>0.127</v>
      </c>
      <c r="E6" s="5" t="s">
        <v>60</v>
      </c>
      <c r="G6" s="5" t="s">
        <v>57</v>
      </c>
      <c r="H6" s="5" t="s">
        <v>136</v>
      </c>
      <c r="J6" s="257"/>
      <c r="K6" s="259"/>
      <c r="L6" s="257"/>
      <c r="O6" s="260"/>
      <c r="P6" s="260"/>
      <c r="Q6" s="260"/>
      <c r="S6" s="259"/>
      <c r="T6" s="119"/>
      <c r="U6" s="119"/>
      <c r="V6" s="119"/>
      <c r="W6" s="144"/>
      <c r="X6" s="1"/>
    </row>
    <row r="7" spans="1:25" ht="14.4">
      <c r="A7" s="122" t="s">
        <v>1959</v>
      </c>
      <c r="B7" s="372" t="s">
        <v>2067</v>
      </c>
      <c r="C7" s="12">
        <v>0.127</v>
      </c>
      <c r="E7" s="5" t="s">
        <v>61</v>
      </c>
      <c r="G7" s="5" t="s">
        <v>57</v>
      </c>
      <c r="H7" s="5" t="s">
        <v>137</v>
      </c>
      <c r="J7" s="257"/>
      <c r="K7" s="259"/>
      <c r="L7" s="257"/>
      <c r="O7" s="260"/>
      <c r="P7" s="260"/>
      <c r="Q7" s="260"/>
      <c r="S7" s="259"/>
      <c r="T7" s="145"/>
      <c r="U7" s="145"/>
      <c r="V7" s="145"/>
      <c r="W7" s="1"/>
      <c r="X7" s="1"/>
    </row>
    <row r="8" spans="1:25" ht="14.4">
      <c r="A8" s="122" t="s">
        <v>1960</v>
      </c>
      <c r="B8" s="372" t="s">
        <v>2078</v>
      </c>
      <c r="C8" s="13">
        <v>7.1999999999999995E-2</v>
      </c>
      <c r="E8" s="5" t="s">
        <v>62</v>
      </c>
      <c r="G8" s="5" t="s">
        <v>57</v>
      </c>
      <c r="H8" s="5" t="s">
        <v>138</v>
      </c>
      <c r="J8" s="257"/>
      <c r="K8" s="259"/>
      <c r="L8" s="257"/>
      <c r="O8" s="260"/>
      <c r="P8" s="260"/>
      <c r="Q8" s="260"/>
      <c r="S8" s="259"/>
      <c r="T8" s="145"/>
      <c r="U8" s="145"/>
      <c r="V8" s="145"/>
      <c r="W8" s="1"/>
      <c r="X8" s="1"/>
    </row>
    <row r="9" spans="1:25" ht="14.4">
      <c r="A9" s="122" t="s">
        <v>1961</v>
      </c>
      <c r="B9" s="372" t="s">
        <v>2053</v>
      </c>
      <c r="C9" s="13">
        <v>0.13600000000000001</v>
      </c>
      <c r="E9" s="5" t="s">
        <v>63</v>
      </c>
      <c r="G9" s="5" t="s">
        <v>57</v>
      </c>
      <c r="H9" s="5" t="s">
        <v>139</v>
      </c>
      <c r="J9" s="257"/>
      <c r="K9" s="259"/>
      <c r="L9" s="257"/>
      <c r="O9" s="260"/>
      <c r="P9" s="260"/>
      <c r="Q9" s="260"/>
      <c r="S9" s="259"/>
      <c r="T9" s="145"/>
      <c r="U9" s="145"/>
      <c r="V9" s="145"/>
      <c r="W9" s="1"/>
      <c r="X9" s="1"/>
    </row>
    <row r="10" spans="1:25" ht="14.4">
      <c r="A10" s="122" t="s">
        <v>1968</v>
      </c>
      <c r="B10" s="372" t="s">
        <v>2060</v>
      </c>
      <c r="C10" s="13">
        <v>0.13600000000000001</v>
      </c>
      <c r="E10" s="5" t="s">
        <v>64</v>
      </c>
      <c r="G10" s="5" t="s">
        <v>57</v>
      </c>
      <c r="H10" s="5" t="s">
        <v>140</v>
      </c>
      <c r="J10" s="257"/>
      <c r="K10" s="259"/>
      <c r="L10" s="257"/>
      <c r="O10" s="260"/>
      <c r="P10" s="260"/>
      <c r="Q10" s="260"/>
      <c r="S10" s="259"/>
      <c r="T10" s="145"/>
      <c r="U10" s="145"/>
      <c r="V10" s="145"/>
      <c r="W10" s="1"/>
      <c r="X10" s="1"/>
    </row>
    <row r="11" spans="1:25" ht="14.4">
      <c r="A11" s="122" t="s">
        <v>1962</v>
      </c>
      <c r="B11" s="372" t="s">
        <v>2059</v>
      </c>
      <c r="C11" s="13">
        <v>0.13600000000000001</v>
      </c>
      <c r="E11" s="5" t="s">
        <v>65</v>
      </c>
      <c r="G11" s="5" t="s">
        <v>57</v>
      </c>
      <c r="H11" s="5" t="s">
        <v>141</v>
      </c>
      <c r="J11" s="257"/>
      <c r="K11" s="259"/>
      <c r="L11" s="257"/>
      <c r="O11" s="260"/>
      <c r="P11" s="260"/>
      <c r="Q11" s="260"/>
      <c r="S11" s="259"/>
      <c r="T11" s="145"/>
      <c r="U11" s="145"/>
      <c r="V11" s="145"/>
      <c r="W11" s="1"/>
      <c r="X11" s="1"/>
    </row>
    <row r="12" spans="1:25" ht="14.4">
      <c r="A12" s="122" t="s">
        <v>1963</v>
      </c>
      <c r="B12" s="372" t="s">
        <v>2068</v>
      </c>
      <c r="C12" s="13">
        <v>7.9000000000000001E-2</v>
      </c>
      <c r="E12" s="5" t="s">
        <v>66</v>
      </c>
      <c r="G12" s="5" t="s">
        <v>57</v>
      </c>
      <c r="H12" s="5" t="s">
        <v>142</v>
      </c>
      <c r="J12" s="257"/>
      <c r="K12" s="259"/>
      <c r="L12" s="257"/>
      <c r="O12" s="260"/>
      <c r="P12" s="260"/>
      <c r="Q12" s="260"/>
      <c r="S12" s="259"/>
      <c r="T12" s="145"/>
      <c r="U12" s="145"/>
      <c r="V12" s="145"/>
      <c r="W12" s="1"/>
      <c r="X12" s="1"/>
    </row>
    <row r="13" spans="1:25" ht="14.4">
      <c r="A13" s="122" t="s">
        <v>1964</v>
      </c>
      <c r="B13" s="372" t="s">
        <v>2069</v>
      </c>
      <c r="C13" s="13">
        <v>7.9000000000000001E-2</v>
      </c>
      <c r="E13" s="5" t="s">
        <v>67</v>
      </c>
      <c r="G13" s="5" t="s">
        <v>57</v>
      </c>
      <c r="H13" s="5" t="s">
        <v>143</v>
      </c>
      <c r="J13" s="257"/>
      <c r="K13" s="259"/>
      <c r="L13" s="257"/>
      <c r="O13" s="260"/>
      <c r="P13" s="260"/>
      <c r="Q13" s="260"/>
      <c r="S13" s="259"/>
      <c r="T13" s="145"/>
      <c r="U13" s="145"/>
      <c r="V13" s="145"/>
      <c r="W13" s="1"/>
      <c r="X13" s="1"/>
    </row>
    <row r="14" spans="1:25" ht="14.4">
      <c r="A14" s="122" t="s">
        <v>1969</v>
      </c>
      <c r="B14" s="372"/>
      <c r="C14" s="13">
        <v>5.5E-2</v>
      </c>
      <c r="E14" s="5" t="s">
        <v>68</v>
      </c>
      <c r="G14" s="5" t="s">
        <v>57</v>
      </c>
      <c r="H14" s="5" t="s">
        <v>144</v>
      </c>
      <c r="J14" s="257"/>
      <c r="K14" s="259"/>
      <c r="L14" s="257"/>
      <c r="O14" s="260"/>
      <c r="P14" s="260"/>
      <c r="Q14" s="260"/>
      <c r="S14" s="259"/>
      <c r="T14" s="145"/>
      <c r="U14" s="145"/>
      <c r="V14" s="145"/>
      <c r="W14" s="1"/>
      <c r="X14" s="1"/>
    </row>
    <row r="15" spans="1:25" ht="14.4">
      <c r="A15" s="122" t="s">
        <v>1965</v>
      </c>
      <c r="B15" s="372" t="s">
        <v>2070</v>
      </c>
      <c r="C15" s="13">
        <v>5.5E-2</v>
      </c>
      <c r="E15" s="5" t="s">
        <v>69</v>
      </c>
      <c r="G15" s="5" t="s">
        <v>57</v>
      </c>
      <c r="H15" s="5" t="s">
        <v>145</v>
      </c>
      <c r="J15" s="257"/>
      <c r="K15" s="259"/>
      <c r="L15" s="257"/>
      <c r="O15" s="260"/>
      <c r="P15" s="260"/>
      <c r="Q15" s="260"/>
      <c r="S15" s="259"/>
      <c r="T15" s="145"/>
      <c r="U15" s="145"/>
      <c r="V15" s="145"/>
      <c r="W15" s="1"/>
      <c r="X15" s="1"/>
    </row>
    <row r="16" spans="1:25" ht="14.4">
      <c r="A16" s="122" t="s">
        <v>1966</v>
      </c>
      <c r="B16" s="372" t="s">
        <v>2071</v>
      </c>
      <c r="C16" s="13">
        <v>5.5E-2</v>
      </c>
      <c r="E16" s="5" t="s">
        <v>70</v>
      </c>
      <c r="G16" s="5" t="s">
        <v>57</v>
      </c>
      <c r="H16" s="5" t="s">
        <v>146</v>
      </c>
      <c r="J16" s="257"/>
      <c r="K16" s="259"/>
      <c r="L16" s="257"/>
      <c r="O16" s="260"/>
      <c r="P16" s="260"/>
      <c r="Q16" s="260"/>
      <c r="S16" s="259"/>
      <c r="T16" s="145"/>
      <c r="U16" s="145"/>
      <c r="V16" s="145"/>
      <c r="W16" s="1"/>
      <c r="X16" s="1"/>
    </row>
    <row r="17" spans="1:24" ht="14.4">
      <c r="A17" s="122" t="s">
        <v>1967</v>
      </c>
      <c r="B17" s="372" t="s">
        <v>2072</v>
      </c>
      <c r="C17" s="13">
        <v>5.5E-2</v>
      </c>
      <c r="E17" s="5" t="s">
        <v>71</v>
      </c>
      <c r="G17" s="5" t="s">
        <v>57</v>
      </c>
      <c r="H17" s="5" t="s">
        <v>147</v>
      </c>
      <c r="J17" s="257"/>
      <c r="K17" s="259"/>
      <c r="L17" s="257"/>
      <c r="O17" s="260"/>
      <c r="P17" s="260"/>
      <c r="Q17" s="260"/>
      <c r="S17" s="259"/>
      <c r="T17" s="145"/>
      <c r="U17" s="145"/>
      <c r="V17" s="145"/>
      <c r="W17" s="1"/>
      <c r="X17" s="1"/>
    </row>
    <row r="18" spans="1:24" ht="14.4">
      <c r="A18" s="122" t="s">
        <v>1970</v>
      </c>
      <c r="B18" s="372" t="s">
        <v>2073</v>
      </c>
      <c r="C18" s="13">
        <v>5.5E-2</v>
      </c>
      <c r="E18" s="5" t="s">
        <v>72</v>
      </c>
      <c r="G18" s="5" t="s">
        <v>57</v>
      </c>
      <c r="H18" s="5" t="s">
        <v>148</v>
      </c>
      <c r="J18" s="257"/>
      <c r="K18" s="259"/>
      <c r="L18" s="257"/>
      <c r="O18" s="260"/>
      <c r="P18" s="260"/>
      <c r="Q18" s="260"/>
      <c r="S18" s="259"/>
      <c r="T18" s="145"/>
      <c r="U18" s="145"/>
      <c r="V18" s="145"/>
      <c r="W18" s="1"/>
      <c r="X18" s="1"/>
    </row>
    <row r="19" spans="1:24" ht="14.4">
      <c r="A19" s="122" t="s">
        <v>1971</v>
      </c>
      <c r="B19" s="372" t="s">
        <v>2042</v>
      </c>
      <c r="C19" s="13">
        <v>5.5E-2</v>
      </c>
      <c r="E19" s="5" t="s">
        <v>73</v>
      </c>
      <c r="G19" s="5" t="s">
        <v>57</v>
      </c>
      <c r="H19" s="5" t="s">
        <v>149</v>
      </c>
      <c r="J19" s="257"/>
      <c r="K19" s="259"/>
      <c r="L19" s="257"/>
      <c r="O19" s="260"/>
      <c r="P19" s="260"/>
      <c r="Q19" s="260"/>
      <c r="S19" s="259"/>
      <c r="T19" s="145"/>
      <c r="U19" s="145"/>
      <c r="V19" s="145"/>
      <c r="W19" s="1"/>
      <c r="X19" s="1"/>
    </row>
    <row r="20" spans="1:24" ht="14.4">
      <c r="A20" s="122" t="s">
        <v>1972</v>
      </c>
      <c r="B20" s="372" t="s">
        <v>2040</v>
      </c>
      <c r="C20" s="13">
        <v>9.4E-2</v>
      </c>
      <c r="E20" s="5" t="s">
        <v>74</v>
      </c>
      <c r="G20" s="5" t="s">
        <v>57</v>
      </c>
      <c r="H20" s="5" t="s">
        <v>150</v>
      </c>
      <c r="J20" s="257"/>
      <c r="K20" s="259"/>
      <c r="L20" s="257"/>
      <c r="O20" s="260"/>
      <c r="P20" s="260"/>
      <c r="Q20" s="260"/>
      <c r="S20" s="259"/>
      <c r="T20" s="145"/>
      <c r="U20" s="145"/>
      <c r="V20" s="145"/>
      <c r="W20" s="1"/>
      <c r="X20" s="1"/>
    </row>
    <row r="21" spans="1:24" ht="14.4">
      <c r="A21" s="122" t="s">
        <v>1973</v>
      </c>
      <c r="B21" s="372" t="s">
        <v>2040</v>
      </c>
      <c r="C21" s="13">
        <v>9.4E-2</v>
      </c>
      <c r="E21" s="5" t="s">
        <v>75</v>
      </c>
      <c r="G21" s="5" t="s">
        <v>57</v>
      </c>
      <c r="H21" s="5" t="s">
        <v>151</v>
      </c>
      <c r="J21" s="257"/>
      <c r="K21" s="259"/>
      <c r="L21" s="257"/>
      <c r="O21" s="260"/>
      <c r="P21" s="260"/>
      <c r="Q21" s="260"/>
      <c r="S21" s="259"/>
      <c r="T21" s="145"/>
      <c r="U21" s="145"/>
      <c r="V21" s="145"/>
      <c r="W21" s="1"/>
      <c r="X21" s="1"/>
    </row>
    <row r="22" spans="1:24" ht="14.4">
      <c r="A22" s="122" t="s">
        <v>1974</v>
      </c>
      <c r="B22" s="372" t="s">
        <v>2040</v>
      </c>
      <c r="C22" s="13">
        <v>9.4E-2</v>
      </c>
      <c r="E22" s="5" t="s">
        <v>76</v>
      </c>
      <c r="G22" s="5" t="s">
        <v>57</v>
      </c>
      <c r="H22" s="5" t="s">
        <v>152</v>
      </c>
      <c r="J22" s="257"/>
      <c r="K22" s="259"/>
      <c r="L22" s="257"/>
      <c r="O22" s="260"/>
      <c r="P22" s="260"/>
      <c r="Q22" s="260"/>
      <c r="S22" s="259"/>
      <c r="T22" s="145"/>
      <c r="U22" s="145"/>
      <c r="V22" s="145"/>
      <c r="W22" s="1"/>
      <c r="X22" s="1"/>
    </row>
    <row r="23" spans="1:24" ht="14.4">
      <c r="A23" s="122" t="s">
        <v>1975</v>
      </c>
      <c r="B23" s="372" t="s">
        <v>2074</v>
      </c>
      <c r="C23" s="13">
        <v>9.6000000000000002E-2</v>
      </c>
      <c r="E23" s="5" t="s">
        <v>77</v>
      </c>
      <c r="G23" s="5" t="s">
        <v>57</v>
      </c>
      <c r="H23" s="5" t="s">
        <v>153</v>
      </c>
      <c r="J23" s="257"/>
      <c r="K23" s="259"/>
      <c r="L23" s="257"/>
      <c r="O23" s="260"/>
      <c r="P23" s="260"/>
      <c r="Q23" s="260"/>
      <c r="S23" s="259"/>
      <c r="T23" s="145"/>
      <c r="U23" s="145"/>
      <c r="V23" s="145"/>
      <c r="W23" s="1"/>
      <c r="X23" s="1"/>
    </row>
    <row r="24" spans="1:24" ht="14.4">
      <c r="A24" s="122" t="s">
        <v>1976</v>
      </c>
      <c r="B24" s="372" t="s">
        <v>2035</v>
      </c>
      <c r="C24" s="13">
        <v>9.6000000000000002E-2</v>
      </c>
      <c r="E24" s="5" t="s">
        <v>78</v>
      </c>
      <c r="G24" s="5" t="s">
        <v>57</v>
      </c>
      <c r="H24" s="5" t="s">
        <v>154</v>
      </c>
      <c r="J24" s="257"/>
      <c r="K24" s="259"/>
      <c r="L24" s="257"/>
      <c r="O24" s="260"/>
      <c r="P24" s="260"/>
      <c r="Q24" s="260"/>
      <c r="S24" s="259"/>
      <c r="T24" s="145"/>
      <c r="U24" s="145"/>
      <c r="V24" s="145"/>
      <c r="W24" s="1"/>
      <c r="X24" s="1"/>
    </row>
    <row r="25" spans="1:24" ht="14.4">
      <c r="A25" s="122" t="s">
        <v>1977</v>
      </c>
      <c r="B25" s="372" t="s">
        <v>2075</v>
      </c>
      <c r="C25" s="13">
        <v>9.6000000000000002E-2</v>
      </c>
      <c r="E25" s="5" t="s">
        <v>79</v>
      </c>
      <c r="G25" s="5" t="s">
        <v>57</v>
      </c>
      <c r="H25" s="5" t="s">
        <v>155</v>
      </c>
      <c r="J25" s="257"/>
      <c r="K25" s="259"/>
      <c r="L25" s="257"/>
      <c r="O25" s="260"/>
      <c r="P25" s="260"/>
      <c r="Q25" s="260"/>
      <c r="S25" s="259"/>
      <c r="T25" s="145"/>
      <c r="U25" s="145"/>
      <c r="V25" s="145"/>
      <c r="W25" s="1"/>
      <c r="X25" s="1"/>
    </row>
    <row r="26" spans="1:24" ht="14.4">
      <c r="A26" s="122" t="s">
        <v>1978</v>
      </c>
      <c r="B26" s="372" t="s">
        <v>2076</v>
      </c>
      <c r="C26" s="13">
        <v>9.6000000000000002E-2</v>
      </c>
      <c r="E26" s="5" t="s">
        <v>80</v>
      </c>
      <c r="G26" s="5" t="s">
        <v>57</v>
      </c>
      <c r="H26" s="5" t="s">
        <v>156</v>
      </c>
      <c r="J26" s="257"/>
      <c r="K26" s="259"/>
      <c r="L26" s="257"/>
      <c r="S26" s="259"/>
      <c r="T26" s="145"/>
      <c r="U26" s="145"/>
      <c r="V26" s="145"/>
      <c r="W26" s="1"/>
      <c r="X26" s="1"/>
    </row>
    <row r="27" spans="1:24" ht="14.4">
      <c r="A27" s="122" t="s">
        <v>1979</v>
      </c>
      <c r="B27" s="372" t="s">
        <v>2077</v>
      </c>
      <c r="C27" s="13">
        <v>9.6000000000000002E-2</v>
      </c>
      <c r="E27" s="5" t="s">
        <v>81</v>
      </c>
      <c r="G27" s="5" t="s">
        <v>57</v>
      </c>
      <c r="H27" s="5" t="s">
        <v>157</v>
      </c>
      <c r="J27" s="257"/>
      <c r="K27" s="259"/>
      <c r="L27" s="257"/>
      <c r="S27" s="259"/>
      <c r="T27" s="145"/>
      <c r="U27" s="145"/>
      <c r="V27" s="145"/>
      <c r="W27" s="1"/>
      <c r="X27" s="1"/>
    </row>
    <row r="28" spans="1:24" ht="14.4">
      <c r="A28" s="122" t="s">
        <v>1980</v>
      </c>
      <c r="B28" s="372" t="s">
        <v>2032</v>
      </c>
      <c r="C28" s="13">
        <v>0.16600000000000001</v>
      </c>
      <c r="E28" s="5" t="s">
        <v>82</v>
      </c>
      <c r="G28" s="5" t="s">
        <v>57</v>
      </c>
      <c r="H28" s="5" t="s">
        <v>158</v>
      </c>
      <c r="J28" s="257"/>
      <c r="K28" s="259"/>
      <c r="L28" s="257"/>
      <c r="S28" s="259"/>
      <c r="T28" s="145"/>
      <c r="U28" s="145"/>
      <c r="V28" s="145"/>
      <c r="W28" s="1"/>
      <c r="X28" s="1"/>
    </row>
    <row r="29" spans="1:24" ht="14.4">
      <c r="A29" s="122" t="s">
        <v>1981</v>
      </c>
      <c r="B29" s="372" t="s">
        <v>2045</v>
      </c>
      <c r="C29" s="13">
        <v>0.16600000000000001</v>
      </c>
      <c r="D29" s="120"/>
      <c r="E29" s="5" t="s">
        <v>83</v>
      </c>
      <c r="G29" s="5" t="s">
        <v>57</v>
      </c>
      <c r="H29" s="5" t="s">
        <v>159</v>
      </c>
      <c r="J29" s="257"/>
      <c r="K29" s="259"/>
      <c r="L29" s="257"/>
      <c r="S29" s="259"/>
      <c r="T29" s="145"/>
      <c r="U29" s="145"/>
      <c r="V29" s="145"/>
      <c r="W29" s="1"/>
      <c r="X29" s="1"/>
    </row>
    <row r="30" spans="1:24" ht="14.4">
      <c r="A30" s="122" t="s">
        <v>1982</v>
      </c>
      <c r="B30" s="372" t="s">
        <v>2078</v>
      </c>
      <c r="C30" s="13">
        <v>7.1999999999999995E-2</v>
      </c>
      <c r="D30" s="119"/>
      <c r="E30" s="5" t="s">
        <v>84</v>
      </c>
      <c r="G30" s="5" t="s">
        <v>57</v>
      </c>
      <c r="H30" s="5" t="s">
        <v>160</v>
      </c>
      <c r="J30" s="257"/>
      <c r="K30" s="259"/>
      <c r="L30" s="257"/>
      <c r="S30" s="259"/>
      <c r="T30" s="145"/>
      <c r="U30" s="145"/>
      <c r="V30" s="145"/>
      <c r="W30" s="1"/>
      <c r="X30" s="1"/>
    </row>
    <row r="31" spans="1:24" ht="14.4">
      <c r="A31" s="122" t="s">
        <v>1983</v>
      </c>
      <c r="B31" s="372" t="s">
        <v>2068</v>
      </c>
      <c r="C31" s="13">
        <v>7.9000000000000001E-2</v>
      </c>
      <c r="D31" s="119"/>
      <c r="E31" s="5" t="s">
        <v>85</v>
      </c>
      <c r="G31" s="5" t="s">
        <v>57</v>
      </c>
      <c r="H31" s="5" t="s">
        <v>161</v>
      </c>
      <c r="J31" s="257"/>
      <c r="K31" s="259"/>
      <c r="L31" s="257"/>
      <c r="S31" s="259"/>
      <c r="T31" s="145"/>
      <c r="U31" s="145"/>
      <c r="V31" s="145"/>
      <c r="W31" s="1"/>
      <c r="X31" s="1"/>
    </row>
    <row r="32" spans="1:24" ht="14.4">
      <c r="A32" s="122" t="s">
        <v>1984</v>
      </c>
      <c r="B32" s="372" t="s">
        <v>2069</v>
      </c>
      <c r="C32" s="13">
        <v>7.9000000000000001E-2</v>
      </c>
      <c r="D32" s="119"/>
      <c r="E32" s="5" t="s">
        <v>86</v>
      </c>
      <c r="G32" s="5" t="s">
        <v>57</v>
      </c>
      <c r="H32" s="5" t="s">
        <v>162</v>
      </c>
      <c r="J32" s="257"/>
      <c r="K32" s="259"/>
      <c r="L32" s="257"/>
      <c r="S32" s="259"/>
      <c r="T32" s="145"/>
      <c r="U32" s="145"/>
      <c r="V32" s="145"/>
      <c r="W32" s="1"/>
      <c r="X32" s="1"/>
    </row>
    <row r="33" spans="1:24" ht="14.4">
      <c r="A33" s="122" t="s">
        <v>1985</v>
      </c>
      <c r="B33" s="372" t="s">
        <v>2070</v>
      </c>
      <c r="C33" s="13">
        <v>5.5E-2</v>
      </c>
      <c r="D33" s="119"/>
      <c r="E33" s="5" t="s">
        <v>87</v>
      </c>
      <c r="G33" s="5" t="s">
        <v>57</v>
      </c>
      <c r="H33" s="5" t="s">
        <v>163</v>
      </c>
      <c r="J33" s="257"/>
      <c r="K33" s="259"/>
      <c r="L33" s="257"/>
      <c r="S33" s="259"/>
      <c r="T33" s="145"/>
      <c r="U33" s="145"/>
      <c r="V33" s="145"/>
      <c r="W33" s="1"/>
      <c r="X33" s="1"/>
    </row>
    <row r="34" spans="1:24" ht="14.4">
      <c r="A34" s="122" t="s">
        <v>1986</v>
      </c>
      <c r="B34" s="372" t="s">
        <v>2071</v>
      </c>
      <c r="C34" s="13">
        <v>5.5E-2</v>
      </c>
      <c r="D34" s="119"/>
      <c r="E34" s="5" t="s">
        <v>88</v>
      </c>
      <c r="G34" s="5" t="s">
        <v>57</v>
      </c>
      <c r="H34" s="5" t="s">
        <v>164</v>
      </c>
      <c r="J34" s="257"/>
      <c r="K34" s="259"/>
      <c r="L34" s="257"/>
      <c r="S34" s="259"/>
      <c r="T34" s="145"/>
      <c r="U34" s="145"/>
      <c r="V34" s="145"/>
      <c r="W34" s="1"/>
      <c r="X34" s="1"/>
    </row>
    <row r="35" spans="1:24" ht="15" thickBot="1">
      <c r="A35" s="265" t="s">
        <v>1987</v>
      </c>
      <c r="B35" s="373" t="s">
        <v>2072</v>
      </c>
      <c r="C35" s="266">
        <v>5.5E-2</v>
      </c>
      <c r="D35" s="119"/>
      <c r="E35" s="5" t="s">
        <v>89</v>
      </c>
      <c r="G35" s="5" t="s">
        <v>57</v>
      </c>
      <c r="H35" s="5" t="s">
        <v>165</v>
      </c>
      <c r="J35" s="257"/>
      <c r="K35" s="259"/>
      <c r="L35" s="257"/>
      <c r="S35" s="259"/>
      <c r="T35" s="145"/>
      <c r="U35" s="145"/>
      <c r="V35" s="145"/>
      <c r="W35" s="1"/>
      <c r="X35" s="1"/>
    </row>
    <row r="36" spans="1:24" ht="14.4">
      <c r="A36" s="267"/>
      <c r="B36" s="268"/>
      <c r="C36" s="269"/>
      <c r="D36" s="119"/>
      <c r="E36" s="5" t="s">
        <v>90</v>
      </c>
      <c r="G36" s="5" t="s">
        <v>57</v>
      </c>
      <c r="H36" s="5" t="s">
        <v>166</v>
      </c>
      <c r="J36" s="257"/>
      <c r="K36" s="259"/>
      <c r="L36" s="257"/>
      <c r="S36" s="259"/>
      <c r="T36" s="145"/>
      <c r="U36" s="145"/>
      <c r="V36" s="145"/>
      <c r="W36" s="1"/>
      <c r="X36" s="1"/>
    </row>
    <row r="37" spans="1:24" ht="14.4">
      <c r="A37" s="145"/>
      <c r="B37" s="119"/>
      <c r="C37" s="261"/>
      <c r="D37" s="119"/>
      <c r="E37" s="5" t="s">
        <v>91</v>
      </c>
      <c r="G37" s="5" t="s">
        <v>57</v>
      </c>
      <c r="H37" s="5" t="s">
        <v>167</v>
      </c>
      <c r="J37" s="257"/>
      <c r="K37" s="259"/>
      <c r="L37" s="257"/>
      <c r="S37" s="259"/>
      <c r="T37" s="145"/>
      <c r="U37" s="145"/>
      <c r="V37" s="145"/>
      <c r="W37" s="1"/>
      <c r="X37" s="1"/>
    </row>
    <row r="38" spans="1:24" ht="14.4">
      <c r="A38" s="145"/>
      <c r="B38" s="119"/>
      <c r="C38" s="261"/>
      <c r="D38" s="119"/>
      <c r="E38" s="5" t="s">
        <v>92</v>
      </c>
      <c r="G38" s="5" t="s">
        <v>57</v>
      </c>
      <c r="H38" s="5" t="s">
        <v>168</v>
      </c>
      <c r="J38" s="257"/>
      <c r="K38" s="259"/>
      <c r="L38" s="257"/>
      <c r="S38" s="259"/>
      <c r="T38" s="145"/>
      <c r="U38" s="145"/>
      <c r="V38" s="145"/>
      <c r="W38" s="1"/>
      <c r="X38" s="1"/>
    </row>
    <row r="39" spans="1:24" ht="14.4">
      <c r="A39" s="145"/>
      <c r="B39" s="119"/>
      <c r="C39" s="261"/>
      <c r="D39" s="119"/>
      <c r="E39" s="5" t="s">
        <v>93</v>
      </c>
      <c r="G39" s="5" t="s">
        <v>57</v>
      </c>
      <c r="H39" s="5" t="s">
        <v>169</v>
      </c>
      <c r="J39" s="257"/>
      <c r="K39" s="259"/>
      <c r="L39" s="257"/>
      <c r="S39" s="259"/>
      <c r="T39" s="145"/>
      <c r="U39" s="145"/>
      <c r="V39" s="145"/>
      <c r="W39" s="1"/>
      <c r="X39" s="1"/>
    </row>
    <row r="40" spans="1:24" ht="14.4">
      <c r="A40" s="145"/>
      <c r="B40" s="119"/>
      <c r="C40" s="261"/>
      <c r="D40" s="119"/>
      <c r="E40" s="5" t="s">
        <v>94</v>
      </c>
      <c r="G40" s="5" t="s">
        <v>57</v>
      </c>
      <c r="H40" s="5" t="s">
        <v>170</v>
      </c>
      <c r="J40" s="257"/>
      <c r="K40" s="259"/>
      <c r="L40" s="257"/>
      <c r="S40" s="259"/>
      <c r="T40" s="145"/>
      <c r="U40" s="145"/>
      <c r="V40" s="145"/>
      <c r="W40" s="1"/>
      <c r="X40" s="1"/>
    </row>
    <row r="41" spans="1:24" ht="14.4">
      <c r="A41" s="145"/>
      <c r="B41" s="119"/>
      <c r="C41" s="261"/>
      <c r="D41" s="119"/>
      <c r="E41" s="5" t="s">
        <v>95</v>
      </c>
      <c r="G41" s="5" t="s">
        <v>57</v>
      </c>
      <c r="H41" s="5" t="s">
        <v>171</v>
      </c>
      <c r="J41" s="257"/>
      <c r="K41" s="259"/>
      <c r="L41" s="257"/>
      <c r="R41" s="145"/>
      <c r="S41" s="261"/>
      <c r="T41" s="145"/>
      <c r="U41" s="145"/>
      <c r="V41" s="145"/>
      <c r="W41" s="1"/>
      <c r="X41" s="1"/>
    </row>
    <row r="42" spans="1:24" ht="14.4">
      <c r="A42" s="145"/>
      <c r="B42" s="119"/>
      <c r="C42" s="261"/>
      <c r="D42" s="119"/>
      <c r="E42" s="5" t="s">
        <v>96</v>
      </c>
      <c r="G42" s="5" t="s">
        <v>57</v>
      </c>
      <c r="H42" s="5" t="s">
        <v>172</v>
      </c>
      <c r="J42" s="257"/>
      <c r="K42" s="259"/>
      <c r="L42" s="257"/>
      <c r="R42" s="145"/>
      <c r="S42" s="261"/>
      <c r="T42" s="145"/>
      <c r="U42" s="145"/>
      <c r="V42" s="145"/>
      <c r="W42" s="1"/>
      <c r="X42" s="1"/>
    </row>
    <row r="43" spans="1:24" ht="14.4">
      <c r="A43" s="145"/>
      <c r="B43" s="119"/>
      <c r="C43" s="261"/>
      <c r="D43" s="119"/>
      <c r="E43" s="5" t="s">
        <v>97</v>
      </c>
      <c r="G43" s="5" t="s">
        <v>57</v>
      </c>
      <c r="H43" s="5" t="s">
        <v>173</v>
      </c>
      <c r="J43" s="257"/>
      <c r="K43" s="259"/>
      <c r="L43" s="257"/>
      <c r="R43" s="145"/>
      <c r="S43" s="261"/>
      <c r="T43" s="145"/>
      <c r="U43" s="145"/>
      <c r="V43" s="145"/>
      <c r="W43" s="1"/>
      <c r="X43" s="1"/>
    </row>
    <row r="44" spans="1:24" ht="14.4">
      <c r="A44" s="145"/>
      <c r="B44" s="119"/>
      <c r="C44" s="261"/>
      <c r="D44" s="119"/>
      <c r="E44" s="5" t="s">
        <v>98</v>
      </c>
      <c r="G44" s="5" t="s">
        <v>57</v>
      </c>
      <c r="H44" s="5" t="s">
        <v>174</v>
      </c>
      <c r="J44" s="257"/>
      <c r="K44" s="259"/>
      <c r="L44" s="257"/>
      <c r="R44" s="145"/>
      <c r="S44" s="261"/>
      <c r="T44" s="145"/>
      <c r="U44" s="145"/>
      <c r="V44" s="145"/>
      <c r="W44" s="1"/>
      <c r="X44" s="1"/>
    </row>
    <row r="45" spans="1:24" ht="14.4">
      <c r="A45" s="145"/>
      <c r="B45" s="119"/>
      <c r="C45" s="261"/>
      <c r="D45" s="119"/>
      <c r="E45" s="5" t="s">
        <v>99</v>
      </c>
      <c r="G45" s="5" t="s">
        <v>57</v>
      </c>
      <c r="H45" s="5" t="s">
        <v>175</v>
      </c>
      <c r="J45" s="257"/>
      <c r="K45" s="259"/>
      <c r="L45" s="257"/>
      <c r="R45" s="145"/>
      <c r="S45" s="261"/>
      <c r="T45" s="145"/>
      <c r="U45" s="145"/>
      <c r="V45" s="145"/>
      <c r="W45" s="1"/>
      <c r="X45" s="1"/>
    </row>
    <row r="46" spans="1:24" ht="14.4">
      <c r="A46" s="145"/>
      <c r="B46" s="119"/>
      <c r="C46" s="261"/>
      <c r="D46" s="119"/>
      <c r="E46" s="5" t="s">
        <v>100</v>
      </c>
      <c r="G46" s="5" t="s">
        <v>57</v>
      </c>
      <c r="H46" s="5" t="s">
        <v>176</v>
      </c>
      <c r="J46" s="257"/>
      <c r="K46" s="259"/>
      <c r="L46" s="257"/>
      <c r="R46" s="145"/>
      <c r="S46" s="261"/>
      <c r="T46" s="145"/>
      <c r="U46" s="145"/>
      <c r="V46" s="145"/>
      <c r="W46" s="1"/>
      <c r="X46" s="1"/>
    </row>
    <row r="47" spans="1:24">
      <c r="E47" s="5" t="s">
        <v>101</v>
      </c>
      <c r="G47" s="5" t="s">
        <v>57</v>
      </c>
      <c r="H47" s="5" t="s">
        <v>177</v>
      </c>
      <c r="J47" s="257"/>
      <c r="K47" s="259"/>
      <c r="L47" s="257"/>
      <c r="T47" s="1"/>
      <c r="U47" s="1"/>
      <c r="V47" s="1"/>
      <c r="W47" s="1"/>
      <c r="X47" s="1"/>
    </row>
    <row r="48" spans="1:24">
      <c r="E48" s="5" t="s">
        <v>102</v>
      </c>
      <c r="G48" s="5" t="s">
        <v>57</v>
      </c>
      <c r="H48" s="5" t="s">
        <v>178</v>
      </c>
      <c r="J48" s="257"/>
      <c r="K48" s="259"/>
      <c r="L48" s="257"/>
      <c r="T48" s="1"/>
      <c r="U48" s="1"/>
      <c r="V48" s="1"/>
      <c r="W48" s="1"/>
      <c r="X48" s="1"/>
    </row>
    <row r="49" spans="5:24" ht="13.8" thickBot="1">
      <c r="E49" s="6" t="s">
        <v>103</v>
      </c>
      <c r="G49" s="5" t="s">
        <v>57</v>
      </c>
      <c r="H49" s="5" t="s">
        <v>179</v>
      </c>
      <c r="J49" s="257"/>
      <c r="K49" s="259"/>
      <c r="L49" s="257"/>
      <c r="T49" s="1"/>
      <c r="U49" s="1"/>
      <c r="V49" s="1"/>
      <c r="W49" s="1"/>
      <c r="X49" s="1"/>
    </row>
    <row r="50" spans="5:24">
      <c r="E50" s="2"/>
      <c r="G50" s="5" t="s">
        <v>57</v>
      </c>
      <c r="H50" s="5" t="s">
        <v>180</v>
      </c>
      <c r="J50" s="257"/>
      <c r="K50" s="259"/>
      <c r="L50" s="257"/>
      <c r="T50" s="1"/>
      <c r="U50" s="1"/>
      <c r="V50" s="1"/>
      <c r="W50" s="1"/>
      <c r="X50" s="1"/>
    </row>
    <row r="51" spans="5:24">
      <c r="E51" s="2"/>
      <c r="G51" s="5" t="s">
        <v>57</v>
      </c>
      <c r="H51" s="5" t="s">
        <v>181</v>
      </c>
      <c r="J51" s="257"/>
      <c r="K51" s="259"/>
      <c r="L51" s="257"/>
      <c r="T51" s="1"/>
      <c r="U51" s="1"/>
      <c r="V51" s="1"/>
      <c r="W51" s="1"/>
      <c r="X51" s="1"/>
    </row>
    <row r="52" spans="5:24">
      <c r="E52" s="2"/>
      <c r="G52" s="5" t="s">
        <v>57</v>
      </c>
      <c r="H52" s="5" t="s">
        <v>182</v>
      </c>
      <c r="J52" s="257"/>
      <c r="K52" s="259"/>
      <c r="L52" s="257"/>
      <c r="T52" s="1"/>
      <c r="U52" s="1"/>
      <c r="V52" s="1"/>
      <c r="W52" s="1"/>
      <c r="X52" s="1"/>
    </row>
    <row r="53" spans="5:24">
      <c r="E53" s="2"/>
      <c r="G53" s="5" t="s">
        <v>57</v>
      </c>
      <c r="H53" s="5" t="s">
        <v>183</v>
      </c>
      <c r="J53" s="257"/>
      <c r="K53" s="259"/>
      <c r="L53" s="257"/>
      <c r="T53" s="1"/>
      <c r="U53" s="1"/>
      <c r="V53" s="1"/>
      <c r="W53" s="1"/>
      <c r="X53" s="1"/>
    </row>
    <row r="54" spans="5:24">
      <c r="E54" s="2"/>
      <c r="G54" s="5" t="s">
        <v>57</v>
      </c>
      <c r="H54" s="5" t="s">
        <v>184</v>
      </c>
      <c r="J54" s="257"/>
      <c r="K54" s="259"/>
      <c r="L54" s="257"/>
      <c r="T54" s="1"/>
      <c r="U54" s="1"/>
      <c r="V54" s="1"/>
      <c r="W54" s="1"/>
      <c r="X54" s="1"/>
    </row>
    <row r="55" spans="5:24">
      <c r="E55" s="2"/>
      <c r="G55" s="5" t="s">
        <v>57</v>
      </c>
      <c r="H55" s="5" t="s">
        <v>185</v>
      </c>
      <c r="J55" s="257"/>
      <c r="K55" s="259"/>
      <c r="L55" s="257"/>
      <c r="T55" s="1"/>
      <c r="U55" s="1"/>
      <c r="V55" s="1"/>
      <c r="W55" s="1"/>
      <c r="X55" s="1"/>
    </row>
    <row r="56" spans="5:24">
      <c r="E56" s="2"/>
      <c r="G56" s="5" t="s">
        <v>57</v>
      </c>
      <c r="H56" s="5" t="s">
        <v>186</v>
      </c>
      <c r="J56" s="257"/>
      <c r="K56" s="259"/>
      <c r="L56" s="257"/>
      <c r="T56" s="1"/>
      <c r="U56" s="1"/>
      <c r="V56" s="1"/>
      <c r="W56" s="1"/>
      <c r="X56" s="1"/>
    </row>
    <row r="57" spans="5:24">
      <c r="E57" s="2"/>
      <c r="G57" s="5" t="s">
        <v>57</v>
      </c>
      <c r="H57" s="5" t="s">
        <v>187</v>
      </c>
      <c r="J57" s="257"/>
      <c r="K57" s="259"/>
      <c r="L57" s="257"/>
      <c r="T57" s="1"/>
      <c r="U57" s="1"/>
      <c r="V57" s="1"/>
      <c r="W57" s="1"/>
      <c r="X57" s="1"/>
    </row>
    <row r="58" spans="5:24">
      <c r="E58" s="2"/>
      <c r="G58" s="5" t="s">
        <v>57</v>
      </c>
      <c r="H58" s="5" t="s">
        <v>188</v>
      </c>
      <c r="J58" s="257"/>
      <c r="K58" s="259"/>
      <c r="L58" s="257"/>
      <c r="T58" s="1"/>
      <c r="U58" s="1"/>
      <c r="V58" s="1"/>
      <c r="W58" s="1"/>
      <c r="X58" s="1"/>
    </row>
    <row r="59" spans="5:24">
      <c r="E59" s="2"/>
      <c r="G59" s="5" t="s">
        <v>57</v>
      </c>
      <c r="H59" s="5" t="s">
        <v>189</v>
      </c>
      <c r="J59" s="257"/>
      <c r="K59" s="259"/>
      <c r="L59" s="262"/>
      <c r="M59" s="262"/>
      <c r="T59" s="1"/>
      <c r="U59" s="1"/>
      <c r="V59" s="1"/>
      <c r="W59" s="1"/>
      <c r="X59" s="1"/>
    </row>
    <row r="60" spans="5:24">
      <c r="E60" s="2"/>
      <c r="G60" s="5" t="s">
        <v>57</v>
      </c>
      <c r="H60" s="5" t="s">
        <v>190</v>
      </c>
      <c r="J60" s="257"/>
      <c r="K60" s="259"/>
      <c r="L60" s="262"/>
      <c r="M60" s="262"/>
      <c r="T60" s="1"/>
      <c r="U60" s="1"/>
      <c r="V60" s="1"/>
      <c r="W60" s="1"/>
      <c r="X60" s="1"/>
    </row>
    <row r="61" spans="5:24">
      <c r="E61" s="2"/>
      <c r="G61" s="5" t="s">
        <v>57</v>
      </c>
      <c r="H61" s="5" t="s">
        <v>191</v>
      </c>
      <c r="J61" s="257"/>
      <c r="K61" s="259"/>
      <c r="L61" s="262"/>
      <c r="M61" s="262"/>
      <c r="T61" s="1"/>
      <c r="U61" s="1"/>
      <c r="V61" s="1"/>
      <c r="W61" s="1"/>
      <c r="X61" s="1"/>
    </row>
    <row r="62" spans="5:24">
      <c r="E62" s="2"/>
      <c r="G62" s="5" t="s">
        <v>57</v>
      </c>
      <c r="H62" s="5" t="s">
        <v>192</v>
      </c>
      <c r="J62" s="257"/>
      <c r="K62" s="259"/>
      <c r="L62" s="262"/>
      <c r="M62" s="262"/>
      <c r="T62" s="1"/>
      <c r="U62" s="1"/>
      <c r="V62" s="1"/>
      <c r="W62" s="1"/>
      <c r="X62" s="1"/>
    </row>
    <row r="63" spans="5:24">
      <c r="E63" s="2"/>
      <c r="G63" s="5" t="s">
        <v>57</v>
      </c>
      <c r="H63" s="5" t="s">
        <v>193</v>
      </c>
      <c r="J63" s="257"/>
      <c r="K63" s="259"/>
      <c r="L63" s="262"/>
      <c r="M63" s="262"/>
      <c r="T63" s="1"/>
      <c r="U63" s="1"/>
      <c r="V63" s="1"/>
      <c r="W63" s="1"/>
      <c r="X63" s="1"/>
    </row>
    <row r="64" spans="5:24">
      <c r="E64" s="2"/>
      <c r="G64" s="5" t="s">
        <v>57</v>
      </c>
      <c r="H64" s="5" t="s">
        <v>194</v>
      </c>
      <c r="J64" s="257"/>
      <c r="K64" s="259"/>
      <c r="L64" s="262"/>
      <c r="M64" s="262"/>
      <c r="T64" s="1"/>
      <c r="U64" s="1"/>
      <c r="V64" s="1"/>
      <c r="W64" s="1"/>
      <c r="X64" s="1"/>
    </row>
    <row r="65" spans="5:24">
      <c r="E65" s="2"/>
      <c r="G65" s="5" t="s">
        <v>57</v>
      </c>
      <c r="H65" s="5" t="s">
        <v>195</v>
      </c>
      <c r="J65" s="257"/>
      <c r="K65" s="259"/>
      <c r="L65" s="262"/>
      <c r="M65" s="262"/>
      <c r="T65" s="1"/>
      <c r="U65" s="1"/>
      <c r="V65" s="1"/>
      <c r="W65" s="1"/>
      <c r="X65" s="1"/>
    </row>
    <row r="66" spans="5:24">
      <c r="E66" s="2"/>
      <c r="G66" s="5" t="s">
        <v>57</v>
      </c>
      <c r="H66" s="5" t="s">
        <v>196</v>
      </c>
      <c r="J66" s="257"/>
      <c r="K66" s="259"/>
      <c r="L66" s="262"/>
      <c r="M66" s="262"/>
      <c r="T66" s="1"/>
      <c r="U66" s="1"/>
      <c r="V66" s="1"/>
      <c r="W66" s="1"/>
      <c r="X66" s="1"/>
    </row>
    <row r="67" spans="5:24">
      <c r="E67" s="2"/>
      <c r="G67" s="5" t="s">
        <v>57</v>
      </c>
      <c r="H67" s="5" t="s">
        <v>197</v>
      </c>
      <c r="J67" s="257"/>
      <c r="K67" s="259"/>
      <c r="L67" s="262"/>
      <c r="M67" s="262"/>
      <c r="T67" s="1"/>
      <c r="U67" s="1"/>
      <c r="V67" s="1"/>
      <c r="W67" s="1"/>
      <c r="X67" s="1"/>
    </row>
    <row r="68" spans="5:24">
      <c r="E68" s="2"/>
      <c r="G68" s="5" t="s">
        <v>57</v>
      </c>
      <c r="H68" s="5" t="s">
        <v>198</v>
      </c>
      <c r="J68" s="257"/>
      <c r="K68" s="259"/>
      <c r="L68" s="262"/>
      <c r="M68" s="262"/>
      <c r="T68" s="1"/>
      <c r="U68" s="1"/>
      <c r="V68" s="1"/>
      <c r="W68" s="1"/>
      <c r="X68" s="1"/>
    </row>
    <row r="69" spans="5:24">
      <c r="E69" s="2"/>
      <c r="G69" s="5" t="s">
        <v>57</v>
      </c>
      <c r="H69" s="5" t="s">
        <v>199</v>
      </c>
      <c r="J69" s="257"/>
      <c r="K69" s="259"/>
      <c r="L69" s="262"/>
      <c r="M69" s="262"/>
      <c r="T69" s="1"/>
      <c r="U69" s="1"/>
      <c r="V69" s="1"/>
      <c r="W69" s="1"/>
      <c r="X69" s="1"/>
    </row>
    <row r="70" spans="5:24">
      <c r="E70" s="2"/>
      <c r="G70" s="5" t="s">
        <v>57</v>
      </c>
      <c r="H70" s="5" t="s">
        <v>200</v>
      </c>
      <c r="J70" s="257"/>
      <c r="K70" s="259"/>
      <c r="L70" s="262"/>
      <c r="M70" s="262"/>
      <c r="T70" s="1"/>
      <c r="U70" s="1"/>
      <c r="V70" s="1"/>
      <c r="W70" s="1"/>
      <c r="X70" s="1"/>
    </row>
    <row r="71" spans="5:24">
      <c r="E71" s="2"/>
      <c r="G71" s="5" t="s">
        <v>57</v>
      </c>
      <c r="H71" s="5" t="s">
        <v>201</v>
      </c>
      <c r="J71" s="257"/>
      <c r="K71" s="259"/>
      <c r="L71" s="262"/>
      <c r="M71" s="262"/>
      <c r="T71" s="1"/>
      <c r="U71" s="1"/>
      <c r="V71" s="1"/>
      <c r="W71" s="1"/>
      <c r="X71" s="1"/>
    </row>
    <row r="72" spans="5:24">
      <c r="E72" s="2"/>
      <c r="G72" s="5" t="s">
        <v>57</v>
      </c>
      <c r="H72" s="5" t="s">
        <v>202</v>
      </c>
      <c r="J72" s="257"/>
      <c r="K72" s="259"/>
      <c r="L72" s="262"/>
      <c r="M72" s="262"/>
      <c r="T72" s="1"/>
      <c r="U72" s="1"/>
      <c r="V72" s="1"/>
      <c r="W72" s="1"/>
      <c r="X72" s="1"/>
    </row>
    <row r="73" spans="5:24">
      <c r="E73" s="2"/>
      <c r="G73" s="5" t="s">
        <v>57</v>
      </c>
      <c r="H73" s="5" t="s">
        <v>203</v>
      </c>
      <c r="J73" s="257"/>
      <c r="K73" s="259"/>
      <c r="L73" s="262"/>
      <c r="M73" s="262"/>
      <c r="T73" s="1"/>
      <c r="U73" s="1"/>
      <c r="V73" s="1"/>
      <c r="W73" s="1"/>
      <c r="X73" s="1"/>
    </row>
    <row r="74" spans="5:24">
      <c r="E74" s="2"/>
      <c r="G74" s="5" t="s">
        <v>57</v>
      </c>
      <c r="H74" s="5" t="s">
        <v>204</v>
      </c>
      <c r="J74" s="257"/>
      <c r="K74" s="259"/>
      <c r="L74" s="262"/>
      <c r="M74" s="262"/>
      <c r="T74" s="1"/>
      <c r="U74" s="1"/>
      <c r="V74" s="1"/>
      <c r="W74" s="1"/>
      <c r="X74" s="1"/>
    </row>
    <row r="75" spans="5:24">
      <c r="E75" s="2"/>
      <c r="G75" s="5" t="s">
        <v>57</v>
      </c>
      <c r="H75" s="5" t="s">
        <v>205</v>
      </c>
      <c r="J75" s="257"/>
      <c r="K75" s="259"/>
      <c r="L75" s="262"/>
      <c r="M75" s="262"/>
      <c r="T75" s="1"/>
      <c r="U75" s="1"/>
      <c r="V75" s="1"/>
      <c r="W75" s="1"/>
      <c r="X75" s="1"/>
    </row>
    <row r="76" spans="5:24">
      <c r="E76" s="2"/>
      <c r="G76" s="5" t="s">
        <v>57</v>
      </c>
      <c r="H76" s="5" t="s">
        <v>206</v>
      </c>
      <c r="J76" s="257"/>
      <c r="K76" s="259"/>
      <c r="L76" s="262"/>
      <c r="M76" s="262"/>
      <c r="T76" s="1"/>
      <c r="U76" s="1"/>
      <c r="V76" s="1"/>
      <c r="W76" s="1"/>
      <c r="X76" s="1"/>
    </row>
    <row r="77" spans="5:24">
      <c r="E77" s="2"/>
      <c r="G77" s="5" t="s">
        <v>57</v>
      </c>
      <c r="H77" s="5" t="s">
        <v>207</v>
      </c>
      <c r="J77" s="257"/>
      <c r="K77" s="259"/>
      <c r="L77" s="262"/>
      <c r="M77" s="262"/>
      <c r="T77" s="1"/>
      <c r="U77" s="1"/>
      <c r="V77" s="1"/>
      <c r="W77" s="1"/>
      <c r="X77" s="1"/>
    </row>
    <row r="78" spans="5:24">
      <c r="E78" s="2"/>
      <c r="G78" s="5" t="s">
        <v>57</v>
      </c>
      <c r="H78" s="5" t="s">
        <v>208</v>
      </c>
      <c r="J78" s="257"/>
      <c r="K78" s="259"/>
      <c r="L78" s="262"/>
      <c r="M78" s="262"/>
      <c r="T78" s="1"/>
      <c r="U78" s="1"/>
      <c r="V78" s="1"/>
      <c r="W78" s="1"/>
      <c r="X78" s="1"/>
    </row>
    <row r="79" spans="5:24">
      <c r="E79" s="2"/>
      <c r="G79" s="5" t="s">
        <v>57</v>
      </c>
      <c r="H79" s="5" t="s">
        <v>209</v>
      </c>
      <c r="J79" s="257"/>
      <c r="K79" s="259"/>
      <c r="L79" s="262"/>
      <c r="M79" s="262"/>
      <c r="T79" s="1"/>
      <c r="U79" s="1"/>
      <c r="V79" s="1"/>
      <c r="W79" s="1"/>
      <c r="X79" s="1"/>
    </row>
    <row r="80" spans="5:24">
      <c r="E80" s="2"/>
      <c r="G80" s="5" t="s">
        <v>57</v>
      </c>
      <c r="H80" s="5" t="s">
        <v>210</v>
      </c>
      <c r="J80" s="257"/>
      <c r="K80" s="259"/>
      <c r="L80" s="262"/>
      <c r="M80" s="262"/>
      <c r="T80" s="1"/>
      <c r="U80" s="1"/>
      <c r="V80" s="1"/>
      <c r="W80" s="1"/>
      <c r="X80" s="1"/>
    </row>
    <row r="81" spans="5:24">
      <c r="E81" s="2"/>
      <c r="G81" s="5" t="s">
        <v>57</v>
      </c>
      <c r="H81" s="5" t="s">
        <v>211</v>
      </c>
      <c r="J81" s="257"/>
      <c r="K81" s="259"/>
      <c r="L81" s="262"/>
      <c r="M81" s="262"/>
      <c r="T81" s="1"/>
      <c r="U81" s="1"/>
      <c r="V81" s="1"/>
      <c r="W81" s="1"/>
      <c r="X81" s="1"/>
    </row>
    <row r="82" spans="5:24">
      <c r="E82" s="2"/>
      <c r="G82" s="5" t="s">
        <v>57</v>
      </c>
      <c r="H82" s="5" t="s">
        <v>212</v>
      </c>
      <c r="J82" s="257"/>
      <c r="K82" s="259"/>
      <c r="L82" s="262"/>
      <c r="M82" s="262"/>
      <c r="T82" s="1"/>
      <c r="U82" s="1"/>
      <c r="V82" s="1"/>
      <c r="W82" s="1"/>
      <c r="X82" s="1"/>
    </row>
    <row r="83" spans="5:24">
      <c r="E83" s="2"/>
      <c r="G83" s="5" t="s">
        <v>57</v>
      </c>
      <c r="H83" s="5" t="s">
        <v>213</v>
      </c>
      <c r="J83" s="257"/>
      <c r="K83" s="259"/>
      <c r="L83" s="262"/>
      <c r="M83" s="262"/>
      <c r="T83" s="1"/>
      <c r="U83" s="1"/>
      <c r="V83" s="1"/>
      <c r="W83" s="1"/>
      <c r="X83" s="1"/>
    </row>
    <row r="84" spans="5:24">
      <c r="E84" s="2"/>
      <c r="G84" s="5" t="s">
        <v>57</v>
      </c>
      <c r="H84" s="5" t="s">
        <v>214</v>
      </c>
      <c r="J84" s="257"/>
      <c r="K84" s="259"/>
      <c r="L84" s="262"/>
      <c r="M84" s="262"/>
      <c r="O84" s="260"/>
      <c r="T84" s="1"/>
      <c r="U84" s="1"/>
      <c r="V84" s="1"/>
      <c r="W84" s="1"/>
      <c r="X84" s="1"/>
    </row>
    <row r="85" spans="5:24">
      <c r="E85" s="2"/>
      <c r="G85" s="5" t="s">
        <v>57</v>
      </c>
      <c r="H85" s="5" t="s">
        <v>215</v>
      </c>
      <c r="J85" s="257"/>
      <c r="K85" s="259"/>
      <c r="L85" s="262"/>
      <c r="M85" s="262"/>
      <c r="O85" s="260"/>
      <c r="T85" s="1"/>
      <c r="U85" s="1"/>
      <c r="V85" s="1"/>
      <c r="W85" s="1"/>
      <c r="X85" s="1"/>
    </row>
    <row r="86" spans="5:24">
      <c r="E86" s="2"/>
      <c r="G86" s="5" t="s">
        <v>57</v>
      </c>
      <c r="H86" s="5" t="s">
        <v>216</v>
      </c>
      <c r="J86" s="257"/>
      <c r="K86" s="259"/>
      <c r="L86" s="262"/>
      <c r="M86" s="262"/>
      <c r="O86" s="260"/>
      <c r="T86" s="1"/>
      <c r="U86" s="1"/>
      <c r="V86" s="1"/>
      <c r="W86" s="1"/>
      <c r="X86" s="1"/>
    </row>
    <row r="87" spans="5:24">
      <c r="E87" s="2"/>
      <c r="G87" s="5" t="s">
        <v>57</v>
      </c>
      <c r="H87" s="5" t="s">
        <v>217</v>
      </c>
      <c r="J87" s="257"/>
      <c r="K87" s="259"/>
      <c r="L87" s="262"/>
      <c r="M87" s="262"/>
      <c r="O87" s="260"/>
      <c r="T87" s="1"/>
      <c r="U87" s="1"/>
      <c r="V87" s="1"/>
      <c r="W87" s="1"/>
      <c r="X87" s="1"/>
    </row>
    <row r="88" spans="5:24">
      <c r="E88" s="2"/>
      <c r="G88" s="5" t="s">
        <v>57</v>
      </c>
      <c r="H88" s="5" t="s">
        <v>218</v>
      </c>
      <c r="J88" s="257"/>
      <c r="K88" s="259"/>
      <c r="L88" s="262"/>
      <c r="M88" s="262"/>
      <c r="O88" s="260"/>
      <c r="T88" s="1"/>
      <c r="U88" s="1"/>
      <c r="V88" s="1"/>
      <c r="W88" s="1"/>
      <c r="X88" s="1"/>
    </row>
    <row r="89" spans="5:24">
      <c r="E89" s="2"/>
      <c r="G89" s="5" t="s">
        <v>57</v>
      </c>
      <c r="H89" s="5" t="s">
        <v>219</v>
      </c>
      <c r="J89" s="257"/>
      <c r="K89" s="259"/>
      <c r="L89" s="262"/>
      <c r="M89" s="262"/>
      <c r="O89" s="260"/>
      <c r="T89" s="1"/>
      <c r="U89" s="1"/>
      <c r="V89" s="1"/>
      <c r="W89" s="1"/>
      <c r="X89" s="1"/>
    </row>
    <row r="90" spans="5:24">
      <c r="E90" s="2"/>
      <c r="G90" s="5" t="s">
        <v>57</v>
      </c>
      <c r="H90" s="5" t="s">
        <v>220</v>
      </c>
      <c r="J90" s="257"/>
      <c r="K90" s="259"/>
      <c r="L90" s="262"/>
      <c r="M90" s="262"/>
      <c r="O90" s="260"/>
      <c r="T90" s="1"/>
      <c r="U90" s="1"/>
      <c r="V90" s="1"/>
      <c r="W90" s="1"/>
      <c r="X90" s="1"/>
    </row>
    <row r="91" spans="5:24">
      <c r="E91" s="2"/>
      <c r="G91" s="5" t="s">
        <v>57</v>
      </c>
      <c r="H91" s="5" t="s">
        <v>221</v>
      </c>
      <c r="J91" s="257"/>
      <c r="K91" s="259"/>
      <c r="L91" s="262"/>
      <c r="M91" s="262"/>
      <c r="O91" s="260"/>
      <c r="T91" s="1"/>
      <c r="U91" s="1"/>
      <c r="V91" s="1"/>
      <c r="W91" s="1"/>
      <c r="X91" s="1"/>
    </row>
    <row r="92" spans="5:24">
      <c r="E92" s="2"/>
      <c r="G92" s="5" t="s">
        <v>57</v>
      </c>
      <c r="H92" s="5" t="s">
        <v>222</v>
      </c>
      <c r="J92" s="257"/>
      <c r="K92" s="259"/>
      <c r="L92" s="262"/>
      <c r="M92" s="262"/>
      <c r="O92" s="260"/>
      <c r="T92" s="1"/>
      <c r="U92" s="1"/>
      <c r="V92" s="1"/>
      <c r="W92" s="1"/>
      <c r="X92" s="1"/>
    </row>
    <row r="93" spans="5:24">
      <c r="E93" s="2"/>
      <c r="G93" s="5" t="s">
        <v>57</v>
      </c>
      <c r="H93" s="5" t="s">
        <v>223</v>
      </c>
      <c r="J93" s="257"/>
      <c r="K93" s="259"/>
      <c r="L93" s="262"/>
      <c r="M93" s="262"/>
      <c r="O93" s="260"/>
      <c r="T93" s="1"/>
      <c r="U93" s="1"/>
      <c r="V93" s="1"/>
      <c r="W93" s="1"/>
      <c r="X93" s="1"/>
    </row>
    <row r="94" spans="5:24">
      <c r="E94" s="2"/>
      <c r="G94" s="5" t="s">
        <v>57</v>
      </c>
      <c r="H94" s="5" t="s">
        <v>224</v>
      </c>
      <c r="J94" s="257"/>
      <c r="K94" s="259"/>
      <c r="L94" s="262"/>
      <c r="M94" s="262"/>
      <c r="O94" s="260"/>
      <c r="T94" s="1"/>
      <c r="U94" s="1"/>
      <c r="V94" s="1"/>
      <c r="W94" s="1"/>
      <c r="X94" s="1"/>
    </row>
    <row r="95" spans="5:24">
      <c r="E95" s="2"/>
      <c r="G95" s="5" t="s">
        <v>57</v>
      </c>
      <c r="H95" s="5" t="s">
        <v>225</v>
      </c>
      <c r="J95" s="257"/>
      <c r="K95" s="259"/>
      <c r="L95" s="262"/>
      <c r="M95" s="262"/>
      <c r="O95" s="260"/>
      <c r="T95" s="1"/>
      <c r="U95" s="1"/>
      <c r="V95" s="1"/>
      <c r="W95" s="1"/>
      <c r="X95" s="1"/>
    </row>
    <row r="96" spans="5:24">
      <c r="E96" s="2"/>
      <c r="G96" s="5" t="s">
        <v>57</v>
      </c>
      <c r="H96" s="5" t="s">
        <v>226</v>
      </c>
      <c r="J96" s="257"/>
      <c r="K96" s="259"/>
      <c r="L96" s="262"/>
      <c r="M96" s="262"/>
      <c r="O96" s="260"/>
      <c r="T96" s="1"/>
      <c r="U96" s="1"/>
      <c r="V96" s="1"/>
      <c r="W96" s="1"/>
      <c r="X96" s="1"/>
    </row>
    <row r="97" spans="5:24">
      <c r="E97" s="2"/>
      <c r="G97" s="5" t="s">
        <v>57</v>
      </c>
      <c r="H97" s="5" t="s">
        <v>227</v>
      </c>
      <c r="J97" s="257"/>
      <c r="K97" s="259"/>
      <c r="L97" s="262"/>
      <c r="M97" s="262"/>
      <c r="O97" s="260"/>
      <c r="T97" s="1"/>
      <c r="U97" s="1"/>
      <c r="V97" s="1"/>
      <c r="W97" s="1"/>
      <c r="X97" s="1"/>
    </row>
    <row r="98" spans="5:24">
      <c r="E98" s="2"/>
      <c r="G98" s="5" t="s">
        <v>57</v>
      </c>
      <c r="H98" s="5" t="s">
        <v>228</v>
      </c>
      <c r="J98" s="257"/>
      <c r="K98" s="259"/>
      <c r="L98" s="262"/>
      <c r="M98" s="262"/>
      <c r="O98" s="260"/>
      <c r="T98" s="1"/>
      <c r="U98" s="1"/>
      <c r="V98" s="1"/>
      <c r="W98" s="1"/>
      <c r="X98" s="1"/>
    </row>
    <row r="99" spans="5:24">
      <c r="E99" s="2"/>
      <c r="G99" s="5" t="s">
        <v>57</v>
      </c>
      <c r="H99" s="5" t="s">
        <v>229</v>
      </c>
      <c r="J99" s="257"/>
      <c r="K99" s="259"/>
      <c r="L99" s="262"/>
      <c r="M99" s="262"/>
      <c r="O99" s="260"/>
      <c r="T99" s="1"/>
      <c r="U99" s="1"/>
      <c r="V99" s="1"/>
      <c r="W99" s="1"/>
      <c r="X99" s="1"/>
    </row>
    <row r="100" spans="5:24">
      <c r="E100" s="2"/>
      <c r="G100" s="5" t="s">
        <v>57</v>
      </c>
      <c r="H100" s="5" t="s">
        <v>230</v>
      </c>
      <c r="J100" s="257"/>
      <c r="K100" s="259"/>
      <c r="L100" s="262"/>
      <c r="M100" s="262"/>
      <c r="O100" s="260"/>
      <c r="T100" s="1"/>
      <c r="U100" s="1"/>
      <c r="V100" s="1"/>
      <c r="W100" s="1"/>
      <c r="X100" s="1"/>
    </row>
    <row r="101" spans="5:24">
      <c r="E101" s="2"/>
      <c r="G101" s="5" t="s">
        <v>57</v>
      </c>
      <c r="H101" s="5" t="s">
        <v>231</v>
      </c>
      <c r="J101" s="257"/>
      <c r="K101" s="259"/>
      <c r="L101" s="262"/>
      <c r="M101" s="262"/>
      <c r="O101" s="260"/>
      <c r="T101" s="1"/>
      <c r="U101" s="1"/>
      <c r="V101" s="1"/>
      <c r="W101" s="1"/>
      <c r="X101" s="1"/>
    </row>
    <row r="102" spans="5:24">
      <c r="E102" s="2"/>
      <c r="G102" s="5" t="s">
        <v>57</v>
      </c>
      <c r="H102" s="5" t="s">
        <v>232</v>
      </c>
      <c r="J102" s="257"/>
      <c r="K102" s="259"/>
      <c r="L102" s="262"/>
      <c r="M102" s="262"/>
      <c r="O102" s="260"/>
      <c r="T102" s="1"/>
      <c r="U102" s="1"/>
      <c r="V102" s="1"/>
      <c r="W102" s="1"/>
      <c r="X102" s="1"/>
    </row>
    <row r="103" spans="5:24">
      <c r="E103" s="2"/>
      <c r="G103" s="5" t="s">
        <v>57</v>
      </c>
      <c r="H103" s="5" t="s">
        <v>233</v>
      </c>
      <c r="J103" s="257"/>
      <c r="K103" s="259"/>
      <c r="L103" s="262"/>
      <c r="M103" s="262"/>
      <c r="O103" s="260"/>
      <c r="T103" s="1"/>
      <c r="U103" s="1"/>
      <c r="V103" s="1"/>
      <c r="W103" s="1"/>
      <c r="X103" s="1"/>
    </row>
    <row r="104" spans="5:24">
      <c r="E104" s="2"/>
      <c r="G104" s="5" t="s">
        <v>57</v>
      </c>
      <c r="H104" s="5" t="s">
        <v>234</v>
      </c>
      <c r="J104" s="257"/>
      <c r="K104" s="259"/>
      <c r="L104" s="262"/>
      <c r="M104" s="262"/>
      <c r="O104" s="260"/>
      <c r="T104" s="1"/>
      <c r="U104" s="1"/>
      <c r="V104" s="1"/>
      <c r="W104" s="1"/>
      <c r="X104" s="1"/>
    </row>
    <row r="105" spans="5:24">
      <c r="E105" s="2"/>
      <c r="G105" s="5" t="s">
        <v>57</v>
      </c>
      <c r="H105" s="5" t="s">
        <v>235</v>
      </c>
      <c r="J105" s="257"/>
      <c r="K105" s="259"/>
      <c r="L105" s="262"/>
      <c r="M105" s="262"/>
      <c r="O105" s="260"/>
      <c r="T105" s="1"/>
      <c r="U105" s="1"/>
      <c r="V105" s="1"/>
      <c r="W105" s="1"/>
      <c r="X105" s="1"/>
    </row>
    <row r="106" spans="5:24">
      <c r="E106" s="2"/>
      <c r="G106" s="5" t="s">
        <v>57</v>
      </c>
      <c r="H106" s="5" t="s">
        <v>236</v>
      </c>
      <c r="J106" s="257"/>
      <c r="K106" s="259"/>
      <c r="L106" s="262"/>
      <c r="M106" s="262"/>
      <c r="O106" s="260"/>
      <c r="T106" s="1"/>
      <c r="U106" s="1"/>
      <c r="V106" s="1"/>
      <c r="W106" s="1"/>
      <c r="X106" s="1"/>
    </row>
    <row r="107" spans="5:24">
      <c r="E107" s="2"/>
      <c r="G107" s="5" t="s">
        <v>57</v>
      </c>
      <c r="H107" s="5" t="s">
        <v>237</v>
      </c>
      <c r="J107" s="257"/>
      <c r="K107" s="259"/>
      <c r="L107" s="262"/>
      <c r="M107" s="262"/>
      <c r="O107" s="260"/>
      <c r="T107" s="1"/>
      <c r="U107" s="1"/>
      <c r="V107" s="1"/>
      <c r="W107" s="1"/>
      <c r="X107" s="1"/>
    </row>
    <row r="108" spans="5:24">
      <c r="E108" s="2"/>
      <c r="G108" s="5" t="s">
        <v>57</v>
      </c>
      <c r="H108" s="5" t="s">
        <v>238</v>
      </c>
      <c r="J108" s="257"/>
      <c r="K108" s="259"/>
      <c r="L108" s="262"/>
      <c r="M108" s="262"/>
      <c r="O108" s="260"/>
      <c r="T108" s="1"/>
      <c r="U108" s="1"/>
      <c r="V108" s="1"/>
      <c r="W108" s="1"/>
      <c r="X108" s="1"/>
    </row>
    <row r="109" spans="5:24">
      <c r="E109" s="2"/>
      <c r="G109" s="5" t="s">
        <v>57</v>
      </c>
      <c r="H109" s="5" t="s">
        <v>239</v>
      </c>
      <c r="J109" s="257"/>
      <c r="K109" s="259"/>
      <c r="L109" s="262"/>
      <c r="M109" s="262"/>
      <c r="O109" s="260"/>
      <c r="T109" s="1"/>
      <c r="U109" s="1"/>
      <c r="V109" s="1"/>
      <c r="W109" s="1"/>
      <c r="X109" s="1"/>
    </row>
    <row r="110" spans="5:24">
      <c r="E110" s="2"/>
      <c r="G110" s="5" t="s">
        <v>57</v>
      </c>
      <c r="H110" s="5" t="s">
        <v>240</v>
      </c>
      <c r="J110" s="257"/>
      <c r="K110" s="259"/>
      <c r="L110" s="262"/>
      <c r="M110" s="262"/>
      <c r="O110" s="260"/>
      <c r="T110" s="1"/>
      <c r="U110" s="1"/>
      <c r="V110" s="1"/>
      <c r="W110" s="1"/>
      <c r="X110" s="1"/>
    </row>
    <row r="111" spans="5:24">
      <c r="E111" s="2"/>
      <c r="G111" s="5" t="s">
        <v>57</v>
      </c>
      <c r="H111" s="5" t="s">
        <v>241</v>
      </c>
      <c r="J111" s="257"/>
      <c r="K111" s="259"/>
      <c r="L111" s="262"/>
      <c r="M111" s="262"/>
      <c r="O111" s="260"/>
      <c r="T111" s="1"/>
      <c r="U111" s="1"/>
      <c r="V111" s="1"/>
      <c r="W111" s="1"/>
      <c r="X111" s="1"/>
    </row>
    <row r="112" spans="5:24">
      <c r="E112" s="2"/>
      <c r="G112" s="5" t="s">
        <v>57</v>
      </c>
      <c r="H112" s="5" t="s">
        <v>242</v>
      </c>
      <c r="J112" s="257"/>
      <c r="K112" s="259"/>
      <c r="L112" s="262"/>
      <c r="M112" s="262"/>
      <c r="O112" s="260"/>
      <c r="T112" s="1"/>
      <c r="U112" s="1"/>
      <c r="V112" s="1"/>
      <c r="W112" s="1"/>
      <c r="X112" s="1"/>
    </row>
    <row r="113" spans="5:24">
      <c r="E113" s="2"/>
      <c r="G113" s="5" t="s">
        <v>57</v>
      </c>
      <c r="H113" s="5" t="s">
        <v>243</v>
      </c>
      <c r="J113" s="257"/>
      <c r="K113" s="259"/>
      <c r="L113" s="262"/>
      <c r="M113" s="262"/>
      <c r="O113" s="260"/>
      <c r="T113" s="1"/>
      <c r="U113" s="1"/>
      <c r="V113" s="1"/>
      <c r="W113" s="1"/>
      <c r="X113" s="1"/>
    </row>
    <row r="114" spans="5:24">
      <c r="E114" s="2"/>
      <c r="G114" s="5" t="s">
        <v>57</v>
      </c>
      <c r="H114" s="5" t="s">
        <v>244</v>
      </c>
      <c r="J114" s="257"/>
      <c r="K114" s="259"/>
      <c r="L114" s="262"/>
      <c r="M114" s="262"/>
      <c r="O114" s="260"/>
      <c r="T114" s="1"/>
      <c r="U114" s="1"/>
      <c r="V114" s="1"/>
      <c r="W114" s="1"/>
      <c r="X114" s="1"/>
    </row>
    <row r="115" spans="5:24">
      <c r="E115" s="2"/>
      <c r="G115" s="5" t="s">
        <v>57</v>
      </c>
      <c r="H115" s="5" t="s">
        <v>245</v>
      </c>
      <c r="J115" s="257"/>
      <c r="K115" s="259"/>
      <c r="L115" s="262"/>
      <c r="M115" s="262"/>
      <c r="O115" s="260"/>
      <c r="T115" s="1"/>
      <c r="U115" s="1"/>
      <c r="V115" s="1"/>
      <c r="W115" s="1"/>
      <c r="X115" s="1"/>
    </row>
    <row r="116" spans="5:24">
      <c r="E116" s="2"/>
      <c r="G116" s="5" t="s">
        <v>57</v>
      </c>
      <c r="H116" s="5" t="s">
        <v>246</v>
      </c>
      <c r="J116" s="257"/>
      <c r="K116" s="259"/>
      <c r="L116" s="262"/>
      <c r="M116" s="262"/>
      <c r="O116" s="260"/>
      <c r="T116" s="1"/>
      <c r="U116" s="1"/>
      <c r="V116" s="1"/>
      <c r="W116" s="1"/>
      <c r="X116" s="1"/>
    </row>
    <row r="117" spans="5:24">
      <c r="E117" s="2"/>
      <c r="G117" s="5" t="s">
        <v>57</v>
      </c>
      <c r="H117" s="5" t="s">
        <v>247</v>
      </c>
      <c r="J117" s="257"/>
      <c r="K117" s="259"/>
      <c r="L117" s="262"/>
      <c r="M117" s="262"/>
      <c r="O117" s="260"/>
      <c r="T117" s="1"/>
      <c r="U117" s="1"/>
      <c r="V117" s="1"/>
      <c r="W117" s="1"/>
      <c r="X117" s="1"/>
    </row>
    <row r="118" spans="5:24">
      <c r="E118" s="2"/>
      <c r="G118" s="5" t="s">
        <v>57</v>
      </c>
      <c r="H118" s="5" t="s">
        <v>248</v>
      </c>
      <c r="J118" s="257"/>
      <c r="K118" s="259"/>
      <c r="L118" s="262"/>
      <c r="M118" s="262"/>
      <c r="O118" s="260"/>
      <c r="T118" s="1"/>
      <c r="U118" s="1"/>
      <c r="V118" s="1"/>
      <c r="W118" s="1"/>
      <c r="X118" s="1"/>
    </row>
    <row r="119" spans="5:24">
      <c r="E119" s="2"/>
      <c r="G119" s="5" t="s">
        <v>57</v>
      </c>
      <c r="H119" s="5" t="s">
        <v>249</v>
      </c>
      <c r="J119" s="257"/>
      <c r="K119" s="259"/>
      <c r="L119" s="262"/>
      <c r="M119" s="262"/>
      <c r="O119" s="260"/>
      <c r="T119" s="1"/>
      <c r="U119" s="1"/>
      <c r="V119" s="1"/>
      <c r="W119" s="1"/>
      <c r="X119" s="1"/>
    </row>
    <row r="120" spans="5:24">
      <c r="E120" s="2"/>
      <c r="G120" s="5" t="s">
        <v>57</v>
      </c>
      <c r="H120" s="5" t="s">
        <v>250</v>
      </c>
      <c r="J120" s="257"/>
      <c r="K120" s="259"/>
      <c r="L120" s="262"/>
      <c r="M120" s="262"/>
      <c r="O120" s="260"/>
      <c r="T120" s="1"/>
      <c r="U120" s="1"/>
      <c r="V120" s="1"/>
      <c r="W120" s="1"/>
      <c r="X120" s="1"/>
    </row>
    <row r="121" spans="5:24">
      <c r="E121" s="2"/>
      <c r="G121" s="5" t="s">
        <v>57</v>
      </c>
      <c r="H121" s="5" t="s">
        <v>251</v>
      </c>
      <c r="J121" s="257"/>
      <c r="K121" s="259"/>
      <c r="L121" s="262"/>
      <c r="M121" s="262"/>
      <c r="O121" s="260"/>
      <c r="T121" s="1"/>
      <c r="U121" s="1"/>
      <c r="V121" s="1"/>
      <c r="W121" s="1"/>
      <c r="X121" s="1"/>
    </row>
    <row r="122" spans="5:24">
      <c r="E122" s="2"/>
      <c r="G122" s="5" t="s">
        <v>57</v>
      </c>
      <c r="H122" s="5" t="s">
        <v>252</v>
      </c>
      <c r="J122" s="257"/>
      <c r="K122" s="259"/>
      <c r="L122" s="262"/>
      <c r="M122" s="262"/>
      <c r="O122" s="260"/>
      <c r="T122" s="1"/>
      <c r="U122" s="1"/>
      <c r="V122" s="1"/>
      <c r="W122" s="1"/>
      <c r="X122" s="1"/>
    </row>
    <row r="123" spans="5:24">
      <c r="E123" s="2"/>
      <c r="G123" s="5" t="s">
        <v>57</v>
      </c>
      <c r="H123" s="5" t="s">
        <v>253</v>
      </c>
      <c r="J123" s="257"/>
      <c r="K123" s="259"/>
      <c r="L123" s="262"/>
      <c r="M123" s="262"/>
      <c r="O123" s="260"/>
      <c r="T123" s="1"/>
      <c r="U123" s="1"/>
      <c r="V123" s="1"/>
      <c r="W123" s="1"/>
      <c r="X123" s="1"/>
    </row>
    <row r="124" spans="5:24">
      <c r="E124" s="2"/>
      <c r="G124" s="5" t="s">
        <v>57</v>
      </c>
      <c r="H124" s="5" t="s">
        <v>254</v>
      </c>
      <c r="J124" s="257"/>
      <c r="K124" s="259"/>
      <c r="L124" s="262"/>
      <c r="M124" s="262"/>
      <c r="O124" s="260"/>
      <c r="T124" s="1"/>
      <c r="U124" s="1"/>
      <c r="V124" s="1"/>
      <c r="W124" s="1"/>
      <c r="X124" s="1"/>
    </row>
    <row r="125" spans="5:24">
      <c r="E125" s="2"/>
      <c r="G125" s="5" t="s">
        <v>57</v>
      </c>
      <c r="H125" s="5" t="s">
        <v>255</v>
      </c>
      <c r="J125" s="257"/>
      <c r="K125" s="259"/>
      <c r="L125" s="262"/>
      <c r="M125" s="262"/>
      <c r="O125" s="260"/>
      <c r="T125" s="1"/>
      <c r="U125" s="1"/>
      <c r="V125" s="1"/>
      <c r="W125" s="1"/>
      <c r="X125" s="1"/>
    </row>
    <row r="126" spans="5:24">
      <c r="E126" s="2"/>
      <c r="G126" s="5" t="s">
        <v>57</v>
      </c>
      <c r="H126" s="5" t="s">
        <v>256</v>
      </c>
      <c r="J126" s="257"/>
      <c r="K126" s="259"/>
      <c r="L126" s="262"/>
      <c r="M126" s="262"/>
      <c r="O126" s="260"/>
      <c r="T126" s="1"/>
      <c r="U126" s="1"/>
      <c r="V126" s="1"/>
      <c r="W126" s="1"/>
      <c r="X126" s="1"/>
    </row>
    <row r="127" spans="5:24">
      <c r="E127" s="2"/>
      <c r="G127" s="5" t="s">
        <v>57</v>
      </c>
      <c r="H127" s="5" t="s">
        <v>257</v>
      </c>
      <c r="J127" s="257"/>
      <c r="K127" s="259"/>
      <c r="L127" s="262"/>
      <c r="M127" s="262"/>
      <c r="O127" s="260"/>
      <c r="T127" s="1"/>
      <c r="U127" s="1"/>
      <c r="V127" s="1"/>
      <c r="W127" s="1"/>
      <c r="X127" s="1"/>
    </row>
    <row r="128" spans="5:24">
      <c r="E128" s="2"/>
      <c r="G128" s="5" t="s">
        <v>57</v>
      </c>
      <c r="H128" s="5" t="s">
        <v>258</v>
      </c>
      <c r="J128" s="257"/>
      <c r="K128" s="259"/>
      <c r="L128" s="262"/>
      <c r="M128" s="262"/>
      <c r="O128" s="260"/>
      <c r="T128" s="1"/>
      <c r="U128" s="1"/>
      <c r="V128" s="1"/>
      <c r="W128" s="1"/>
      <c r="X128" s="1"/>
    </row>
    <row r="129" spans="5:24">
      <c r="E129" s="2"/>
      <c r="G129" s="5" t="s">
        <v>57</v>
      </c>
      <c r="H129" s="5" t="s">
        <v>259</v>
      </c>
      <c r="J129" s="257"/>
      <c r="K129" s="259"/>
      <c r="L129" s="262"/>
      <c r="M129" s="262"/>
      <c r="O129" s="260"/>
      <c r="T129" s="1"/>
      <c r="U129" s="1"/>
      <c r="V129" s="1"/>
      <c r="W129" s="1"/>
      <c r="X129" s="1"/>
    </row>
    <row r="130" spans="5:24">
      <c r="E130" s="2"/>
      <c r="G130" s="5" t="s">
        <v>57</v>
      </c>
      <c r="H130" s="5" t="s">
        <v>260</v>
      </c>
      <c r="J130" s="257"/>
      <c r="K130" s="259"/>
      <c r="L130" s="262"/>
      <c r="M130" s="262"/>
      <c r="O130" s="260"/>
      <c r="T130" s="1"/>
      <c r="U130" s="1"/>
      <c r="V130" s="1"/>
      <c r="W130" s="1"/>
      <c r="X130" s="1"/>
    </row>
    <row r="131" spans="5:24">
      <c r="E131" s="2"/>
      <c r="G131" s="5" t="s">
        <v>57</v>
      </c>
      <c r="H131" s="5" t="s">
        <v>261</v>
      </c>
      <c r="J131" s="257"/>
      <c r="K131" s="259"/>
      <c r="L131" s="262"/>
      <c r="M131" s="262"/>
      <c r="O131" s="260"/>
      <c r="T131" s="1"/>
      <c r="U131" s="1"/>
      <c r="V131" s="1"/>
      <c r="W131" s="1"/>
      <c r="X131" s="1"/>
    </row>
    <row r="132" spans="5:24">
      <c r="E132" s="2"/>
      <c r="G132" s="5" t="s">
        <v>57</v>
      </c>
      <c r="H132" s="5" t="s">
        <v>262</v>
      </c>
      <c r="J132" s="257"/>
      <c r="K132" s="259"/>
      <c r="L132" s="262"/>
      <c r="M132" s="262"/>
      <c r="O132" s="260"/>
      <c r="T132" s="1"/>
      <c r="U132" s="1"/>
      <c r="V132" s="1"/>
      <c r="W132" s="1"/>
      <c r="X132" s="1"/>
    </row>
    <row r="133" spans="5:24">
      <c r="E133" s="2"/>
      <c r="G133" s="5" t="s">
        <v>57</v>
      </c>
      <c r="H133" s="5" t="s">
        <v>263</v>
      </c>
      <c r="J133" s="257"/>
      <c r="K133" s="259"/>
      <c r="L133" s="262"/>
      <c r="M133" s="262"/>
      <c r="O133" s="260"/>
      <c r="T133" s="1"/>
      <c r="U133" s="1"/>
      <c r="V133" s="1"/>
      <c r="W133" s="1"/>
      <c r="X133" s="1"/>
    </row>
    <row r="134" spans="5:24">
      <c r="E134" s="2"/>
      <c r="G134" s="5" t="s">
        <v>57</v>
      </c>
      <c r="H134" s="5" t="s">
        <v>264</v>
      </c>
      <c r="J134" s="257"/>
      <c r="K134" s="259"/>
      <c r="L134" s="262"/>
      <c r="M134" s="262"/>
      <c r="O134" s="260"/>
      <c r="T134" s="1"/>
      <c r="U134" s="1"/>
      <c r="V134" s="1"/>
      <c r="W134" s="1"/>
      <c r="X134" s="1"/>
    </row>
    <row r="135" spans="5:24">
      <c r="E135" s="2"/>
      <c r="G135" s="5" t="s">
        <v>57</v>
      </c>
      <c r="H135" s="5" t="s">
        <v>265</v>
      </c>
      <c r="J135" s="257"/>
      <c r="K135" s="259"/>
      <c r="L135" s="262"/>
      <c r="M135" s="262"/>
      <c r="T135" s="1"/>
      <c r="U135" s="1"/>
      <c r="V135" s="1"/>
      <c r="W135" s="1"/>
      <c r="X135" s="1"/>
    </row>
    <row r="136" spans="5:24">
      <c r="E136" s="2"/>
      <c r="G136" s="5" t="s">
        <v>57</v>
      </c>
      <c r="H136" s="5" t="s">
        <v>266</v>
      </c>
      <c r="J136" s="257"/>
      <c r="K136" s="259"/>
      <c r="L136" s="262"/>
      <c r="M136" s="262"/>
      <c r="T136" s="1"/>
      <c r="U136" s="1"/>
      <c r="V136" s="1"/>
      <c r="W136" s="1"/>
      <c r="X136" s="1"/>
    </row>
    <row r="137" spans="5:24">
      <c r="E137" s="2"/>
      <c r="G137" s="5" t="s">
        <v>57</v>
      </c>
      <c r="H137" s="5" t="s">
        <v>267</v>
      </c>
      <c r="J137" s="257"/>
      <c r="K137" s="259"/>
      <c r="L137" s="262"/>
      <c r="M137" s="262"/>
      <c r="T137" s="1"/>
      <c r="U137" s="1"/>
      <c r="V137" s="1"/>
      <c r="W137" s="1"/>
      <c r="X137" s="1"/>
    </row>
    <row r="138" spans="5:24">
      <c r="E138" s="2"/>
      <c r="G138" s="5" t="s">
        <v>57</v>
      </c>
      <c r="H138" s="5" t="s">
        <v>268</v>
      </c>
      <c r="J138" s="257"/>
      <c r="K138" s="259"/>
      <c r="L138" s="262"/>
      <c r="M138" s="262"/>
      <c r="T138" s="1"/>
      <c r="U138" s="1"/>
      <c r="V138" s="1"/>
      <c r="W138" s="1"/>
      <c r="X138" s="1"/>
    </row>
    <row r="139" spans="5:24">
      <c r="E139" s="2"/>
      <c r="G139" s="5" t="s">
        <v>57</v>
      </c>
      <c r="H139" s="5" t="s">
        <v>269</v>
      </c>
      <c r="J139" s="257"/>
      <c r="K139" s="259"/>
      <c r="L139" s="262"/>
      <c r="M139" s="262"/>
      <c r="T139" s="1"/>
      <c r="U139" s="1"/>
      <c r="V139" s="1"/>
      <c r="W139" s="1"/>
      <c r="X139" s="1"/>
    </row>
    <row r="140" spans="5:24">
      <c r="E140" s="2"/>
      <c r="G140" s="5" t="s">
        <v>57</v>
      </c>
      <c r="H140" s="5" t="s">
        <v>270</v>
      </c>
      <c r="J140" s="257"/>
      <c r="K140" s="259"/>
      <c r="L140" s="262"/>
      <c r="M140" s="262"/>
      <c r="T140" s="1"/>
      <c r="U140" s="1"/>
      <c r="V140" s="1"/>
      <c r="W140" s="1"/>
      <c r="X140" s="1"/>
    </row>
    <row r="141" spans="5:24">
      <c r="E141" s="2"/>
      <c r="G141" s="5" t="s">
        <v>57</v>
      </c>
      <c r="H141" s="5" t="s">
        <v>271</v>
      </c>
      <c r="J141" s="257"/>
      <c r="K141" s="259"/>
      <c r="L141" s="262"/>
      <c r="M141" s="262"/>
      <c r="T141" s="1"/>
      <c r="U141" s="1"/>
      <c r="V141" s="1"/>
      <c r="W141" s="1"/>
      <c r="X141" s="1"/>
    </row>
    <row r="142" spans="5:24">
      <c r="E142" s="2"/>
      <c r="G142" s="5" t="s">
        <v>57</v>
      </c>
      <c r="H142" s="5" t="s">
        <v>272</v>
      </c>
      <c r="J142" s="257"/>
      <c r="K142" s="259"/>
      <c r="L142" s="262"/>
      <c r="M142" s="262"/>
      <c r="T142" s="1"/>
      <c r="U142" s="1"/>
      <c r="V142" s="1"/>
      <c r="W142" s="1"/>
      <c r="X142" s="1"/>
    </row>
    <row r="143" spans="5:24">
      <c r="E143" s="2"/>
      <c r="G143" s="5" t="s">
        <v>57</v>
      </c>
      <c r="H143" s="5" t="s">
        <v>273</v>
      </c>
      <c r="J143" s="257"/>
      <c r="K143" s="259"/>
      <c r="L143" s="262"/>
      <c r="M143" s="262"/>
      <c r="T143" s="1"/>
      <c r="U143" s="1"/>
      <c r="V143" s="1"/>
      <c r="W143" s="1"/>
      <c r="X143" s="1"/>
    </row>
    <row r="144" spans="5:24">
      <c r="E144" s="2"/>
      <c r="G144" s="5" t="s">
        <v>57</v>
      </c>
      <c r="H144" s="5" t="s">
        <v>274</v>
      </c>
      <c r="J144" s="257"/>
      <c r="K144" s="259"/>
      <c r="L144" s="262"/>
      <c r="M144" s="262"/>
      <c r="T144" s="1"/>
      <c r="U144" s="1"/>
      <c r="V144" s="1"/>
      <c r="W144" s="1"/>
      <c r="X144" s="1"/>
    </row>
    <row r="145" spans="5:24">
      <c r="E145" s="2"/>
      <c r="G145" s="5" t="s">
        <v>57</v>
      </c>
      <c r="H145" s="5" t="s">
        <v>275</v>
      </c>
      <c r="J145" s="257"/>
      <c r="K145" s="259"/>
      <c r="L145" s="262"/>
      <c r="M145" s="262"/>
      <c r="T145" s="1"/>
      <c r="U145" s="1"/>
      <c r="V145" s="1"/>
      <c r="W145" s="1"/>
      <c r="X145" s="1"/>
    </row>
    <row r="146" spans="5:24">
      <c r="E146" s="2"/>
      <c r="G146" s="5" t="s">
        <v>57</v>
      </c>
      <c r="H146" s="5" t="s">
        <v>276</v>
      </c>
      <c r="J146" s="257"/>
      <c r="K146" s="259"/>
      <c r="L146" s="262"/>
      <c r="M146" s="262"/>
      <c r="T146" s="1"/>
      <c r="U146" s="1"/>
      <c r="V146" s="1"/>
      <c r="W146" s="1"/>
      <c r="X146" s="1"/>
    </row>
    <row r="147" spans="5:24">
      <c r="E147" s="2"/>
      <c r="G147" s="5" t="s">
        <v>57</v>
      </c>
      <c r="H147" s="5" t="s">
        <v>277</v>
      </c>
      <c r="J147" s="257"/>
      <c r="K147" s="259"/>
      <c r="L147" s="262"/>
      <c r="M147" s="262"/>
      <c r="T147" s="1"/>
      <c r="U147" s="1"/>
      <c r="V147" s="1"/>
      <c r="W147" s="1"/>
      <c r="X147" s="1"/>
    </row>
    <row r="148" spans="5:24">
      <c r="E148" s="2"/>
      <c r="G148" s="5" t="s">
        <v>57</v>
      </c>
      <c r="H148" s="5" t="s">
        <v>278</v>
      </c>
      <c r="J148" s="257"/>
      <c r="K148" s="259"/>
      <c r="L148" s="262"/>
      <c r="M148" s="262"/>
      <c r="T148" s="1"/>
      <c r="U148" s="1"/>
      <c r="V148" s="1"/>
      <c r="W148" s="1"/>
      <c r="X148" s="1"/>
    </row>
    <row r="149" spans="5:24">
      <c r="E149" s="2"/>
      <c r="G149" s="5" t="s">
        <v>57</v>
      </c>
      <c r="H149" s="5" t="s">
        <v>279</v>
      </c>
      <c r="J149" s="257"/>
      <c r="K149" s="259"/>
      <c r="L149" s="262"/>
      <c r="M149" s="262"/>
      <c r="T149" s="1"/>
      <c r="U149" s="1"/>
      <c r="V149" s="1"/>
      <c r="W149" s="1"/>
      <c r="X149" s="1"/>
    </row>
    <row r="150" spans="5:24">
      <c r="E150" s="2"/>
      <c r="G150" s="5" t="s">
        <v>57</v>
      </c>
      <c r="H150" s="5" t="s">
        <v>280</v>
      </c>
      <c r="J150" s="257"/>
      <c r="K150" s="259"/>
      <c r="L150" s="262"/>
      <c r="M150" s="262"/>
      <c r="T150" s="1"/>
      <c r="U150" s="1"/>
      <c r="V150" s="1"/>
      <c r="W150" s="1"/>
      <c r="X150" s="1"/>
    </row>
    <row r="151" spans="5:24">
      <c r="E151" s="2"/>
      <c r="G151" s="5" t="s">
        <v>57</v>
      </c>
      <c r="H151" s="5" t="s">
        <v>281</v>
      </c>
      <c r="J151" s="257"/>
      <c r="K151" s="259"/>
      <c r="L151" s="262"/>
      <c r="M151" s="262"/>
      <c r="T151" s="1"/>
      <c r="U151" s="1"/>
      <c r="V151" s="1"/>
      <c r="W151" s="1"/>
      <c r="X151" s="1"/>
    </row>
    <row r="152" spans="5:24">
      <c r="E152" s="2"/>
      <c r="G152" s="5" t="s">
        <v>57</v>
      </c>
      <c r="H152" s="5" t="s">
        <v>282</v>
      </c>
      <c r="J152" s="257"/>
      <c r="K152" s="259"/>
      <c r="L152" s="262"/>
      <c r="M152" s="262"/>
      <c r="T152" s="1"/>
      <c r="U152" s="1"/>
      <c r="V152" s="1"/>
      <c r="W152" s="1"/>
      <c r="X152" s="1"/>
    </row>
    <row r="153" spans="5:24">
      <c r="E153" s="2"/>
      <c r="G153" s="5" t="s">
        <v>57</v>
      </c>
      <c r="H153" s="5" t="s">
        <v>283</v>
      </c>
      <c r="J153" s="257"/>
      <c r="K153" s="259"/>
      <c r="L153" s="262"/>
      <c r="M153" s="262"/>
      <c r="T153" s="1"/>
      <c r="U153" s="1"/>
      <c r="V153" s="1"/>
      <c r="W153" s="1"/>
      <c r="X153" s="1"/>
    </row>
    <row r="154" spans="5:24">
      <c r="E154" s="2"/>
      <c r="G154" s="5" t="s">
        <v>57</v>
      </c>
      <c r="H154" s="5" t="s">
        <v>284</v>
      </c>
      <c r="J154" s="257"/>
      <c r="K154" s="259"/>
      <c r="L154" s="262"/>
      <c r="M154" s="262"/>
      <c r="T154" s="1"/>
      <c r="U154" s="1"/>
      <c r="V154" s="1"/>
      <c r="W154" s="1"/>
      <c r="X154" s="1"/>
    </row>
    <row r="155" spans="5:24">
      <c r="E155" s="2"/>
      <c r="G155" s="5" t="s">
        <v>57</v>
      </c>
      <c r="H155" s="5" t="s">
        <v>285</v>
      </c>
      <c r="J155" s="257"/>
      <c r="K155" s="259"/>
      <c r="L155" s="262"/>
      <c r="M155" s="262"/>
      <c r="T155" s="1"/>
      <c r="U155" s="1"/>
      <c r="V155" s="1"/>
      <c r="W155" s="1"/>
      <c r="X155" s="1"/>
    </row>
    <row r="156" spans="5:24">
      <c r="E156" s="2"/>
      <c r="G156" s="5" t="s">
        <v>57</v>
      </c>
      <c r="H156" s="5" t="s">
        <v>286</v>
      </c>
      <c r="J156" s="257"/>
      <c r="K156" s="259"/>
      <c r="L156" s="262"/>
      <c r="M156" s="262"/>
      <c r="T156" s="1"/>
      <c r="U156" s="1"/>
      <c r="V156" s="1"/>
      <c r="W156" s="1"/>
      <c r="X156" s="1"/>
    </row>
    <row r="157" spans="5:24">
      <c r="E157" s="2"/>
      <c r="G157" s="5" t="s">
        <v>57</v>
      </c>
      <c r="H157" s="5" t="s">
        <v>287</v>
      </c>
      <c r="J157" s="257"/>
      <c r="K157" s="259"/>
      <c r="L157" s="262"/>
      <c r="M157" s="262"/>
      <c r="T157" s="1"/>
      <c r="U157" s="1"/>
      <c r="V157" s="1"/>
      <c r="W157" s="1"/>
      <c r="X157" s="1"/>
    </row>
    <row r="158" spans="5:24">
      <c r="E158" s="2"/>
      <c r="G158" s="5" t="s">
        <v>57</v>
      </c>
      <c r="H158" s="5" t="s">
        <v>288</v>
      </c>
      <c r="J158" s="257"/>
      <c r="K158" s="259"/>
      <c r="L158" s="262"/>
      <c r="M158" s="262"/>
      <c r="T158" s="1"/>
      <c r="U158" s="1"/>
      <c r="V158" s="1"/>
      <c r="W158" s="1"/>
      <c r="X158" s="1"/>
    </row>
    <row r="159" spans="5:24">
      <c r="E159" s="2"/>
      <c r="G159" s="5" t="s">
        <v>57</v>
      </c>
      <c r="H159" s="5" t="s">
        <v>289</v>
      </c>
      <c r="J159" s="257"/>
      <c r="K159" s="259"/>
      <c r="L159" s="262"/>
      <c r="M159" s="262"/>
      <c r="T159" s="1"/>
      <c r="U159" s="1"/>
      <c r="V159" s="1"/>
      <c r="W159" s="1"/>
      <c r="X159" s="1"/>
    </row>
    <row r="160" spans="5:24">
      <c r="E160" s="2"/>
      <c r="G160" s="5" t="s">
        <v>57</v>
      </c>
      <c r="H160" s="5" t="s">
        <v>290</v>
      </c>
      <c r="J160" s="257"/>
      <c r="K160" s="259"/>
      <c r="L160" s="262"/>
      <c r="M160" s="262"/>
      <c r="T160" s="1"/>
      <c r="U160" s="1"/>
      <c r="V160" s="1"/>
      <c r="W160" s="1"/>
      <c r="X160" s="1"/>
    </row>
    <row r="161" spans="5:24">
      <c r="E161" s="2"/>
      <c r="G161" s="5" t="s">
        <v>57</v>
      </c>
      <c r="H161" s="5" t="s">
        <v>291</v>
      </c>
      <c r="J161" s="257"/>
      <c r="K161" s="259"/>
      <c r="L161" s="262"/>
      <c r="M161" s="262"/>
      <c r="T161" s="1"/>
      <c r="U161" s="1"/>
      <c r="V161" s="1"/>
      <c r="W161" s="1"/>
      <c r="X161" s="1"/>
    </row>
    <row r="162" spans="5:24">
      <c r="E162" s="2"/>
      <c r="G162" s="5" t="s">
        <v>57</v>
      </c>
      <c r="H162" s="5" t="s">
        <v>292</v>
      </c>
      <c r="J162" s="257"/>
      <c r="K162" s="259"/>
      <c r="L162" s="262"/>
      <c r="M162" s="262"/>
      <c r="T162" s="1"/>
      <c r="U162" s="1"/>
      <c r="V162" s="1"/>
      <c r="W162" s="1"/>
      <c r="X162" s="1"/>
    </row>
    <row r="163" spans="5:24">
      <c r="E163" s="2"/>
      <c r="G163" s="5" t="s">
        <v>57</v>
      </c>
      <c r="H163" s="5" t="s">
        <v>293</v>
      </c>
      <c r="J163" s="257"/>
      <c r="K163" s="259"/>
      <c r="L163" s="262"/>
      <c r="M163" s="262"/>
      <c r="T163" s="1"/>
      <c r="U163" s="1"/>
      <c r="V163" s="1"/>
      <c r="W163" s="1"/>
      <c r="X163" s="1"/>
    </row>
    <row r="164" spans="5:24">
      <c r="E164" s="2"/>
      <c r="G164" s="5" t="s">
        <v>57</v>
      </c>
      <c r="H164" s="5" t="s">
        <v>294</v>
      </c>
      <c r="J164" s="257"/>
      <c r="K164" s="259"/>
      <c r="L164" s="262"/>
      <c r="M164" s="262"/>
      <c r="T164" s="1"/>
      <c r="U164" s="1"/>
      <c r="V164" s="1"/>
      <c r="W164" s="1"/>
      <c r="X164" s="1"/>
    </row>
    <row r="165" spans="5:24">
      <c r="E165" s="2"/>
      <c r="G165" s="5" t="s">
        <v>57</v>
      </c>
      <c r="H165" s="5" t="s">
        <v>295</v>
      </c>
      <c r="J165" s="257"/>
      <c r="K165" s="259"/>
      <c r="L165" s="262"/>
      <c r="M165" s="262"/>
      <c r="T165" s="1"/>
      <c r="U165" s="1"/>
      <c r="V165" s="1"/>
      <c r="W165" s="1"/>
      <c r="X165" s="1"/>
    </row>
    <row r="166" spans="5:24">
      <c r="E166" s="2"/>
      <c r="G166" s="5" t="s">
        <v>57</v>
      </c>
      <c r="H166" s="5" t="s">
        <v>296</v>
      </c>
      <c r="J166" s="257"/>
      <c r="K166" s="259"/>
      <c r="L166" s="262"/>
      <c r="M166" s="262"/>
      <c r="T166" s="1"/>
      <c r="U166" s="1"/>
      <c r="V166" s="1"/>
      <c r="W166" s="1"/>
      <c r="X166" s="1"/>
    </row>
    <row r="167" spans="5:24">
      <c r="E167" s="2"/>
      <c r="G167" s="5" t="s">
        <v>57</v>
      </c>
      <c r="H167" s="5" t="s">
        <v>297</v>
      </c>
      <c r="J167" s="257"/>
      <c r="K167" s="259"/>
      <c r="L167" s="262"/>
      <c r="M167" s="262"/>
      <c r="T167" s="1"/>
      <c r="U167" s="1"/>
      <c r="V167" s="1"/>
      <c r="W167" s="1"/>
      <c r="X167" s="1"/>
    </row>
    <row r="168" spans="5:24">
      <c r="E168" s="2"/>
      <c r="G168" s="5" t="s">
        <v>57</v>
      </c>
      <c r="H168" s="5" t="s">
        <v>298</v>
      </c>
      <c r="J168" s="257"/>
      <c r="K168" s="259"/>
      <c r="L168" s="262"/>
      <c r="M168" s="262"/>
      <c r="T168" s="1"/>
      <c r="U168" s="1"/>
      <c r="V168" s="1"/>
      <c r="W168" s="1"/>
      <c r="X168" s="1"/>
    </row>
    <row r="169" spans="5:24">
      <c r="E169" s="2"/>
      <c r="G169" s="5" t="s">
        <v>57</v>
      </c>
      <c r="H169" s="5" t="s">
        <v>299</v>
      </c>
      <c r="J169" s="257"/>
      <c r="K169" s="259"/>
      <c r="L169" s="262"/>
      <c r="M169" s="262"/>
      <c r="T169" s="1"/>
      <c r="U169" s="1"/>
      <c r="V169" s="1"/>
      <c r="W169" s="1"/>
      <c r="X169" s="1"/>
    </row>
    <row r="170" spans="5:24">
      <c r="E170" s="2"/>
      <c r="G170" s="5" t="s">
        <v>57</v>
      </c>
      <c r="H170" s="5" t="s">
        <v>300</v>
      </c>
      <c r="J170" s="257"/>
      <c r="K170" s="259"/>
      <c r="L170" s="262"/>
      <c r="M170" s="262"/>
      <c r="T170" s="1"/>
      <c r="U170" s="1"/>
      <c r="V170" s="1"/>
      <c r="W170" s="1"/>
      <c r="X170" s="1"/>
    </row>
    <row r="171" spans="5:24">
      <c r="E171" s="2"/>
      <c r="G171" s="5" t="s">
        <v>57</v>
      </c>
      <c r="H171" s="5" t="s">
        <v>301</v>
      </c>
      <c r="J171" s="257"/>
      <c r="K171" s="259"/>
      <c r="L171" s="262"/>
      <c r="M171" s="262"/>
      <c r="T171" s="1"/>
      <c r="U171" s="1"/>
      <c r="V171" s="1"/>
      <c r="W171" s="1"/>
      <c r="X171" s="1"/>
    </row>
    <row r="172" spans="5:24">
      <c r="E172" s="2"/>
      <c r="G172" s="5" t="s">
        <v>57</v>
      </c>
      <c r="H172" s="5" t="s">
        <v>302</v>
      </c>
      <c r="J172" s="257"/>
      <c r="K172" s="259"/>
      <c r="L172" s="262"/>
      <c r="M172" s="262"/>
      <c r="T172" s="1"/>
      <c r="U172" s="1"/>
      <c r="V172" s="1"/>
      <c r="W172" s="1"/>
      <c r="X172" s="1"/>
    </row>
    <row r="173" spans="5:24">
      <c r="E173" s="2"/>
      <c r="G173" s="5" t="s">
        <v>57</v>
      </c>
      <c r="H173" s="5" t="s">
        <v>303</v>
      </c>
      <c r="J173" s="257"/>
      <c r="K173" s="259"/>
      <c r="L173" s="262"/>
      <c r="M173" s="262"/>
      <c r="T173" s="1"/>
      <c r="U173" s="1"/>
      <c r="V173" s="1"/>
      <c r="W173" s="1"/>
      <c r="X173" s="1"/>
    </row>
    <row r="174" spans="5:24">
      <c r="E174" s="2"/>
      <c r="G174" s="5" t="s">
        <v>57</v>
      </c>
      <c r="H174" s="5" t="s">
        <v>304</v>
      </c>
      <c r="J174" s="257"/>
      <c r="K174" s="259"/>
      <c r="L174" s="262"/>
      <c r="M174" s="262"/>
      <c r="T174" s="1"/>
      <c r="U174" s="1"/>
      <c r="V174" s="1"/>
      <c r="W174" s="1"/>
      <c r="X174" s="1"/>
    </row>
    <row r="175" spans="5:24">
      <c r="E175" s="2"/>
      <c r="G175" s="5" t="s">
        <v>57</v>
      </c>
      <c r="H175" s="5" t="s">
        <v>305</v>
      </c>
      <c r="J175" s="257"/>
      <c r="K175" s="259"/>
      <c r="L175" s="262"/>
      <c r="M175" s="262"/>
      <c r="T175" s="1"/>
      <c r="U175" s="1"/>
      <c r="V175" s="1"/>
      <c r="W175" s="1"/>
      <c r="X175" s="1"/>
    </row>
    <row r="176" spans="5:24">
      <c r="E176" s="2"/>
      <c r="G176" s="5" t="s">
        <v>57</v>
      </c>
      <c r="H176" s="5" t="s">
        <v>306</v>
      </c>
      <c r="J176" s="257"/>
      <c r="K176" s="259"/>
      <c r="L176" s="262"/>
      <c r="M176" s="262"/>
      <c r="T176" s="1"/>
      <c r="U176" s="1"/>
      <c r="V176" s="1"/>
      <c r="W176" s="1"/>
      <c r="X176" s="1"/>
    </row>
    <row r="177" spans="5:24">
      <c r="E177" s="2"/>
      <c r="G177" s="5" t="s">
        <v>57</v>
      </c>
      <c r="H177" s="5" t="s">
        <v>307</v>
      </c>
      <c r="J177" s="257"/>
      <c r="K177" s="259"/>
      <c r="L177" s="262"/>
      <c r="M177" s="262"/>
      <c r="T177" s="1"/>
      <c r="U177" s="1"/>
      <c r="V177" s="1"/>
      <c r="W177" s="1"/>
      <c r="X177" s="1"/>
    </row>
    <row r="178" spans="5:24">
      <c r="E178" s="2"/>
      <c r="G178" s="5" t="s">
        <v>57</v>
      </c>
      <c r="H178" s="5" t="s">
        <v>308</v>
      </c>
      <c r="J178" s="257"/>
      <c r="K178" s="259"/>
      <c r="L178" s="262"/>
      <c r="M178" s="262"/>
      <c r="T178" s="1"/>
      <c r="U178" s="1"/>
      <c r="V178" s="1"/>
      <c r="W178" s="1"/>
      <c r="X178" s="1"/>
    </row>
    <row r="179" spans="5:24">
      <c r="E179" s="2"/>
      <c r="G179" s="5" t="s">
        <v>57</v>
      </c>
      <c r="H179" s="5" t="s">
        <v>309</v>
      </c>
      <c r="J179" s="257"/>
      <c r="K179" s="259"/>
      <c r="L179" s="262"/>
      <c r="M179" s="262"/>
      <c r="T179" s="1"/>
      <c r="U179" s="1"/>
      <c r="V179" s="1"/>
      <c r="W179" s="1"/>
      <c r="X179" s="1"/>
    </row>
    <row r="180" spans="5:24">
      <c r="E180" s="2"/>
      <c r="G180" s="5" t="s">
        <v>57</v>
      </c>
      <c r="H180" s="5" t="s">
        <v>310</v>
      </c>
      <c r="J180" s="257"/>
      <c r="K180" s="259"/>
      <c r="L180" s="262"/>
      <c r="M180" s="262"/>
      <c r="T180" s="1"/>
      <c r="U180" s="1"/>
      <c r="V180" s="1"/>
      <c r="W180" s="1"/>
      <c r="X180" s="1"/>
    </row>
    <row r="181" spans="5:24">
      <c r="E181" s="2"/>
      <c r="G181" s="5" t="s">
        <v>57</v>
      </c>
      <c r="H181" s="5" t="s">
        <v>311</v>
      </c>
      <c r="J181" s="257"/>
      <c r="K181" s="259"/>
      <c r="L181" s="262"/>
      <c r="M181" s="262"/>
      <c r="T181" s="1"/>
      <c r="U181" s="1"/>
      <c r="V181" s="1"/>
      <c r="W181" s="1"/>
      <c r="X181" s="1"/>
    </row>
    <row r="182" spans="5:24">
      <c r="E182" s="2"/>
      <c r="G182" s="5" t="s">
        <v>57</v>
      </c>
      <c r="H182" s="5" t="s">
        <v>312</v>
      </c>
      <c r="J182" s="257"/>
      <c r="K182" s="259"/>
      <c r="L182" s="262"/>
      <c r="M182" s="262"/>
      <c r="T182" s="1"/>
      <c r="U182" s="1"/>
      <c r="V182" s="1"/>
      <c r="W182" s="1"/>
      <c r="X182" s="1"/>
    </row>
    <row r="183" spans="5:24">
      <c r="E183" s="2"/>
      <c r="G183" s="5" t="s">
        <v>57</v>
      </c>
      <c r="H183" s="5" t="s">
        <v>313</v>
      </c>
      <c r="J183" s="257"/>
      <c r="K183" s="259"/>
      <c r="L183" s="262"/>
      <c r="M183" s="262"/>
      <c r="T183" s="1"/>
      <c r="U183" s="1"/>
      <c r="V183" s="1"/>
      <c r="W183" s="1"/>
      <c r="X183" s="1"/>
    </row>
    <row r="184" spans="5:24">
      <c r="E184" s="2"/>
      <c r="G184" s="5" t="s">
        <v>57</v>
      </c>
      <c r="H184" s="5" t="s">
        <v>314</v>
      </c>
      <c r="J184" s="257"/>
      <c r="K184" s="259"/>
      <c r="L184" s="262"/>
      <c r="M184" s="262"/>
      <c r="T184" s="1"/>
      <c r="U184" s="1"/>
      <c r="V184" s="1"/>
      <c r="W184" s="1"/>
      <c r="X184" s="1"/>
    </row>
    <row r="185" spans="5:24">
      <c r="E185" s="2"/>
      <c r="G185" s="5" t="s">
        <v>57</v>
      </c>
      <c r="H185" s="5" t="s">
        <v>315</v>
      </c>
      <c r="J185" s="257"/>
      <c r="K185" s="259"/>
      <c r="L185" s="262"/>
      <c r="M185" s="262"/>
      <c r="T185" s="1"/>
      <c r="U185" s="1"/>
      <c r="V185" s="1"/>
      <c r="W185" s="1"/>
      <c r="X185" s="1"/>
    </row>
    <row r="186" spans="5:24">
      <c r="E186" s="2"/>
      <c r="G186" s="5" t="s">
        <v>57</v>
      </c>
      <c r="H186" s="5" t="s">
        <v>316</v>
      </c>
      <c r="J186" s="257"/>
      <c r="K186" s="259"/>
      <c r="L186" s="262"/>
      <c r="M186" s="262"/>
      <c r="T186" s="1"/>
      <c r="U186" s="1"/>
      <c r="V186" s="1"/>
      <c r="W186" s="1"/>
      <c r="X186" s="1"/>
    </row>
    <row r="187" spans="5:24">
      <c r="E187" s="2"/>
      <c r="G187" s="5" t="s">
        <v>57</v>
      </c>
      <c r="H187" s="5" t="s">
        <v>317</v>
      </c>
      <c r="J187" s="257"/>
      <c r="K187" s="259"/>
      <c r="L187" s="262"/>
      <c r="M187" s="262"/>
      <c r="T187" s="1"/>
      <c r="U187" s="1"/>
      <c r="V187" s="1"/>
      <c r="W187" s="1"/>
      <c r="X187" s="1"/>
    </row>
    <row r="188" spans="5:24">
      <c r="E188" s="2"/>
      <c r="G188" s="5" t="s">
        <v>58</v>
      </c>
      <c r="H188" s="5" t="s">
        <v>318</v>
      </c>
      <c r="J188" s="257"/>
      <c r="K188" s="259"/>
      <c r="L188" s="262"/>
      <c r="M188" s="262"/>
      <c r="T188" s="1"/>
      <c r="U188" s="1"/>
      <c r="V188" s="1"/>
      <c r="W188" s="1"/>
      <c r="X188" s="1"/>
    </row>
    <row r="189" spans="5:24">
      <c r="E189" s="2"/>
      <c r="G189" s="5" t="s">
        <v>58</v>
      </c>
      <c r="H189" s="5" t="s">
        <v>319</v>
      </c>
      <c r="J189" s="257"/>
      <c r="K189" s="259"/>
      <c r="L189" s="262"/>
      <c r="M189" s="262"/>
      <c r="T189" s="1"/>
      <c r="U189" s="1"/>
      <c r="V189" s="1"/>
      <c r="W189" s="1"/>
      <c r="X189" s="1"/>
    </row>
    <row r="190" spans="5:24">
      <c r="E190" s="2"/>
      <c r="G190" s="5" t="s">
        <v>58</v>
      </c>
      <c r="H190" s="5" t="s">
        <v>320</v>
      </c>
      <c r="J190" s="257"/>
      <c r="K190" s="259"/>
      <c r="L190" s="262"/>
      <c r="M190" s="262"/>
      <c r="T190" s="1"/>
      <c r="U190" s="1"/>
      <c r="V190" s="1"/>
      <c r="W190" s="1"/>
      <c r="X190" s="1"/>
    </row>
    <row r="191" spans="5:24">
      <c r="E191" s="2"/>
      <c r="G191" s="5" t="s">
        <v>58</v>
      </c>
      <c r="H191" s="5" t="s">
        <v>321</v>
      </c>
      <c r="J191" s="257"/>
      <c r="K191" s="259"/>
      <c r="L191" s="262"/>
      <c r="M191" s="262"/>
      <c r="T191" s="1"/>
      <c r="U191" s="1"/>
      <c r="V191" s="1"/>
      <c r="W191" s="1"/>
      <c r="X191" s="1"/>
    </row>
    <row r="192" spans="5:24">
      <c r="E192" s="2"/>
      <c r="G192" s="5" t="s">
        <v>58</v>
      </c>
      <c r="H192" s="5" t="s">
        <v>322</v>
      </c>
      <c r="J192" s="257"/>
      <c r="K192" s="259"/>
      <c r="L192" s="262"/>
      <c r="M192" s="262"/>
      <c r="T192" s="1"/>
      <c r="U192" s="1"/>
      <c r="V192" s="1"/>
      <c r="W192" s="1"/>
      <c r="X192" s="1"/>
    </row>
    <row r="193" spans="5:24">
      <c r="E193" s="2"/>
      <c r="G193" s="5" t="s">
        <v>58</v>
      </c>
      <c r="H193" s="5" t="s">
        <v>323</v>
      </c>
      <c r="J193" s="257"/>
      <c r="K193" s="259"/>
      <c r="L193" s="262"/>
      <c r="M193" s="262"/>
      <c r="T193" s="1"/>
      <c r="U193" s="1"/>
      <c r="V193" s="1"/>
      <c r="W193" s="1"/>
      <c r="X193" s="1"/>
    </row>
    <row r="194" spans="5:24">
      <c r="E194" s="2"/>
      <c r="G194" s="5" t="s">
        <v>58</v>
      </c>
      <c r="H194" s="5" t="s">
        <v>324</v>
      </c>
      <c r="J194" s="257"/>
      <c r="K194" s="259"/>
      <c r="L194" s="262"/>
      <c r="M194" s="262"/>
      <c r="T194" s="1"/>
      <c r="U194" s="1"/>
      <c r="V194" s="1"/>
      <c r="W194" s="1"/>
      <c r="X194" s="1"/>
    </row>
    <row r="195" spans="5:24">
      <c r="E195" s="2"/>
      <c r="G195" s="5" t="s">
        <v>58</v>
      </c>
      <c r="H195" s="5" t="s">
        <v>325</v>
      </c>
      <c r="J195" s="257"/>
      <c r="K195" s="259"/>
      <c r="L195" s="262"/>
      <c r="M195" s="262"/>
      <c r="T195" s="1"/>
      <c r="U195" s="1"/>
      <c r="V195" s="1"/>
      <c r="W195" s="1"/>
      <c r="X195" s="1"/>
    </row>
    <row r="196" spans="5:24">
      <c r="E196" s="2"/>
      <c r="G196" s="5" t="s">
        <v>58</v>
      </c>
      <c r="H196" s="5" t="s">
        <v>326</v>
      </c>
      <c r="J196" s="257"/>
      <c r="K196" s="259"/>
      <c r="L196" s="262"/>
      <c r="M196" s="262"/>
      <c r="T196" s="1"/>
      <c r="U196" s="1"/>
      <c r="V196" s="1"/>
      <c r="W196" s="1"/>
      <c r="X196" s="1"/>
    </row>
    <row r="197" spans="5:24">
      <c r="E197" s="2"/>
      <c r="G197" s="5" t="s">
        <v>58</v>
      </c>
      <c r="H197" s="5" t="s">
        <v>327</v>
      </c>
      <c r="J197" s="257"/>
      <c r="K197" s="259"/>
      <c r="L197" s="262"/>
      <c r="M197" s="262"/>
      <c r="T197" s="1"/>
      <c r="U197" s="1"/>
      <c r="V197" s="1"/>
      <c r="W197" s="1"/>
      <c r="X197" s="1"/>
    </row>
    <row r="198" spans="5:24">
      <c r="E198" s="2"/>
      <c r="G198" s="5" t="s">
        <v>58</v>
      </c>
      <c r="H198" s="5" t="s">
        <v>328</v>
      </c>
      <c r="J198" s="257"/>
      <c r="K198" s="259"/>
      <c r="L198" s="262"/>
      <c r="M198" s="262"/>
      <c r="T198" s="1"/>
      <c r="U198" s="1"/>
      <c r="V198" s="1"/>
      <c r="W198" s="1"/>
      <c r="X198" s="1"/>
    </row>
    <row r="199" spans="5:24">
      <c r="E199" s="2"/>
      <c r="G199" s="5" t="s">
        <v>58</v>
      </c>
      <c r="H199" s="5" t="s">
        <v>329</v>
      </c>
      <c r="J199" s="257"/>
      <c r="K199" s="259"/>
      <c r="L199" s="262"/>
      <c r="M199" s="262"/>
      <c r="T199" s="1"/>
      <c r="U199" s="1"/>
      <c r="V199" s="1"/>
      <c r="W199" s="1"/>
      <c r="X199" s="1"/>
    </row>
    <row r="200" spans="5:24">
      <c r="E200" s="2"/>
      <c r="G200" s="5" t="s">
        <v>58</v>
      </c>
      <c r="H200" s="5" t="s">
        <v>330</v>
      </c>
      <c r="J200" s="257"/>
      <c r="K200" s="259"/>
      <c r="L200" s="262"/>
      <c r="M200" s="262"/>
      <c r="T200" s="1"/>
      <c r="U200" s="1"/>
      <c r="V200" s="1"/>
      <c r="W200" s="1"/>
      <c r="X200" s="1"/>
    </row>
    <row r="201" spans="5:24">
      <c r="E201" s="2"/>
      <c r="G201" s="5" t="s">
        <v>58</v>
      </c>
      <c r="H201" s="5" t="s">
        <v>331</v>
      </c>
      <c r="J201" s="257"/>
      <c r="K201" s="259"/>
      <c r="L201" s="262"/>
      <c r="M201" s="262"/>
      <c r="T201" s="1"/>
      <c r="U201" s="1"/>
      <c r="V201" s="1"/>
      <c r="W201" s="1"/>
      <c r="X201" s="1"/>
    </row>
    <row r="202" spans="5:24">
      <c r="E202" s="2"/>
      <c r="G202" s="5" t="s">
        <v>58</v>
      </c>
      <c r="H202" s="5" t="s">
        <v>332</v>
      </c>
      <c r="J202" s="257"/>
      <c r="K202" s="259"/>
      <c r="L202" s="262"/>
      <c r="M202" s="262"/>
      <c r="T202" s="1"/>
      <c r="U202" s="1"/>
      <c r="V202" s="1"/>
      <c r="W202" s="1"/>
      <c r="X202" s="1"/>
    </row>
    <row r="203" spans="5:24">
      <c r="E203" s="2"/>
      <c r="G203" s="5" t="s">
        <v>58</v>
      </c>
      <c r="H203" s="5" t="s">
        <v>333</v>
      </c>
      <c r="J203" s="257"/>
      <c r="K203" s="259"/>
      <c r="L203" s="262"/>
      <c r="M203" s="262"/>
      <c r="T203" s="1"/>
      <c r="U203" s="1"/>
      <c r="V203" s="1"/>
      <c r="W203" s="1"/>
      <c r="X203" s="1"/>
    </row>
    <row r="204" spans="5:24">
      <c r="E204" s="2"/>
      <c r="G204" s="5" t="s">
        <v>58</v>
      </c>
      <c r="H204" s="5" t="s">
        <v>334</v>
      </c>
      <c r="J204" s="257"/>
      <c r="K204" s="259"/>
      <c r="L204" s="262"/>
      <c r="M204" s="262"/>
      <c r="T204" s="1"/>
      <c r="U204" s="1"/>
      <c r="V204" s="1"/>
      <c r="W204" s="1"/>
      <c r="X204" s="1"/>
    </row>
    <row r="205" spans="5:24">
      <c r="E205" s="2"/>
      <c r="G205" s="5" t="s">
        <v>58</v>
      </c>
      <c r="H205" s="5" t="s">
        <v>335</v>
      </c>
      <c r="J205" s="257"/>
      <c r="K205" s="259"/>
      <c r="L205" s="262"/>
      <c r="M205" s="262"/>
      <c r="T205" s="1"/>
      <c r="U205" s="1"/>
      <c r="V205" s="1"/>
      <c r="W205" s="1"/>
      <c r="X205" s="1"/>
    </row>
    <row r="206" spans="5:24">
      <c r="E206" s="2"/>
      <c r="G206" s="5" t="s">
        <v>58</v>
      </c>
      <c r="H206" s="5" t="s">
        <v>336</v>
      </c>
      <c r="J206" s="257"/>
      <c r="K206" s="259"/>
      <c r="L206" s="262"/>
      <c r="M206" s="262"/>
      <c r="T206" s="1"/>
      <c r="U206" s="1"/>
      <c r="V206" s="1"/>
      <c r="W206" s="1"/>
      <c r="X206" s="1"/>
    </row>
    <row r="207" spans="5:24">
      <c r="E207" s="2"/>
      <c r="G207" s="5" t="s">
        <v>58</v>
      </c>
      <c r="H207" s="5" t="s">
        <v>337</v>
      </c>
      <c r="J207" s="257"/>
      <c r="K207" s="259"/>
      <c r="L207" s="262"/>
      <c r="M207" s="262"/>
      <c r="T207" s="1"/>
      <c r="U207" s="1"/>
      <c r="V207" s="1"/>
      <c r="W207" s="1"/>
      <c r="X207" s="1"/>
    </row>
    <row r="208" spans="5:24">
      <c r="E208" s="2"/>
      <c r="G208" s="5" t="s">
        <v>58</v>
      </c>
      <c r="H208" s="5" t="s">
        <v>338</v>
      </c>
      <c r="J208" s="257"/>
      <c r="K208" s="259"/>
      <c r="L208" s="262"/>
      <c r="M208" s="262"/>
      <c r="T208" s="1"/>
      <c r="U208" s="1"/>
      <c r="V208" s="1"/>
      <c r="W208" s="1"/>
      <c r="X208" s="1"/>
    </row>
    <row r="209" spans="5:24">
      <c r="E209" s="2"/>
      <c r="G209" s="5" t="s">
        <v>58</v>
      </c>
      <c r="H209" s="5" t="s">
        <v>339</v>
      </c>
      <c r="J209" s="257"/>
      <c r="K209" s="259"/>
      <c r="L209" s="262"/>
      <c r="M209" s="262"/>
      <c r="T209" s="1"/>
      <c r="U209" s="1"/>
      <c r="V209" s="1"/>
      <c r="W209" s="1"/>
      <c r="X209" s="1"/>
    </row>
    <row r="210" spans="5:24">
      <c r="E210" s="2"/>
      <c r="G210" s="5" t="s">
        <v>58</v>
      </c>
      <c r="H210" s="5" t="s">
        <v>340</v>
      </c>
      <c r="J210" s="257"/>
      <c r="K210" s="259"/>
      <c r="L210" s="262"/>
      <c r="M210" s="262"/>
      <c r="T210" s="1"/>
      <c r="U210" s="1"/>
      <c r="V210" s="1"/>
      <c r="W210" s="1"/>
      <c r="X210" s="1"/>
    </row>
    <row r="211" spans="5:24">
      <c r="E211" s="2"/>
      <c r="G211" s="5" t="s">
        <v>58</v>
      </c>
      <c r="H211" s="5" t="s">
        <v>341</v>
      </c>
      <c r="J211" s="257"/>
      <c r="K211" s="259"/>
      <c r="L211" s="262"/>
      <c r="M211" s="262"/>
      <c r="T211" s="1"/>
      <c r="U211" s="1"/>
      <c r="V211" s="1"/>
      <c r="W211" s="1"/>
      <c r="X211" s="1"/>
    </row>
    <row r="212" spans="5:24">
      <c r="E212" s="2"/>
      <c r="G212" s="5" t="s">
        <v>58</v>
      </c>
      <c r="H212" s="5" t="s">
        <v>342</v>
      </c>
      <c r="J212" s="257"/>
      <c r="K212" s="259"/>
      <c r="L212" s="262"/>
      <c r="M212" s="262"/>
      <c r="T212" s="1"/>
      <c r="U212" s="1"/>
      <c r="V212" s="1"/>
      <c r="W212" s="1"/>
      <c r="X212" s="1"/>
    </row>
    <row r="213" spans="5:24">
      <c r="E213" s="2"/>
      <c r="G213" s="5" t="s">
        <v>58</v>
      </c>
      <c r="H213" s="5" t="s">
        <v>343</v>
      </c>
      <c r="J213" s="257"/>
      <c r="K213" s="259"/>
      <c r="L213" s="262"/>
      <c r="M213" s="262"/>
      <c r="T213" s="1"/>
      <c r="U213" s="1"/>
      <c r="V213" s="1"/>
      <c r="W213" s="1"/>
      <c r="X213" s="1"/>
    </row>
    <row r="214" spans="5:24">
      <c r="E214" s="2"/>
      <c r="G214" s="5" t="s">
        <v>58</v>
      </c>
      <c r="H214" s="5" t="s">
        <v>344</v>
      </c>
      <c r="J214" s="257"/>
      <c r="K214" s="259"/>
      <c r="L214" s="262"/>
      <c r="M214" s="262"/>
      <c r="T214" s="1"/>
      <c r="U214" s="1"/>
      <c r="V214" s="1"/>
      <c r="W214" s="1"/>
      <c r="X214" s="1"/>
    </row>
    <row r="215" spans="5:24">
      <c r="E215" s="2"/>
      <c r="G215" s="5" t="s">
        <v>58</v>
      </c>
      <c r="H215" s="5" t="s">
        <v>345</v>
      </c>
      <c r="J215" s="257"/>
      <c r="K215" s="259"/>
      <c r="L215" s="262"/>
      <c r="M215" s="262"/>
      <c r="T215" s="1"/>
      <c r="U215" s="1"/>
      <c r="V215" s="1"/>
      <c r="W215" s="1"/>
      <c r="X215" s="1"/>
    </row>
    <row r="216" spans="5:24">
      <c r="E216" s="2"/>
      <c r="G216" s="5" t="s">
        <v>58</v>
      </c>
      <c r="H216" s="5" t="s">
        <v>346</v>
      </c>
      <c r="J216" s="257"/>
      <c r="K216" s="259"/>
      <c r="L216" s="262"/>
      <c r="M216" s="262"/>
      <c r="T216" s="1"/>
      <c r="U216" s="1"/>
      <c r="V216" s="1"/>
      <c r="W216" s="1"/>
      <c r="X216" s="1"/>
    </row>
    <row r="217" spans="5:24">
      <c r="E217" s="2"/>
      <c r="G217" s="5" t="s">
        <v>58</v>
      </c>
      <c r="H217" s="5" t="s">
        <v>347</v>
      </c>
      <c r="J217" s="257"/>
      <c r="K217" s="259"/>
      <c r="L217" s="262"/>
      <c r="M217" s="262"/>
      <c r="T217" s="1"/>
      <c r="U217" s="1"/>
      <c r="V217" s="1"/>
      <c r="W217" s="1"/>
      <c r="X217" s="1"/>
    </row>
    <row r="218" spans="5:24">
      <c r="E218" s="2"/>
      <c r="G218" s="5" t="s">
        <v>58</v>
      </c>
      <c r="H218" s="5" t="s">
        <v>348</v>
      </c>
      <c r="J218" s="257"/>
      <c r="K218" s="259"/>
      <c r="L218" s="262"/>
      <c r="M218" s="262"/>
      <c r="T218" s="1"/>
      <c r="U218" s="1"/>
      <c r="V218" s="1"/>
      <c r="W218" s="1"/>
      <c r="X218" s="1"/>
    </row>
    <row r="219" spans="5:24">
      <c r="E219" s="2"/>
      <c r="G219" s="5" t="s">
        <v>58</v>
      </c>
      <c r="H219" s="5" t="s">
        <v>349</v>
      </c>
      <c r="J219" s="257"/>
      <c r="K219" s="259"/>
      <c r="L219" s="262"/>
      <c r="M219" s="262"/>
      <c r="T219" s="1"/>
      <c r="U219" s="1"/>
      <c r="V219" s="1"/>
      <c r="W219" s="1"/>
      <c r="X219" s="1"/>
    </row>
    <row r="220" spans="5:24">
      <c r="E220" s="2"/>
      <c r="G220" s="5" t="s">
        <v>58</v>
      </c>
      <c r="H220" s="5" t="s">
        <v>350</v>
      </c>
      <c r="J220" s="257"/>
      <c r="K220" s="259"/>
      <c r="L220" s="262"/>
      <c r="M220" s="262"/>
      <c r="T220" s="1"/>
      <c r="U220" s="1"/>
      <c r="V220" s="1"/>
      <c r="W220" s="1"/>
      <c r="X220" s="1"/>
    </row>
    <row r="221" spans="5:24">
      <c r="E221" s="2"/>
      <c r="G221" s="5" t="s">
        <v>58</v>
      </c>
      <c r="H221" s="5" t="s">
        <v>351</v>
      </c>
      <c r="J221" s="257"/>
      <c r="K221" s="259"/>
      <c r="L221" s="262"/>
      <c r="M221" s="262"/>
      <c r="T221" s="1"/>
      <c r="U221" s="1"/>
      <c r="V221" s="1"/>
      <c r="W221" s="1"/>
      <c r="X221" s="1"/>
    </row>
    <row r="222" spans="5:24">
      <c r="E222" s="2"/>
      <c r="G222" s="5" t="s">
        <v>58</v>
      </c>
      <c r="H222" s="5" t="s">
        <v>352</v>
      </c>
      <c r="J222" s="257"/>
      <c r="K222" s="259"/>
      <c r="L222" s="262"/>
      <c r="M222" s="262"/>
      <c r="T222" s="1"/>
      <c r="U222" s="1"/>
      <c r="V222" s="1"/>
      <c r="W222" s="1"/>
      <c r="X222" s="1"/>
    </row>
    <row r="223" spans="5:24">
      <c r="E223" s="2"/>
      <c r="G223" s="5" t="s">
        <v>58</v>
      </c>
      <c r="H223" s="5" t="s">
        <v>353</v>
      </c>
      <c r="J223" s="257"/>
      <c r="K223" s="259"/>
      <c r="L223" s="262"/>
      <c r="M223" s="262"/>
      <c r="T223" s="1"/>
      <c r="U223" s="1"/>
      <c r="V223" s="1"/>
      <c r="W223" s="1"/>
      <c r="X223" s="1"/>
    </row>
    <row r="224" spans="5:24">
      <c r="E224" s="2"/>
      <c r="G224" s="5" t="s">
        <v>58</v>
      </c>
      <c r="H224" s="5" t="s">
        <v>354</v>
      </c>
      <c r="J224" s="257"/>
      <c r="K224" s="259"/>
      <c r="L224" s="262"/>
      <c r="M224" s="262"/>
      <c r="T224" s="1"/>
      <c r="U224" s="1"/>
      <c r="V224" s="1"/>
      <c r="W224" s="1"/>
      <c r="X224" s="1"/>
    </row>
    <row r="225" spans="5:24">
      <c r="E225" s="2"/>
      <c r="G225" s="5" t="s">
        <v>58</v>
      </c>
      <c r="H225" s="5" t="s">
        <v>355</v>
      </c>
      <c r="J225" s="257"/>
      <c r="K225" s="259"/>
      <c r="L225" s="262"/>
      <c r="M225" s="262"/>
      <c r="T225" s="1"/>
      <c r="U225" s="1"/>
      <c r="V225" s="1"/>
      <c r="W225" s="1"/>
      <c r="X225" s="1"/>
    </row>
    <row r="226" spans="5:24">
      <c r="E226" s="2"/>
      <c r="G226" s="5" t="s">
        <v>58</v>
      </c>
      <c r="H226" s="5" t="s">
        <v>356</v>
      </c>
      <c r="J226" s="257"/>
      <c r="K226" s="259"/>
      <c r="L226" s="262"/>
      <c r="M226" s="262"/>
      <c r="T226" s="1"/>
      <c r="U226" s="1"/>
      <c r="V226" s="1"/>
      <c r="W226" s="1"/>
      <c r="X226" s="1"/>
    </row>
    <row r="227" spans="5:24">
      <c r="E227" s="2"/>
      <c r="G227" s="5" t="s">
        <v>58</v>
      </c>
      <c r="H227" s="5" t="s">
        <v>357</v>
      </c>
      <c r="J227" s="257"/>
      <c r="K227" s="259"/>
      <c r="L227" s="262"/>
      <c r="M227" s="262"/>
      <c r="T227" s="1"/>
      <c r="U227" s="1"/>
      <c r="V227" s="1"/>
      <c r="W227" s="1"/>
      <c r="X227" s="1"/>
    </row>
    <row r="228" spans="5:24">
      <c r="E228" s="2"/>
      <c r="G228" s="5" t="s">
        <v>59</v>
      </c>
      <c r="H228" s="5" t="s">
        <v>358</v>
      </c>
      <c r="J228" s="257"/>
      <c r="K228" s="259"/>
      <c r="L228" s="262"/>
      <c r="M228" s="262"/>
      <c r="T228" s="1"/>
      <c r="U228" s="1"/>
      <c r="V228" s="1"/>
      <c r="W228" s="1"/>
      <c r="X228" s="1"/>
    </row>
    <row r="229" spans="5:24">
      <c r="E229" s="2"/>
      <c r="G229" s="5" t="s">
        <v>59</v>
      </c>
      <c r="H229" s="5" t="s">
        <v>359</v>
      </c>
      <c r="J229" s="257"/>
      <c r="K229" s="259"/>
      <c r="L229" s="262"/>
      <c r="M229" s="262"/>
      <c r="T229" s="1"/>
      <c r="U229" s="1"/>
      <c r="V229" s="1"/>
      <c r="W229" s="1"/>
      <c r="X229" s="1"/>
    </row>
    <row r="230" spans="5:24">
      <c r="E230" s="2"/>
      <c r="G230" s="5" t="s">
        <v>59</v>
      </c>
      <c r="H230" s="5" t="s">
        <v>360</v>
      </c>
      <c r="J230" s="257"/>
      <c r="K230" s="259"/>
      <c r="L230" s="262"/>
      <c r="M230" s="262"/>
      <c r="T230" s="1"/>
      <c r="U230" s="1"/>
      <c r="V230" s="1"/>
      <c r="W230" s="1"/>
      <c r="X230" s="1"/>
    </row>
    <row r="231" spans="5:24">
      <c r="E231" s="2"/>
      <c r="G231" s="5" t="s">
        <v>59</v>
      </c>
      <c r="H231" s="5" t="s">
        <v>361</v>
      </c>
      <c r="J231" s="257"/>
      <c r="K231" s="259"/>
      <c r="L231" s="262"/>
      <c r="M231" s="262"/>
      <c r="T231" s="1"/>
      <c r="U231" s="1"/>
      <c r="V231" s="1"/>
      <c r="W231" s="1"/>
      <c r="X231" s="1"/>
    </row>
    <row r="232" spans="5:24">
      <c r="E232" s="2"/>
      <c r="G232" s="5" t="s">
        <v>59</v>
      </c>
      <c r="H232" s="5" t="s">
        <v>362</v>
      </c>
      <c r="J232" s="257"/>
      <c r="K232" s="259"/>
      <c r="L232" s="262"/>
      <c r="M232" s="262"/>
      <c r="T232" s="1"/>
      <c r="U232" s="1"/>
      <c r="V232" s="1"/>
      <c r="W232" s="1"/>
      <c r="X232" s="1"/>
    </row>
    <row r="233" spans="5:24">
      <c r="E233" s="2"/>
      <c r="G233" s="5" t="s">
        <v>59</v>
      </c>
      <c r="H233" s="5" t="s">
        <v>363</v>
      </c>
      <c r="J233" s="257"/>
      <c r="K233" s="259"/>
      <c r="L233" s="262"/>
      <c r="M233" s="262"/>
      <c r="T233" s="1"/>
      <c r="U233" s="1"/>
      <c r="V233" s="1"/>
      <c r="W233" s="1"/>
      <c r="X233" s="1"/>
    </row>
    <row r="234" spans="5:24">
      <c r="E234" s="2"/>
      <c r="G234" s="5" t="s">
        <v>59</v>
      </c>
      <c r="H234" s="5" t="s">
        <v>364</v>
      </c>
      <c r="J234" s="257"/>
      <c r="K234" s="259"/>
      <c r="L234" s="262"/>
      <c r="M234" s="262"/>
      <c r="T234" s="1"/>
      <c r="U234" s="1"/>
      <c r="V234" s="1"/>
      <c r="W234" s="1"/>
      <c r="X234" s="1"/>
    </row>
    <row r="235" spans="5:24">
      <c r="E235" s="2"/>
      <c r="G235" s="5" t="s">
        <v>59</v>
      </c>
      <c r="H235" s="5" t="s">
        <v>365</v>
      </c>
      <c r="J235" s="257"/>
      <c r="K235" s="259"/>
      <c r="L235" s="262"/>
      <c r="M235" s="262"/>
      <c r="T235" s="1"/>
      <c r="U235" s="1"/>
      <c r="V235" s="1"/>
      <c r="W235" s="1"/>
      <c r="X235" s="1"/>
    </row>
    <row r="236" spans="5:24">
      <c r="E236" s="2"/>
      <c r="G236" s="5" t="s">
        <v>59</v>
      </c>
      <c r="H236" s="5" t="s">
        <v>366</v>
      </c>
      <c r="J236" s="257"/>
      <c r="K236" s="259"/>
      <c r="L236" s="262"/>
      <c r="M236" s="262"/>
      <c r="T236" s="1"/>
      <c r="U236" s="1"/>
      <c r="V236" s="1"/>
      <c r="W236" s="1"/>
      <c r="X236" s="1"/>
    </row>
    <row r="237" spans="5:24">
      <c r="E237" s="2"/>
      <c r="G237" s="5" t="s">
        <v>59</v>
      </c>
      <c r="H237" s="5" t="s">
        <v>367</v>
      </c>
      <c r="J237" s="257"/>
      <c r="K237" s="259"/>
      <c r="L237" s="262"/>
      <c r="M237" s="262"/>
      <c r="T237" s="1"/>
      <c r="U237" s="1"/>
      <c r="V237" s="1"/>
      <c r="W237" s="1"/>
      <c r="X237" s="1"/>
    </row>
    <row r="238" spans="5:24">
      <c r="E238" s="2"/>
      <c r="G238" s="5" t="s">
        <v>59</v>
      </c>
      <c r="H238" s="5" t="s">
        <v>368</v>
      </c>
      <c r="J238" s="257"/>
      <c r="K238" s="259"/>
      <c r="L238" s="262"/>
      <c r="M238" s="262"/>
      <c r="T238" s="1"/>
      <c r="U238" s="1"/>
      <c r="V238" s="1"/>
      <c r="W238" s="1"/>
      <c r="X238" s="1"/>
    </row>
    <row r="239" spans="5:24">
      <c r="E239" s="2"/>
      <c r="G239" s="5" t="s">
        <v>59</v>
      </c>
      <c r="H239" s="5" t="s">
        <v>369</v>
      </c>
      <c r="J239" s="257"/>
      <c r="K239" s="259"/>
      <c r="L239" s="262"/>
      <c r="M239" s="262"/>
      <c r="T239" s="1"/>
      <c r="U239" s="1"/>
      <c r="V239" s="1"/>
      <c r="W239" s="1"/>
      <c r="X239" s="1"/>
    </row>
    <row r="240" spans="5:24">
      <c r="E240" s="2"/>
      <c r="G240" s="5" t="s">
        <v>59</v>
      </c>
      <c r="H240" s="5" t="s">
        <v>370</v>
      </c>
      <c r="J240" s="257"/>
      <c r="K240" s="259"/>
      <c r="L240" s="262"/>
      <c r="M240" s="262"/>
      <c r="T240" s="1"/>
      <c r="U240" s="1"/>
      <c r="V240" s="1"/>
      <c r="W240" s="1"/>
      <c r="X240" s="1"/>
    </row>
    <row r="241" spans="5:24">
      <c r="E241" s="2"/>
      <c r="G241" s="5" t="s">
        <v>59</v>
      </c>
      <c r="H241" s="5" t="s">
        <v>371</v>
      </c>
      <c r="J241" s="257"/>
      <c r="K241" s="259"/>
      <c r="L241" s="262"/>
      <c r="M241" s="262"/>
      <c r="T241" s="1"/>
      <c r="U241" s="1"/>
      <c r="V241" s="1"/>
      <c r="W241" s="1"/>
      <c r="X241" s="1"/>
    </row>
    <row r="242" spans="5:24">
      <c r="E242" s="2"/>
      <c r="G242" s="5" t="s">
        <v>59</v>
      </c>
      <c r="H242" s="5" t="s">
        <v>372</v>
      </c>
      <c r="J242" s="257"/>
      <c r="K242" s="259"/>
      <c r="L242" s="262"/>
      <c r="M242" s="262"/>
      <c r="T242" s="1"/>
      <c r="U242" s="1"/>
      <c r="V242" s="1"/>
      <c r="W242" s="1"/>
      <c r="X242" s="1"/>
    </row>
    <row r="243" spans="5:24">
      <c r="E243" s="2"/>
      <c r="G243" s="5" t="s">
        <v>59</v>
      </c>
      <c r="H243" s="5" t="s">
        <v>373</v>
      </c>
      <c r="J243" s="257"/>
      <c r="K243" s="259"/>
      <c r="L243" s="262"/>
      <c r="M243" s="262"/>
      <c r="T243" s="1"/>
      <c r="U243" s="1"/>
      <c r="V243" s="1"/>
      <c r="W243" s="1"/>
      <c r="X243" s="1"/>
    </row>
    <row r="244" spans="5:24">
      <c r="E244" s="2"/>
      <c r="G244" s="5" t="s">
        <v>59</v>
      </c>
      <c r="H244" s="5" t="s">
        <v>374</v>
      </c>
      <c r="J244" s="257"/>
      <c r="K244" s="259"/>
      <c r="L244" s="262"/>
      <c r="M244" s="262"/>
      <c r="T244" s="1"/>
      <c r="U244" s="1"/>
      <c r="V244" s="1"/>
      <c r="W244" s="1"/>
      <c r="X244" s="1"/>
    </row>
    <row r="245" spans="5:24">
      <c r="E245" s="2"/>
      <c r="G245" s="5" t="s">
        <v>59</v>
      </c>
      <c r="H245" s="5" t="s">
        <v>375</v>
      </c>
      <c r="J245" s="257"/>
      <c r="K245" s="259"/>
      <c r="L245" s="262"/>
      <c r="M245" s="262"/>
      <c r="T245" s="1"/>
      <c r="U245" s="1"/>
      <c r="V245" s="1"/>
      <c r="W245" s="1"/>
      <c r="X245" s="1"/>
    </row>
    <row r="246" spans="5:24">
      <c r="E246" s="2"/>
      <c r="G246" s="5" t="s">
        <v>59</v>
      </c>
      <c r="H246" s="5" t="s">
        <v>376</v>
      </c>
      <c r="J246" s="257"/>
      <c r="K246" s="259"/>
      <c r="L246" s="262"/>
      <c r="M246" s="262"/>
      <c r="T246" s="1"/>
      <c r="U246" s="1"/>
      <c r="V246" s="1"/>
      <c r="W246" s="1"/>
      <c r="X246" s="1"/>
    </row>
    <row r="247" spans="5:24">
      <c r="E247" s="2"/>
      <c r="G247" s="5" t="s">
        <v>59</v>
      </c>
      <c r="H247" s="5" t="s">
        <v>377</v>
      </c>
      <c r="J247" s="257"/>
      <c r="K247" s="259"/>
      <c r="L247" s="262"/>
      <c r="M247" s="262"/>
      <c r="T247" s="1"/>
      <c r="U247" s="1"/>
      <c r="V247" s="1"/>
      <c r="W247" s="1"/>
      <c r="X247" s="1"/>
    </row>
    <row r="248" spans="5:24">
      <c r="E248" s="2"/>
      <c r="G248" s="5" t="s">
        <v>59</v>
      </c>
      <c r="H248" s="5" t="s">
        <v>378</v>
      </c>
      <c r="J248" s="257"/>
      <c r="K248" s="259"/>
      <c r="L248" s="262"/>
      <c r="M248" s="262"/>
      <c r="T248" s="1"/>
      <c r="U248" s="1"/>
      <c r="V248" s="1"/>
      <c r="W248" s="1"/>
      <c r="X248" s="1"/>
    </row>
    <row r="249" spans="5:24">
      <c r="E249" s="2"/>
      <c r="G249" s="5" t="s">
        <v>59</v>
      </c>
      <c r="H249" s="5" t="s">
        <v>379</v>
      </c>
      <c r="J249" s="257"/>
      <c r="K249" s="259"/>
      <c r="L249" s="262"/>
      <c r="M249" s="262"/>
      <c r="T249" s="1"/>
      <c r="U249" s="1"/>
      <c r="V249" s="1"/>
      <c r="W249" s="1"/>
      <c r="X249" s="1"/>
    </row>
    <row r="250" spans="5:24">
      <c r="E250" s="2"/>
      <c r="G250" s="5" t="s">
        <v>59</v>
      </c>
      <c r="H250" s="5" t="s">
        <v>380</v>
      </c>
      <c r="J250" s="257"/>
      <c r="K250" s="259"/>
      <c r="L250" s="262"/>
      <c r="M250" s="262"/>
      <c r="T250" s="1"/>
      <c r="U250" s="1"/>
      <c r="V250" s="1"/>
      <c r="W250" s="1"/>
      <c r="X250" s="1"/>
    </row>
    <row r="251" spans="5:24">
      <c r="E251" s="2"/>
      <c r="G251" s="5" t="s">
        <v>59</v>
      </c>
      <c r="H251" s="5" t="s">
        <v>381</v>
      </c>
      <c r="J251" s="257"/>
      <c r="K251" s="259"/>
      <c r="L251" s="262"/>
      <c r="M251" s="262"/>
      <c r="T251" s="1"/>
      <c r="U251" s="1"/>
      <c r="V251" s="1"/>
      <c r="W251" s="1"/>
      <c r="X251" s="1"/>
    </row>
    <row r="252" spans="5:24">
      <c r="E252" s="2"/>
      <c r="G252" s="5" t="s">
        <v>59</v>
      </c>
      <c r="H252" s="5" t="s">
        <v>382</v>
      </c>
      <c r="J252" s="257"/>
      <c r="K252" s="259"/>
      <c r="L252" s="262"/>
      <c r="M252" s="262"/>
      <c r="T252" s="1"/>
      <c r="U252" s="1"/>
      <c r="V252" s="1"/>
      <c r="W252" s="1"/>
      <c r="X252" s="1"/>
    </row>
    <row r="253" spans="5:24">
      <c r="E253" s="2"/>
      <c r="G253" s="5" t="s">
        <v>59</v>
      </c>
      <c r="H253" s="5" t="s">
        <v>383</v>
      </c>
      <c r="J253" s="257"/>
      <c r="K253" s="259"/>
      <c r="L253" s="262"/>
      <c r="M253" s="262"/>
      <c r="T253" s="1"/>
      <c r="U253" s="1"/>
      <c r="V253" s="1"/>
      <c r="W253" s="1"/>
      <c r="X253" s="1"/>
    </row>
    <row r="254" spans="5:24">
      <c r="E254" s="2"/>
      <c r="G254" s="5" t="s">
        <v>59</v>
      </c>
      <c r="H254" s="5" t="s">
        <v>384</v>
      </c>
      <c r="J254" s="257"/>
      <c r="K254" s="259"/>
      <c r="L254" s="262"/>
      <c r="M254" s="262"/>
      <c r="T254" s="1"/>
      <c r="U254" s="1"/>
      <c r="V254" s="1"/>
      <c r="W254" s="1"/>
      <c r="X254" s="1"/>
    </row>
    <row r="255" spans="5:24">
      <c r="E255" s="2"/>
      <c r="G255" s="5" t="s">
        <v>59</v>
      </c>
      <c r="H255" s="5" t="s">
        <v>385</v>
      </c>
      <c r="J255" s="257"/>
      <c r="K255" s="259"/>
      <c r="L255" s="262"/>
      <c r="M255" s="262"/>
      <c r="T255" s="1"/>
      <c r="U255" s="1"/>
      <c r="V255" s="1"/>
      <c r="W255" s="1"/>
      <c r="X255" s="1"/>
    </row>
    <row r="256" spans="5:24">
      <c r="E256" s="2"/>
      <c r="G256" s="5" t="s">
        <v>59</v>
      </c>
      <c r="H256" s="5" t="s">
        <v>386</v>
      </c>
      <c r="J256" s="257"/>
      <c r="K256" s="259"/>
      <c r="L256" s="262"/>
      <c r="M256" s="262"/>
      <c r="T256" s="1"/>
      <c r="U256" s="1"/>
      <c r="V256" s="1"/>
      <c r="W256" s="1"/>
      <c r="X256" s="1"/>
    </row>
    <row r="257" spans="5:24">
      <c r="E257" s="2"/>
      <c r="G257" s="5" t="s">
        <v>59</v>
      </c>
      <c r="H257" s="5" t="s">
        <v>387</v>
      </c>
      <c r="J257" s="257"/>
      <c r="K257" s="259"/>
      <c r="L257" s="262"/>
      <c r="M257" s="262"/>
      <c r="T257" s="1"/>
      <c r="U257" s="1"/>
      <c r="V257" s="1"/>
      <c r="W257" s="1"/>
      <c r="X257" s="1"/>
    </row>
    <row r="258" spans="5:24">
      <c r="E258" s="2"/>
      <c r="G258" s="5" t="s">
        <v>59</v>
      </c>
      <c r="H258" s="5" t="s">
        <v>388</v>
      </c>
      <c r="J258" s="257"/>
      <c r="K258" s="259"/>
      <c r="L258" s="262"/>
      <c r="M258" s="262"/>
      <c r="T258" s="1"/>
      <c r="U258" s="1"/>
      <c r="V258" s="1"/>
      <c r="W258" s="1"/>
      <c r="X258" s="1"/>
    </row>
    <row r="259" spans="5:24">
      <c r="E259" s="2"/>
      <c r="G259" s="5" t="s">
        <v>59</v>
      </c>
      <c r="H259" s="5" t="s">
        <v>389</v>
      </c>
      <c r="J259" s="257"/>
      <c r="K259" s="259"/>
      <c r="L259" s="262"/>
      <c r="M259" s="262"/>
      <c r="T259" s="1"/>
      <c r="U259" s="1"/>
      <c r="V259" s="1"/>
      <c r="W259" s="1"/>
      <c r="X259" s="1"/>
    </row>
    <row r="260" spans="5:24">
      <c r="E260" s="2"/>
      <c r="G260" s="5" t="s">
        <v>59</v>
      </c>
      <c r="H260" s="5" t="s">
        <v>390</v>
      </c>
      <c r="J260" s="257"/>
      <c r="K260" s="259"/>
      <c r="L260" s="262"/>
      <c r="M260" s="262"/>
      <c r="T260" s="1"/>
      <c r="U260" s="1"/>
      <c r="V260" s="1"/>
      <c r="W260" s="1"/>
      <c r="X260" s="1"/>
    </row>
    <row r="261" spans="5:24">
      <c r="E261" s="2"/>
      <c r="G261" s="5" t="s">
        <v>60</v>
      </c>
      <c r="H261" s="5" t="s">
        <v>391</v>
      </c>
      <c r="J261" s="257"/>
      <c r="K261" s="259"/>
      <c r="L261" s="262"/>
      <c r="M261" s="262"/>
      <c r="T261" s="1"/>
      <c r="U261" s="1"/>
      <c r="V261" s="1"/>
      <c r="W261" s="1"/>
      <c r="X261" s="1"/>
    </row>
    <row r="262" spans="5:24">
      <c r="E262" s="2"/>
      <c r="G262" s="5" t="s">
        <v>60</v>
      </c>
      <c r="H262" s="5" t="s">
        <v>392</v>
      </c>
      <c r="J262" s="257"/>
      <c r="K262" s="259"/>
      <c r="L262" s="262"/>
      <c r="M262" s="262"/>
      <c r="T262" s="1"/>
      <c r="U262" s="1"/>
      <c r="V262" s="1"/>
      <c r="W262" s="1"/>
      <c r="X262" s="1"/>
    </row>
    <row r="263" spans="5:24">
      <c r="E263" s="2"/>
      <c r="G263" s="5" t="s">
        <v>60</v>
      </c>
      <c r="H263" s="5" t="s">
        <v>393</v>
      </c>
      <c r="J263" s="257"/>
      <c r="K263" s="259"/>
      <c r="L263" s="262"/>
      <c r="M263" s="262"/>
      <c r="T263" s="1"/>
      <c r="U263" s="1"/>
      <c r="V263" s="1"/>
      <c r="W263" s="1"/>
      <c r="X263" s="1"/>
    </row>
    <row r="264" spans="5:24">
      <c r="E264" s="2"/>
      <c r="G264" s="5" t="s">
        <v>60</v>
      </c>
      <c r="H264" s="5" t="s">
        <v>394</v>
      </c>
      <c r="J264" s="257"/>
      <c r="K264" s="259"/>
      <c r="L264" s="262"/>
      <c r="M264" s="262"/>
      <c r="T264" s="1"/>
      <c r="U264" s="1"/>
      <c r="V264" s="1"/>
      <c r="W264" s="1"/>
      <c r="X264" s="1"/>
    </row>
    <row r="265" spans="5:24">
      <c r="E265" s="2"/>
      <c r="G265" s="5" t="s">
        <v>60</v>
      </c>
      <c r="H265" s="5" t="s">
        <v>395</v>
      </c>
      <c r="J265" s="257"/>
      <c r="K265" s="259"/>
      <c r="L265" s="262"/>
      <c r="M265" s="262"/>
      <c r="T265" s="1"/>
      <c r="U265" s="1"/>
      <c r="V265" s="1"/>
      <c r="W265" s="1"/>
      <c r="X265" s="1"/>
    </row>
    <row r="266" spans="5:24">
      <c r="E266" s="2"/>
      <c r="G266" s="5" t="s">
        <v>60</v>
      </c>
      <c r="H266" s="5" t="s">
        <v>396</v>
      </c>
      <c r="J266" s="257"/>
      <c r="K266" s="259"/>
      <c r="L266" s="262"/>
      <c r="M266" s="262"/>
      <c r="T266" s="1"/>
      <c r="U266" s="1"/>
      <c r="V266" s="1"/>
      <c r="W266" s="1"/>
      <c r="X266" s="1"/>
    </row>
    <row r="267" spans="5:24">
      <c r="E267" s="2"/>
      <c r="G267" s="5" t="s">
        <v>60</v>
      </c>
      <c r="H267" s="5" t="s">
        <v>397</v>
      </c>
      <c r="J267" s="257"/>
      <c r="K267" s="259"/>
      <c r="L267" s="262"/>
      <c r="M267" s="262"/>
      <c r="T267" s="1"/>
      <c r="U267" s="1"/>
      <c r="V267" s="1"/>
      <c r="W267" s="1"/>
      <c r="X267" s="1"/>
    </row>
    <row r="268" spans="5:24">
      <c r="E268" s="2"/>
      <c r="G268" s="5" t="s">
        <v>60</v>
      </c>
      <c r="H268" s="5" t="s">
        <v>398</v>
      </c>
      <c r="J268" s="257"/>
      <c r="K268" s="259"/>
      <c r="L268" s="262"/>
      <c r="M268" s="262"/>
      <c r="T268" s="1"/>
      <c r="U268" s="1"/>
      <c r="V268" s="1"/>
      <c r="W268" s="1"/>
      <c r="X268" s="1"/>
    </row>
    <row r="269" spans="5:24">
      <c r="E269" s="2"/>
      <c r="G269" s="5" t="s">
        <v>60</v>
      </c>
      <c r="H269" s="5" t="s">
        <v>399</v>
      </c>
      <c r="J269" s="257"/>
      <c r="K269" s="259"/>
      <c r="L269" s="262"/>
      <c r="M269" s="262"/>
      <c r="T269" s="1"/>
      <c r="U269" s="1"/>
      <c r="V269" s="1"/>
      <c r="W269" s="1"/>
      <c r="X269" s="1"/>
    </row>
    <row r="270" spans="5:24">
      <c r="E270" s="2"/>
      <c r="G270" s="5" t="s">
        <v>60</v>
      </c>
      <c r="H270" s="5" t="s">
        <v>400</v>
      </c>
      <c r="J270" s="257"/>
      <c r="K270" s="259"/>
      <c r="L270" s="262"/>
      <c r="M270" s="262"/>
      <c r="T270" s="1"/>
      <c r="U270" s="1"/>
      <c r="V270" s="1"/>
      <c r="W270" s="1"/>
      <c r="X270" s="1"/>
    </row>
    <row r="271" spans="5:24">
      <c r="E271" s="2"/>
      <c r="G271" s="5" t="s">
        <v>60</v>
      </c>
      <c r="H271" s="5" t="s">
        <v>401</v>
      </c>
      <c r="J271" s="257"/>
      <c r="K271" s="259"/>
      <c r="L271" s="262"/>
      <c r="M271" s="262"/>
      <c r="T271" s="1"/>
      <c r="U271" s="1"/>
      <c r="V271" s="1"/>
      <c r="W271" s="1"/>
      <c r="X271" s="1"/>
    </row>
    <row r="272" spans="5:24">
      <c r="E272" s="2"/>
      <c r="G272" s="5" t="s">
        <v>60</v>
      </c>
      <c r="H272" s="5" t="s">
        <v>402</v>
      </c>
      <c r="J272" s="257"/>
      <c r="K272" s="259"/>
      <c r="L272" s="262"/>
      <c r="M272" s="262"/>
      <c r="T272" s="1"/>
      <c r="U272" s="1"/>
      <c r="V272" s="1"/>
      <c r="W272" s="1"/>
      <c r="X272" s="1"/>
    </row>
    <row r="273" spans="5:24">
      <c r="E273" s="2"/>
      <c r="G273" s="5" t="s">
        <v>60</v>
      </c>
      <c r="H273" s="5" t="s">
        <v>403</v>
      </c>
      <c r="J273" s="257"/>
      <c r="K273" s="259"/>
      <c r="L273" s="262"/>
      <c r="M273" s="262"/>
      <c r="T273" s="1"/>
      <c r="U273" s="1"/>
      <c r="V273" s="1"/>
      <c r="W273" s="1"/>
      <c r="X273" s="1"/>
    </row>
    <row r="274" spans="5:24">
      <c r="E274" s="2"/>
      <c r="G274" s="5" t="s">
        <v>60</v>
      </c>
      <c r="H274" s="5" t="s">
        <v>404</v>
      </c>
      <c r="J274" s="257"/>
      <c r="K274" s="259"/>
      <c r="L274" s="262"/>
      <c r="M274" s="262"/>
      <c r="T274" s="1"/>
      <c r="U274" s="1"/>
      <c r="V274" s="1"/>
      <c r="W274" s="1"/>
      <c r="X274" s="1"/>
    </row>
    <row r="275" spans="5:24">
      <c r="E275" s="2"/>
      <c r="G275" s="5" t="s">
        <v>60</v>
      </c>
      <c r="H275" s="5" t="s">
        <v>405</v>
      </c>
      <c r="J275" s="257"/>
      <c r="K275" s="259"/>
      <c r="L275" s="262"/>
      <c r="T275" s="1"/>
      <c r="U275" s="1"/>
      <c r="V275" s="1"/>
      <c r="W275" s="1"/>
      <c r="X275" s="1"/>
    </row>
    <row r="276" spans="5:24">
      <c r="E276" s="2"/>
      <c r="G276" s="5" t="s">
        <v>60</v>
      </c>
      <c r="H276" s="5" t="s">
        <v>406</v>
      </c>
      <c r="J276" s="257"/>
      <c r="K276" s="259"/>
      <c r="L276" s="257"/>
      <c r="T276" s="1"/>
      <c r="U276" s="1"/>
      <c r="V276" s="1"/>
      <c r="W276" s="1"/>
      <c r="X276" s="1"/>
    </row>
    <row r="277" spans="5:24">
      <c r="E277" s="2"/>
      <c r="G277" s="5" t="s">
        <v>60</v>
      </c>
      <c r="H277" s="5" t="s">
        <v>407</v>
      </c>
      <c r="J277" s="257"/>
      <c r="K277" s="259"/>
      <c r="L277" s="257"/>
      <c r="T277" s="1"/>
      <c r="U277" s="1"/>
      <c r="V277" s="1"/>
      <c r="W277" s="1"/>
      <c r="X277" s="1"/>
    </row>
    <row r="278" spans="5:24">
      <c r="E278" s="2"/>
      <c r="G278" s="5" t="s">
        <v>60</v>
      </c>
      <c r="H278" s="5" t="s">
        <v>408</v>
      </c>
      <c r="J278" s="257"/>
      <c r="K278" s="259"/>
      <c r="L278" s="257"/>
      <c r="T278" s="1"/>
      <c r="U278" s="1"/>
      <c r="V278" s="1"/>
      <c r="W278" s="1"/>
      <c r="X278" s="1"/>
    </row>
    <row r="279" spans="5:24">
      <c r="E279" s="2"/>
      <c r="G279" s="5" t="s">
        <v>60</v>
      </c>
      <c r="H279" s="5" t="s">
        <v>409</v>
      </c>
      <c r="J279" s="257"/>
      <c r="K279" s="259"/>
      <c r="L279" s="257"/>
      <c r="T279" s="1"/>
      <c r="U279" s="1"/>
      <c r="V279" s="1"/>
      <c r="W279" s="1"/>
      <c r="X279" s="1"/>
    </row>
    <row r="280" spans="5:24">
      <c r="E280" s="2"/>
      <c r="G280" s="5" t="s">
        <v>60</v>
      </c>
      <c r="H280" s="5" t="s">
        <v>410</v>
      </c>
      <c r="J280" s="257"/>
      <c r="K280" s="259"/>
      <c r="L280" s="257"/>
      <c r="T280" s="1"/>
      <c r="U280" s="1"/>
      <c r="V280" s="1"/>
      <c r="W280" s="1"/>
      <c r="X280" s="1"/>
    </row>
    <row r="281" spans="5:24">
      <c r="E281" s="2"/>
      <c r="G281" s="5" t="s">
        <v>60</v>
      </c>
      <c r="H281" s="5" t="s">
        <v>411</v>
      </c>
      <c r="J281" s="257"/>
      <c r="K281" s="259"/>
      <c r="L281" s="257"/>
      <c r="T281" s="1"/>
      <c r="U281" s="1"/>
      <c r="V281" s="1"/>
      <c r="W281" s="1"/>
      <c r="X281" s="1"/>
    </row>
    <row r="282" spans="5:24">
      <c r="E282" s="2"/>
      <c r="G282" s="5" t="s">
        <v>60</v>
      </c>
      <c r="H282" s="5" t="s">
        <v>412</v>
      </c>
      <c r="J282" s="257"/>
      <c r="K282" s="259"/>
      <c r="L282" s="257"/>
      <c r="T282" s="1"/>
      <c r="U282" s="1"/>
      <c r="V282" s="1"/>
      <c r="W282" s="1"/>
      <c r="X282" s="1"/>
    </row>
    <row r="283" spans="5:24">
      <c r="E283" s="2"/>
      <c r="G283" s="5" t="s">
        <v>60</v>
      </c>
      <c r="H283" s="5" t="s">
        <v>413</v>
      </c>
      <c r="J283" s="257"/>
      <c r="K283" s="259"/>
      <c r="L283" s="257"/>
      <c r="T283" s="1"/>
      <c r="U283" s="1"/>
      <c r="V283" s="1"/>
      <c r="W283" s="1"/>
      <c r="X283" s="1"/>
    </row>
    <row r="284" spans="5:24">
      <c r="E284" s="2"/>
      <c r="G284" s="5" t="s">
        <v>60</v>
      </c>
      <c r="H284" s="5" t="s">
        <v>414</v>
      </c>
      <c r="J284" s="257"/>
      <c r="K284" s="259"/>
      <c r="L284" s="257"/>
      <c r="T284" s="1"/>
      <c r="U284" s="1"/>
      <c r="V284" s="1"/>
      <c r="W284" s="1"/>
      <c r="X284" s="1"/>
    </row>
    <row r="285" spans="5:24">
      <c r="E285" s="2"/>
      <c r="G285" s="5" t="s">
        <v>60</v>
      </c>
      <c r="H285" s="5" t="s">
        <v>415</v>
      </c>
      <c r="J285" s="257"/>
      <c r="K285" s="259"/>
      <c r="L285" s="257"/>
      <c r="T285" s="1"/>
      <c r="U285" s="1"/>
      <c r="V285" s="1"/>
      <c r="W285" s="1"/>
      <c r="X285" s="1"/>
    </row>
    <row r="286" spans="5:24">
      <c r="E286" s="2"/>
      <c r="G286" s="5" t="s">
        <v>60</v>
      </c>
      <c r="H286" s="5" t="s">
        <v>416</v>
      </c>
      <c r="J286" s="257"/>
      <c r="K286" s="259"/>
      <c r="L286" s="257"/>
      <c r="T286" s="1"/>
      <c r="U286" s="1"/>
      <c r="V286" s="1"/>
      <c r="W286" s="1"/>
      <c r="X286" s="1"/>
    </row>
    <row r="287" spans="5:24">
      <c r="E287" s="2"/>
      <c r="G287" s="5" t="s">
        <v>60</v>
      </c>
      <c r="H287" s="5" t="s">
        <v>417</v>
      </c>
      <c r="J287" s="257"/>
      <c r="K287" s="259"/>
      <c r="L287" s="257"/>
      <c r="T287" s="1"/>
      <c r="U287" s="1"/>
      <c r="V287" s="1"/>
      <c r="W287" s="1"/>
      <c r="X287" s="1"/>
    </row>
    <row r="288" spans="5:24">
      <c r="E288" s="2"/>
      <c r="G288" s="5" t="s">
        <v>60</v>
      </c>
      <c r="H288" s="5" t="s">
        <v>418</v>
      </c>
      <c r="J288" s="257"/>
      <c r="K288" s="259"/>
      <c r="L288" s="257"/>
      <c r="T288" s="1"/>
      <c r="U288" s="1"/>
      <c r="V288" s="1"/>
      <c r="W288" s="1"/>
      <c r="X288" s="1"/>
    </row>
    <row r="289" spans="5:24">
      <c r="E289" s="2"/>
      <c r="G289" s="5" t="s">
        <v>60</v>
      </c>
      <c r="H289" s="5" t="s">
        <v>419</v>
      </c>
      <c r="J289" s="257"/>
      <c r="K289" s="259"/>
      <c r="L289" s="257"/>
      <c r="T289" s="1"/>
      <c r="U289" s="1"/>
      <c r="V289" s="1"/>
      <c r="W289" s="1"/>
      <c r="X289" s="1"/>
    </row>
    <row r="290" spans="5:24">
      <c r="E290" s="2"/>
      <c r="G290" s="5" t="s">
        <v>60</v>
      </c>
      <c r="H290" s="5" t="s">
        <v>420</v>
      </c>
      <c r="J290" s="257"/>
      <c r="K290" s="259"/>
      <c r="L290" s="257"/>
      <c r="T290" s="1"/>
      <c r="U290" s="1"/>
      <c r="V290" s="1"/>
      <c r="W290" s="1"/>
      <c r="X290" s="1"/>
    </row>
    <row r="291" spans="5:24">
      <c r="E291" s="2"/>
      <c r="G291" s="5" t="s">
        <v>60</v>
      </c>
      <c r="H291" s="5" t="s">
        <v>421</v>
      </c>
      <c r="J291" s="257"/>
      <c r="K291" s="259"/>
      <c r="L291" s="257"/>
      <c r="T291" s="1"/>
      <c r="U291" s="1"/>
      <c r="V291" s="1"/>
      <c r="W291" s="1"/>
      <c r="X291" s="1"/>
    </row>
    <row r="292" spans="5:24">
      <c r="E292" s="2"/>
      <c r="G292" s="5" t="s">
        <v>60</v>
      </c>
      <c r="H292" s="5" t="s">
        <v>422</v>
      </c>
      <c r="J292" s="257"/>
      <c r="K292" s="259"/>
      <c r="L292" s="257"/>
      <c r="T292" s="1"/>
      <c r="U292" s="1"/>
      <c r="V292" s="1"/>
      <c r="W292" s="1"/>
      <c r="X292" s="1"/>
    </row>
    <row r="293" spans="5:24">
      <c r="E293" s="2"/>
      <c r="G293" s="5" t="s">
        <v>60</v>
      </c>
      <c r="H293" s="5" t="s">
        <v>423</v>
      </c>
      <c r="J293" s="257"/>
      <c r="K293" s="259"/>
      <c r="L293" s="257"/>
      <c r="T293" s="1"/>
      <c r="U293" s="1"/>
      <c r="V293" s="1"/>
      <c r="W293" s="1"/>
      <c r="X293" s="1"/>
    </row>
    <row r="294" spans="5:24">
      <c r="E294" s="2"/>
      <c r="G294" s="5" t="s">
        <v>60</v>
      </c>
      <c r="H294" s="5" t="s">
        <v>424</v>
      </c>
      <c r="J294" s="257"/>
      <c r="K294" s="259"/>
      <c r="L294" s="257"/>
      <c r="T294" s="1"/>
      <c r="U294" s="1"/>
      <c r="V294" s="1"/>
      <c r="W294" s="1"/>
      <c r="X294" s="1"/>
    </row>
    <row r="295" spans="5:24">
      <c r="E295" s="2"/>
      <c r="G295" s="5" t="s">
        <v>60</v>
      </c>
      <c r="H295" s="5" t="s">
        <v>425</v>
      </c>
      <c r="J295" s="257"/>
      <c r="K295" s="259"/>
      <c r="L295" s="257"/>
      <c r="T295" s="1"/>
      <c r="U295" s="1"/>
      <c r="V295" s="1"/>
      <c r="W295" s="1"/>
      <c r="X295" s="1"/>
    </row>
    <row r="296" spans="5:24">
      <c r="E296" s="2"/>
      <c r="G296" s="5" t="s">
        <v>61</v>
      </c>
      <c r="H296" s="5" t="s">
        <v>426</v>
      </c>
      <c r="J296" s="257"/>
      <c r="K296" s="259"/>
      <c r="L296" s="257"/>
      <c r="T296" s="1"/>
      <c r="U296" s="1"/>
      <c r="V296" s="1"/>
      <c r="W296" s="1"/>
      <c r="X296" s="1"/>
    </row>
    <row r="297" spans="5:24">
      <c r="E297" s="2"/>
      <c r="G297" s="5" t="s">
        <v>61</v>
      </c>
      <c r="H297" s="5" t="s">
        <v>427</v>
      </c>
      <c r="J297" s="257"/>
      <c r="K297" s="259"/>
      <c r="L297" s="257"/>
      <c r="T297" s="1"/>
      <c r="U297" s="1"/>
      <c r="V297" s="1"/>
      <c r="W297" s="1"/>
      <c r="X297" s="1"/>
    </row>
    <row r="298" spans="5:24">
      <c r="E298" s="2"/>
      <c r="G298" s="5" t="s">
        <v>61</v>
      </c>
      <c r="H298" s="5" t="s">
        <v>428</v>
      </c>
      <c r="J298" s="257"/>
      <c r="K298" s="259"/>
      <c r="L298" s="257"/>
      <c r="T298" s="1"/>
      <c r="U298" s="1"/>
      <c r="V298" s="1"/>
      <c r="W298" s="1"/>
      <c r="X298" s="1"/>
    </row>
    <row r="299" spans="5:24">
      <c r="E299" s="2"/>
      <c r="G299" s="5" t="s">
        <v>61</v>
      </c>
      <c r="H299" s="5" t="s">
        <v>429</v>
      </c>
      <c r="J299" s="257"/>
      <c r="K299" s="259"/>
      <c r="L299" s="257"/>
      <c r="T299" s="1"/>
      <c r="U299" s="1"/>
      <c r="V299" s="1"/>
      <c r="W299" s="1"/>
      <c r="X299" s="1"/>
    </row>
    <row r="300" spans="5:24">
      <c r="E300" s="2"/>
      <c r="G300" s="5" t="s">
        <v>61</v>
      </c>
      <c r="H300" s="5" t="s">
        <v>430</v>
      </c>
      <c r="J300" s="257"/>
      <c r="K300" s="259"/>
      <c r="L300" s="257"/>
      <c r="T300" s="1"/>
      <c r="U300" s="1"/>
      <c r="V300" s="1"/>
      <c r="W300" s="1"/>
      <c r="X300" s="1"/>
    </row>
    <row r="301" spans="5:24">
      <c r="E301" s="2"/>
      <c r="G301" s="5" t="s">
        <v>61</v>
      </c>
      <c r="H301" s="5" t="s">
        <v>431</v>
      </c>
      <c r="J301" s="257"/>
      <c r="K301" s="259"/>
      <c r="L301" s="257"/>
      <c r="T301" s="1"/>
      <c r="U301" s="1"/>
      <c r="V301" s="1"/>
      <c r="W301" s="1"/>
      <c r="X301" s="1"/>
    </row>
    <row r="302" spans="5:24">
      <c r="E302" s="2"/>
      <c r="G302" s="5" t="s">
        <v>61</v>
      </c>
      <c r="H302" s="5" t="s">
        <v>432</v>
      </c>
      <c r="J302" s="257"/>
      <c r="K302" s="259"/>
      <c r="L302" s="257"/>
      <c r="T302" s="1"/>
      <c r="U302" s="1"/>
      <c r="V302" s="1"/>
      <c r="W302" s="1"/>
      <c r="X302" s="1"/>
    </row>
    <row r="303" spans="5:24">
      <c r="E303" s="2"/>
      <c r="G303" s="5" t="s">
        <v>61</v>
      </c>
      <c r="H303" s="5" t="s">
        <v>433</v>
      </c>
      <c r="J303" s="257"/>
      <c r="K303" s="259"/>
      <c r="L303" s="257"/>
      <c r="T303" s="1"/>
      <c r="U303" s="1"/>
      <c r="V303" s="1"/>
      <c r="W303" s="1"/>
      <c r="X303" s="1"/>
    </row>
    <row r="304" spans="5:24">
      <c r="E304" s="2"/>
      <c r="G304" s="5" t="s">
        <v>61</v>
      </c>
      <c r="H304" s="5" t="s">
        <v>434</v>
      </c>
      <c r="J304" s="257"/>
      <c r="K304" s="259"/>
      <c r="L304" s="257"/>
      <c r="T304" s="1"/>
      <c r="U304" s="1"/>
      <c r="V304" s="1"/>
      <c r="W304" s="1"/>
      <c r="X304" s="1"/>
    </row>
    <row r="305" spans="5:24">
      <c r="E305" s="2"/>
      <c r="G305" s="5" t="s">
        <v>61</v>
      </c>
      <c r="H305" s="5" t="s">
        <v>435</v>
      </c>
      <c r="J305" s="257"/>
      <c r="K305" s="259"/>
      <c r="L305" s="257"/>
      <c r="T305" s="1"/>
      <c r="U305" s="1"/>
      <c r="V305" s="1"/>
      <c r="W305" s="1"/>
      <c r="X305" s="1"/>
    </row>
    <row r="306" spans="5:24">
      <c r="E306" s="2"/>
      <c r="G306" s="5" t="s">
        <v>61</v>
      </c>
      <c r="H306" s="5" t="s">
        <v>436</v>
      </c>
      <c r="J306" s="257"/>
      <c r="K306" s="259"/>
      <c r="L306" s="257"/>
      <c r="T306" s="1"/>
      <c r="U306" s="1"/>
      <c r="V306" s="1"/>
      <c r="W306" s="1"/>
      <c r="X306" s="1"/>
    </row>
    <row r="307" spans="5:24">
      <c r="E307" s="2"/>
      <c r="G307" s="5" t="s">
        <v>61</v>
      </c>
      <c r="H307" s="5" t="s">
        <v>437</v>
      </c>
      <c r="J307" s="257"/>
      <c r="K307" s="259"/>
      <c r="L307" s="257"/>
      <c r="T307" s="1"/>
      <c r="U307" s="1"/>
      <c r="V307" s="1"/>
      <c r="W307" s="1"/>
      <c r="X307" s="1"/>
    </row>
    <row r="308" spans="5:24">
      <c r="E308" s="2"/>
      <c r="G308" s="5" t="s">
        <v>61</v>
      </c>
      <c r="H308" s="5" t="s">
        <v>438</v>
      </c>
      <c r="J308" s="257"/>
      <c r="K308" s="259"/>
      <c r="L308" s="257"/>
      <c r="T308" s="1"/>
      <c r="U308" s="1"/>
      <c r="V308" s="1"/>
      <c r="W308" s="1"/>
      <c r="X308" s="1"/>
    </row>
    <row r="309" spans="5:24">
      <c r="E309" s="2"/>
      <c r="G309" s="5" t="s">
        <v>61</v>
      </c>
      <c r="H309" s="5" t="s">
        <v>439</v>
      </c>
      <c r="J309" s="257"/>
      <c r="K309" s="259"/>
      <c r="L309" s="257"/>
      <c r="T309" s="1"/>
      <c r="U309" s="1"/>
      <c r="V309" s="1"/>
      <c r="W309" s="1"/>
      <c r="X309" s="1"/>
    </row>
    <row r="310" spans="5:24">
      <c r="E310" s="2"/>
      <c r="G310" s="5" t="s">
        <v>61</v>
      </c>
      <c r="H310" s="5" t="s">
        <v>440</v>
      </c>
      <c r="J310" s="257"/>
      <c r="K310" s="259"/>
      <c r="L310" s="257"/>
      <c r="T310" s="1"/>
      <c r="U310" s="1"/>
      <c r="V310" s="1"/>
      <c r="W310" s="1"/>
      <c r="X310" s="1"/>
    </row>
    <row r="311" spans="5:24">
      <c r="E311" s="2"/>
      <c r="G311" s="5" t="s">
        <v>61</v>
      </c>
      <c r="H311" s="5" t="s">
        <v>441</v>
      </c>
      <c r="J311" s="257"/>
      <c r="K311" s="259"/>
      <c r="L311" s="257"/>
      <c r="T311" s="1"/>
      <c r="U311" s="1"/>
      <c r="V311" s="1"/>
      <c r="W311" s="1"/>
      <c r="X311" s="1"/>
    </row>
    <row r="312" spans="5:24">
      <c r="E312" s="2"/>
      <c r="G312" s="5" t="s">
        <v>61</v>
      </c>
      <c r="H312" s="5" t="s">
        <v>442</v>
      </c>
      <c r="J312" s="257"/>
      <c r="K312" s="259"/>
      <c r="L312" s="257"/>
      <c r="T312" s="1"/>
      <c r="U312" s="1"/>
      <c r="V312" s="1"/>
      <c r="W312" s="1"/>
      <c r="X312" s="1"/>
    </row>
    <row r="313" spans="5:24">
      <c r="E313" s="2"/>
      <c r="G313" s="5" t="s">
        <v>61</v>
      </c>
      <c r="H313" s="5" t="s">
        <v>443</v>
      </c>
      <c r="J313" s="257"/>
      <c r="K313" s="259"/>
      <c r="L313" s="257"/>
      <c r="T313" s="1"/>
      <c r="U313" s="1"/>
      <c r="V313" s="1"/>
      <c r="W313" s="1"/>
      <c r="X313" s="1"/>
    </row>
    <row r="314" spans="5:24">
      <c r="E314" s="2"/>
      <c r="G314" s="5" t="s">
        <v>61</v>
      </c>
      <c r="H314" s="5" t="s">
        <v>444</v>
      </c>
      <c r="J314" s="257"/>
      <c r="K314" s="259"/>
      <c r="L314" s="257"/>
      <c r="T314" s="1"/>
      <c r="U314" s="1"/>
      <c r="V314" s="1"/>
      <c r="W314" s="1"/>
      <c r="X314" s="1"/>
    </row>
    <row r="315" spans="5:24">
      <c r="E315" s="2"/>
      <c r="G315" s="5" t="s">
        <v>61</v>
      </c>
      <c r="H315" s="5" t="s">
        <v>445</v>
      </c>
      <c r="J315" s="257"/>
      <c r="K315" s="259"/>
      <c r="L315" s="257"/>
      <c r="T315" s="1"/>
      <c r="U315" s="1"/>
      <c r="V315" s="1"/>
      <c r="W315" s="1"/>
      <c r="X315" s="1"/>
    </row>
    <row r="316" spans="5:24">
      <c r="E316" s="2"/>
      <c r="G316" s="5" t="s">
        <v>61</v>
      </c>
      <c r="H316" s="5" t="s">
        <v>446</v>
      </c>
      <c r="J316" s="257"/>
      <c r="K316" s="259"/>
      <c r="L316" s="257"/>
      <c r="T316" s="1"/>
      <c r="U316" s="1"/>
      <c r="V316" s="1"/>
      <c r="W316" s="1"/>
      <c r="X316" s="1"/>
    </row>
    <row r="317" spans="5:24">
      <c r="E317" s="2"/>
      <c r="G317" s="5" t="s">
        <v>61</v>
      </c>
      <c r="H317" s="5" t="s">
        <v>447</v>
      </c>
      <c r="J317" s="257"/>
      <c r="K317" s="259"/>
      <c r="L317" s="257"/>
      <c r="T317" s="1"/>
      <c r="U317" s="1"/>
      <c r="V317" s="1"/>
      <c r="W317" s="1"/>
      <c r="X317" s="1"/>
    </row>
    <row r="318" spans="5:24">
      <c r="E318" s="2"/>
      <c r="G318" s="5" t="s">
        <v>61</v>
      </c>
      <c r="H318" s="5" t="s">
        <v>448</v>
      </c>
      <c r="J318" s="257"/>
      <c r="K318" s="259"/>
      <c r="L318" s="257"/>
      <c r="T318" s="1"/>
      <c r="U318" s="1"/>
      <c r="V318" s="1"/>
      <c r="W318" s="1"/>
      <c r="X318" s="1"/>
    </row>
    <row r="319" spans="5:24">
      <c r="E319" s="2"/>
      <c r="G319" s="5" t="s">
        <v>61</v>
      </c>
      <c r="H319" s="5" t="s">
        <v>449</v>
      </c>
      <c r="J319" s="257"/>
      <c r="K319" s="259"/>
      <c r="L319" s="257"/>
      <c r="T319" s="1"/>
      <c r="U319" s="1"/>
      <c r="V319" s="1"/>
      <c r="W319" s="1"/>
      <c r="X319" s="1"/>
    </row>
    <row r="320" spans="5:24">
      <c r="E320" s="2"/>
      <c r="G320" s="5" t="s">
        <v>61</v>
      </c>
      <c r="H320" s="5" t="s">
        <v>450</v>
      </c>
      <c r="J320" s="257"/>
      <c r="K320" s="259"/>
      <c r="L320" s="257"/>
      <c r="T320" s="1"/>
      <c r="U320" s="1"/>
      <c r="V320" s="1"/>
      <c r="W320" s="1"/>
      <c r="X320" s="1"/>
    </row>
    <row r="321" spans="5:24">
      <c r="E321" s="2"/>
      <c r="G321" s="5" t="s">
        <v>62</v>
      </c>
      <c r="H321" s="5" t="s">
        <v>451</v>
      </c>
      <c r="J321" s="257"/>
      <c r="K321" s="259"/>
      <c r="L321" s="257"/>
      <c r="T321" s="1"/>
      <c r="U321" s="1"/>
      <c r="V321" s="1"/>
      <c r="W321" s="1"/>
      <c r="X321" s="1"/>
    </row>
    <row r="322" spans="5:24">
      <c r="E322" s="2"/>
      <c r="G322" s="5" t="s">
        <v>62</v>
      </c>
      <c r="H322" s="5" t="s">
        <v>452</v>
      </c>
      <c r="J322" s="257"/>
      <c r="K322" s="259"/>
      <c r="L322" s="257"/>
      <c r="T322" s="1"/>
      <c r="U322" s="1"/>
      <c r="V322" s="1"/>
      <c r="W322" s="1"/>
      <c r="X322" s="1"/>
    </row>
    <row r="323" spans="5:24">
      <c r="E323" s="2"/>
      <c r="G323" s="5" t="s">
        <v>62</v>
      </c>
      <c r="H323" s="5" t="s">
        <v>453</v>
      </c>
      <c r="J323" s="257"/>
      <c r="K323" s="259"/>
      <c r="L323" s="257"/>
      <c r="T323" s="1"/>
      <c r="U323" s="1"/>
      <c r="V323" s="1"/>
      <c r="W323" s="1"/>
      <c r="X323" s="1"/>
    </row>
    <row r="324" spans="5:24">
      <c r="E324" s="2"/>
      <c r="G324" s="5" t="s">
        <v>62</v>
      </c>
      <c r="H324" s="5" t="s">
        <v>454</v>
      </c>
      <c r="J324" s="257"/>
      <c r="K324" s="259"/>
      <c r="L324" s="257"/>
      <c r="T324" s="1"/>
      <c r="U324" s="1"/>
      <c r="V324" s="1"/>
      <c r="W324" s="1"/>
      <c r="X324" s="1"/>
    </row>
    <row r="325" spans="5:24">
      <c r="E325" s="2"/>
      <c r="G325" s="5" t="s">
        <v>62</v>
      </c>
      <c r="H325" s="5" t="s">
        <v>455</v>
      </c>
      <c r="J325" s="257"/>
      <c r="K325" s="259"/>
      <c r="L325" s="257"/>
      <c r="T325" s="1"/>
      <c r="U325" s="1"/>
      <c r="V325" s="1"/>
      <c r="W325" s="1"/>
      <c r="X325" s="1"/>
    </row>
    <row r="326" spans="5:24">
      <c r="E326" s="2"/>
      <c r="G326" s="5" t="s">
        <v>62</v>
      </c>
      <c r="H326" s="5" t="s">
        <v>456</v>
      </c>
      <c r="J326" s="257"/>
      <c r="K326" s="259"/>
      <c r="L326" s="257"/>
      <c r="T326" s="1"/>
      <c r="U326" s="1"/>
      <c r="V326" s="1"/>
      <c r="W326" s="1"/>
      <c r="X326" s="1"/>
    </row>
    <row r="327" spans="5:24">
      <c r="E327" s="2"/>
      <c r="G327" s="5" t="s">
        <v>62</v>
      </c>
      <c r="H327" s="5" t="s">
        <v>457</v>
      </c>
      <c r="J327" s="257"/>
      <c r="K327" s="259"/>
      <c r="L327" s="257"/>
      <c r="T327" s="1"/>
      <c r="U327" s="1"/>
      <c r="V327" s="1"/>
      <c r="W327" s="1"/>
      <c r="X327" s="1"/>
    </row>
    <row r="328" spans="5:24">
      <c r="E328" s="2"/>
      <c r="G328" s="5" t="s">
        <v>62</v>
      </c>
      <c r="H328" s="5" t="s">
        <v>458</v>
      </c>
      <c r="J328" s="257"/>
      <c r="K328" s="259"/>
      <c r="L328" s="257"/>
      <c r="T328" s="1"/>
      <c r="U328" s="1"/>
      <c r="V328" s="1"/>
      <c r="W328" s="1"/>
      <c r="X328" s="1"/>
    </row>
    <row r="329" spans="5:24">
      <c r="E329" s="2"/>
      <c r="G329" s="5" t="s">
        <v>62</v>
      </c>
      <c r="H329" s="5" t="s">
        <v>459</v>
      </c>
      <c r="J329" s="257"/>
      <c r="K329" s="259"/>
      <c r="L329" s="257"/>
      <c r="T329" s="1"/>
      <c r="U329" s="1"/>
      <c r="V329" s="1"/>
      <c r="W329" s="1"/>
      <c r="X329" s="1"/>
    </row>
    <row r="330" spans="5:24">
      <c r="E330" s="2"/>
      <c r="G330" s="5" t="s">
        <v>62</v>
      </c>
      <c r="H330" s="5" t="s">
        <v>460</v>
      </c>
      <c r="J330" s="257"/>
      <c r="K330" s="259"/>
      <c r="L330" s="257"/>
      <c r="T330" s="1"/>
      <c r="U330" s="1"/>
      <c r="V330" s="1"/>
      <c r="W330" s="1"/>
      <c r="X330" s="1"/>
    </row>
    <row r="331" spans="5:24">
      <c r="E331" s="2"/>
      <c r="G331" s="5" t="s">
        <v>62</v>
      </c>
      <c r="H331" s="5" t="s">
        <v>461</v>
      </c>
      <c r="J331" s="257"/>
      <c r="K331" s="259"/>
      <c r="L331" s="257"/>
      <c r="T331" s="1"/>
      <c r="U331" s="1"/>
      <c r="V331" s="1"/>
      <c r="W331" s="1"/>
      <c r="X331" s="1"/>
    </row>
    <row r="332" spans="5:24">
      <c r="E332" s="2"/>
      <c r="G332" s="5" t="s">
        <v>62</v>
      </c>
      <c r="H332" s="5" t="s">
        <v>462</v>
      </c>
      <c r="J332" s="257"/>
      <c r="K332" s="259"/>
      <c r="L332" s="257"/>
      <c r="T332" s="1"/>
      <c r="U332" s="1"/>
      <c r="V332" s="1"/>
      <c r="W332" s="1"/>
      <c r="X332" s="1"/>
    </row>
    <row r="333" spans="5:24">
      <c r="E333" s="2"/>
      <c r="G333" s="5" t="s">
        <v>62</v>
      </c>
      <c r="H333" s="5" t="s">
        <v>463</v>
      </c>
      <c r="J333" s="257"/>
      <c r="K333" s="259"/>
      <c r="L333" s="257"/>
      <c r="T333" s="1"/>
      <c r="U333" s="1"/>
      <c r="V333" s="1"/>
      <c r="W333" s="1"/>
      <c r="X333" s="1"/>
    </row>
    <row r="334" spans="5:24">
      <c r="E334" s="2"/>
      <c r="G334" s="5" t="s">
        <v>62</v>
      </c>
      <c r="H334" s="5" t="s">
        <v>464</v>
      </c>
      <c r="J334" s="257"/>
      <c r="K334" s="259"/>
      <c r="L334" s="257"/>
      <c r="T334" s="1"/>
      <c r="U334" s="1"/>
      <c r="V334" s="1"/>
      <c r="W334" s="1"/>
      <c r="X334" s="1"/>
    </row>
    <row r="335" spans="5:24">
      <c r="E335" s="2"/>
      <c r="G335" s="5" t="s">
        <v>62</v>
      </c>
      <c r="H335" s="5" t="s">
        <v>465</v>
      </c>
      <c r="J335" s="257"/>
      <c r="K335" s="259"/>
      <c r="L335" s="257"/>
      <c r="T335" s="1"/>
      <c r="U335" s="1"/>
      <c r="V335" s="1"/>
      <c r="W335" s="1"/>
      <c r="X335" s="1"/>
    </row>
    <row r="336" spans="5:24">
      <c r="E336" s="2"/>
      <c r="G336" s="5" t="s">
        <v>62</v>
      </c>
      <c r="H336" s="5" t="s">
        <v>466</v>
      </c>
      <c r="J336" s="257"/>
      <c r="K336" s="259"/>
      <c r="L336" s="257"/>
      <c r="T336" s="1"/>
      <c r="U336" s="1"/>
      <c r="V336" s="1"/>
      <c r="W336" s="1"/>
      <c r="X336" s="1"/>
    </row>
    <row r="337" spans="5:24">
      <c r="E337" s="2"/>
      <c r="G337" s="5" t="s">
        <v>62</v>
      </c>
      <c r="H337" s="5" t="s">
        <v>467</v>
      </c>
      <c r="J337" s="257"/>
      <c r="K337" s="259"/>
      <c r="L337" s="257"/>
      <c r="T337" s="1"/>
      <c r="U337" s="1"/>
      <c r="V337" s="1"/>
      <c r="W337" s="1"/>
      <c r="X337" s="1"/>
    </row>
    <row r="338" spans="5:24">
      <c r="E338" s="2"/>
      <c r="G338" s="5" t="s">
        <v>62</v>
      </c>
      <c r="H338" s="5" t="s">
        <v>468</v>
      </c>
      <c r="J338" s="257"/>
      <c r="K338" s="259"/>
      <c r="L338" s="257"/>
      <c r="T338" s="1"/>
      <c r="U338" s="1"/>
      <c r="V338" s="1"/>
      <c r="W338" s="1"/>
      <c r="X338" s="1"/>
    </row>
    <row r="339" spans="5:24">
      <c r="E339" s="2"/>
      <c r="G339" s="5" t="s">
        <v>62</v>
      </c>
      <c r="H339" s="5" t="s">
        <v>469</v>
      </c>
      <c r="J339" s="257"/>
      <c r="K339" s="259"/>
      <c r="L339" s="257"/>
      <c r="T339" s="1"/>
      <c r="U339" s="1"/>
      <c r="V339" s="1"/>
      <c r="W339" s="1"/>
      <c r="X339" s="1"/>
    </row>
    <row r="340" spans="5:24">
      <c r="E340" s="2"/>
      <c r="G340" s="5" t="s">
        <v>62</v>
      </c>
      <c r="H340" s="5" t="s">
        <v>470</v>
      </c>
      <c r="J340" s="257"/>
      <c r="K340" s="259"/>
      <c r="L340" s="257"/>
      <c r="T340" s="1"/>
      <c r="U340" s="1"/>
      <c r="V340" s="1"/>
      <c r="W340" s="1"/>
      <c r="X340" s="1"/>
    </row>
    <row r="341" spans="5:24">
      <c r="E341" s="2"/>
      <c r="G341" s="5" t="s">
        <v>62</v>
      </c>
      <c r="H341" s="5" t="s">
        <v>471</v>
      </c>
      <c r="J341" s="257"/>
      <c r="K341" s="259"/>
      <c r="L341" s="257"/>
      <c r="T341" s="1"/>
      <c r="U341" s="1"/>
      <c r="V341" s="1"/>
      <c r="W341" s="1"/>
      <c r="X341" s="1"/>
    </row>
    <row r="342" spans="5:24">
      <c r="E342" s="2"/>
      <c r="G342" s="5" t="s">
        <v>62</v>
      </c>
      <c r="H342" s="5" t="s">
        <v>472</v>
      </c>
      <c r="J342" s="257"/>
      <c r="K342" s="259"/>
      <c r="L342" s="257"/>
      <c r="T342" s="1"/>
      <c r="U342" s="1"/>
      <c r="V342" s="1"/>
      <c r="W342" s="1"/>
      <c r="X342" s="1"/>
    </row>
    <row r="343" spans="5:24">
      <c r="E343" s="2"/>
      <c r="G343" s="5" t="s">
        <v>62</v>
      </c>
      <c r="H343" s="5" t="s">
        <v>473</v>
      </c>
      <c r="J343" s="257"/>
      <c r="K343" s="259"/>
      <c r="L343" s="257"/>
      <c r="T343" s="1"/>
      <c r="U343" s="1"/>
      <c r="V343" s="1"/>
      <c r="W343" s="1"/>
      <c r="X343" s="1"/>
    </row>
    <row r="344" spans="5:24">
      <c r="E344" s="2"/>
      <c r="G344" s="5" t="s">
        <v>62</v>
      </c>
      <c r="H344" s="5" t="s">
        <v>474</v>
      </c>
      <c r="J344" s="257"/>
      <c r="K344" s="259"/>
      <c r="L344" s="257"/>
      <c r="T344" s="1"/>
      <c r="U344" s="1"/>
      <c r="V344" s="1"/>
      <c r="W344" s="1"/>
      <c r="X344" s="1"/>
    </row>
    <row r="345" spans="5:24">
      <c r="E345" s="2"/>
      <c r="G345" s="5" t="s">
        <v>62</v>
      </c>
      <c r="H345" s="5" t="s">
        <v>475</v>
      </c>
      <c r="J345" s="257"/>
      <c r="K345" s="259"/>
      <c r="L345" s="257"/>
      <c r="T345" s="1"/>
      <c r="U345" s="1"/>
      <c r="V345" s="1"/>
      <c r="W345" s="1"/>
      <c r="X345" s="1"/>
    </row>
    <row r="346" spans="5:24">
      <c r="E346" s="2"/>
      <c r="G346" s="5" t="s">
        <v>62</v>
      </c>
      <c r="H346" s="5" t="s">
        <v>476</v>
      </c>
      <c r="J346" s="257"/>
      <c r="K346" s="259"/>
      <c r="L346" s="257"/>
      <c r="T346" s="1"/>
      <c r="U346" s="1"/>
      <c r="V346" s="1"/>
      <c r="W346" s="1"/>
      <c r="X346" s="1"/>
    </row>
    <row r="347" spans="5:24">
      <c r="E347" s="2"/>
      <c r="G347" s="5" t="s">
        <v>62</v>
      </c>
      <c r="H347" s="5" t="s">
        <v>477</v>
      </c>
      <c r="J347" s="257"/>
      <c r="K347" s="259"/>
      <c r="L347" s="257"/>
      <c r="T347" s="1"/>
      <c r="U347" s="1"/>
      <c r="V347" s="1"/>
      <c r="W347" s="1"/>
      <c r="X347" s="1"/>
    </row>
    <row r="348" spans="5:24">
      <c r="E348" s="2"/>
      <c r="G348" s="5" t="s">
        <v>62</v>
      </c>
      <c r="H348" s="5" t="s">
        <v>478</v>
      </c>
      <c r="J348" s="257"/>
      <c r="K348" s="259"/>
      <c r="L348" s="257"/>
      <c r="T348" s="1"/>
      <c r="U348" s="1"/>
      <c r="V348" s="1"/>
      <c r="W348" s="1"/>
      <c r="X348" s="1"/>
    </row>
    <row r="349" spans="5:24">
      <c r="E349" s="2"/>
      <c r="G349" s="5" t="s">
        <v>62</v>
      </c>
      <c r="H349" s="5" t="s">
        <v>479</v>
      </c>
      <c r="J349" s="257"/>
      <c r="K349" s="259"/>
      <c r="L349" s="257"/>
      <c r="T349" s="1"/>
      <c r="U349" s="1"/>
      <c r="V349" s="1"/>
      <c r="W349" s="1"/>
      <c r="X349" s="1"/>
    </row>
    <row r="350" spans="5:24">
      <c r="E350" s="2"/>
      <c r="G350" s="5" t="s">
        <v>62</v>
      </c>
      <c r="H350" s="5" t="s">
        <v>480</v>
      </c>
      <c r="J350" s="257"/>
      <c r="K350" s="259"/>
      <c r="L350" s="257"/>
      <c r="T350" s="1"/>
      <c r="U350" s="1"/>
      <c r="V350" s="1"/>
      <c r="W350" s="1"/>
      <c r="X350" s="1"/>
    </row>
    <row r="351" spans="5:24">
      <c r="E351" s="2"/>
      <c r="G351" s="5" t="s">
        <v>62</v>
      </c>
      <c r="H351" s="5" t="s">
        <v>481</v>
      </c>
      <c r="J351" s="257"/>
      <c r="K351" s="259"/>
      <c r="L351" s="257"/>
      <c r="T351" s="1"/>
      <c r="U351" s="1"/>
      <c r="V351" s="1"/>
      <c r="W351" s="1"/>
      <c r="X351" s="1"/>
    </row>
    <row r="352" spans="5:24">
      <c r="E352" s="2"/>
      <c r="G352" s="5" t="s">
        <v>62</v>
      </c>
      <c r="H352" s="5" t="s">
        <v>482</v>
      </c>
      <c r="J352" s="257"/>
      <c r="K352" s="259"/>
      <c r="L352" s="257"/>
      <c r="T352" s="1"/>
      <c r="U352" s="1"/>
      <c r="V352" s="1"/>
      <c r="W352" s="1"/>
      <c r="X352" s="1"/>
    </row>
    <row r="353" spans="5:24">
      <c r="E353" s="2"/>
      <c r="G353" s="5" t="s">
        <v>62</v>
      </c>
      <c r="H353" s="5" t="s">
        <v>483</v>
      </c>
      <c r="J353" s="257"/>
      <c r="K353" s="259"/>
      <c r="L353" s="257"/>
      <c r="T353" s="1"/>
      <c r="U353" s="1"/>
      <c r="V353" s="1"/>
      <c r="W353" s="1"/>
      <c r="X353" s="1"/>
    </row>
    <row r="354" spans="5:24">
      <c r="E354" s="2"/>
      <c r="G354" s="5" t="s">
        <v>62</v>
      </c>
      <c r="H354" s="5" t="s">
        <v>484</v>
      </c>
      <c r="J354" s="257"/>
      <c r="K354" s="259"/>
      <c r="L354" s="257"/>
      <c r="T354" s="1"/>
      <c r="U354" s="1"/>
      <c r="V354" s="1"/>
      <c r="W354" s="1"/>
      <c r="X354" s="1"/>
    </row>
    <row r="355" spans="5:24">
      <c r="E355" s="2"/>
      <c r="G355" s="5" t="s">
        <v>62</v>
      </c>
      <c r="H355" s="5" t="s">
        <v>485</v>
      </c>
      <c r="J355" s="257"/>
      <c r="K355" s="259"/>
      <c r="L355" s="257"/>
      <c r="T355" s="1"/>
      <c r="U355" s="1"/>
      <c r="V355" s="1"/>
      <c r="W355" s="1"/>
      <c r="X355" s="1"/>
    </row>
    <row r="356" spans="5:24">
      <c r="E356" s="2"/>
      <c r="G356" s="5" t="s">
        <v>63</v>
      </c>
      <c r="H356" s="5" t="s">
        <v>486</v>
      </c>
      <c r="J356" s="257"/>
      <c r="K356" s="259"/>
      <c r="L356" s="257"/>
      <c r="T356" s="1"/>
      <c r="U356" s="1"/>
      <c r="V356" s="1"/>
      <c r="W356" s="1"/>
      <c r="X356" s="1"/>
    </row>
    <row r="357" spans="5:24">
      <c r="E357" s="2"/>
      <c r="G357" s="5" t="s">
        <v>63</v>
      </c>
      <c r="H357" s="5" t="s">
        <v>487</v>
      </c>
      <c r="J357" s="257"/>
      <c r="K357" s="259"/>
      <c r="L357" s="257"/>
      <c r="T357" s="1"/>
      <c r="U357" s="1"/>
      <c r="V357" s="1"/>
      <c r="W357" s="1"/>
      <c r="X357" s="1"/>
    </row>
    <row r="358" spans="5:24">
      <c r="E358" s="2"/>
      <c r="G358" s="5" t="s">
        <v>63</v>
      </c>
      <c r="H358" s="5" t="s">
        <v>488</v>
      </c>
      <c r="J358" s="257"/>
      <c r="K358" s="259"/>
      <c r="L358" s="257"/>
      <c r="T358" s="1"/>
      <c r="U358" s="1"/>
      <c r="V358" s="1"/>
      <c r="W358" s="1"/>
      <c r="X358" s="1"/>
    </row>
    <row r="359" spans="5:24">
      <c r="E359" s="2"/>
      <c r="G359" s="5" t="s">
        <v>63</v>
      </c>
      <c r="H359" s="5" t="s">
        <v>489</v>
      </c>
      <c r="J359" s="257"/>
      <c r="K359" s="259"/>
      <c r="L359" s="257"/>
      <c r="T359" s="1"/>
      <c r="U359" s="1"/>
      <c r="V359" s="1"/>
      <c r="W359" s="1"/>
      <c r="X359" s="1"/>
    </row>
    <row r="360" spans="5:24">
      <c r="E360" s="2"/>
      <c r="G360" s="5" t="s">
        <v>63</v>
      </c>
      <c r="H360" s="5" t="s">
        <v>490</v>
      </c>
      <c r="J360" s="257"/>
      <c r="K360" s="259"/>
      <c r="L360" s="257"/>
      <c r="T360" s="1"/>
      <c r="U360" s="1"/>
      <c r="V360" s="1"/>
      <c r="W360" s="1"/>
      <c r="X360" s="1"/>
    </row>
    <row r="361" spans="5:24">
      <c r="E361" s="2"/>
      <c r="G361" s="5" t="s">
        <v>63</v>
      </c>
      <c r="H361" s="5" t="s">
        <v>491</v>
      </c>
      <c r="J361" s="257"/>
      <c r="K361" s="259"/>
      <c r="L361" s="257"/>
      <c r="T361" s="1"/>
      <c r="U361" s="1"/>
      <c r="V361" s="1"/>
      <c r="W361" s="1"/>
      <c r="X361" s="1"/>
    </row>
    <row r="362" spans="5:24">
      <c r="E362" s="2"/>
      <c r="G362" s="5" t="s">
        <v>63</v>
      </c>
      <c r="H362" s="5" t="s">
        <v>492</v>
      </c>
      <c r="J362" s="257"/>
      <c r="K362" s="259"/>
      <c r="L362" s="257"/>
      <c r="T362" s="1"/>
      <c r="U362" s="1"/>
      <c r="V362" s="1"/>
      <c r="W362" s="1"/>
      <c r="X362" s="1"/>
    </row>
    <row r="363" spans="5:24">
      <c r="E363" s="2"/>
      <c r="G363" s="5" t="s">
        <v>63</v>
      </c>
      <c r="H363" s="5" t="s">
        <v>493</v>
      </c>
      <c r="J363" s="257"/>
      <c r="K363" s="259"/>
      <c r="L363" s="257"/>
      <c r="T363" s="1"/>
      <c r="U363" s="1"/>
      <c r="V363" s="1"/>
      <c r="W363" s="1"/>
      <c r="X363" s="1"/>
    </row>
    <row r="364" spans="5:24">
      <c r="E364" s="2"/>
      <c r="G364" s="5" t="s">
        <v>63</v>
      </c>
      <c r="H364" s="5" t="s">
        <v>494</v>
      </c>
      <c r="J364" s="257"/>
      <c r="K364" s="259"/>
      <c r="L364" s="257"/>
      <c r="T364" s="1"/>
      <c r="U364" s="1"/>
      <c r="V364" s="1"/>
      <c r="W364" s="1"/>
      <c r="X364" s="1"/>
    </row>
    <row r="365" spans="5:24">
      <c r="E365" s="2"/>
      <c r="G365" s="5" t="s">
        <v>63</v>
      </c>
      <c r="H365" s="5" t="s">
        <v>495</v>
      </c>
      <c r="J365" s="257"/>
      <c r="K365" s="259"/>
      <c r="L365" s="257"/>
      <c r="T365" s="1"/>
      <c r="U365" s="1"/>
      <c r="V365" s="1"/>
      <c r="W365" s="1"/>
      <c r="X365" s="1"/>
    </row>
    <row r="366" spans="5:24">
      <c r="E366" s="2"/>
      <c r="G366" s="5" t="s">
        <v>63</v>
      </c>
      <c r="H366" s="5" t="s">
        <v>496</v>
      </c>
      <c r="J366" s="257"/>
      <c r="K366" s="259"/>
      <c r="L366" s="257"/>
      <c r="T366" s="1"/>
      <c r="U366" s="1"/>
      <c r="V366" s="1"/>
      <c r="W366" s="1"/>
      <c r="X366" s="1"/>
    </row>
    <row r="367" spans="5:24">
      <c r="E367" s="2"/>
      <c r="G367" s="5" t="s">
        <v>63</v>
      </c>
      <c r="H367" s="5" t="s">
        <v>164</v>
      </c>
      <c r="J367" s="257"/>
      <c r="K367" s="259"/>
      <c r="L367" s="257"/>
      <c r="T367" s="1"/>
      <c r="U367" s="1"/>
      <c r="V367" s="1"/>
      <c r="W367" s="1"/>
      <c r="X367" s="1"/>
    </row>
    <row r="368" spans="5:24">
      <c r="E368" s="2"/>
      <c r="G368" s="5" t="s">
        <v>63</v>
      </c>
      <c r="H368" s="5" t="s">
        <v>497</v>
      </c>
      <c r="J368" s="257"/>
      <c r="K368" s="259"/>
      <c r="L368" s="257"/>
      <c r="T368" s="1"/>
      <c r="U368" s="1"/>
      <c r="V368" s="1"/>
      <c r="W368" s="1"/>
      <c r="X368" s="1"/>
    </row>
    <row r="369" spans="5:24">
      <c r="E369" s="2"/>
      <c r="G369" s="5" t="s">
        <v>63</v>
      </c>
      <c r="H369" s="5" t="s">
        <v>498</v>
      </c>
      <c r="J369" s="257"/>
      <c r="K369" s="259"/>
      <c r="L369" s="257"/>
      <c r="T369" s="1"/>
      <c r="U369" s="1"/>
      <c r="V369" s="1"/>
      <c r="W369" s="1"/>
      <c r="X369" s="1"/>
    </row>
    <row r="370" spans="5:24">
      <c r="E370" s="2"/>
      <c r="G370" s="5" t="s">
        <v>63</v>
      </c>
      <c r="H370" s="5" t="s">
        <v>499</v>
      </c>
      <c r="J370" s="257"/>
      <c r="K370" s="259"/>
      <c r="L370" s="257"/>
      <c r="T370" s="1"/>
      <c r="U370" s="1"/>
      <c r="V370" s="1"/>
      <c r="W370" s="1"/>
      <c r="X370" s="1"/>
    </row>
    <row r="371" spans="5:24">
      <c r="E371" s="2"/>
      <c r="G371" s="5" t="s">
        <v>63</v>
      </c>
      <c r="H371" s="5" t="s">
        <v>500</v>
      </c>
      <c r="J371" s="257"/>
      <c r="K371" s="259"/>
      <c r="L371" s="257"/>
      <c r="T371" s="1"/>
      <c r="U371" s="1"/>
      <c r="V371" s="1"/>
      <c r="W371" s="1"/>
      <c r="X371" s="1"/>
    </row>
    <row r="372" spans="5:24">
      <c r="E372" s="2"/>
      <c r="G372" s="5" t="s">
        <v>63</v>
      </c>
      <c r="H372" s="5" t="s">
        <v>501</v>
      </c>
      <c r="J372" s="257"/>
      <c r="K372" s="259"/>
      <c r="L372" s="257"/>
      <c r="T372" s="1"/>
      <c r="U372" s="1"/>
      <c r="V372" s="1"/>
      <c r="W372" s="1"/>
      <c r="X372" s="1"/>
    </row>
    <row r="373" spans="5:24">
      <c r="E373" s="2"/>
      <c r="G373" s="5" t="s">
        <v>63</v>
      </c>
      <c r="H373" s="5" t="s">
        <v>502</v>
      </c>
      <c r="J373" s="257"/>
      <c r="K373" s="259"/>
      <c r="L373" s="257"/>
      <c r="T373" s="1"/>
      <c r="U373" s="1"/>
      <c r="V373" s="1"/>
      <c r="W373" s="1"/>
      <c r="X373" s="1"/>
    </row>
    <row r="374" spans="5:24">
      <c r="E374" s="2"/>
      <c r="G374" s="5" t="s">
        <v>63</v>
      </c>
      <c r="H374" s="5" t="s">
        <v>503</v>
      </c>
      <c r="J374" s="257"/>
      <c r="K374" s="259"/>
      <c r="L374" s="257"/>
      <c r="T374" s="1"/>
      <c r="U374" s="1"/>
      <c r="V374" s="1"/>
      <c r="W374" s="1"/>
      <c r="X374" s="1"/>
    </row>
    <row r="375" spans="5:24">
      <c r="E375" s="2"/>
      <c r="G375" s="5" t="s">
        <v>63</v>
      </c>
      <c r="H375" s="5" t="s">
        <v>504</v>
      </c>
      <c r="J375" s="257"/>
      <c r="K375" s="259"/>
      <c r="L375" s="257"/>
      <c r="T375" s="1"/>
      <c r="U375" s="1"/>
      <c r="V375" s="1"/>
      <c r="W375" s="1"/>
      <c r="X375" s="1"/>
    </row>
    <row r="376" spans="5:24">
      <c r="E376" s="2"/>
      <c r="G376" s="5" t="s">
        <v>63</v>
      </c>
      <c r="H376" s="5" t="s">
        <v>505</v>
      </c>
      <c r="J376" s="257"/>
      <c r="K376" s="259"/>
      <c r="L376" s="257"/>
      <c r="T376" s="1"/>
      <c r="U376" s="1"/>
      <c r="V376" s="1"/>
      <c r="W376" s="1"/>
      <c r="X376" s="1"/>
    </row>
    <row r="377" spans="5:24">
      <c r="E377" s="2"/>
      <c r="G377" s="5" t="s">
        <v>63</v>
      </c>
      <c r="H377" s="5" t="s">
        <v>506</v>
      </c>
      <c r="J377" s="257"/>
      <c r="K377" s="259"/>
      <c r="L377" s="257"/>
      <c r="T377" s="1"/>
      <c r="U377" s="1"/>
      <c r="V377" s="1"/>
      <c r="W377" s="1"/>
      <c r="X377" s="1"/>
    </row>
    <row r="378" spans="5:24">
      <c r="E378" s="2"/>
      <c r="G378" s="5" t="s">
        <v>63</v>
      </c>
      <c r="H378" s="5" t="s">
        <v>507</v>
      </c>
      <c r="J378" s="257"/>
      <c r="K378" s="259"/>
      <c r="L378" s="257"/>
      <c r="T378" s="1"/>
      <c r="U378" s="1"/>
      <c r="V378" s="1"/>
      <c r="W378" s="1"/>
      <c r="X378" s="1"/>
    </row>
    <row r="379" spans="5:24">
      <c r="E379" s="2"/>
      <c r="G379" s="5" t="s">
        <v>63</v>
      </c>
      <c r="H379" s="5" t="s">
        <v>508</v>
      </c>
      <c r="J379" s="257"/>
      <c r="K379" s="259"/>
      <c r="L379" s="257"/>
      <c r="T379" s="1"/>
      <c r="U379" s="1"/>
      <c r="V379" s="1"/>
      <c r="W379" s="1"/>
      <c r="X379" s="1"/>
    </row>
    <row r="380" spans="5:24">
      <c r="E380" s="2"/>
      <c r="G380" s="5" t="s">
        <v>63</v>
      </c>
      <c r="H380" s="5" t="s">
        <v>509</v>
      </c>
      <c r="J380" s="257"/>
      <c r="K380" s="259"/>
      <c r="L380" s="257"/>
      <c r="T380" s="1"/>
      <c r="U380" s="1"/>
      <c r="V380" s="1"/>
      <c r="W380" s="1"/>
      <c r="X380" s="1"/>
    </row>
    <row r="381" spans="5:24">
      <c r="E381" s="2"/>
      <c r="G381" s="5" t="s">
        <v>63</v>
      </c>
      <c r="H381" s="5" t="s">
        <v>510</v>
      </c>
      <c r="J381" s="257"/>
      <c r="K381" s="259"/>
      <c r="L381" s="257"/>
      <c r="T381" s="1"/>
      <c r="U381" s="1"/>
      <c r="V381" s="1"/>
      <c r="W381" s="1"/>
      <c r="X381" s="1"/>
    </row>
    <row r="382" spans="5:24">
      <c r="E382" s="2"/>
      <c r="G382" s="5" t="s">
        <v>63</v>
      </c>
      <c r="H382" s="5" t="s">
        <v>511</v>
      </c>
      <c r="J382" s="257"/>
      <c r="K382" s="259"/>
      <c r="L382" s="257"/>
      <c r="T382" s="1"/>
      <c r="U382" s="1"/>
      <c r="V382" s="1"/>
      <c r="W382" s="1"/>
      <c r="X382" s="1"/>
    </row>
    <row r="383" spans="5:24">
      <c r="E383" s="2"/>
      <c r="G383" s="5" t="s">
        <v>63</v>
      </c>
      <c r="H383" s="5" t="s">
        <v>512</v>
      </c>
      <c r="J383" s="257"/>
      <c r="K383" s="259"/>
      <c r="L383" s="257"/>
      <c r="T383" s="1"/>
      <c r="U383" s="1"/>
      <c r="V383" s="1"/>
      <c r="W383" s="1"/>
      <c r="X383" s="1"/>
    </row>
    <row r="384" spans="5:24">
      <c r="E384" s="2"/>
      <c r="G384" s="5" t="s">
        <v>63</v>
      </c>
      <c r="H384" s="5" t="s">
        <v>513</v>
      </c>
      <c r="J384" s="257"/>
      <c r="K384" s="259"/>
      <c r="L384" s="257"/>
      <c r="T384" s="1"/>
      <c r="U384" s="1"/>
      <c r="V384" s="1"/>
      <c r="W384" s="1"/>
      <c r="X384" s="1"/>
    </row>
    <row r="385" spans="5:24">
      <c r="E385" s="2"/>
      <c r="G385" s="5" t="s">
        <v>63</v>
      </c>
      <c r="H385" s="5" t="s">
        <v>514</v>
      </c>
      <c r="J385" s="257"/>
      <c r="K385" s="259"/>
      <c r="L385" s="257"/>
      <c r="T385" s="1"/>
      <c r="U385" s="1"/>
      <c r="V385" s="1"/>
      <c r="W385" s="1"/>
      <c r="X385" s="1"/>
    </row>
    <row r="386" spans="5:24">
      <c r="E386" s="2"/>
      <c r="G386" s="5" t="s">
        <v>63</v>
      </c>
      <c r="H386" s="5" t="s">
        <v>515</v>
      </c>
      <c r="J386" s="257"/>
      <c r="K386" s="259"/>
      <c r="L386" s="257"/>
      <c r="T386" s="1"/>
      <c r="U386" s="1"/>
      <c r="V386" s="1"/>
      <c r="W386" s="1"/>
      <c r="X386" s="1"/>
    </row>
    <row r="387" spans="5:24">
      <c r="E387" s="2"/>
      <c r="G387" s="5" t="s">
        <v>63</v>
      </c>
      <c r="H387" s="5" t="s">
        <v>471</v>
      </c>
      <c r="J387" s="257"/>
      <c r="K387" s="259"/>
      <c r="L387" s="257"/>
      <c r="T387" s="1"/>
      <c r="U387" s="1"/>
      <c r="V387" s="1"/>
      <c r="W387" s="1"/>
      <c r="X387" s="1"/>
    </row>
    <row r="388" spans="5:24">
      <c r="E388" s="2"/>
      <c r="G388" s="5" t="s">
        <v>63</v>
      </c>
      <c r="H388" s="5" t="s">
        <v>516</v>
      </c>
      <c r="J388" s="257"/>
      <c r="K388" s="259"/>
      <c r="L388" s="257"/>
      <c r="T388" s="1"/>
      <c r="U388" s="1"/>
      <c r="V388" s="1"/>
      <c r="W388" s="1"/>
      <c r="X388" s="1"/>
    </row>
    <row r="389" spans="5:24">
      <c r="E389" s="2"/>
      <c r="G389" s="5" t="s">
        <v>63</v>
      </c>
      <c r="H389" s="5" t="s">
        <v>517</v>
      </c>
      <c r="J389" s="257"/>
      <c r="K389" s="259"/>
      <c r="L389" s="257"/>
      <c r="T389" s="1"/>
      <c r="U389" s="1"/>
      <c r="V389" s="1"/>
      <c r="W389" s="1"/>
      <c r="X389" s="1"/>
    </row>
    <row r="390" spans="5:24">
      <c r="E390" s="2"/>
      <c r="G390" s="5" t="s">
        <v>63</v>
      </c>
      <c r="H390" s="5" t="s">
        <v>518</v>
      </c>
      <c r="J390" s="257"/>
      <c r="K390" s="259"/>
      <c r="L390" s="257"/>
      <c r="T390" s="1"/>
      <c r="U390" s="1"/>
      <c r="V390" s="1"/>
      <c r="W390" s="1"/>
      <c r="X390" s="1"/>
    </row>
    <row r="391" spans="5:24">
      <c r="E391" s="2"/>
      <c r="G391" s="5" t="s">
        <v>63</v>
      </c>
      <c r="H391" s="5" t="s">
        <v>519</v>
      </c>
      <c r="J391" s="257"/>
      <c r="K391" s="259"/>
      <c r="L391" s="257"/>
      <c r="T391" s="1"/>
      <c r="U391" s="1"/>
      <c r="V391" s="1"/>
      <c r="W391" s="1"/>
      <c r="X391" s="1"/>
    </row>
    <row r="392" spans="5:24">
      <c r="E392" s="2"/>
      <c r="G392" s="5" t="s">
        <v>63</v>
      </c>
      <c r="H392" s="5" t="s">
        <v>520</v>
      </c>
      <c r="J392" s="257"/>
      <c r="K392" s="259"/>
      <c r="L392" s="257"/>
      <c r="T392" s="1"/>
      <c r="U392" s="1"/>
      <c r="V392" s="1"/>
      <c r="W392" s="1"/>
      <c r="X392" s="1"/>
    </row>
    <row r="393" spans="5:24">
      <c r="E393" s="2"/>
      <c r="G393" s="5" t="s">
        <v>63</v>
      </c>
      <c r="H393" s="5" t="s">
        <v>521</v>
      </c>
      <c r="J393" s="257"/>
      <c r="K393" s="259"/>
      <c r="L393" s="257"/>
      <c r="T393" s="1"/>
      <c r="U393" s="1"/>
      <c r="V393" s="1"/>
      <c r="W393" s="1"/>
      <c r="X393" s="1"/>
    </row>
    <row r="394" spans="5:24">
      <c r="E394" s="2"/>
      <c r="G394" s="5" t="s">
        <v>63</v>
      </c>
      <c r="H394" s="5" t="s">
        <v>522</v>
      </c>
      <c r="J394" s="257"/>
      <c r="K394" s="259"/>
      <c r="L394" s="257"/>
      <c r="T394" s="1"/>
      <c r="U394" s="1"/>
      <c r="V394" s="1"/>
      <c r="W394" s="1"/>
      <c r="X394" s="1"/>
    </row>
    <row r="395" spans="5:24">
      <c r="E395" s="2"/>
      <c r="G395" s="5" t="s">
        <v>63</v>
      </c>
      <c r="H395" s="5" t="s">
        <v>523</v>
      </c>
      <c r="J395" s="257"/>
      <c r="K395" s="259"/>
      <c r="L395" s="257"/>
      <c r="T395" s="1"/>
      <c r="U395" s="1"/>
      <c r="V395" s="1"/>
      <c r="W395" s="1"/>
      <c r="X395" s="1"/>
    </row>
    <row r="396" spans="5:24">
      <c r="E396" s="2"/>
      <c r="G396" s="5" t="s">
        <v>63</v>
      </c>
      <c r="H396" s="5" t="s">
        <v>524</v>
      </c>
      <c r="J396" s="257"/>
      <c r="K396" s="259"/>
      <c r="L396" s="257"/>
      <c r="T396" s="1"/>
      <c r="U396" s="1"/>
      <c r="V396" s="1"/>
      <c r="W396" s="1"/>
      <c r="X396" s="1"/>
    </row>
    <row r="397" spans="5:24">
      <c r="E397" s="2"/>
      <c r="G397" s="5" t="s">
        <v>63</v>
      </c>
      <c r="H397" s="5" t="s">
        <v>525</v>
      </c>
      <c r="J397" s="257"/>
      <c r="K397" s="259"/>
      <c r="L397" s="257"/>
      <c r="T397" s="1"/>
      <c r="U397" s="1"/>
      <c r="V397" s="1"/>
      <c r="W397" s="1"/>
      <c r="X397" s="1"/>
    </row>
    <row r="398" spans="5:24">
      <c r="E398" s="2"/>
      <c r="G398" s="5" t="s">
        <v>63</v>
      </c>
      <c r="H398" s="5" t="s">
        <v>526</v>
      </c>
      <c r="J398" s="257"/>
      <c r="K398" s="259"/>
      <c r="L398" s="257"/>
      <c r="T398" s="1"/>
      <c r="U398" s="1"/>
      <c r="V398" s="1"/>
      <c r="W398" s="1"/>
      <c r="X398" s="1"/>
    </row>
    <row r="399" spans="5:24">
      <c r="E399" s="2"/>
      <c r="G399" s="5" t="s">
        <v>63</v>
      </c>
      <c r="H399" s="5" t="s">
        <v>527</v>
      </c>
      <c r="J399" s="257"/>
      <c r="K399" s="259"/>
      <c r="L399" s="257"/>
      <c r="T399" s="1"/>
      <c r="U399" s="1"/>
      <c r="V399" s="1"/>
      <c r="W399" s="1"/>
      <c r="X399" s="1"/>
    </row>
    <row r="400" spans="5:24">
      <c r="E400" s="2"/>
      <c r="G400" s="5" t="s">
        <v>63</v>
      </c>
      <c r="H400" s="5" t="s">
        <v>528</v>
      </c>
      <c r="J400" s="257"/>
      <c r="K400" s="259"/>
      <c r="L400" s="257"/>
      <c r="T400" s="1"/>
      <c r="U400" s="1"/>
      <c r="V400" s="1"/>
      <c r="W400" s="1"/>
      <c r="X400" s="1"/>
    </row>
    <row r="401" spans="5:24">
      <c r="E401" s="2"/>
      <c r="G401" s="5" t="s">
        <v>63</v>
      </c>
      <c r="H401" s="5" t="s">
        <v>529</v>
      </c>
      <c r="J401" s="257"/>
      <c r="K401" s="259"/>
      <c r="L401" s="257"/>
      <c r="T401" s="1"/>
      <c r="U401" s="1"/>
      <c r="V401" s="1"/>
      <c r="W401" s="1"/>
      <c r="X401" s="1"/>
    </row>
    <row r="402" spans="5:24">
      <c r="E402" s="2"/>
      <c r="G402" s="5" t="s">
        <v>63</v>
      </c>
      <c r="H402" s="5" t="s">
        <v>530</v>
      </c>
      <c r="J402" s="257"/>
      <c r="K402" s="259"/>
      <c r="L402" s="257"/>
      <c r="T402" s="1"/>
      <c r="U402" s="1"/>
      <c r="V402" s="1"/>
      <c r="W402" s="1"/>
      <c r="X402" s="1"/>
    </row>
    <row r="403" spans="5:24">
      <c r="E403" s="2"/>
      <c r="G403" s="5" t="s">
        <v>63</v>
      </c>
      <c r="H403" s="5" t="s">
        <v>531</v>
      </c>
      <c r="J403" s="257"/>
      <c r="K403" s="259"/>
      <c r="L403" s="257"/>
      <c r="T403" s="1"/>
      <c r="U403" s="1"/>
      <c r="V403" s="1"/>
      <c r="W403" s="1"/>
      <c r="X403" s="1"/>
    </row>
    <row r="404" spans="5:24">
      <c r="E404" s="2"/>
      <c r="G404" s="5" t="s">
        <v>63</v>
      </c>
      <c r="H404" s="5" t="s">
        <v>532</v>
      </c>
      <c r="J404" s="257"/>
      <c r="K404" s="259"/>
      <c r="L404" s="257"/>
      <c r="T404" s="1"/>
      <c r="U404" s="1"/>
      <c r="V404" s="1"/>
      <c r="W404" s="1"/>
      <c r="X404" s="1"/>
    </row>
    <row r="405" spans="5:24">
      <c r="E405" s="2"/>
      <c r="G405" s="5" t="s">
        <v>63</v>
      </c>
      <c r="H405" s="5" t="s">
        <v>533</v>
      </c>
      <c r="J405" s="257"/>
      <c r="K405" s="259"/>
      <c r="L405" s="257"/>
      <c r="T405" s="1"/>
      <c r="U405" s="1"/>
      <c r="V405" s="1"/>
      <c r="W405" s="1"/>
      <c r="X405" s="1"/>
    </row>
    <row r="406" spans="5:24">
      <c r="E406" s="2"/>
      <c r="G406" s="5" t="s">
        <v>63</v>
      </c>
      <c r="H406" s="5" t="s">
        <v>534</v>
      </c>
      <c r="J406" s="257"/>
      <c r="K406" s="259"/>
      <c r="L406" s="257"/>
      <c r="T406" s="1"/>
      <c r="U406" s="1"/>
      <c r="V406" s="1"/>
      <c r="W406" s="1"/>
      <c r="X406" s="1"/>
    </row>
    <row r="407" spans="5:24">
      <c r="E407" s="2"/>
      <c r="G407" s="5" t="s">
        <v>63</v>
      </c>
      <c r="H407" s="5" t="s">
        <v>535</v>
      </c>
      <c r="J407" s="257"/>
      <c r="K407" s="259"/>
      <c r="L407" s="257"/>
      <c r="T407" s="1"/>
      <c r="U407" s="1"/>
      <c r="V407" s="1"/>
      <c r="W407" s="1"/>
      <c r="X407" s="1"/>
    </row>
    <row r="408" spans="5:24">
      <c r="E408" s="2"/>
      <c r="G408" s="5" t="s">
        <v>63</v>
      </c>
      <c r="H408" s="5" t="s">
        <v>536</v>
      </c>
      <c r="J408" s="257"/>
      <c r="K408" s="259"/>
      <c r="L408" s="257"/>
      <c r="T408" s="1"/>
      <c r="U408" s="1"/>
      <c r="V408" s="1"/>
      <c r="W408" s="1"/>
      <c r="X408" s="1"/>
    </row>
    <row r="409" spans="5:24">
      <c r="E409" s="2"/>
      <c r="G409" s="5" t="s">
        <v>63</v>
      </c>
      <c r="H409" s="5" t="s">
        <v>537</v>
      </c>
      <c r="J409" s="257"/>
      <c r="K409" s="259"/>
      <c r="L409" s="257"/>
      <c r="T409" s="1"/>
      <c r="U409" s="1"/>
      <c r="V409" s="1"/>
      <c r="W409" s="1"/>
      <c r="X409" s="1"/>
    </row>
    <row r="410" spans="5:24">
      <c r="E410" s="2"/>
      <c r="G410" s="5" t="s">
        <v>63</v>
      </c>
      <c r="H410" s="5" t="s">
        <v>538</v>
      </c>
      <c r="J410" s="257"/>
      <c r="K410" s="259"/>
      <c r="L410" s="257"/>
      <c r="T410" s="1"/>
      <c r="U410" s="1"/>
      <c r="V410" s="1"/>
      <c r="W410" s="1"/>
      <c r="X410" s="1"/>
    </row>
    <row r="411" spans="5:24">
      <c r="E411" s="2"/>
      <c r="G411" s="5" t="s">
        <v>63</v>
      </c>
      <c r="H411" s="5" t="s">
        <v>539</v>
      </c>
      <c r="J411" s="257"/>
      <c r="K411" s="259"/>
      <c r="L411" s="257"/>
      <c r="T411" s="1"/>
      <c r="U411" s="1"/>
      <c r="V411" s="1"/>
      <c r="W411" s="1"/>
      <c r="X411" s="1"/>
    </row>
    <row r="412" spans="5:24">
      <c r="E412" s="2"/>
      <c r="G412" s="5" t="s">
        <v>63</v>
      </c>
      <c r="H412" s="5" t="s">
        <v>540</v>
      </c>
      <c r="J412" s="257"/>
      <c r="K412" s="259"/>
      <c r="L412" s="257"/>
      <c r="T412" s="1"/>
      <c r="U412" s="1"/>
      <c r="V412" s="1"/>
      <c r="W412" s="1"/>
      <c r="X412" s="1"/>
    </row>
    <row r="413" spans="5:24">
      <c r="E413" s="2"/>
      <c r="G413" s="5" t="s">
        <v>63</v>
      </c>
      <c r="H413" s="5" t="s">
        <v>541</v>
      </c>
      <c r="J413" s="257"/>
      <c r="K413" s="259"/>
      <c r="L413" s="257"/>
      <c r="T413" s="1"/>
      <c r="U413" s="1"/>
      <c r="V413" s="1"/>
      <c r="W413" s="1"/>
      <c r="X413" s="1"/>
    </row>
    <row r="414" spans="5:24">
      <c r="E414" s="2"/>
      <c r="G414" s="5" t="s">
        <v>63</v>
      </c>
      <c r="H414" s="5" t="s">
        <v>542</v>
      </c>
      <c r="J414" s="257"/>
      <c r="K414" s="259"/>
      <c r="L414" s="257"/>
      <c r="T414" s="1"/>
      <c r="U414" s="1"/>
      <c r="V414" s="1"/>
      <c r="W414" s="1"/>
      <c r="X414" s="1"/>
    </row>
    <row r="415" spans="5:24">
      <c r="E415" s="2"/>
      <c r="G415" s="5" t="s">
        <v>64</v>
      </c>
      <c r="H415" s="5" t="s">
        <v>543</v>
      </c>
      <c r="J415" s="257"/>
      <c r="K415" s="259"/>
      <c r="L415" s="257"/>
      <c r="T415" s="1"/>
      <c r="U415" s="1"/>
      <c r="V415" s="1"/>
      <c r="W415" s="1"/>
      <c r="X415" s="1"/>
    </row>
    <row r="416" spans="5:24">
      <c r="E416" s="2"/>
      <c r="G416" s="5" t="s">
        <v>64</v>
      </c>
      <c r="H416" s="5" t="s">
        <v>544</v>
      </c>
      <c r="J416" s="257"/>
      <c r="K416" s="259"/>
      <c r="L416" s="257"/>
      <c r="T416" s="1"/>
      <c r="U416" s="1"/>
      <c r="V416" s="1"/>
      <c r="W416" s="1"/>
      <c r="X416" s="1"/>
    </row>
    <row r="417" spans="5:24">
      <c r="E417" s="2"/>
      <c r="G417" s="5" t="s">
        <v>64</v>
      </c>
      <c r="H417" s="5" t="s">
        <v>545</v>
      </c>
      <c r="J417" s="257"/>
      <c r="K417" s="259"/>
      <c r="L417" s="257"/>
      <c r="T417" s="1"/>
      <c r="U417" s="1"/>
      <c r="V417" s="1"/>
      <c r="W417" s="1"/>
      <c r="X417" s="1"/>
    </row>
    <row r="418" spans="5:24">
      <c r="E418" s="2"/>
      <c r="G418" s="5" t="s">
        <v>64</v>
      </c>
      <c r="H418" s="5" t="s">
        <v>546</v>
      </c>
      <c r="J418" s="257"/>
      <c r="K418" s="259"/>
      <c r="L418" s="257"/>
      <c r="T418" s="1"/>
      <c r="U418" s="1"/>
      <c r="V418" s="1"/>
      <c r="W418" s="1"/>
      <c r="X418" s="1"/>
    </row>
    <row r="419" spans="5:24">
      <c r="E419" s="2"/>
      <c r="G419" s="5" t="s">
        <v>64</v>
      </c>
      <c r="H419" s="5" t="s">
        <v>547</v>
      </c>
      <c r="J419" s="257"/>
      <c r="K419" s="259"/>
      <c r="L419" s="257"/>
      <c r="T419" s="1"/>
      <c r="U419" s="1"/>
      <c r="V419" s="1"/>
      <c r="W419" s="1"/>
      <c r="X419" s="1"/>
    </row>
    <row r="420" spans="5:24">
      <c r="E420" s="2"/>
      <c r="G420" s="5" t="s">
        <v>64</v>
      </c>
      <c r="H420" s="5" t="s">
        <v>548</v>
      </c>
      <c r="J420" s="257"/>
      <c r="K420" s="259"/>
      <c r="L420" s="257"/>
      <c r="T420" s="1"/>
      <c r="U420" s="1"/>
      <c r="V420" s="1"/>
      <c r="W420" s="1"/>
      <c r="X420" s="1"/>
    </row>
    <row r="421" spans="5:24">
      <c r="E421" s="2"/>
      <c r="G421" s="5" t="s">
        <v>64</v>
      </c>
      <c r="H421" s="5" t="s">
        <v>549</v>
      </c>
      <c r="J421" s="257"/>
      <c r="K421" s="259"/>
      <c r="L421" s="257"/>
      <c r="T421" s="1"/>
      <c r="U421" s="1"/>
      <c r="V421" s="1"/>
      <c r="W421" s="1"/>
      <c r="X421" s="1"/>
    </row>
    <row r="422" spans="5:24">
      <c r="E422" s="2"/>
      <c r="G422" s="5" t="s">
        <v>64</v>
      </c>
      <c r="H422" s="5" t="s">
        <v>550</v>
      </c>
      <c r="J422" s="257"/>
      <c r="K422" s="259"/>
      <c r="L422" s="257"/>
      <c r="T422" s="1"/>
      <c r="U422" s="1"/>
      <c r="V422" s="1"/>
      <c r="W422" s="1"/>
      <c r="X422" s="1"/>
    </row>
    <row r="423" spans="5:24">
      <c r="E423" s="2"/>
      <c r="G423" s="5" t="s">
        <v>64</v>
      </c>
      <c r="H423" s="5" t="s">
        <v>551</v>
      </c>
      <c r="J423" s="257"/>
      <c r="K423" s="259"/>
      <c r="L423" s="257"/>
      <c r="T423" s="1"/>
      <c r="U423" s="1"/>
      <c r="V423" s="1"/>
      <c r="W423" s="1"/>
      <c r="X423" s="1"/>
    </row>
    <row r="424" spans="5:24">
      <c r="E424" s="2"/>
      <c r="G424" s="5" t="s">
        <v>64</v>
      </c>
      <c r="H424" s="5" t="s">
        <v>552</v>
      </c>
      <c r="J424" s="257"/>
      <c r="K424" s="259"/>
      <c r="L424" s="257"/>
      <c r="T424" s="1"/>
      <c r="U424" s="1"/>
      <c r="V424" s="1"/>
      <c r="W424" s="1"/>
      <c r="X424" s="1"/>
    </row>
    <row r="425" spans="5:24">
      <c r="E425" s="2"/>
      <c r="G425" s="5" t="s">
        <v>64</v>
      </c>
      <c r="H425" s="5" t="s">
        <v>553</v>
      </c>
      <c r="J425" s="257"/>
      <c r="K425" s="259"/>
      <c r="L425" s="257"/>
      <c r="T425" s="1"/>
      <c r="U425" s="1"/>
      <c r="V425" s="1"/>
      <c r="W425" s="1"/>
      <c r="X425" s="1"/>
    </row>
    <row r="426" spans="5:24">
      <c r="E426" s="2"/>
      <c r="G426" s="5" t="s">
        <v>64</v>
      </c>
      <c r="H426" s="5" t="s">
        <v>554</v>
      </c>
      <c r="J426" s="257"/>
      <c r="K426" s="259"/>
      <c r="L426" s="257"/>
      <c r="T426" s="1"/>
      <c r="U426" s="1"/>
      <c r="V426" s="1"/>
      <c r="W426" s="1"/>
      <c r="X426" s="1"/>
    </row>
    <row r="427" spans="5:24">
      <c r="E427" s="2"/>
      <c r="G427" s="5" t="s">
        <v>64</v>
      </c>
      <c r="H427" s="5" t="s">
        <v>555</v>
      </c>
      <c r="J427" s="257"/>
      <c r="K427" s="259"/>
      <c r="L427" s="257"/>
      <c r="T427" s="1"/>
      <c r="U427" s="1"/>
      <c r="V427" s="1"/>
      <c r="W427" s="1"/>
      <c r="X427" s="1"/>
    </row>
    <row r="428" spans="5:24">
      <c r="E428" s="2"/>
      <c r="G428" s="5" t="s">
        <v>64</v>
      </c>
      <c r="H428" s="5" t="s">
        <v>556</v>
      </c>
      <c r="J428" s="257"/>
      <c r="K428" s="259"/>
      <c r="L428" s="257"/>
      <c r="T428" s="1"/>
      <c r="U428" s="1"/>
      <c r="V428" s="1"/>
      <c r="W428" s="1"/>
      <c r="X428" s="1"/>
    </row>
    <row r="429" spans="5:24">
      <c r="E429" s="2"/>
      <c r="G429" s="5" t="s">
        <v>64</v>
      </c>
      <c r="H429" s="5" t="s">
        <v>557</v>
      </c>
      <c r="J429" s="257"/>
      <c r="K429" s="259"/>
      <c r="L429" s="257"/>
      <c r="T429" s="1"/>
      <c r="U429" s="1"/>
      <c r="V429" s="1"/>
      <c r="W429" s="1"/>
      <c r="X429" s="1"/>
    </row>
    <row r="430" spans="5:24">
      <c r="E430" s="2"/>
      <c r="G430" s="5" t="s">
        <v>64</v>
      </c>
      <c r="H430" s="5" t="s">
        <v>558</v>
      </c>
      <c r="J430" s="257"/>
      <c r="K430" s="259"/>
      <c r="L430" s="257"/>
      <c r="T430" s="1"/>
      <c r="U430" s="1"/>
      <c r="V430" s="1"/>
      <c r="W430" s="1"/>
      <c r="X430" s="1"/>
    </row>
    <row r="431" spans="5:24">
      <c r="E431" s="2"/>
      <c r="G431" s="5" t="s">
        <v>64</v>
      </c>
      <c r="H431" s="5" t="s">
        <v>559</v>
      </c>
      <c r="J431" s="257"/>
      <c r="K431" s="259"/>
      <c r="L431" s="257"/>
      <c r="T431" s="1"/>
      <c r="U431" s="1"/>
      <c r="V431" s="1"/>
      <c r="W431" s="1"/>
      <c r="X431" s="1"/>
    </row>
    <row r="432" spans="5:24">
      <c r="E432" s="2"/>
      <c r="G432" s="5" t="s">
        <v>64</v>
      </c>
      <c r="H432" s="5" t="s">
        <v>560</v>
      </c>
      <c r="J432" s="257"/>
      <c r="K432" s="259"/>
      <c r="L432" s="257"/>
      <c r="T432" s="1"/>
      <c r="U432" s="1"/>
      <c r="V432" s="1"/>
      <c r="W432" s="1"/>
      <c r="X432" s="1"/>
    </row>
    <row r="433" spans="5:24">
      <c r="E433" s="2"/>
      <c r="G433" s="5" t="s">
        <v>64</v>
      </c>
      <c r="H433" s="5" t="s">
        <v>561</v>
      </c>
      <c r="J433" s="257"/>
      <c r="K433" s="259"/>
      <c r="L433" s="257"/>
      <c r="T433" s="1"/>
      <c r="U433" s="1"/>
      <c r="V433" s="1"/>
      <c r="W433" s="1"/>
      <c r="X433" s="1"/>
    </row>
    <row r="434" spans="5:24">
      <c r="E434" s="2"/>
      <c r="G434" s="5" t="s">
        <v>64</v>
      </c>
      <c r="H434" s="5" t="s">
        <v>562</v>
      </c>
      <c r="J434" s="257"/>
      <c r="K434" s="259"/>
      <c r="L434" s="257"/>
      <c r="T434" s="1"/>
      <c r="U434" s="1"/>
      <c r="V434" s="1"/>
      <c r="W434" s="1"/>
      <c r="X434" s="1"/>
    </row>
    <row r="435" spans="5:24">
      <c r="E435" s="2"/>
      <c r="G435" s="5" t="s">
        <v>64</v>
      </c>
      <c r="H435" s="5" t="s">
        <v>563</v>
      </c>
      <c r="J435" s="257"/>
      <c r="K435" s="259"/>
      <c r="L435" s="257"/>
      <c r="T435" s="1"/>
      <c r="U435" s="1"/>
      <c r="V435" s="1"/>
      <c r="W435" s="1"/>
      <c r="X435" s="1"/>
    </row>
    <row r="436" spans="5:24">
      <c r="E436" s="2"/>
      <c r="G436" s="5" t="s">
        <v>64</v>
      </c>
      <c r="H436" s="5" t="s">
        <v>564</v>
      </c>
      <c r="J436" s="257"/>
      <c r="K436" s="259"/>
      <c r="L436" s="257"/>
      <c r="T436" s="1"/>
      <c r="U436" s="1"/>
      <c r="V436" s="1"/>
      <c r="W436" s="1"/>
      <c r="X436" s="1"/>
    </row>
    <row r="437" spans="5:24">
      <c r="E437" s="2"/>
      <c r="G437" s="5" t="s">
        <v>64</v>
      </c>
      <c r="H437" s="5" t="s">
        <v>565</v>
      </c>
      <c r="J437" s="257"/>
      <c r="K437" s="259"/>
      <c r="L437" s="257"/>
      <c r="T437" s="1"/>
      <c r="U437" s="1"/>
      <c r="V437" s="1"/>
      <c r="W437" s="1"/>
      <c r="X437" s="1"/>
    </row>
    <row r="438" spans="5:24">
      <c r="E438" s="2"/>
      <c r="G438" s="5" t="s">
        <v>64</v>
      </c>
      <c r="H438" s="5" t="s">
        <v>566</v>
      </c>
      <c r="J438" s="257"/>
      <c r="K438" s="259"/>
      <c r="L438" s="257"/>
      <c r="T438" s="1"/>
      <c r="U438" s="1"/>
      <c r="V438" s="1"/>
      <c r="W438" s="1"/>
      <c r="X438" s="1"/>
    </row>
    <row r="439" spans="5:24">
      <c r="E439" s="2"/>
      <c r="G439" s="5" t="s">
        <v>64</v>
      </c>
      <c r="H439" s="5" t="s">
        <v>567</v>
      </c>
      <c r="J439" s="257"/>
      <c r="K439" s="259"/>
      <c r="L439" s="257"/>
      <c r="T439" s="1"/>
      <c r="U439" s="1"/>
      <c r="V439" s="1"/>
      <c r="W439" s="1"/>
      <c r="X439" s="1"/>
    </row>
    <row r="440" spans="5:24">
      <c r="E440" s="2"/>
      <c r="G440" s="5" t="s">
        <v>64</v>
      </c>
      <c r="H440" s="5" t="s">
        <v>568</v>
      </c>
      <c r="J440" s="257"/>
      <c r="K440" s="259"/>
      <c r="L440" s="257"/>
      <c r="T440" s="1"/>
      <c r="U440" s="1"/>
      <c r="V440" s="1"/>
      <c r="W440" s="1"/>
      <c r="X440" s="1"/>
    </row>
    <row r="441" spans="5:24">
      <c r="E441" s="2"/>
      <c r="G441" s="5" t="s">
        <v>64</v>
      </c>
      <c r="H441" s="5" t="s">
        <v>569</v>
      </c>
      <c r="J441" s="257"/>
      <c r="K441" s="259"/>
      <c r="L441" s="257"/>
      <c r="O441" s="263"/>
      <c r="P441" s="263"/>
      <c r="Q441" s="263"/>
      <c r="T441" s="1"/>
      <c r="U441" s="1"/>
      <c r="V441" s="1"/>
      <c r="W441" s="1"/>
      <c r="X441" s="1"/>
    </row>
    <row r="442" spans="5:24">
      <c r="E442" s="2"/>
      <c r="G442" s="5" t="s">
        <v>64</v>
      </c>
      <c r="H442" s="5" t="s">
        <v>570</v>
      </c>
      <c r="J442" s="257"/>
      <c r="K442" s="257"/>
      <c r="L442" s="257"/>
      <c r="T442" s="1"/>
      <c r="U442" s="1"/>
      <c r="V442" s="1"/>
      <c r="W442" s="1"/>
      <c r="X442" s="1"/>
    </row>
    <row r="443" spans="5:24">
      <c r="E443" s="2"/>
      <c r="G443" s="5" t="s">
        <v>64</v>
      </c>
      <c r="H443" s="5" t="s">
        <v>571</v>
      </c>
      <c r="J443" s="257"/>
      <c r="K443" s="257"/>
      <c r="L443" s="257"/>
      <c r="T443" s="1"/>
      <c r="U443" s="1"/>
      <c r="V443" s="1"/>
      <c r="W443" s="1"/>
      <c r="X443" s="1"/>
    </row>
    <row r="444" spans="5:24">
      <c r="E444" s="2"/>
      <c r="G444" s="5" t="s">
        <v>64</v>
      </c>
      <c r="H444" s="5" t="s">
        <v>572</v>
      </c>
      <c r="J444" s="257"/>
      <c r="K444" s="257"/>
      <c r="L444" s="257"/>
      <c r="T444" s="1"/>
      <c r="U444" s="1"/>
      <c r="V444" s="1"/>
      <c r="W444" s="1"/>
      <c r="X444" s="1"/>
    </row>
    <row r="445" spans="5:24">
      <c r="E445" s="2"/>
      <c r="G445" s="5" t="s">
        <v>64</v>
      </c>
      <c r="H445" s="5" t="s">
        <v>573</v>
      </c>
      <c r="J445" s="257"/>
      <c r="K445" s="257"/>
      <c r="L445" s="257"/>
      <c r="T445" s="1"/>
      <c r="U445" s="1"/>
      <c r="V445" s="1"/>
      <c r="W445" s="1"/>
      <c r="X445" s="1"/>
    </row>
    <row r="446" spans="5:24">
      <c r="E446" s="2"/>
      <c r="G446" s="5" t="s">
        <v>64</v>
      </c>
      <c r="H446" s="5" t="s">
        <v>574</v>
      </c>
      <c r="J446" s="257"/>
      <c r="K446" s="257"/>
      <c r="L446" s="257"/>
      <c r="T446" s="1"/>
      <c r="U446" s="1"/>
      <c r="V446" s="1"/>
      <c r="W446" s="1"/>
      <c r="X446" s="1"/>
    </row>
    <row r="447" spans="5:24">
      <c r="E447" s="2"/>
      <c r="G447" s="5" t="s">
        <v>64</v>
      </c>
      <c r="H447" s="5" t="s">
        <v>575</v>
      </c>
      <c r="J447" s="257"/>
      <c r="K447" s="257"/>
      <c r="L447" s="257"/>
      <c r="T447" s="1"/>
      <c r="U447" s="1"/>
      <c r="V447" s="1"/>
      <c r="W447" s="1"/>
      <c r="X447" s="1"/>
    </row>
    <row r="448" spans="5:24">
      <c r="E448" s="2"/>
      <c r="G448" s="5" t="s">
        <v>64</v>
      </c>
      <c r="H448" s="5" t="s">
        <v>576</v>
      </c>
      <c r="J448" s="257"/>
      <c r="K448" s="257"/>
      <c r="L448" s="257"/>
      <c r="T448" s="1"/>
      <c r="U448" s="1"/>
      <c r="V448" s="1"/>
      <c r="W448" s="1"/>
      <c r="X448" s="1"/>
    </row>
    <row r="449" spans="5:24">
      <c r="E449" s="2"/>
      <c r="G449" s="5" t="s">
        <v>64</v>
      </c>
      <c r="H449" s="5" t="s">
        <v>577</v>
      </c>
      <c r="J449" s="257"/>
      <c r="K449" s="257"/>
      <c r="L449" s="257"/>
      <c r="T449" s="1"/>
      <c r="U449" s="1"/>
      <c r="V449" s="1"/>
      <c r="W449" s="1"/>
      <c r="X449" s="1"/>
    </row>
    <row r="450" spans="5:24">
      <c r="E450" s="2"/>
      <c r="G450" s="5" t="s">
        <v>64</v>
      </c>
      <c r="H450" s="5" t="s">
        <v>578</v>
      </c>
      <c r="J450" s="257"/>
      <c r="K450" s="257"/>
      <c r="L450" s="257"/>
      <c r="T450" s="1"/>
      <c r="U450" s="1"/>
      <c r="V450" s="1"/>
      <c r="W450" s="1"/>
      <c r="X450" s="1"/>
    </row>
    <row r="451" spans="5:24">
      <c r="E451" s="2"/>
      <c r="G451" s="5" t="s">
        <v>64</v>
      </c>
      <c r="H451" s="5" t="s">
        <v>579</v>
      </c>
      <c r="J451" s="257"/>
      <c r="K451" s="257"/>
      <c r="L451" s="257"/>
      <c r="T451" s="1"/>
      <c r="U451" s="1"/>
      <c r="V451" s="1"/>
      <c r="W451" s="1"/>
      <c r="X451" s="1"/>
    </row>
    <row r="452" spans="5:24">
      <c r="E452" s="2"/>
      <c r="G452" s="5" t="s">
        <v>64</v>
      </c>
      <c r="H452" s="5" t="s">
        <v>580</v>
      </c>
      <c r="J452" s="257"/>
      <c r="K452" s="257"/>
      <c r="L452" s="257"/>
      <c r="T452" s="1"/>
      <c r="U452" s="1"/>
      <c r="V452" s="1"/>
      <c r="W452" s="1"/>
      <c r="X452" s="1"/>
    </row>
    <row r="453" spans="5:24">
      <c r="E453" s="2"/>
      <c r="G453" s="5" t="s">
        <v>64</v>
      </c>
      <c r="H453" s="5" t="s">
        <v>581</v>
      </c>
      <c r="J453" s="257"/>
      <c r="K453" s="257"/>
      <c r="L453" s="257"/>
      <c r="T453" s="1"/>
      <c r="U453" s="1"/>
      <c r="V453" s="1"/>
      <c r="W453" s="1"/>
      <c r="X453" s="1"/>
    </row>
    <row r="454" spans="5:24">
      <c r="E454" s="2"/>
      <c r="G454" s="5" t="s">
        <v>64</v>
      </c>
      <c r="H454" s="5" t="s">
        <v>582</v>
      </c>
      <c r="J454" s="257"/>
      <c r="K454" s="257"/>
      <c r="L454" s="257"/>
      <c r="T454" s="1"/>
      <c r="U454" s="1"/>
      <c r="V454" s="1"/>
      <c r="W454" s="1"/>
      <c r="X454" s="1"/>
    </row>
    <row r="455" spans="5:24">
      <c r="E455" s="2"/>
      <c r="G455" s="5" t="s">
        <v>64</v>
      </c>
      <c r="H455" s="5" t="s">
        <v>583</v>
      </c>
      <c r="J455" s="257"/>
      <c r="K455" s="257"/>
      <c r="L455" s="257"/>
      <c r="T455" s="1"/>
      <c r="U455" s="1"/>
      <c r="V455" s="1"/>
      <c r="W455" s="1"/>
      <c r="X455" s="1"/>
    </row>
    <row r="456" spans="5:24">
      <c r="E456" s="2"/>
      <c r="G456" s="5" t="s">
        <v>64</v>
      </c>
      <c r="H456" s="5" t="s">
        <v>584</v>
      </c>
      <c r="J456" s="257"/>
      <c r="K456" s="257"/>
      <c r="L456" s="257"/>
      <c r="T456" s="1"/>
      <c r="U456" s="1"/>
      <c r="V456" s="1"/>
      <c r="W456" s="1"/>
      <c r="X456" s="1"/>
    </row>
    <row r="457" spans="5:24">
      <c r="E457" s="2"/>
      <c r="G457" s="5" t="s">
        <v>64</v>
      </c>
      <c r="H457" s="5" t="s">
        <v>585</v>
      </c>
      <c r="J457" s="257"/>
      <c r="K457" s="257"/>
      <c r="L457" s="257"/>
      <c r="T457" s="1"/>
      <c r="U457" s="1"/>
      <c r="V457" s="1"/>
      <c r="W457" s="1"/>
      <c r="X457" s="1"/>
    </row>
    <row r="458" spans="5:24">
      <c r="E458" s="2"/>
      <c r="G458" s="5" t="s">
        <v>64</v>
      </c>
      <c r="H458" s="5" t="s">
        <v>586</v>
      </c>
      <c r="J458" s="257"/>
      <c r="K458" s="257"/>
      <c r="L458" s="257"/>
      <c r="T458" s="1"/>
      <c r="U458" s="1"/>
      <c r="V458" s="1"/>
      <c r="W458" s="1"/>
      <c r="X458" s="1"/>
    </row>
    <row r="459" spans="5:24">
      <c r="E459" s="2"/>
      <c r="G459" s="5" t="s">
        <v>65</v>
      </c>
      <c r="H459" s="5" t="s">
        <v>587</v>
      </c>
      <c r="J459" s="257"/>
      <c r="K459" s="257"/>
      <c r="L459" s="257"/>
      <c r="T459" s="1"/>
      <c r="U459" s="1"/>
      <c r="V459" s="1"/>
      <c r="W459" s="1"/>
      <c r="X459" s="1"/>
    </row>
    <row r="460" spans="5:24">
      <c r="E460" s="2"/>
      <c r="G460" s="5" t="s">
        <v>65</v>
      </c>
      <c r="H460" s="5" t="s">
        <v>588</v>
      </c>
      <c r="J460" s="257"/>
      <c r="K460" s="257"/>
      <c r="L460" s="257"/>
      <c r="T460" s="1"/>
      <c r="U460" s="1"/>
      <c r="V460" s="1"/>
      <c r="W460" s="1"/>
      <c r="X460" s="1"/>
    </row>
    <row r="461" spans="5:24">
      <c r="E461" s="2"/>
      <c r="G461" s="5" t="s">
        <v>65</v>
      </c>
      <c r="H461" s="5" t="s">
        <v>589</v>
      </c>
      <c r="J461" s="257"/>
      <c r="K461" s="257"/>
      <c r="L461" s="257"/>
      <c r="T461" s="1"/>
      <c r="U461" s="1"/>
      <c r="V461" s="1"/>
      <c r="W461" s="1"/>
      <c r="X461" s="1"/>
    </row>
    <row r="462" spans="5:24">
      <c r="E462" s="2"/>
      <c r="G462" s="5" t="s">
        <v>65</v>
      </c>
      <c r="H462" s="5" t="s">
        <v>590</v>
      </c>
      <c r="J462" s="257"/>
      <c r="K462" s="257"/>
      <c r="L462" s="257"/>
      <c r="T462" s="1"/>
      <c r="U462" s="1"/>
      <c r="V462" s="1"/>
      <c r="W462" s="1"/>
      <c r="X462" s="1"/>
    </row>
    <row r="463" spans="5:24">
      <c r="E463" s="2"/>
      <c r="G463" s="5" t="s">
        <v>65</v>
      </c>
      <c r="H463" s="5" t="s">
        <v>591</v>
      </c>
      <c r="J463" s="257"/>
      <c r="K463" s="257"/>
      <c r="L463" s="257"/>
      <c r="T463" s="1"/>
      <c r="U463" s="1"/>
      <c r="V463" s="1"/>
      <c r="W463" s="1"/>
      <c r="X463" s="1"/>
    </row>
    <row r="464" spans="5:24">
      <c r="E464" s="2"/>
      <c r="G464" s="5" t="s">
        <v>65</v>
      </c>
      <c r="H464" s="5" t="s">
        <v>592</v>
      </c>
      <c r="J464" s="257"/>
      <c r="K464" s="257"/>
      <c r="L464" s="257"/>
      <c r="T464" s="1"/>
      <c r="U464" s="1"/>
      <c r="V464" s="1"/>
      <c r="W464" s="1"/>
      <c r="X464" s="1"/>
    </row>
    <row r="465" spans="5:24">
      <c r="E465" s="2"/>
      <c r="G465" s="5" t="s">
        <v>65</v>
      </c>
      <c r="H465" s="5" t="s">
        <v>593</v>
      </c>
      <c r="J465" s="257"/>
      <c r="K465" s="257"/>
      <c r="L465" s="257"/>
      <c r="T465" s="1"/>
      <c r="U465" s="1"/>
      <c r="V465" s="1"/>
      <c r="W465" s="1"/>
      <c r="X465" s="1"/>
    </row>
    <row r="466" spans="5:24">
      <c r="E466" s="2"/>
      <c r="G466" s="5" t="s">
        <v>65</v>
      </c>
      <c r="H466" s="5" t="s">
        <v>594</v>
      </c>
      <c r="J466" s="257"/>
      <c r="K466" s="257"/>
      <c r="L466" s="257"/>
      <c r="T466" s="1"/>
      <c r="U466" s="1"/>
      <c r="V466" s="1"/>
      <c r="W466" s="1"/>
      <c r="X466" s="1"/>
    </row>
    <row r="467" spans="5:24">
      <c r="E467" s="2"/>
      <c r="G467" s="5" t="s">
        <v>65</v>
      </c>
      <c r="H467" s="5" t="s">
        <v>595</v>
      </c>
      <c r="J467" s="257"/>
      <c r="K467" s="257"/>
      <c r="L467" s="257"/>
      <c r="T467" s="1"/>
      <c r="U467" s="1"/>
      <c r="V467" s="1"/>
      <c r="W467" s="1"/>
      <c r="X467" s="1"/>
    </row>
    <row r="468" spans="5:24">
      <c r="E468" s="2"/>
      <c r="G468" s="5" t="s">
        <v>65</v>
      </c>
      <c r="H468" s="5" t="s">
        <v>596</v>
      </c>
      <c r="J468" s="257"/>
      <c r="K468" s="257"/>
      <c r="L468" s="257"/>
      <c r="T468" s="1"/>
      <c r="U468" s="1"/>
      <c r="V468" s="1"/>
      <c r="W468" s="1"/>
      <c r="X468" s="1"/>
    </row>
    <row r="469" spans="5:24">
      <c r="E469" s="2"/>
      <c r="G469" s="5" t="s">
        <v>65</v>
      </c>
      <c r="H469" s="5" t="s">
        <v>597</v>
      </c>
      <c r="J469" s="257"/>
      <c r="K469" s="257"/>
      <c r="L469" s="257"/>
      <c r="T469" s="1"/>
      <c r="U469" s="1"/>
      <c r="V469" s="1"/>
      <c r="W469" s="1"/>
      <c r="X469" s="1"/>
    </row>
    <row r="470" spans="5:24">
      <c r="E470" s="2"/>
      <c r="G470" s="5" t="s">
        <v>65</v>
      </c>
      <c r="H470" s="5" t="s">
        <v>598</v>
      </c>
      <c r="J470" s="257"/>
      <c r="K470" s="257"/>
      <c r="L470" s="257"/>
      <c r="T470" s="1"/>
      <c r="U470" s="1"/>
      <c r="V470" s="1"/>
      <c r="W470" s="1"/>
      <c r="X470" s="1"/>
    </row>
    <row r="471" spans="5:24">
      <c r="E471" s="2"/>
      <c r="G471" s="5" t="s">
        <v>65</v>
      </c>
      <c r="H471" s="5" t="s">
        <v>599</v>
      </c>
      <c r="J471" s="257"/>
      <c r="K471" s="257"/>
      <c r="L471" s="257"/>
      <c r="T471" s="1"/>
      <c r="U471" s="1"/>
      <c r="V471" s="1"/>
      <c r="W471" s="1"/>
      <c r="X471" s="1"/>
    </row>
    <row r="472" spans="5:24">
      <c r="E472" s="2"/>
      <c r="G472" s="5" t="s">
        <v>65</v>
      </c>
      <c r="H472" s="5" t="s">
        <v>600</v>
      </c>
      <c r="J472" s="257"/>
      <c r="K472" s="257"/>
      <c r="L472" s="257"/>
      <c r="T472" s="1"/>
      <c r="U472" s="1"/>
      <c r="V472" s="1"/>
      <c r="W472" s="1"/>
      <c r="X472" s="1"/>
    </row>
    <row r="473" spans="5:24">
      <c r="E473" s="2"/>
      <c r="G473" s="5" t="s">
        <v>65</v>
      </c>
      <c r="H473" s="5" t="s">
        <v>601</v>
      </c>
      <c r="J473" s="257"/>
      <c r="K473" s="257"/>
      <c r="L473" s="257"/>
      <c r="T473" s="1"/>
      <c r="U473" s="1"/>
      <c r="V473" s="1"/>
      <c r="W473" s="1"/>
      <c r="X473" s="1"/>
    </row>
    <row r="474" spans="5:24">
      <c r="E474" s="2"/>
      <c r="G474" s="5" t="s">
        <v>65</v>
      </c>
      <c r="H474" s="5" t="s">
        <v>602</v>
      </c>
      <c r="J474" s="257"/>
      <c r="K474" s="257"/>
      <c r="L474" s="257"/>
      <c r="T474" s="1"/>
      <c r="U474" s="1"/>
      <c r="V474" s="1"/>
      <c r="W474" s="1"/>
      <c r="X474" s="1"/>
    </row>
    <row r="475" spans="5:24">
      <c r="E475" s="2"/>
      <c r="G475" s="5" t="s">
        <v>65</v>
      </c>
      <c r="H475" s="5" t="s">
        <v>603</v>
      </c>
      <c r="J475" s="257"/>
      <c r="K475" s="257"/>
      <c r="L475" s="257"/>
      <c r="T475" s="1"/>
      <c r="U475" s="1"/>
      <c r="V475" s="1"/>
      <c r="W475" s="1"/>
      <c r="X475" s="1"/>
    </row>
    <row r="476" spans="5:24">
      <c r="E476" s="2"/>
      <c r="G476" s="5" t="s">
        <v>65</v>
      </c>
      <c r="H476" s="5" t="s">
        <v>604</v>
      </c>
      <c r="J476" s="257"/>
      <c r="K476" s="257"/>
      <c r="L476" s="257"/>
      <c r="T476" s="1"/>
      <c r="U476" s="1"/>
      <c r="V476" s="1"/>
      <c r="W476" s="1"/>
      <c r="X476" s="1"/>
    </row>
    <row r="477" spans="5:24">
      <c r="E477" s="2"/>
      <c r="G477" s="5" t="s">
        <v>65</v>
      </c>
      <c r="H477" s="5" t="s">
        <v>605</v>
      </c>
      <c r="J477" s="257"/>
      <c r="K477" s="257"/>
      <c r="L477" s="257"/>
      <c r="T477" s="1"/>
      <c r="U477" s="1"/>
      <c r="V477" s="1"/>
      <c r="W477" s="1"/>
      <c r="X477" s="1"/>
    </row>
    <row r="478" spans="5:24">
      <c r="E478" s="2"/>
      <c r="G478" s="5" t="s">
        <v>65</v>
      </c>
      <c r="H478" s="5" t="s">
        <v>606</v>
      </c>
      <c r="J478" s="257"/>
      <c r="K478" s="257"/>
      <c r="L478" s="257"/>
      <c r="T478" s="1"/>
      <c r="U478" s="1"/>
      <c r="V478" s="1"/>
      <c r="W478" s="1"/>
      <c r="X478" s="1"/>
    </row>
    <row r="479" spans="5:24">
      <c r="E479" s="2"/>
      <c r="G479" s="5" t="s">
        <v>65</v>
      </c>
      <c r="H479" s="5" t="s">
        <v>607</v>
      </c>
      <c r="J479" s="257"/>
      <c r="K479" s="257"/>
      <c r="L479" s="257"/>
      <c r="T479" s="1"/>
      <c r="U479" s="1"/>
      <c r="V479" s="1"/>
      <c r="W479" s="1"/>
      <c r="X479" s="1"/>
    </row>
    <row r="480" spans="5:24">
      <c r="E480" s="2"/>
      <c r="G480" s="5" t="s">
        <v>65</v>
      </c>
      <c r="H480" s="5" t="s">
        <v>608</v>
      </c>
      <c r="J480" s="257"/>
      <c r="K480" s="257"/>
      <c r="L480" s="257"/>
      <c r="T480" s="1"/>
      <c r="U480" s="1"/>
      <c r="V480" s="1"/>
      <c r="W480" s="1"/>
      <c r="X480" s="1"/>
    </row>
    <row r="481" spans="5:24">
      <c r="E481" s="2"/>
      <c r="G481" s="5" t="s">
        <v>65</v>
      </c>
      <c r="H481" s="5" t="s">
        <v>609</v>
      </c>
      <c r="J481" s="257"/>
      <c r="K481" s="257"/>
      <c r="L481" s="257"/>
      <c r="T481" s="1"/>
      <c r="U481" s="1"/>
      <c r="V481" s="1"/>
      <c r="W481" s="1"/>
      <c r="X481" s="1"/>
    </row>
    <row r="482" spans="5:24">
      <c r="E482" s="2"/>
      <c r="G482" s="5" t="s">
        <v>65</v>
      </c>
      <c r="H482" s="5" t="s">
        <v>610</v>
      </c>
      <c r="J482" s="257"/>
      <c r="K482" s="257"/>
      <c r="L482" s="257"/>
      <c r="T482" s="1"/>
      <c r="U482" s="1"/>
      <c r="V482" s="1"/>
      <c r="W482" s="1"/>
      <c r="X482" s="1"/>
    </row>
    <row r="483" spans="5:24">
      <c r="E483" s="2"/>
      <c r="G483" s="5" t="s">
        <v>65</v>
      </c>
      <c r="H483" s="5" t="s">
        <v>611</v>
      </c>
      <c r="J483" s="257"/>
      <c r="K483" s="257"/>
      <c r="L483" s="257"/>
      <c r="T483" s="1"/>
      <c r="U483" s="1"/>
      <c r="V483" s="1"/>
      <c r="W483" s="1"/>
      <c r="X483" s="1"/>
    </row>
    <row r="484" spans="5:24">
      <c r="E484" s="2"/>
      <c r="G484" s="5" t="s">
        <v>66</v>
      </c>
      <c r="H484" s="5" t="s">
        <v>612</v>
      </c>
      <c r="J484" s="257"/>
      <c r="K484" s="257"/>
      <c r="L484" s="257"/>
      <c r="T484" s="1"/>
      <c r="U484" s="1"/>
      <c r="V484" s="1"/>
      <c r="W484" s="1"/>
      <c r="X484" s="1"/>
    </row>
    <row r="485" spans="5:24">
      <c r="E485" s="2"/>
      <c r="G485" s="5" t="s">
        <v>66</v>
      </c>
      <c r="H485" s="5" t="s">
        <v>613</v>
      </c>
      <c r="J485" s="257"/>
      <c r="K485" s="257"/>
      <c r="L485" s="257"/>
      <c r="T485" s="1"/>
      <c r="U485" s="1"/>
      <c r="V485" s="1"/>
      <c r="W485" s="1"/>
      <c r="X485" s="1"/>
    </row>
    <row r="486" spans="5:24">
      <c r="E486" s="2"/>
      <c r="G486" s="5" t="s">
        <v>66</v>
      </c>
      <c r="H486" s="5" t="s">
        <v>614</v>
      </c>
      <c r="J486" s="257"/>
      <c r="K486" s="257"/>
      <c r="L486" s="257"/>
      <c r="T486" s="1"/>
      <c r="U486" s="1"/>
      <c r="V486" s="1"/>
      <c r="W486" s="1"/>
      <c r="X486" s="1"/>
    </row>
    <row r="487" spans="5:24">
      <c r="E487" s="2"/>
      <c r="G487" s="5" t="s">
        <v>66</v>
      </c>
      <c r="H487" s="5" t="s">
        <v>615</v>
      </c>
      <c r="J487" s="257"/>
      <c r="K487" s="257"/>
      <c r="L487" s="257"/>
      <c r="T487" s="1"/>
      <c r="U487" s="1"/>
      <c r="V487" s="1"/>
      <c r="W487" s="1"/>
      <c r="X487" s="1"/>
    </row>
    <row r="488" spans="5:24">
      <c r="E488" s="2"/>
      <c r="G488" s="5" t="s">
        <v>66</v>
      </c>
      <c r="H488" s="5" t="s">
        <v>616</v>
      </c>
      <c r="J488" s="257"/>
      <c r="K488" s="257"/>
      <c r="L488" s="257"/>
      <c r="T488" s="1"/>
      <c r="U488" s="1"/>
      <c r="V488" s="1"/>
      <c r="W488" s="1"/>
      <c r="X488" s="1"/>
    </row>
    <row r="489" spans="5:24">
      <c r="E489" s="2"/>
      <c r="G489" s="5" t="s">
        <v>66</v>
      </c>
      <c r="H489" s="5" t="s">
        <v>617</v>
      </c>
      <c r="J489" s="257"/>
      <c r="K489" s="257"/>
      <c r="L489" s="257"/>
      <c r="T489" s="1"/>
      <c r="U489" s="1"/>
      <c r="V489" s="1"/>
      <c r="W489" s="1"/>
      <c r="X489" s="1"/>
    </row>
    <row r="490" spans="5:24">
      <c r="E490" s="2"/>
      <c r="G490" s="5" t="s">
        <v>66</v>
      </c>
      <c r="H490" s="5" t="s">
        <v>618</v>
      </c>
      <c r="J490" s="257"/>
      <c r="K490" s="257"/>
      <c r="L490" s="257"/>
      <c r="T490" s="1"/>
      <c r="U490" s="1"/>
      <c r="V490" s="1"/>
      <c r="W490" s="1"/>
      <c r="X490" s="1"/>
    </row>
    <row r="491" spans="5:24">
      <c r="E491" s="2"/>
      <c r="G491" s="5" t="s">
        <v>66</v>
      </c>
      <c r="H491" s="5" t="s">
        <v>619</v>
      </c>
      <c r="J491" s="257"/>
      <c r="K491" s="257"/>
      <c r="L491" s="257"/>
      <c r="T491" s="1"/>
      <c r="U491" s="1"/>
      <c r="V491" s="1"/>
      <c r="W491" s="1"/>
      <c r="X491" s="1"/>
    </row>
    <row r="492" spans="5:24">
      <c r="E492" s="2"/>
      <c r="G492" s="5" t="s">
        <v>66</v>
      </c>
      <c r="H492" s="5" t="s">
        <v>620</v>
      </c>
      <c r="J492" s="257"/>
      <c r="K492" s="257"/>
      <c r="L492" s="257"/>
      <c r="T492" s="1"/>
      <c r="U492" s="1"/>
      <c r="V492" s="1"/>
      <c r="W492" s="1"/>
      <c r="X492" s="1"/>
    </row>
    <row r="493" spans="5:24">
      <c r="E493" s="2"/>
      <c r="G493" s="5" t="s">
        <v>66</v>
      </c>
      <c r="H493" s="5" t="s">
        <v>621</v>
      </c>
      <c r="J493" s="257"/>
      <c r="K493" s="257"/>
      <c r="L493" s="257"/>
      <c r="T493" s="1"/>
      <c r="U493" s="1"/>
      <c r="V493" s="1"/>
      <c r="W493" s="1"/>
      <c r="X493" s="1"/>
    </row>
    <row r="494" spans="5:24">
      <c r="E494" s="2"/>
      <c r="G494" s="5" t="s">
        <v>66</v>
      </c>
      <c r="H494" s="5" t="s">
        <v>622</v>
      </c>
      <c r="J494" s="257"/>
      <c r="K494" s="257"/>
      <c r="L494" s="257"/>
      <c r="T494" s="1"/>
      <c r="U494" s="1"/>
      <c r="V494" s="1"/>
      <c r="W494" s="1"/>
      <c r="X494" s="1"/>
    </row>
    <row r="495" spans="5:24">
      <c r="E495" s="2"/>
      <c r="G495" s="5" t="s">
        <v>66</v>
      </c>
      <c r="H495" s="5" t="s">
        <v>623</v>
      </c>
      <c r="J495" s="257"/>
      <c r="K495" s="257"/>
      <c r="L495" s="257"/>
      <c r="T495" s="1"/>
      <c r="U495" s="1"/>
      <c r="V495" s="1"/>
      <c r="W495" s="1"/>
      <c r="X495" s="1"/>
    </row>
    <row r="496" spans="5:24">
      <c r="E496" s="2"/>
      <c r="G496" s="5" t="s">
        <v>66</v>
      </c>
      <c r="H496" s="5" t="s">
        <v>624</v>
      </c>
      <c r="J496" s="257"/>
      <c r="K496" s="257"/>
      <c r="L496" s="257"/>
      <c r="T496" s="1"/>
      <c r="U496" s="1"/>
      <c r="V496" s="1"/>
      <c r="W496" s="1"/>
      <c r="X496" s="1"/>
    </row>
    <row r="497" spans="5:24">
      <c r="E497" s="2"/>
      <c r="G497" s="5" t="s">
        <v>66</v>
      </c>
      <c r="H497" s="5" t="s">
        <v>625</v>
      </c>
      <c r="J497" s="257"/>
      <c r="K497" s="257"/>
      <c r="L497" s="257"/>
      <c r="T497" s="1"/>
      <c r="U497" s="1"/>
      <c r="V497" s="1"/>
      <c r="W497" s="1"/>
      <c r="X497" s="1"/>
    </row>
    <row r="498" spans="5:24">
      <c r="E498" s="2"/>
      <c r="G498" s="5" t="s">
        <v>66</v>
      </c>
      <c r="H498" s="5" t="s">
        <v>626</v>
      </c>
      <c r="J498" s="257"/>
      <c r="K498" s="257"/>
      <c r="L498" s="257"/>
      <c r="T498" s="1"/>
      <c r="U498" s="1"/>
      <c r="V498" s="1"/>
      <c r="W498" s="1"/>
      <c r="X498" s="1"/>
    </row>
    <row r="499" spans="5:24">
      <c r="E499" s="2"/>
      <c r="G499" s="5" t="s">
        <v>66</v>
      </c>
      <c r="H499" s="5" t="s">
        <v>627</v>
      </c>
      <c r="J499" s="257"/>
      <c r="K499" s="257"/>
      <c r="L499" s="257"/>
      <c r="T499" s="1"/>
      <c r="U499" s="1"/>
      <c r="V499" s="1"/>
      <c r="W499" s="1"/>
      <c r="X499" s="1"/>
    </row>
    <row r="500" spans="5:24">
      <c r="E500" s="2"/>
      <c r="G500" s="5" t="s">
        <v>66</v>
      </c>
      <c r="H500" s="5" t="s">
        <v>628</v>
      </c>
      <c r="J500" s="257"/>
      <c r="K500" s="257"/>
      <c r="L500" s="257"/>
      <c r="T500" s="1"/>
      <c r="U500" s="1"/>
      <c r="V500" s="1"/>
      <c r="W500" s="1"/>
      <c r="X500" s="1"/>
    </row>
    <row r="501" spans="5:24">
      <c r="E501" s="2"/>
      <c r="G501" s="5" t="s">
        <v>66</v>
      </c>
      <c r="H501" s="5" t="s">
        <v>629</v>
      </c>
      <c r="J501" s="257"/>
      <c r="K501" s="257"/>
      <c r="L501" s="257"/>
      <c r="T501" s="1"/>
      <c r="U501" s="1"/>
      <c r="V501" s="1"/>
      <c r="W501" s="1"/>
      <c r="X501" s="1"/>
    </row>
    <row r="502" spans="5:24">
      <c r="E502" s="2"/>
      <c r="G502" s="5" t="s">
        <v>66</v>
      </c>
      <c r="H502" s="5" t="s">
        <v>630</v>
      </c>
      <c r="J502" s="257"/>
      <c r="K502" s="257"/>
      <c r="L502" s="257"/>
      <c r="T502" s="1"/>
      <c r="U502" s="1"/>
      <c r="V502" s="1"/>
      <c r="W502" s="1"/>
      <c r="X502" s="1"/>
    </row>
    <row r="503" spans="5:24">
      <c r="E503" s="2"/>
      <c r="G503" s="5" t="s">
        <v>66</v>
      </c>
      <c r="H503" s="5" t="s">
        <v>631</v>
      </c>
      <c r="J503" s="257"/>
      <c r="K503" s="257"/>
      <c r="L503" s="257"/>
      <c r="T503" s="1"/>
      <c r="U503" s="1"/>
      <c r="V503" s="1"/>
      <c r="W503" s="1"/>
      <c r="X503" s="1"/>
    </row>
    <row r="504" spans="5:24">
      <c r="E504" s="2"/>
      <c r="G504" s="5" t="s">
        <v>66</v>
      </c>
      <c r="H504" s="5" t="s">
        <v>632</v>
      </c>
      <c r="J504" s="257"/>
      <c r="K504" s="257"/>
      <c r="L504" s="257"/>
      <c r="T504" s="1"/>
      <c r="U504" s="1"/>
      <c r="V504" s="1"/>
      <c r="W504" s="1"/>
      <c r="X504" s="1"/>
    </row>
    <row r="505" spans="5:24">
      <c r="E505" s="2"/>
      <c r="G505" s="5" t="s">
        <v>66</v>
      </c>
      <c r="H505" s="5" t="s">
        <v>633</v>
      </c>
      <c r="J505" s="257"/>
      <c r="K505" s="257"/>
      <c r="L505" s="257"/>
      <c r="T505" s="1"/>
      <c r="U505" s="1"/>
      <c r="V505" s="1"/>
      <c r="W505" s="1"/>
      <c r="X505" s="1"/>
    </row>
    <row r="506" spans="5:24">
      <c r="E506" s="2"/>
      <c r="G506" s="5" t="s">
        <v>66</v>
      </c>
      <c r="H506" s="5" t="s">
        <v>634</v>
      </c>
      <c r="J506" s="257"/>
      <c r="K506" s="257"/>
      <c r="L506" s="257"/>
      <c r="T506" s="1"/>
      <c r="U506" s="1"/>
      <c r="V506" s="1"/>
      <c r="W506" s="1"/>
      <c r="X506" s="1"/>
    </row>
    <row r="507" spans="5:24">
      <c r="E507" s="2"/>
      <c r="G507" s="5" t="s">
        <v>66</v>
      </c>
      <c r="H507" s="5" t="s">
        <v>635</v>
      </c>
      <c r="J507" s="257"/>
      <c r="K507" s="257"/>
      <c r="L507" s="257"/>
      <c r="T507" s="1"/>
      <c r="U507" s="1"/>
      <c r="V507" s="1"/>
      <c r="W507" s="1"/>
      <c r="X507" s="1"/>
    </row>
    <row r="508" spans="5:24">
      <c r="E508" s="2"/>
      <c r="G508" s="5" t="s">
        <v>66</v>
      </c>
      <c r="H508" s="5" t="s">
        <v>636</v>
      </c>
      <c r="J508" s="257"/>
      <c r="K508" s="257"/>
      <c r="L508" s="257"/>
      <c r="T508" s="1"/>
      <c r="U508" s="1"/>
      <c r="V508" s="1"/>
      <c r="W508" s="1"/>
      <c r="X508" s="1"/>
    </row>
    <row r="509" spans="5:24">
      <c r="E509" s="2"/>
      <c r="G509" s="5" t="s">
        <v>66</v>
      </c>
      <c r="H509" s="5" t="s">
        <v>637</v>
      </c>
      <c r="J509" s="257"/>
      <c r="K509" s="257"/>
      <c r="L509" s="257"/>
      <c r="T509" s="1"/>
      <c r="U509" s="1"/>
      <c r="V509" s="1"/>
      <c r="W509" s="1"/>
      <c r="X509" s="1"/>
    </row>
    <row r="510" spans="5:24">
      <c r="E510" s="2"/>
      <c r="G510" s="5" t="s">
        <v>66</v>
      </c>
      <c r="H510" s="5" t="s">
        <v>638</v>
      </c>
      <c r="J510" s="257"/>
      <c r="K510" s="257"/>
      <c r="L510" s="257"/>
      <c r="T510" s="1"/>
      <c r="U510" s="1"/>
      <c r="V510" s="1"/>
      <c r="W510" s="1"/>
      <c r="X510" s="1"/>
    </row>
    <row r="511" spans="5:24">
      <c r="E511" s="2"/>
      <c r="G511" s="5" t="s">
        <v>66</v>
      </c>
      <c r="H511" s="5" t="s">
        <v>516</v>
      </c>
      <c r="J511" s="257"/>
      <c r="K511" s="257"/>
      <c r="L511" s="257"/>
      <c r="T511" s="1"/>
      <c r="U511" s="1"/>
      <c r="V511" s="1"/>
      <c r="W511" s="1"/>
      <c r="X511" s="1"/>
    </row>
    <row r="512" spans="5:24">
      <c r="E512" s="2"/>
      <c r="G512" s="5" t="s">
        <v>66</v>
      </c>
      <c r="H512" s="5" t="s">
        <v>639</v>
      </c>
      <c r="J512" s="257"/>
      <c r="K512" s="257"/>
      <c r="L512" s="257"/>
      <c r="T512" s="1"/>
      <c r="U512" s="1"/>
      <c r="V512" s="1"/>
      <c r="W512" s="1"/>
      <c r="X512" s="1"/>
    </row>
    <row r="513" spans="5:24">
      <c r="E513" s="2"/>
      <c r="G513" s="5" t="s">
        <v>66</v>
      </c>
      <c r="H513" s="5" t="s">
        <v>640</v>
      </c>
      <c r="J513" s="257"/>
      <c r="K513" s="257"/>
      <c r="L513" s="257"/>
      <c r="T513" s="1"/>
      <c r="U513" s="1"/>
      <c r="V513" s="1"/>
      <c r="W513" s="1"/>
      <c r="X513" s="1"/>
    </row>
    <row r="514" spans="5:24">
      <c r="E514" s="2"/>
      <c r="G514" s="5" t="s">
        <v>66</v>
      </c>
      <c r="H514" s="5" t="s">
        <v>641</v>
      </c>
      <c r="J514" s="257"/>
      <c r="K514" s="257"/>
      <c r="L514" s="257"/>
      <c r="T514" s="1"/>
      <c r="U514" s="1"/>
      <c r="V514" s="1"/>
      <c r="W514" s="1"/>
      <c r="X514" s="1"/>
    </row>
    <row r="515" spans="5:24">
      <c r="E515" s="2"/>
      <c r="G515" s="5" t="s">
        <v>66</v>
      </c>
      <c r="H515" s="5" t="s">
        <v>642</v>
      </c>
      <c r="J515" s="257"/>
      <c r="K515" s="257"/>
      <c r="L515" s="257"/>
      <c r="T515" s="1"/>
      <c r="U515" s="1"/>
      <c r="V515" s="1"/>
      <c r="W515" s="1"/>
      <c r="X515" s="1"/>
    </row>
    <row r="516" spans="5:24">
      <c r="E516" s="2"/>
      <c r="G516" s="5" t="s">
        <v>66</v>
      </c>
      <c r="H516" s="5" t="s">
        <v>643</v>
      </c>
      <c r="J516" s="257"/>
      <c r="K516" s="257"/>
      <c r="L516" s="257"/>
      <c r="T516" s="1"/>
      <c r="U516" s="1"/>
      <c r="V516" s="1"/>
      <c r="W516" s="1"/>
      <c r="X516" s="1"/>
    </row>
    <row r="517" spans="5:24">
      <c r="E517" s="2"/>
      <c r="G517" s="5" t="s">
        <v>66</v>
      </c>
      <c r="H517" s="5" t="s">
        <v>644</v>
      </c>
      <c r="J517" s="257"/>
      <c r="K517" s="257"/>
      <c r="L517" s="257"/>
      <c r="T517" s="1"/>
      <c r="U517" s="1"/>
      <c r="V517" s="1"/>
      <c r="W517" s="1"/>
      <c r="X517" s="1"/>
    </row>
    <row r="518" spans="5:24">
      <c r="E518" s="2"/>
      <c r="G518" s="5" t="s">
        <v>66</v>
      </c>
      <c r="H518" s="5" t="s">
        <v>645</v>
      </c>
      <c r="J518" s="257"/>
      <c r="K518" s="257"/>
      <c r="L518" s="257"/>
      <c r="T518" s="1"/>
      <c r="U518" s="1"/>
      <c r="V518" s="1"/>
      <c r="W518" s="1"/>
      <c r="X518" s="1"/>
    </row>
    <row r="519" spans="5:24">
      <c r="E519" s="2"/>
      <c r="G519" s="5" t="s">
        <v>67</v>
      </c>
      <c r="H519" s="5" t="s">
        <v>646</v>
      </c>
      <c r="J519" s="257"/>
      <c r="K519" s="257"/>
      <c r="L519" s="257"/>
      <c r="T519" s="1"/>
      <c r="U519" s="1"/>
      <c r="V519" s="1"/>
      <c r="W519" s="1"/>
      <c r="X519" s="1"/>
    </row>
    <row r="520" spans="5:24">
      <c r="E520" s="2"/>
      <c r="G520" s="5" t="s">
        <v>67</v>
      </c>
      <c r="H520" s="5" t="s">
        <v>647</v>
      </c>
      <c r="J520" s="257"/>
      <c r="K520" s="257"/>
      <c r="L520" s="257"/>
      <c r="T520" s="1"/>
      <c r="U520" s="1"/>
      <c r="V520" s="1"/>
      <c r="W520" s="1"/>
      <c r="X520" s="1"/>
    </row>
    <row r="521" spans="5:24">
      <c r="E521" s="2"/>
      <c r="G521" s="5" t="s">
        <v>67</v>
      </c>
      <c r="H521" s="5" t="s">
        <v>648</v>
      </c>
      <c r="J521" s="257"/>
      <c r="K521" s="257"/>
      <c r="L521" s="257"/>
      <c r="T521" s="1"/>
      <c r="U521" s="1"/>
      <c r="V521" s="1"/>
      <c r="W521" s="1"/>
      <c r="X521" s="1"/>
    </row>
    <row r="522" spans="5:24">
      <c r="E522" s="2"/>
      <c r="G522" s="5" t="s">
        <v>67</v>
      </c>
      <c r="H522" s="5" t="s">
        <v>649</v>
      </c>
      <c r="J522" s="257"/>
      <c r="K522" s="257"/>
      <c r="L522" s="257"/>
      <c r="T522" s="1"/>
      <c r="U522" s="1"/>
      <c r="V522" s="1"/>
      <c r="W522" s="1"/>
      <c r="X522" s="1"/>
    </row>
    <row r="523" spans="5:24">
      <c r="E523" s="2"/>
      <c r="G523" s="5" t="s">
        <v>67</v>
      </c>
      <c r="H523" s="5" t="s">
        <v>650</v>
      </c>
      <c r="J523" s="257"/>
      <c r="K523" s="257"/>
      <c r="L523" s="257"/>
      <c r="T523" s="1"/>
      <c r="U523" s="1"/>
      <c r="V523" s="1"/>
      <c r="W523" s="1"/>
      <c r="X523" s="1"/>
    </row>
    <row r="524" spans="5:24">
      <c r="E524" s="2"/>
      <c r="G524" s="5" t="s">
        <v>67</v>
      </c>
      <c r="H524" s="5" t="s">
        <v>651</v>
      </c>
      <c r="J524" s="257"/>
      <c r="K524" s="257"/>
      <c r="L524" s="257"/>
      <c r="T524" s="1"/>
      <c r="U524" s="1"/>
      <c r="V524" s="1"/>
      <c r="W524" s="1"/>
      <c r="X524" s="1"/>
    </row>
    <row r="525" spans="5:24">
      <c r="E525" s="2"/>
      <c r="G525" s="5" t="s">
        <v>67</v>
      </c>
      <c r="H525" s="5" t="s">
        <v>652</v>
      </c>
      <c r="J525" s="257"/>
      <c r="K525" s="257"/>
      <c r="L525" s="257"/>
      <c r="T525" s="1"/>
      <c r="U525" s="1"/>
      <c r="V525" s="1"/>
      <c r="W525" s="1"/>
      <c r="X525" s="1"/>
    </row>
    <row r="526" spans="5:24">
      <c r="E526" s="2"/>
      <c r="G526" s="5" t="s">
        <v>67</v>
      </c>
      <c r="H526" s="5" t="s">
        <v>653</v>
      </c>
      <c r="J526" s="257"/>
      <c r="K526" s="257"/>
      <c r="L526" s="257"/>
      <c r="T526" s="1"/>
      <c r="U526" s="1"/>
      <c r="V526" s="1"/>
      <c r="W526" s="1"/>
      <c r="X526" s="1"/>
    </row>
    <row r="527" spans="5:24">
      <c r="E527" s="2"/>
      <c r="G527" s="5" t="s">
        <v>67</v>
      </c>
      <c r="H527" s="5" t="s">
        <v>654</v>
      </c>
      <c r="J527" s="257"/>
      <c r="K527" s="257"/>
      <c r="L527" s="257"/>
      <c r="T527" s="1"/>
      <c r="U527" s="1"/>
      <c r="V527" s="1"/>
      <c r="W527" s="1"/>
      <c r="X527" s="1"/>
    </row>
    <row r="528" spans="5:24">
      <c r="E528" s="2"/>
      <c r="G528" s="5" t="s">
        <v>67</v>
      </c>
      <c r="H528" s="5" t="s">
        <v>655</v>
      </c>
      <c r="J528" s="257"/>
      <c r="K528" s="257"/>
      <c r="L528" s="257"/>
      <c r="T528" s="1"/>
      <c r="U528" s="1"/>
      <c r="V528" s="1"/>
      <c r="W528" s="1"/>
      <c r="X528" s="1"/>
    </row>
    <row r="529" spans="5:24">
      <c r="E529" s="2"/>
      <c r="G529" s="5" t="s">
        <v>67</v>
      </c>
      <c r="H529" s="5" t="s">
        <v>656</v>
      </c>
      <c r="J529" s="257"/>
      <c r="K529" s="257"/>
      <c r="L529" s="257"/>
      <c r="T529" s="1"/>
      <c r="U529" s="1"/>
      <c r="V529" s="1"/>
      <c r="W529" s="1"/>
      <c r="X529" s="1"/>
    </row>
    <row r="530" spans="5:24">
      <c r="E530" s="2"/>
      <c r="G530" s="5" t="s">
        <v>67</v>
      </c>
      <c r="H530" s="5" t="s">
        <v>657</v>
      </c>
      <c r="J530" s="257"/>
      <c r="K530" s="257"/>
      <c r="L530" s="257"/>
      <c r="T530" s="1"/>
      <c r="U530" s="1"/>
      <c r="V530" s="1"/>
      <c r="W530" s="1"/>
      <c r="X530" s="1"/>
    </row>
    <row r="531" spans="5:24">
      <c r="E531" s="2"/>
      <c r="G531" s="5" t="s">
        <v>67</v>
      </c>
      <c r="H531" s="5" t="s">
        <v>658</v>
      </c>
      <c r="J531" s="257"/>
      <c r="K531" s="257"/>
      <c r="L531" s="257"/>
      <c r="T531" s="1"/>
      <c r="U531" s="1"/>
      <c r="V531" s="1"/>
      <c r="W531" s="1"/>
      <c r="X531" s="1"/>
    </row>
    <row r="532" spans="5:24">
      <c r="E532" s="2"/>
      <c r="G532" s="5" t="s">
        <v>67</v>
      </c>
      <c r="H532" s="5" t="s">
        <v>659</v>
      </c>
      <c r="J532" s="257"/>
      <c r="K532" s="257"/>
      <c r="L532" s="257"/>
      <c r="T532" s="1"/>
      <c r="U532" s="1"/>
      <c r="V532" s="1"/>
      <c r="W532" s="1"/>
      <c r="X532" s="1"/>
    </row>
    <row r="533" spans="5:24">
      <c r="E533" s="2"/>
      <c r="G533" s="5" t="s">
        <v>67</v>
      </c>
      <c r="H533" s="5" t="s">
        <v>660</v>
      </c>
      <c r="J533" s="257"/>
      <c r="K533" s="257"/>
      <c r="L533" s="257"/>
      <c r="T533" s="1"/>
      <c r="U533" s="1"/>
      <c r="V533" s="1"/>
      <c r="W533" s="1"/>
      <c r="X533" s="1"/>
    </row>
    <row r="534" spans="5:24">
      <c r="E534" s="2"/>
      <c r="G534" s="5" t="s">
        <v>67</v>
      </c>
      <c r="H534" s="5" t="s">
        <v>661</v>
      </c>
      <c r="J534" s="257"/>
      <c r="K534" s="257"/>
      <c r="L534" s="257"/>
      <c r="T534" s="1"/>
      <c r="U534" s="1"/>
      <c r="V534" s="1"/>
      <c r="W534" s="1"/>
      <c r="X534" s="1"/>
    </row>
    <row r="535" spans="5:24">
      <c r="E535" s="2"/>
      <c r="G535" s="5" t="s">
        <v>67</v>
      </c>
      <c r="H535" s="5" t="s">
        <v>662</v>
      </c>
      <c r="J535" s="257"/>
      <c r="K535" s="257"/>
      <c r="L535" s="257"/>
      <c r="T535" s="1"/>
      <c r="U535" s="1"/>
      <c r="V535" s="1"/>
      <c r="W535" s="1"/>
      <c r="X535" s="1"/>
    </row>
    <row r="536" spans="5:24">
      <c r="E536" s="2"/>
      <c r="G536" s="5" t="s">
        <v>67</v>
      </c>
      <c r="H536" s="5" t="s">
        <v>663</v>
      </c>
      <c r="J536" s="257"/>
      <c r="K536" s="257"/>
      <c r="L536" s="257"/>
      <c r="T536" s="1"/>
      <c r="U536" s="1"/>
      <c r="V536" s="1"/>
      <c r="W536" s="1"/>
      <c r="X536" s="1"/>
    </row>
    <row r="537" spans="5:24">
      <c r="E537" s="2"/>
      <c r="G537" s="5" t="s">
        <v>67</v>
      </c>
      <c r="H537" s="5" t="s">
        <v>664</v>
      </c>
      <c r="J537" s="257"/>
      <c r="K537" s="257"/>
      <c r="L537" s="257"/>
      <c r="T537" s="1"/>
      <c r="U537" s="1"/>
      <c r="V537" s="1"/>
      <c r="W537" s="1"/>
      <c r="X537" s="1"/>
    </row>
    <row r="538" spans="5:24">
      <c r="E538" s="2"/>
      <c r="G538" s="5" t="s">
        <v>67</v>
      </c>
      <c r="H538" s="5" t="s">
        <v>665</v>
      </c>
      <c r="J538" s="257"/>
      <c r="K538" s="257"/>
      <c r="L538" s="257"/>
      <c r="T538" s="1"/>
      <c r="U538" s="1"/>
      <c r="V538" s="1"/>
      <c r="W538" s="1"/>
      <c r="X538" s="1"/>
    </row>
    <row r="539" spans="5:24">
      <c r="E539" s="2"/>
      <c r="G539" s="5" t="s">
        <v>67</v>
      </c>
      <c r="H539" s="5" t="s">
        <v>666</v>
      </c>
      <c r="J539" s="257"/>
      <c r="K539" s="257"/>
      <c r="L539" s="257"/>
      <c r="T539" s="1"/>
      <c r="U539" s="1"/>
      <c r="V539" s="1"/>
      <c r="W539" s="1"/>
      <c r="X539" s="1"/>
    </row>
    <row r="540" spans="5:24">
      <c r="E540" s="2"/>
      <c r="G540" s="5" t="s">
        <v>67</v>
      </c>
      <c r="H540" s="5" t="s">
        <v>667</v>
      </c>
      <c r="J540" s="257"/>
      <c r="K540" s="257"/>
      <c r="L540" s="257"/>
      <c r="T540" s="1"/>
      <c r="U540" s="1"/>
      <c r="V540" s="1"/>
      <c r="W540" s="1"/>
      <c r="X540" s="1"/>
    </row>
    <row r="541" spans="5:24">
      <c r="E541" s="2"/>
      <c r="G541" s="5" t="s">
        <v>67</v>
      </c>
      <c r="H541" s="5" t="s">
        <v>668</v>
      </c>
      <c r="J541" s="257"/>
      <c r="K541" s="257"/>
      <c r="L541" s="257"/>
      <c r="T541" s="1"/>
      <c r="U541" s="1"/>
      <c r="V541" s="1"/>
      <c r="W541" s="1"/>
      <c r="X541" s="1"/>
    </row>
    <row r="542" spans="5:24">
      <c r="E542" s="2"/>
      <c r="G542" s="5" t="s">
        <v>67</v>
      </c>
      <c r="H542" s="5" t="s">
        <v>669</v>
      </c>
      <c r="J542" s="257"/>
      <c r="K542" s="257"/>
      <c r="L542" s="257"/>
      <c r="T542" s="1"/>
      <c r="U542" s="1"/>
      <c r="V542" s="1"/>
      <c r="W542" s="1"/>
      <c r="X542" s="1"/>
    </row>
    <row r="543" spans="5:24">
      <c r="E543" s="2"/>
      <c r="G543" s="5" t="s">
        <v>67</v>
      </c>
      <c r="H543" s="5" t="s">
        <v>670</v>
      </c>
      <c r="J543" s="257"/>
      <c r="K543" s="257"/>
      <c r="L543" s="257"/>
      <c r="T543" s="1"/>
      <c r="U543" s="1"/>
      <c r="V543" s="1"/>
      <c r="W543" s="1"/>
      <c r="X543" s="1"/>
    </row>
    <row r="544" spans="5:24">
      <c r="E544" s="2"/>
      <c r="G544" s="5" t="s">
        <v>67</v>
      </c>
      <c r="H544" s="5" t="s">
        <v>671</v>
      </c>
      <c r="J544" s="257"/>
      <c r="K544" s="257"/>
      <c r="L544" s="257"/>
      <c r="T544" s="1"/>
      <c r="U544" s="1"/>
      <c r="V544" s="1"/>
      <c r="W544" s="1"/>
      <c r="X544" s="1"/>
    </row>
    <row r="545" spans="5:24">
      <c r="E545" s="2"/>
      <c r="G545" s="5" t="s">
        <v>67</v>
      </c>
      <c r="H545" s="5" t="s">
        <v>672</v>
      </c>
      <c r="J545" s="257"/>
      <c r="K545" s="257"/>
      <c r="L545" s="257"/>
      <c r="T545" s="1"/>
      <c r="U545" s="1"/>
      <c r="V545" s="1"/>
      <c r="W545" s="1"/>
      <c r="X545" s="1"/>
    </row>
    <row r="546" spans="5:24">
      <c r="E546" s="2"/>
      <c r="G546" s="5" t="s">
        <v>67</v>
      </c>
      <c r="H546" s="5" t="s">
        <v>673</v>
      </c>
      <c r="J546" s="257"/>
      <c r="K546" s="257"/>
      <c r="L546" s="257"/>
      <c r="T546" s="1"/>
      <c r="U546" s="1"/>
      <c r="V546" s="1"/>
      <c r="W546" s="1"/>
      <c r="X546" s="1"/>
    </row>
    <row r="547" spans="5:24">
      <c r="E547" s="2"/>
      <c r="G547" s="5" t="s">
        <v>67</v>
      </c>
      <c r="H547" s="5" t="s">
        <v>674</v>
      </c>
      <c r="J547" s="257"/>
      <c r="K547" s="257"/>
      <c r="L547" s="257"/>
      <c r="T547" s="1"/>
      <c r="U547" s="1"/>
      <c r="V547" s="1"/>
      <c r="W547" s="1"/>
      <c r="X547" s="1"/>
    </row>
    <row r="548" spans="5:24">
      <c r="E548" s="2"/>
      <c r="G548" s="5" t="s">
        <v>67</v>
      </c>
      <c r="H548" s="5" t="s">
        <v>675</v>
      </c>
      <c r="J548" s="257"/>
      <c r="K548" s="257"/>
      <c r="L548" s="257"/>
      <c r="T548" s="1"/>
      <c r="U548" s="1"/>
      <c r="V548" s="1"/>
      <c r="W548" s="1"/>
      <c r="X548" s="1"/>
    </row>
    <row r="549" spans="5:24">
      <c r="E549" s="2"/>
      <c r="G549" s="5" t="s">
        <v>67</v>
      </c>
      <c r="H549" s="5" t="s">
        <v>676</v>
      </c>
      <c r="J549" s="257"/>
      <c r="K549" s="257"/>
      <c r="L549" s="257"/>
      <c r="T549" s="1"/>
      <c r="U549" s="1"/>
      <c r="V549" s="1"/>
      <c r="W549" s="1"/>
      <c r="X549" s="1"/>
    </row>
    <row r="550" spans="5:24">
      <c r="E550" s="2"/>
      <c r="G550" s="5" t="s">
        <v>67</v>
      </c>
      <c r="H550" s="5" t="s">
        <v>677</v>
      </c>
      <c r="J550" s="257"/>
      <c r="K550" s="257"/>
      <c r="L550" s="257"/>
      <c r="T550" s="1"/>
      <c r="U550" s="1"/>
      <c r="V550" s="1"/>
      <c r="W550" s="1"/>
      <c r="X550" s="1"/>
    </row>
    <row r="551" spans="5:24">
      <c r="E551" s="2"/>
      <c r="G551" s="5" t="s">
        <v>67</v>
      </c>
      <c r="H551" s="5" t="s">
        <v>678</v>
      </c>
      <c r="J551" s="257"/>
      <c r="K551" s="257"/>
      <c r="L551" s="257"/>
      <c r="T551" s="1"/>
      <c r="U551" s="1"/>
      <c r="V551" s="1"/>
      <c r="W551" s="1"/>
      <c r="X551" s="1"/>
    </row>
    <row r="552" spans="5:24">
      <c r="E552" s="2"/>
      <c r="G552" s="5" t="s">
        <v>67</v>
      </c>
      <c r="H552" s="5" t="s">
        <v>679</v>
      </c>
      <c r="J552" s="257"/>
      <c r="K552" s="257"/>
      <c r="L552" s="257"/>
      <c r="T552" s="1"/>
      <c r="U552" s="1"/>
      <c r="V552" s="1"/>
      <c r="W552" s="1"/>
      <c r="X552" s="1"/>
    </row>
    <row r="553" spans="5:24">
      <c r="E553" s="2"/>
      <c r="G553" s="5" t="s">
        <v>67</v>
      </c>
      <c r="H553" s="5" t="s">
        <v>680</v>
      </c>
      <c r="J553" s="257"/>
      <c r="K553" s="257"/>
      <c r="L553" s="257"/>
      <c r="T553" s="1"/>
      <c r="U553" s="1"/>
      <c r="V553" s="1"/>
      <c r="W553" s="1"/>
      <c r="X553" s="1"/>
    </row>
    <row r="554" spans="5:24">
      <c r="E554" s="2"/>
      <c r="G554" s="5" t="s">
        <v>67</v>
      </c>
      <c r="H554" s="5" t="s">
        <v>681</v>
      </c>
      <c r="J554" s="257"/>
      <c r="K554" s="257"/>
      <c r="L554" s="257"/>
      <c r="T554" s="1"/>
      <c r="U554" s="1"/>
      <c r="V554" s="1"/>
      <c r="W554" s="1"/>
      <c r="X554" s="1"/>
    </row>
    <row r="555" spans="5:24">
      <c r="E555" s="2"/>
      <c r="G555" s="5" t="s">
        <v>67</v>
      </c>
      <c r="H555" s="5" t="s">
        <v>682</v>
      </c>
      <c r="J555" s="257"/>
      <c r="K555" s="257"/>
      <c r="L555" s="257"/>
      <c r="T555" s="1"/>
      <c r="U555" s="1"/>
      <c r="V555" s="1"/>
      <c r="W555" s="1"/>
      <c r="X555" s="1"/>
    </row>
    <row r="556" spans="5:24">
      <c r="E556" s="2"/>
      <c r="G556" s="5" t="s">
        <v>67</v>
      </c>
      <c r="H556" s="5" t="s">
        <v>683</v>
      </c>
      <c r="J556" s="257"/>
      <c r="K556" s="257"/>
      <c r="L556" s="257"/>
      <c r="T556" s="1"/>
      <c r="U556" s="1"/>
      <c r="V556" s="1"/>
      <c r="W556" s="1"/>
      <c r="X556" s="1"/>
    </row>
    <row r="557" spans="5:24">
      <c r="E557" s="2"/>
      <c r="G557" s="5" t="s">
        <v>67</v>
      </c>
      <c r="H557" s="5" t="s">
        <v>684</v>
      </c>
      <c r="J557" s="257"/>
      <c r="K557" s="257"/>
      <c r="L557" s="257"/>
      <c r="T557" s="1"/>
      <c r="U557" s="1"/>
      <c r="V557" s="1"/>
      <c r="W557" s="1"/>
      <c r="X557" s="1"/>
    </row>
    <row r="558" spans="5:24">
      <c r="E558" s="2"/>
      <c r="G558" s="5" t="s">
        <v>67</v>
      </c>
      <c r="H558" s="5" t="s">
        <v>685</v>
      </c>
      <c r="J558" s="257"/>
      <c r="K558" s="257"/>
      <c r="L558" s="257"/>
      <c r="T558" s="1"/>
      <c r="U558" s="1"/>
      <c r="V558" s="1"/>
      <c r="W558" s="1"/>
      <c r="X558" s="1"/>
    </row>
    <row r="559" spans="5:24">
      <c r="E559" s="2"/>
      <c r="G559" s="5" t="s">
        <v>67</v>
      </c>
      <c r="H559" s="5" t="s">
        <v>686</v>
      </c>
      <c r="J559" s="257"/>
      <c r="K559" s="257"/>
      <c r="L559" s="257"/>
      <c r="T559" s="1"/>
      <c r="U559" s="1"/>
      <c r="V559" s="1"/>
      <c r="W559" s="1"/>
      <c r="X559" s="1"/>
    </row>
    <row r="560" spans="5:24">
      <c r="E560" s="2"/>
      <c r="G560" s="5" t="s">
        <v>67</v>
      </c>
      <c r="H560" s="5" t="s">
        <v>687</v>
      </c>
      <c r="J560" s="257"/>
      <c r="K560" s="257"/>
      <c r="L560" s="257"/>
      <c r="T560" s="1"/>
      <c r="U560" s="1"/>
      <c r="V560" s="1"/>
      <c r="W560" s="1"/>
      <c r="X560" s="1"/>
    </row>
    <row r="561" spans="5:24">
      <c r="E561" s="2"/>
      <c r="G561" s="5" t="s">
        <v>67</v>
      </c>
      <c r="H561" s="5" t="s">
        <v>688</v>
      </c>
      <c r="J561" s="257"/>
      <c r="K561" s="257"/>
      <c r="L561" s="257"/>
      <c r="T561" s="1"/>
      <c r="U561" s="1"/>
      <c r="V561" s="1"/>
      <c r="W561" s="1"/>
      <c r="X561" s="1"/>
    </row>
    <row r="562" spans="5:24">
      <c r="E562" s="2"/>
      <c r="G562" s="5" t="s">
        <v>67</v>
      </c>
      <c r="H562" s="5" t="s">
        <v>689</v>
      </c>
      <c r="J562" s="257"/>
      <c r="K562" s="257"/>
      <c r="L562" s="257"/>
      <c r="T562" s="1"/>
      <c r="U562" s="1"/>
      <c r="V562" s="1"/>
      <c r="W562" s="1"/>
      <c r="X562" s="1"/>
    </row>
    <row r="563" spans="5:24">
      <c r="E563" s="2"/>
      <c r="G563" s="5" t="s">
        <v>67</v>
      </c>
      <c r="H563" s="5" t="s">
        <v>690</v>
      </c>
      <c r="J563" s="257"/>
      <c r="K563" s="257"/>
      <c r="L563" s="257"/>
      <c r="T563" s="1"/>
      <c r="U563" s="1"/>
      <c r="V563" s="1"/>
      <c r="W563" s="1"/>
      <c r="X563" s="1"/>
    </row>
    <row r="564" spans="5:24">
      <c r="E564" s="2"/>
      <c r="G564" s="5" t="s">
        <v>67</v>
      </c>
      <c r="H564" s="5" t="s">
        <v>691</v>
      </c>
      <c r="J564" s="257"/>
      <c r="K564" s="257"/>
      <c r="L564" s="257"/>
      <c r="T564" s="1"/>
      <c r="U564" s="1"/>
      <c r="V564" s="1"/>
      <c r="W564" s="1"/>
      <c r="X564" s="1"/>
    </row>
    <row r="565" spans="5:24">
      <c r="E565" s="2"/>
      <c r="G565" s="5" t="s">
        <v>67</v>
      </c>
      <c r="H565" s="5" t="s">
        <v>692</v>
      </c>
      <c r="J565" s="257"/>
      <c r="K565" s="257"/>
      <c r="L565" s="257"/>
      <c r="T565" s="1"/>
      <c r="U565" s="1"/>
      <c r="V565" s="1"/>
      <c r="W565" s="1"/>
      <c r="X565" s="1"/>
    </row>
    <row r="566" spans="5:24">
      <c r="E566" s="2"/>
      <c r="G566" s="5" t="s">
        <v>67</v>
      </c>
      <c r="H566" s="5" t="s">
        <v>693</v>
      </c>
      <c r="J566" s="257"/>
      <c r="K566" s="257"/>
      <c r="L566" s="257"/>
      <c r="T566" s="1"/>
      <c r="U566" s="1"/>
      <c r="V566" s="1"/>
      <c r="W566" s="1"/>
      <c r="X566" s="1"/>
    </row>
    <row r="567" spans="5:24">
      <c r="E567" s="2"/>
      <c r="G567" s="5" t="s">
        <v>67</v>
      </c>
      <c r="H567" s="5" t="s">
        <v>694</v>
      </c>
      <c r="J567" s="257"/>
      <c r="K567" s="257"/>
      <c r="L567" s="257"/>
      <c r="T567" s="1"/>
      <c r="U567" s="1"/>
      <c r="V567" s="1"/>
      <c r="W567" s="1"/>
      <c r="X567" s="1"/>
    </row>
    <row r="568" spans="5:24">
      <c r="E568" s="2"/>
      <c r="G568" s="5" t="s">
        <v>67</v>
      </c>
      <c r="H568" s="5" t="s">
        <v>695</v>
      </c>
      <c r="J568" s="257"/>
      <c r="K568" s="257"/>
      <c r="L568" s="257"/>
      <c r="T568" s="1"/>
      <c r="U568" s="1"/>
      <c r="V568" s="1"/>
      <c r="W568" s="1"/>
      <c r="X568" s="1"/>
    </row>
    <row r="569" spans="5:24">
      <c r="E569" s="2"/>
      <c r="G569" s="5" t="s">
        <v>67</v>
      </c>
      <c r="H569" s="5" t="s">
        <v>696</v>
      </c>
      <c r="J569" s="257"/>
      <c r="K569" s="257"/>
      <c r="L569" s="257"/>
      <c r="T569" s="1"/>
      <c r="U569" s="1"/>
      <c r="V569" s="1"/>
      <c r="W569" s="1"/>
      <c r="X569" s="1"/>
    </row>
    <row r="570" spans="5:24">
      <c r="E570" s="2"/>
      <c r="G570" s="5" t="s">
        <v>67</v>
      </c>
      <c r="H570" s="5" t="s">
        <v>697</v>
      </c>
      <c r="J570" s="257"/>
      <c r="K570" s="257"/>
      <c r="L570" s="257"/>
      <c r="T570" s="1"/>
      <c r="U570" s="1"/>
      <c r="V570" s="1"/>
      <c r="W570" s="1"/>
      <c r="X570" s="1"/>
    </row>
    <row r="571" spans="5:24">
      <c r="E571" s="2"/>
      <c r="G571" s="5" t="s">
        <v>67</v>
      </c>
      <c r="H571" s="5" t="s">
        <v>698</v>
      </c>
      <c r="J571" s="257"/>
      <c r="K571" s="257"/>
      <c r="L571" s="257"/>
      <c r="T571" s="1"/>
      <c r="U571" s="1"/>
      <c r="V571" s="1"/>
      <c r="W571" s="1"/>
      <c r="X571" s="1"/>
    </row>
    <row r="572" spans="5:24">
      <c r="E572" s="2"/>
      <c r="G572" s="5" t="s">
        <v>67</v>
      </c>
      <c r="H572" s="5" t="s">
        <v>699</v>
      </c>
      <c r="J572" s="257"/>
      <c r="K572" s="257"/>
      <c r="L572" s="257"/>
      <c r="T572" s="1"/>
      <c r="U572" s="1"/>
      <c r="V572" s="1"/>
      <c r="W572" s="1"/>
      <c r="X572" s="1"/>
    </row>
    <row r="573" spans="5:24">
      <c r="E573" s="2"/>
      <c r="G573" s="5" t="s">
        <v>67</v>
      </c>
      <c r="H573" s="5" t="s">
        <v>700</v>
      </c>
      <c r="J573" s="257"/>
      <c r="K573" s="257"/>
      <c r="L573" s="257"/>
      <c r="T573" s="1"/>
      <c r="U573" s="1"/>
      <c r="V573" s="1"/>
      <c r="W573" s="1"/>
      <c r="X573" s="1"/>
    </row>
    <row r="574" spans="5:24">
      <c r="E574" s="2"/>
      <c r="G574" s="5" t="s">
        <v>67</v>
      </c>
      <c r="H574" s="5" t="s">
        <v>701</v>
      </c>
      <c r="J574" s="257"/>
      <c r="K574" s="257"/>
      <c r="L574" s="257"/>
      <c r="T574" s="1"/>
      <c r="U574" s="1"/>
      <c r="V574" s="1"/>
      <c r="W574" s="1"/>
      <c r="X574" s="1"/>
    </row>
    <row r="575" spans="5:24">
      <c r="E575" s="2"/>
      <c r="G575" s="5" t="s">
        <v>67</v>
      </c>
      <c r="H575" s="5" t="s">
        <v>423</v>
      </c>
      <c r="J575" s="257"/>
      <c r="K575" s="257"/>
      <c r="L575" s="257"/>
      <c r="T575" s="1"/>
      <c r="U575" s="1"/>
      <c r="V575" s="1"/>
      <c r="W575" s="1"/>
      <c r="X575" s="1"/>
    </row>
    <row r="576" spans="5:24">
      <c r="E576" s="2"/>
      <c r="G576" s="5" t="s">
        <v>67</v>
      </c>
      <c r="H576" s="5" t="s">
        <v>702</v>
      </c>
      <c r="J576" s="257"/>
      <c r="K576" s="257"/>
      <c r="L576" s="257"/>
      <c r="T576" s="1"/>
      <c r="U576" s="1"/>
      <c r="V576" s="1"/>
      <c r="W576" s="1"/>
      <c r="X576" s="1"/>
    </row>
    <row r="577" spans="5:24">
      <c r="E577" s="2"/>
      <c r="G577" s="5" t="s">
        <v>67</v>
      </c>
      <c r="H577" s="5" t="s">
        <v>703</v>
      </c>
      <c r="J577" s="257"/>
      <c r="K577" s="257"/>
      <c r="L577" s="257"/>
      <c r="T577" s="1"/>
      <c r="U577" s="1"/>
      <c r="V577" s="1"/>
      <c r="W577" s="1"/>
      <c r="X577" s="1"/>
    </row>
    <row r="578" spans="5:24">
      <c r="E578" s="2"/>
      <c r="G578" s="5" t="s">
        <v>67</v>
      </c>
      <c r="H578" s="5" t="s">
        <v>704</v>
      </c>
      <c r="J578" s="257"/>
      <c r="K578" s="257"/>
      <c r="L578" s="257"/>
      <c r="T578" s="1"/>
      <c r="U578" s="1"/>
      <c r="V578" s="1"/>
      <c r="W578" s="1"/>
      <c r="X578" s="1"/>
    </row>
    <row r="579" spans="5:24">
      <c r="E579" s="2"/>
      <c r="G579" s="5" t="s">
        <v>67</v>
      </c>
      <c r="H579" s="5" t="s">
        <v>705</v>
      </c>
      <c r="J579" s="257"/>
      <c r="K579" s="257"/>
      <c r="L579" s="257"/>
      <c r="T579" s="1"/>
      <c r="U579" s="1"/>
      <c r="V579" s="1"/>
      <c r="W579" s="1"/>
      <c r="X579" s="1"/>
    </row>
    <row r="580" spans="5:24">
      <c r="E580" s="2"/>
      <c r="G580" s="5" t="s">
        <v>67</v>
      </c>
      <c r="H580" s="5" t="s">
        <v>706</v>
      </c>
      <c r="J580" s="257"/>
      <c r="K580" s="257"/>
      <c r="L580" s="257"/>
      <c r="T580" s="1"/>
      <c r="U580" s="1"/>
      <c r="V580" s="1"/>
      <c r="W580" s="1"/>
      <c r="X580" s="1"/>
    </row>
    <row r="581" spans="5:24">
      <c r="E581" s="2"/>
      <c r="G581" s="5" t="s">
        <v>67</v>
      </c>
      <c r="H581" s="5" t="s">
        <v>707</v>
      </c>
      <c r="J581" s="257"/>
      <c r="K581" s="257"/>
      <c r="L581" s="257"/>
      <c r="T581" s="1"/>
      <c r="U581" s="1"/>
      <c r="V581" s="1"/>
      <c r="W581" s="1"/>
      <c r="X581" s="1"/>
    </row>
    <row r="582" spans="5:24">
      <c r="E582" s="2"/>
      <c r="G582" s="5" t="s">
        <v>68</v>
      </c>
      <c r="H582" s="5" t="s">
        <v>708</v>
      </c>
      <c r="J582" s="257"/>
      <c r="K582" s="257"/>
      <c r="L582" s="257"/>
      <c r="T582" s="1"/>
      <c r="U582" s="1"/>
      <c r="V582" s="1"/>
      <c r="W582" s="1"/>
      <c r="X582" s="1"/>
    </row>
    <row r="583" spans="5:24">
      <c r="E583" s="2"/>
      <c r="G583" s="5" t="s">
        <v>68</v>
      </c>
      <c r="H583" s="5" t="s">
        <v>709</v>
      </c>
      <c r="J583" s="257"/>
      <c r="K583" s="257"/>
      <c r="L583" s="257"/>
      <c r="T583" s="1"/>
      <c r="U583" s="1"/>
      <c r="V583" s="1"/>
      <c r="W583" s="1"/>
      <c r="X583" s="1"/>
    </row>
    <row r="584" spans="5:24">
      <c r="E584" s="2"/>
      <c r="G584" s="5" t="s">
        <v>68</v>
      </c>
      <c r="H584" s="5" t="s">
        <v>710</v>
      </c>
      <c r="J584" s="257"/>
      <c r="K584" s="257"/>
      <c r="L584" s="257"/>
      <c r="T584" s="1"/>
      <c r="U584" s="1"/>
      <c r="V584" s="1"/>
      <c r="W584" s="1"/>
      <c r="X584" s="1"/>
    </row>
    <row r="585" spans="5:24">
      <c r="E585" s="2"/>
      <c r="G585" s="5" t="s">
        <v>68</v>
      </c>
      <c r="H585" s="5" t="s">
        <v>711</v>
      </c>
      <c r="J585" s="257"/>
      <c r="K585" s="257"/>
      <c r="L585" s="257"/>
      <c r="T585" s="1"/>
      <c r="U585" s="1"/>
      <c r="V585" s="1"/>
      <c r="W585" s="1"/>
      <c r="X585" s="1"/>
    </row>
    <row r="586" spans="5:24">
      <c r="E586" s="2"/>
      <c r="G586" s="5" t="s">
        <v>68</v>
      </c>
      <c r="H586" s="5" t="s">
        <v>712</v>
      </c>
      <c r="J586" s="257"/>
      <c r="K586" s="257"/>
      <c r="L586" s="257"/>
      <c r="T586" s="1"/>
      <c r="U586" s="1"/>
      <c r="V586" s="1"/>
      <c r="W586" s="1"/>
      <c r="X586" s="1"/>
    </row>
    <row r="587" spans="5:24">
      <c r="E587" s="2"/>
      <c r="G587" s="5" t="s">
        <v>68</v>
      </c>
      <c r="H587" s="5" t="s">
        <v>713</v>
      </c>
      <c r="J587" s="257"/>
      <c r="K587" s="257"/>
      <c r="L587" s="257"/>
      <c r="T587" s="1"/>
      <c r="U587" s="1"/>
      <c r="V587" s="1"/>
      <c r="W587" s="1"/>
      <c r="X587" s="1"/>
    </row>
    <row r="588" spans="5:24">
      <c r="E588" s="2"/>
      <c r="G588" s="5" t="s">
        <v>68</v>
      </c>
      <c r="H588" s="5" t="s">
        <v>714</v>
      </c>
      <c r="J588" s="257"/>
      <c r="K588" s="257"/>
      <c r="L588" s="257"/>
      <c r="T588" s="1"/>
      <c r="U588" s="1"/>
      <c r="V588" s="1"/>
      <c r="W588" s="1"/>
      <c r="X588" s="1"/>
    </row>
    <row r="589" spans="5:24">
      <c r="E589" s="2"/>
      <c r="G589" s="5" t="s">
        <v>68</v>
      </c>
      <c r="H589" s="5" t="s">
        <v>715</v>
      </c>
      <c r="J589" s="257"/>
      <c r="K589" s="257"/>
      <c r="L589" s="257"/>
      <c r="T589" s="1"/>
      <c r="U589" s="1"/>
      <c r="V589" s="1"/>
      <c r="W589" s="1"/>
      <c r="X589" s="1"/>
    </row>
    <row r="590" spans="5:24">
      <c r="E590" s="2"/>
      <c r="G590" s="5" t="s">
        <v>68</v>
      </c>
      <c r="H590" s="5" t="s">
        <v>716</v>
      </c>
      <c r="J590" s="257"/>
      <c r="K590" s="257"/>
      <c r="L590" s="257"/>
      <c r="T590" s="1"/>
      <c r="U590" s="1"/>
      <c r="V590" s="1"/>
      <c r="W590" s="1"/>
      <c r="X590" s="1"/>
    </row>
    <row r="591" spans="5:24">
      <c r="E591" s="2"/>
      <c r="G591" s="5" t="s">
        <v>68</v>
      </c>
      <c r="H591" s="5" t="s">
        <v>717</v>
      </c>
      <c r="J591" s="257"/>
      <c r="K591" s="257"/>
      <c r="L591" s="257"/>
      <c r="T591" s="1"/>
      <c r="U591" s="1"/>
      <c r="V591" s="1"/>
      <c r="W591" s="1"/>
      <c r="X591" s="1"/>
    </row>
    <row r="592" spans="5:24">
      <c r="E592" s="2"/>
      <c r="G592" s="5" t="s">
        <v>68</v>
      </c>
      <c r="H592" s="5" t="s">
        <v>718</v>
      </c>
      <c r="J592" s="257"/>
      <c r="K592" s="257"/>
      <c r="L592" s="257"/>
      <c r="T592" s="1"/>
      <c r="U592" s="1"/>
      <c r="V592" s="1"/>
      <c r="W592" s="1"/>
      <c r="X592" s="1"/>
    </row>
    <row r="593" spans="5:24">
      <c r="E593" s="2"/>
      <c r="G593" s="5" t="s">
        <v>68</v>
      </c>
      <c r="H593" s="5" t="s">
        <v>719</v>
      </c>
      <c r="J593" s="257"/>
      <c r="K593" s="257"/>
      <c r="L593" s="257"/>
      <c r="T593" s="1"/>
      <c r="U593" s="1"/>
      <c r="V593" s="1"/>
      <c r="W593" s="1"/>
      <c r="X593" s="1"/>
    </row>
    <row r="594" spans="5:24">
      <c r="E594" s="2"/>
      <c r="G594" s="5" t="s">
        <v>68</v>
      </c>
      <c r="H594" s="5" t="s">
        <v>720</v>
      </c>
      <c r="J594" s="257"/>
      <c r="K594" s="257"/>
      <c r="L594" s="257"/>
      <c r="T594" s="1"/>
      <c r="U594" s="1"/>
      <c r="V594" s="1"/>
      <c r="W594" s="1"/>
      <c r="X594" s="1"/>
    </row>
    <row r="595" spans="5:24">
      <c r="E595" s="2"/>
      <c r="G595" s="5" t="s">
        <v>68</v>
      </c>
      <c r="H595" s="5" t="s">
        <v>721</v>
      </c>
      <c r="J595" s="257"/>
      <c r="K595" s="257"/>
      <c r="L595" s="257"/>
      <c r="T595" s="1"/>
      <c r="U595" s="1"/>
      <c r="V595" s="1"/>
      <c r="W595" s="1"/>
      <c r="X595" s="1"/>
    </row>
    <row r="596" spans="5:24">
      <c r="E596" s="2"/>
      <c r="G596" s="5" t="s">
        <v>68</v>
      </c>
      <c r="H596" s="5" t="s">
        <v>722</v>
      </c>
      <c r="J596" s="257"/>
      <c r="K596" s="257"/>
      <c r="L596" s="257"/>
      <c r="T596" s="1"/>
      <c r="U596" s="1"/>
      <c r="V596" s="1"/>
      <c r="W596" s="1"/>
      <c r="X596" s="1"/>
    </row>
    <row r="597" spans="5:24">
      <c r="E597" s="2"/>
      <c r="G597" s="5" t="s">
        <v>68</v>
      </c>
      <c r="H597" s="5" t="s">
        <v>723</v>
      </c>
      <c r="J597" s="257"/>
      <c r="K597" s="257"/>
      <c r="L597" s="257"/>
      <c r="T597" s="1"/>
      <c r="U597" s="1"/>
      <c r="V597" s="1"/>
      <c r="W597" s="1"/>
      <c r="X597" s="1"/>
    </row>
    <row r="598" spans="5:24">
      <c r="E598" s="2"/>
      <c r="G598" s="5" t="s">
        <v>68</v>
      </c>
      <c r="H598" s="5" t="s">
        <v>724</v>
      </c>
      <c r="J598" s="257"/>
      <c r="K598" s="257"/>
      <c r="L598" s="257"/>
      <c r="T598" s="1"/>
      <c r="U598" s="1"/>
      <c r="V598" s="1"/>
      <c r="W598" s="1"/>
      <c r="X598" s="1"/>
    </row>
    <row r="599" spans="5:24">
      <c r="E599" s="2"/>
      <c r="G599" s="5" t="s">
        <v>68</v>
      </c>
      <c r="H599" s="5" t="s">
        <v>725</v>
      </c>
      <c r="J599" s="257"/>
      <c r="K599" s="257"/>
      <c r="L599" s="257"/>
      <c r="T599" s="1"/>
      <c r="U599" s="1"/>
      <c r="V599" s="1"/>
      <c r="W599" s="1"/>
      <c r="X599" s="1"/>
    </row>
    <row r="600" spans="5:24">
      <c r="E600" s="2"/>
      <c r="G600" s="5" t="s">
        <v>68</v>
      </c>
      <c r="H600" s="5" t="s">
        <v>726</v>
      </c>
      <c r="J600" s="257"/>
      <c r="K600" s="257"/>
      <c r="L600" s="257"/>
      <c r="T600" s="1"/>
      <c r="U600" s="1"/>
      <c r="V600" s="1"/>
      <c r="W600" s="1"/>
      <c r="X600" s="1"/>
    </row>
    <row r="601" spans="5:24">
      <c r="E601" s="2"/>
      <c r="G601" s="5" t="s">
        <v>68</v>
      </c>
      <c r="H601" s="5" t="s">
        <v>727</v>
      </c>
      <c r="J601" s="257"/>
      <c r="K601" s="257"/>
      <c r="L601" s="257"/>
      <c r="T601" s="1"/>
      <c r="U601" s="1"/>
      <c r="V601" s="1"/>
      <c r="W601" s="1"/>
      <c r="X601" s="1"/>
    </row>
    <row r="602" spans="5:24">
      <c r="E602" s="2"/>
      <c r="G602" s="5" t="s">
        <v>68</v>
      </c>
      <c r="H602" s="5" t="s">
        <v>728</v>
      </c>
      <c r="J602" s="257"/>
      <c r="K602" s="257"/>
      <c r="L602" s="257"/>
      <c r="T602" s="1"/>
      <c r="U602" s="1"/>
      <c r="V602" s="1"/>
      <c r="W602" s="1"/>
      <c r="X602" s="1"/>
    </row>
    <row r="603" spans="5:24">
      <c r="E603" s="2"/>
      <c r="G603" s="5" t="s">
        <v>68</v>
      </c>
      <c r="H603" s="5" t="s">
        <v>729</v>
      </c>
      <c r="J603" s="257"/>
      <c r="K603" s="257"/>
      <c r="L603" s="257"/>
      <c r="T603" s="1"/>
      <c r="U603" s="1"/>
      <c r="V603" s="1"/>
      <c r="W603" s="1"/>
      <c r="X603" s="1"/>
    </row>
    <row r="604" spans="5:24">
      <c r="E604" s="2"/>
      <c r="G604" s="5" t="s">
        <v>68</v>
      </c>
      <c r="H604" s="5" t="s">
        <v>730</v>
      </c>
      <c r="J604" s="257"/>
      <c r="K604" s="257"/>
      <c r="L604" s="257"/>
      <c r="T604" s="1"/>
      <c r="U604" s="1"/>
      <c r="V604" s="1"/>
      <c r="W604" s="1"/>
      <c r="X604" s="1"/>
    </row>
    <row r="605" spans="5:24">
      <c r="E605" s="2"/>
      <c r="G605" s="5" t="s">
        <v>68</v>
      </c>
      <c r="H605" s="5" t="s">
        <v>731</v>
      </c>
      <c r="J605" s="257"/>
      <c r="K605" s="257"/>
      <c r="L605" s="257"/>
      <c r="T605" s="1"/>
      <c r="U605" s="1"/>
      <c r="V605" s="1"/>
      <c r="W605" s="1"/>
      <c r="X605" s="1"/>
    </row>
    <row r="606" spans="5:24">
      <c r="E606" s="2"/>
      <c r="G606" s="5" t="s">
        <v>68</v>
      </c>
      <c r="H606" s="5" t="s">
        <v>732</v>
      </c>
      <c r="J606" s="257"/>
      <c r="K606" s="257"/>
      <c r="L606" s="257"/>
      <c r="T606" s="1"/>
      <c r="U606" s="1"/>
      <c r="V606" s="1"/>
      <c r="W606" s="1"/>
      <c r="X606" s="1"/>
    </row>
    <row r="607" spans="5:24">
      <c r="E607" s="2"/>
      <c r="G607" s="5" t="s">
        <v>68</v>
      </c>
      <c r="H607" s="5" t="s">
        <v>733</v>
      </c>
      <c r="J607" s="257"/>
      <c r="K607" s="257"/>
      <c r="L607" s="257"/>
      <c r="T607" s="1"/>
      <c r="U607" s="1"/>
      <c r="V607" s="1"/>
      <c r="W607" s="1"/>
      <c r="X607" s="1"/>
    </row>
    <row r="608" spans="5:24">
      <c r="E608" s="2"/>
      <c r="G608" s="5" t="s">
        <v>68</v>
      </c>
      <c r="H608" s="5" t="s">
        <v>734</v>
      </c>
      <c r="J608" s="257"/>
      <c r="K608" s="257"/>
      <c r="L608" s="257"/>
      <c r="T608" s="1"/>
      <c r="U608" s="1"/>
      <c r="V608" s="1"/>
      <c r="W608" s="1"/>
      <c r="X608" s="1"/>
    </row>
    <row r="609" spans="5:24">
      <c r="E609" s="2"/>
      <c r="G609" s="5" t="s">
        <v>68</v>
      </c>
      <c r="H609" s="5" t="s">
        <v>735</v>
      </c>
      <c r="J609" s="257"/>
      <c r="K609" s="257"/>
      <c r="L609" s="257"/>
      <c r="T609" s="1"/>
      <c r="U609" s="1"/>
      <c r="V609" s="1"/>
      <c r="W609" s="1"/>
      <c r="X609" s="1"/>
    </row>
    <row r="610" spans="5:24">
      <c r="E610" s="2"/>
      <c r="G610" s="5" t="s">
        <v>68</v>
      </c>
      <c r="H610" s="5" t="s">
        <v>736</v>
      </c>
      <c r="J610" s="257"/>
      <c r="K610" s="257"/>
      <c r="L610" s="257"/>
      <c r="T610" s="1"/>
      <c r="U610" s="1"/>
      <c r="V610" s="1"/>
      <c r="W610" s="1"/>
      <c r="X610" s="1"/>
    </row>
    <row r="611" spans="5:24">
      <c r="E611" s="2"/>
      <c r="G611" s="5" t="s">
        <v>68</v>
      </c>
      <c r="H611" s="5" t="s">
        <v>737</v>
      </c>
      <c r="J611" s="257"/>
      <c r="K611" s="257"/>
      <c r="L611" s="257"/>
      <c r="T611" s="1"/>
      <c r="U611" s="1"/>
      <c r="V611" s="1"/>
      <c r="W611" s="1"/>
      <c r="X611" s="1"/>
    </row>
    <row r="612" spans="5:24">
      <c r="E612" s="2"/>
      <c r="G612" s="5" t="s">
        <v>68</v>
      </c>
      <c r="H612" s="5" t="s">
        <v>738</v>
      </c>
      <c r="J612" s="257"/>
      <c r="K612" s="257"/>
      <c r="L612" s="257"/>
      <c r="T612" s="1"/>
      <c r="U612" s="1"/>
      <c r="V612" s="1"/>
      <c r="W612" s="1"/>
      <c r="X612" s="1"/>
    </row>
    <row r="613" spans="5:24">
      <c r="E613" s="2"/>
      <c r="G613" s="5" t="s">
        <v>68</v>
      </c>
      <c r="H613" s="5" t="s">
        <v>739</v>
      </c>
      <c r="J613" s="257"/>
      <c r="K613" s="257"/>
      <c r="L613" s="257"/>
      <c r="T613" s="1"/>
      <c r="U613" s="1"/>
      <c r="V613" s="1"/>
      <c r="W613" s="1"/>
      <c r="X613" s="1"/>
    </row>
    <row r="614" spans="5:24">
      <c r="E614" s="2"/>
      <c r="G614" s="5" t="s">
        <v>68</v>
      </c>
      <c r="H614" s="5" t="s">
        <v>740</v>
      </c>
      <c r="J614" s="257"/>
      <c r="K614" s="257"/>
      <c r="L614" s="257"/>
      <c r="T614" s="1"/>
      <c r="U614" s="1"/>
      <c r="V614" s="1"/>
      <c r="W614" s="1"/>
      <c r="X614" s="1"/>
    </row>
    <row r="615" spans="5:24">
      <c r="E615" s="2"/>
      <c r="G615" s="5" t="s">
        <v>68</v>
      </c>
      <c r="H615" s="5" t="s">
        <v>741</v>
      </c>
      <c r="J615" s="257"/>
      <c r="K615" s="257"/>
      <c r="L615" s="257"/>
      <c r="T615" s="1"/>
      <c r="U615" s="1"/>
      <c r="V615" s="1"/>
      <c r="W615" s="1"/>
      <c r="X615" s="1"/>
    </row>
    <row r="616" spans="5:24">
      <c r="E616" s="2"/>
      <c r="G616" s="5" t="s">
        <v>68</v>
      </c>
      <c r="H616" s="5" t="s">
        <v>742</v>
      </c>
      <c r="J616" s="257"/>
      <c r="K616" s="257"/>
      <c r="L616" s="257"/>
      <c r="T616" s="1"/>
      <c r="U616" s="1"/>
      <c r="V616" s="1"/>
      <c r="W616" s="1"/>
      <c r="X616" s="1"/>
    </row>
    <row r="617" spans="5:24">
      <c r="E617" s="2"/>
      <c r="G617" s="5" t="s">
        <v>68</v>
      </c>
      <c r="H617" s="5" t="s">
        <v>743</v>
      </c>
      <c r="J617" s="257"/>
      <c r="K617" s="257"/>
      <c r="L617" s="257"/>
      <c r="T617" s="1"/>
      <c r="U617" s="1"/>
      <c r="V617" s="1"/>
      <c r="W617" s="1"/>
      <c r="X617" s="1"/>
    </row>
    <row r="618" spans="5:24">
      <c r="E618" s="2"/>
      <c r="G618" s="5" t="s">
        <v>68</v>
      </c>
      <c r="H618" s="5" t="s">
        <v>744</v>
      </c>
      <c r="J618" s="257"/>
      <c r="K618" s="257"/>
      <c r="L618" s="257"/>
      <c r="T618" s="1"/>
      <c r="U618" s="1"/>
      <c r="V618" s="1"/>
      <c r="W618" s="1"/>
      <c r="X618" s="1"/>
    </row>
    <row r="619" spans="5:24">
      <c r="E619" s="2"/>
      <c r="G619" s="5" t="s">
        <v>68</v>
      </c>
      <c r="H619" s="5" t="s">
        <v>745</v>
      </c>
      <c r="J619" s="257"/>
      <c r="K619" s="257"/>
      <c r="L619" s="257"/>
      <c r="T619" s="1"/>
      <c r="U619" s="1"/>
      <c r="V619" s="1"/>
      <c r="W619" s="1"/>
      <c r="X619" s="1"/>
    </row>
    <row r="620" spans="5:24">
      <c r="E620" s="2"/>
      <c r="G620" s="5" t="s">
        <v>68</v>
      </c>
      <c r="H620" s="5" t="s">
        <v>746</v>
      </c>
      <c r="J620" s="257"/>
      <c r="K620" s="257"/>
      <c r="L620" s="257"/>
      <c r="T620" s="1"/>
      <c r="U620" s="1"/>
      <c r="V620" s="1"/>
      <c r="W620" s="1"/>
      <c r="X620" s="1"/>
    </row>
    <row r="621" spans="5:24">
      <c r="E621" s="2"/>
      <c r="G621" s="5" t="s">
        <v>68</v>
      </c>
      <c r="H621" s="5" t="s">
        <v>747</v>
      </c>
      <c r="J621" s="257"/>
      <c r="K621" s="257"/>
      <c r="L621" s="257"/>
      <c r="T621" s="1"/>
      <c r="U621" s="1"/>
      <c r="V621" s="1"/>
      <c r="W621" s="1"/>
      <c r="X621" s="1"/>
    </row>
    <row r="622" spans="5:24">
      <c r="E622" s="2"/>
      <c r="G622" s="5" t="s">
        <v>68</v>
      </c>
      <c r="H622" s="5" t="s">
        <v>748</v>
      </c>
      <c r="J622" s="257"/>
      <c r="K622" s="257"/>
      <c r="L622" s="257"/>
      <c r="T622" s="1"/>
      <c r="U622" s="1"/>
      <c r="V622" s="1"/>
      <c r="W622" s="1"/>
      <c r="X622" s="1"/>
    </row>
    <row r="623" spans="5:24">
      <c r="E623" s="2"/>
      <c r="G623" s="5" t="s">
        <v>68</v>
      </c>
      <c r="H623" s="5" t="s">
        <v>749</v>
      </c>
      <c r="J623" s="257"/>
      <c r="K623" s="257"/>
      <c r="L623" s="257"/>
      <c r="T623" s="1"/>
      <c r="U623" s="1"/>
      <c r="V623" s="1"/>
      <c r="W623" s="1"/>
      <c r="X623" s="1"/>
    </row>
    <row r="624" spans="5:24">
      <c r="E624" s="2"/>
      <c r="G624" s="5" t="s">
        <v>68</v>
      </c>
      <c r="H624" s="5" t="s">
        <v>750</v>
      </c>
      <c r="J624" s="257"/>
      <c r="K624" s="257"/>
      <c r="L624" s="257"/>
      <c r="T624" s="1"/>
      <c r="U624" s="1"/>
      <c r="V624" s="1"/>
      <c r="W624" s="1"/>
      <c r="X624" s="1"/>
    </row>
    <row r="625" spans="5:24">
      <c r="E625" s="2"/>
      <c r="G625" s="5" t="s">
        <v>68</v>
      </c>
      <c r="H625" s="5" t="s">
        <v>751</v>
      </c>
      <c r="J625" s="257"/>
      <c r="K625" s="257"/>
      <c r="L625" s="257"/>
      <c r="T625" s="1"/>
      <c r="U625" s="1"/>
      <c r="V625" s="1"/>
      <c r="W625" s="1"/>
      <c r="X625" s="1"/>
    </row>
    <row r="626" spans="5:24">
      <c r="E626" s="2"/>
      <c r="G626" s="5" t="s">
        <v>68</v>
      </c>
      <c r="H626" s="5" t="s">
        <v>752</v>
      </c>
      <c r="J626" s="257"/>
      <c r="K626" s="257"/>
      <c r="L626" s="257"/>
      <c r="T626" s="1"/>
      <c r="U626" s="1"/>
      <c r="V626" s="1"/>
      <c r="W626" s="1"/>
      <c r="X626" s="1"/>
    </row>
    <row r="627" spans="5:24">
      <c r="E627" s="2"/>
      <c r="G627" s="5" t="s">
        <v>68</v>
      </c>
      <c r="H627" s="5" t="s">
        <v>753</v>
      </c>
      <c r="J627" s="257"/>
      <c r="K627" s="257"/>
      <c r="L627" s="257"/>
      <c r="T627" s="1"/>
      <c r="U627" s="1"/>
      <c r="V627" s="1"/>
      <c r="W627" s="1"/>
      <c r="X627" s="1"/>
    </row>
    <row r="628" spans="5:24">
      <c r="E628" s="2"/>
      <c r="G628" s="5" t="s">
        <v>68</v>
      </c>
      <c r="H628" s="5" t="s">
        <v>754</v>
      </c>
      <c r="J628" s="257"/>
      <c r="K628" s="257"/>
      <c r="L628" s="257"/>
      <c r="T628" s="1"/>
      <c r="U628" s="1"/>
      <c r="V628" s="1"/>
      <c r="W628" s="1"/>
      <c r="X628" s="1"/>
    </row>
    <row r="629" spans="5:24">
      <c r="E629" s="2"/>
      <c r="G629" s="5" t="s">
        <v>68</v>
      </c>
      <c r="H629" s="5" t="s">
        <v>755</v>
      </c>
      <c r="J629" s="257"/>
      <c r="K629" s="257"/>
      <c r="L629" s="257"/>
      <c r="T629" s="1"/>
      <c r="U629" s="1"/>
      <c r="V629" s="1"/>
      <c r="W629" s="1"/>
      <c r="X629" s="1"/>
    </row>
    <row r="630" spans="5:24">
      <c r="E630" s="2"/>
      <c r="G630" s="5" t="s">
        <v>68</v>
      </c>
      <c r="H630" s="5" t="s">
        <v>756</v>
      </c>
      <c r="J630" s="257"/>
      <c r="K630" s="257"/>
      <c r="L630" s="257"/>
      <c r="T630" s="1"/>
      <c r="U630" s="1"/>
      <c r="V630" s="1"/>
      <c r="W630" s="1"/>
      <c r="X630" s="1"/>
    </row>
    <row r="631" spans="5:24">
      <c r="E631" s="2"/>
      <c r="G631" s="5" t="s">
        <v>68</v>
      </c>
      <c r="H631" s="5" t="s">
        <v>757</v>
      </c>
      <c r="J631" s="257"/>
      <c r="K631" s="257"/>
      <c r="L631" s="257"/>
      <c r="T631" s="1"/>
      <c r="U631" s="1"/>
      <c r="V631" s="1"/>
      <c r="W631" s="1"/>
      <c r="X631" s="1"/>
    </row>
    <row r="632" spans="5:24">
      <c r="E632" s="2"/>
      <c r="G632" s="5" t="s">
        <v>68</v>
      </c>
      <c r="H632" s="5" t="s">
        <v>758</v>
      </c>
      <c r="J632" s="257"/>
      <c r="K632" s="257"/>
      <c r="L632" s="257"/>
      <c r="T632" s="1"/>
      <c r="U632" s="1"/>
      <c r="V632" s="1"/>
      <c r="W632" s="1"/>
      <c r="X632" s="1"/>
    </row>
    <row r="633" spans="5:24">
      <c r="E633" s="2"/>
      <c r="G633" s="5" t="s">
        <v>68</v>
      </c>
      <c r="H633" s="5" t="s">
        <v>759</v>
      </c>
      <c r="J633" s="257"/>
      <c r="K633" s="257"/>
      <c r="L633" s="257"/>
      <c r="T633" s="1"/>
      <c r="U633" s="1"/>
      <c r="V633" s="1"/>
      <c r="W633" s="1"/>
      <c r="X633" s="1"/>
    </row>
    <row r="634" spans="5:24">
      <c r="E634" s="2"/>
      <c r="G634" s="5" t="s">
        <v>68</v>
      </c>
      <c r="H634" s="5" t="s">
        <v>760</v>
      </c>
      <c r="J634" s="257"/>
      <c r="K634" s="257"/>
      <c r="L634" s="257"/>
      <c r="T634" s="1"/>
      <c r="U634" s="1"/>
      <c r="V634" s="1"/>
      <c r="W634" s="1"/>
      <c r="X634" s="1"/>
    </row>
    <row r="635" spans="5:24">
      <c r="E635" s="2"/>
      <c r="G635" s="5" t="s">
        <v>68</v>
      </c>
      <c r="H635" s="5" t="s">
        <v>761</v>
      </c>
      <c r="J635" s="257"/>
      <c r="K635" s="257"/>
      <c r="L635" s="257"/>
      <c r="T635" s="1"/>
      <c r="U635" s="1"/>
      <c r="V635" s="1"/>
      <c r="W635" s="1"/>
      <c r="X635" s="1"/>
    </row>
    <row r="636" spans="5:24">
      <c r="E636" s="2"/>
      <c r="G636" s="5" t="s">
        <v>69</v>
      </c>
      <c r="H636" s="5" t="s">
        <v>762</v>
      </c>
      <c r="J636" s="257"/>
      <c r="K636" s="257"/>
      <c r="L636" s="257"/>
      <c r="T636" s="1"/>
      <c r="U636" s="1"/>
      <c r="V636" s="1"/>
      <c r="W636" s="1"/>
      <c r="X636" s="1"/>
    </row>
    <row r="637" spans="5:24">
      <c r="E637" s="2"/>
      <c r="G637" s="5" t="s">
        <v>69</v>
      </c>
      <c r="H637" s="5" t="s">
        <v>763</v>
      </c>
      <c r="J637" s="257"/>
      <c r="K637" s="257"/>
      <c r="L637" s="257"/>
      <c r="T637" s="1"/>
      <c r="U637" s="1"/>
      <c r="V637" s="1"/>
      <c r="W637" s="1"/>
      <c r="X637" s="1"/>
    </row>
    <row r="638" spans="5:24">
      <c r="E638" s="2"/>
      <c r="G638" s="5" t="s">
        <v>69</v>
      </c>
      <c r="H638" s="5" t="s">
        <v>764</v>
      </c>
      <c r="J638" s="257"/>
      <c r="K638" s="257"/>
      <c r="L638" s="257"/>
      <c r="T638" s="1"/>
      <c r="U638" s="1"/>
      <c r="V638" s="1"/>
      <c r="W638" s="1"/>
      <c r="X638" s="1"/>
    </row>
    <row r="639" spans="5:24">
      <c r="E639" s="2"/>
      <c r="G639" s="5" t="s">
        <v>69</v>
      </c>
      <c r="H639" s="5" t="s">
        <v>765</v>
      </c>
      <c r="J639" s="257"/>
      <c r="K639" s="257"/>
      <c r="L639" s="257"/>
      <c r="T639" s="1"/>
      <c r="U639" s="1"/>
      <c r="V639" s="1"/>
      <c r="W639" s="1"/>
      <c r="X639" s="1"/>
    </row>
    <row r="640" spans="5:24">
      <c r="E640" s="2"/>
      <c r="G640" s="5" t="s">
        <v>69</v>
      </c>
      <c r="H640" s="5" t="s">
        <v>766</v>
      </c>
      <c r="J640" s="257"/>
      <c r="K640" s="257"/>
      <c r="L640" s="257"/>
      <c r="T640" s="1"/>
      <c r="U640" s="1"/>
      <c r="V640" s="1"/>
      <c r="W640" s="1"/>
      <c r="X640" s="1"/>
    </row>
    <row r="641" spans="5:24">
      <c r="E641" s="2"/>
      <c r="G641" s="5" t="s">
        <v>69</v>
      </c>
      <c r="H641" s="5" t="s">
        <v>767</v>
      </c>
      <c r="J641" s="257"/>
      <c r="K641" s="257"/>
      <c r="L641" s="257"/>
      <c r="T641" s="1"/>
      <c r="U641" s="1"/>
      <c r="V641" s="1"/>
      <c r="W641" s="1"/>
      <c r="X641" s="1"/>
    </row>
    <row r="642" spans="5:24">
      <c r="E642" s="2"/>
      <c r="G642" s="5" t="s">
        <v>69</v>
      </c>
      <c r="H642" s="5" t="s">
        <v>768</v>
      </c>
      <c r="J642" s="257"/>
      <c r="K642" s="257"/>
      <c r="L642" s="257"/>
      <c r="T642" s="1"/>
      <c r="U642" s="1"/>
      <c r="V642" s="1"/>
      <c r="W642" s="1"/>
      <c r="X642" s="1"/>
    </row>
    <row r="643" spans="5:24">
      <c r="E643" s="2"/>
      <c r="G643" s="5" t="s">
        <v>69</v>
      </c>
      <c r="H643" s="5" t="s">
        <v>769</v>
      </c>
      <c r="J643" s="257"/>
      <c r="K643" s="257"/>
      <c r="L643" s="257"/>
      <c r="T643" s="1"/>
      <c r="U643" s="1"/>
      <c r="V643" s="1"/>
      <c r="W643" s="1"/>
      <c r="X643" s="1"/>
    </row>
    <row r="644" spans="5:24">
      <c r="E644" s="2"/>
      <c r="G644" s="5" t="s">
        <v>69</v>
      </c>
      <c r="H644" s="5" t="s">
        <v>770</v>
      </c>
      <c r="J644" s="257"/>
      <c r="K644" s="257"/>
      <c r="L644" s="257"/>
      <c r="T644" s="1"/>
      <c r="U644" s="1"/>
      <c r="V644" s="1"/>
      <c r="W644" s="1"/>
      <c r="X644" s="1"/>
    </row>
    <row r="645" spans="5:24">
      <c r="E645" s="2"/>
      <c r="G645" s="5" t="s">
        <v>69</v>
      </c>
      <c r="H645" s="5" t="s">
        <v>771</v>
      </c>
      <c r="J645" s="257"/>
      <c r="K645" s="257"/>
      <c r="L645" s="257"/>
      <c r="T645" s="1"/>
      <c r="U645" s="1"/>
      <c r="V645" s="1"/>
      <c r="W645" s="1"/>
      <c r="X645" s="1"/>
    </row>
    <row r="646" spans="5:24">
      <c r="E646" s="2"/>
      <c r="G646" s="5" t="s">
        <v>69</v>
      </c>
      <c r="H646" s="5" t="s">
        <v>772</v>
      </c>
      <c r="J646" s="257"/>
      <c r="K646" s="257"/>
      <c r="L646" s="257"/>
      <c r="T646" s="1"/>
      <c r="U646" s="1"/>
      <c r="V646" s="1"/>
      <c r="W646" s="1"/>
      <c r="X646" s="1"/>
    </row>
    <row r="647" spans="5:24">
      <c r="E647" s="2"/>
      <c r="G647" s="5" t="s">
        <v>69</v>
      </c>
      <c r="H647" s="5" t="s">
        <v>773</v>
      </c>
      <c r="J647" s="257"/>
      <c r="K647" s="257"/>
      <c r="L647" s="257"/>
      <c r="T647" s="1"/>
      <c r="U647" s="1"/>
      <c r="V647" s="1"/>
      <c r="W647" s="1"/>
      <c r="X647" s="1"/>
    </row>
    <row r="648" spans="5:24">
      <c r="E648" s="2"/>
      <c r="G648" s="5" t="s">
        <v>69</v>
      </c>
      <c r="H648" s="5" t="s">
        <v>774</v>
      </c>
      <c r="J648" s="257"/>
      <c r="K648" s="257"/>
      <c r="L648" s="257"/>
      <c r="T648" s="1"/>
      <c r="U648" s="1"/>
      <c r="V648" s="1"/>
      <c r="W648" s="1"/>
      <c r="X648" s="1"/>
    </row>
    <row r="649" spans="5:24">
      <c r="E649" s="2"/>
      <c r="G649" s="5" t="s">
        <v>69</v>
      </c>
      <c r="H649" s="5" t="s">
        <v>775</v>
      </c>
      <c r="J649" s="257"/>
      <c r="K649" s="257"/>
      <c r="L649" s="257"/>
      <c r="T649" s="1"/>
      <c r="U649" s="1"/>
      <c r="V649" s="1"/>
      <c r="W649" s="1"/>
      <c r="X649" s="1"/>
    </row>
    <row r="650" spans="5:24">
      <c r="E650" s="2"/>
      <c r="G650" s="5" t="s">
        <v>69</v>
      </c>
      <c r="H650" s="5" t="s">
        <v>776</v>
      </c>
      <c r="J650" s="257"/>
      <c r="K650" s="257"/>
      <c r="L650" s="257"/>
      <c r="T650" s="1"/>
      <c r="U650" s="1"/>
      <c r="V650" s="1"/>
      <c r="W650" s="1"/>
      <c r="X650" s="1"/>
    </row>
    <row r="651" spans="5:24">
      <c r="E651" s="2"/>
      <c r="G651" s="5" t="s">
        <v>69</v>
      </c>
      <c r="H651" s="5" t="s">
        <v>777</v>
      </c>
      <c r="J651" s="257"/>
      <c r="K651" s="257"/>
      <c r="L651" s="257"/>
      <c r="T651" s="1"/>
      <c r="U651" s="1"/>
      <c r="V651" s="1"/>
      <c r="W651" s="1"/>
      <c r="X651" s="1"/>
    </row>
    <row r="652" spans="5:24">
      <c r="E652" s="2"/>
      <c r="G652" s="5" t="s">
        <v>69</v>
      </c>
      <c r="H652" s="5" t="s">
        <v>778</v>
      </c>
      <c r="J652" s="257"/>
      <c r="K652" s="257"/>
      <c r="L652" s="257"/>
      <c r="T652" s="1"/>
      <c r="U652" s="1"/>
      <c r="V652" s="1"/>
      <c r="W652" s="1"/>
      <c r="X652" s="1"/>
    </row>
    <row r="653" spans="5:24">
      <c r="E653" s="2"/>
      <c r="G653" s="5" t="s">
        <v>69</v>
      </c>
      <c r="H653" s="5" t="s">
        <v>779</v>
      </c>
      <c r="J653" s="257"/>
      <c r="K653" s="257"/>
      <c r="L653" s="257"/>
      <c r="T653" s="1"/>
      <c r="U653" s="1"/>
      <c r="V653" s="1"/>
      <c r="W653" s="1"/>
      <c r="X653" s="1"/>
    </row>
    <row r="654" spans="5:24">
      <c r="E654" s="2"/>
      <c r="G654" s="5" t="s">
        <v>69</v>
      </c>
      <c r="H654" s="5" t="s">
        <v>780</v>
      </c>
      <c r="J654" s="257"/>
      <c r="K654" s="257"/>
      <c r="L654" s="257"/>
      <c r="T654" s="1"/>
      <c r="U654" s="1"/>
      <c r="V654" s="1"/>
      <c r="W654" s="1"/>
      <c r="X654" s="1"/>
    </row>
    <row r="655" spans="5:24">
      <c r="E655" s="2"/>
      <c r="G655" s="5" t="s">
        <v>69</v>
      </c>
      <c r="H655" s="5" t="s">
        <v>781</v>
      </c>
      <c r="J655" s="257"/>
      <c r="K655" s="257"/>
      <c r="L655" s="257"/>
      <c r="T655" s="1"/>
      <c r="U655" s="1"/>
      <c r="V655" s="1"/>
      <c r="W655" s="1"/>
      <c r="X655" s="1"/>
    </row>
    <row r="656" spans="5:24">
      <c r="E656" s="2"/>
      <c r="G656" s="5" t="s">
        <v>69</v>
      </c>
      <c r="H656" s="5" t="s">
        <v>782</v>
      </c>
      <c r="J656" s="257"/>
      <c r="K656" s="257"/>
      <c r="L656" s="257"/>
      <c r="T656" s="1"/>
      <c r="U656" s="1"/>
      <c r="V656" s="1"/>
      <c r="W656" s="1"/>
      <c r="X656" s="1"/>
    </row>
    <row r="657" spans="5:24">
      <c r="E657" s="2"/>
      <c r="G657" s="5" t="s">
        <v>69</v>
      </c>
      <c r="H657" s="5" t="s">
        <v>783</v>
      </c>
      <c r="J657" s="257"/>
      <c r="K657" s="257"/>
      <c r="L657" s="257"/>
      <c r="T657" s="1"/>
      <c r="U657" s="1"/>
      <c r="V657" s="1"/>
      <c r="W657" s="1"/>
      <c r="X657" s="1"/>
    </row>
    <row r="658" spans="5:24">
      <c r="E658" s="2"/>
      <c r="G658" s="5" t="s">
        <v>69</v>
      </c>
      <c r="H658" s="5" t="s">
        <v>784</v>
      </c>
      <c r="J658" s="257"/>
      <c r="K658" s="257"/>
      <c r="L658" s="257"/>
      <c r="T658" s="1"/>
      <c r="U658" s="1"/>
      <c r="V658" s="1"/>
      <c r="W658" s="1"/>
      <c r="X658" s="1"/>
    </row>
    <row r="659" spans="5:24">
      <c r="E659" s="2"/>
      <c r="G659" s="5" t="s">
        <v>69</v>
      </c>
      <c r="H659" s="5" t="s">
        <v>785</v>
      </c>
      <c r="J659" s="257"/>
      <c r="K659" s="257"/>
      <c r="L659" s="257"/>
      <c r="T659" s="1"/>
      <c r="U659" s="1"/>
      <c r="V659" s="1"/>
      <c r="W659" s="1"/>
      <c r="X659" s="1"/>
    </row>
    <row r="660" spans="5:24">
      <c r="E660" s="2"/>
      <c r="G660" s="5" t="s">
        <v>69</v>
      </c>
      <c r="H660" s="5" t="s">
        <v>786</v>
      </c>
      <c r="J660" s="257"/>
      <c r="K660" s="257"/>
      <c r="L660" s="257"/>
      <c r="T660" s="1"/>
      <c r="U660" s="1"/>
      <c r="V660" s="1"/>
      <c r="W660" s="1"/>
      <c r="X660" s="1"/>
    </row>
    <row r="661" spans="5:24">
      <c r="E661" s="2"/>
      <c r="G661" s="5" t="s">
        <v>69</v>
      </c>
      <c r="H661" s="5" t="s">
        <v>787</v>
      </c>
      <c r="J661" s="257"/>
      <c r="K661" s="257"/>
      <c r="L661" s="257"/>
      <c r="T661" s="1"/>
      <c r="U661" s="1"/>
      <c r="V661" s="1"/>
      <c r="W661" s="1"/>
      <c r="X661" s="1"/>
    </row>
    <row r="662" spans="5:24">
      <c r="E662" s="2"/>
      <c r="G662" s="5" t="s">
        <v>69</v>
      </c>
      <c r="H662" s="5" t="s">
        <v>788</v>
      </c>
      <c r="J662" s="257"/>
      <c r="K662" s="257"/>
      <c r="L662" s="257"/>
      <c r="T662" s="1"/>
      <c r="U662" s="1"/>
      <c r="V662" s="1"/>
      <c r="W662" s="1"/>
      <c r="X662" s="1"/>
    </row>
    <row r="663" spans="5:24">
      <c r="E663" s="2"/>
      <c r="G663" s="5" t="s">
        <v>69</v>
      </c>
      <c r="H663" s="5" t="s">
        <v>789</v>
      </c>
      <c r="J663" s="257"/>
      <c r="K663" s="257"/>
      <c r="L663" s="257"/>
      <c r="T663" s="1"/>
      <c r="U663" s="1"/>
      <c r="V663" s="1"/>
      <c r="W663" s="1"/>
      <c r="X663" s="1"/>
    </row>
    <row r="664" spans="5:24">
      <c r="E664" s="2"/>
      <c r="G664" s="5" t="s">
        <v>69</v>
      </c>
      <c r="H664" s="5" t="s">
        <v>790</v>
      </c>
      <c r="J664" s="257"/>
      <c r="K664" s="257"/>
      <c r="L664" s="257"/>
      <c r="T664" s="1"/>
      <c r="U664" s="1"/>
      <c r="V664" s="1"/>
      <c r="W664" s="1"/>
      <c r="X664" s="1"/>
    </row>
    <row r="665" spans="5:24">
      <c r="E665" s="2"/>
      <c r="G665" s="5" t="s">
        <v>69</v>
      </c>
      <c r="H665" s="5" t="s">
        <v>791</v>
      </c>
      <c r="J665" s="257"/>
      <c r="K665" s="257"/>
      <c r="L665" s="257"/>
      <c r="T665" s="1"/>
      <c r="U665" s="1"/>
      <c r="V665" s="1"/>
      <c r="W665" s="1"/>
      <c r="X665" s="1"/>
    </row>
    <row r="666" spans="5:24">
      <c r="E666" s="2"/>
      <c r="G666" s="5" t="s">
        <v>69</v>
      </c>
      <c r="H666" s="5" t="s">
        <v>792</v>
      </c>
      <c r="J666" s="257"/>
      <c r="K666" s="257"/>
      <c r="L666" s="257"/>
      <c r="T666" s="1"/>
      <c r="U666" s="1"/>
      <c r="V666" s="1"/>
      <c r="W666" s="1"/>
      <c r="X666" s="1"/>
    </row>
    <row r="667" spans="5:24">
      <c r="E667" s="2"/>
      <c r="G667" s="5" t="s">
        <v>69</v>
      </c>
      <c r="H667" s="5" t="s">
        <v>793</v>
      </c>
      <c r="J667" s="257"/>
      <c r="K667" s="257"/>
      <c r="L667" s="257"/>
      <c r="T667" s="1"/>
      <c r="U667" s="1"/>
      <c r="V667" s="1"/>
      <c r="W667" s="1"/>
      <c r="X667" s="1"/>
    </row>
    <row r="668" spans="5:24">
      <c r="E668" s="2"/>
      <c r="G668" s="5" t="s">
        <v>69</v>
      </c>
      <c r="H668" s="5" t="s">
        <v>794</v>
      </c>
      <c r="J668" s="257"/>
      <c r="K668" s="257"/>
      <c r="L668" s="257"/>
      <c r="T668" s="1"/>
      <c r="U668" s="1"/>
      <c r="V668" s="1"/>
      <c r="W668" s="1"/>
      <c r="X668" s="1"/>
    </row>
    <row r="669" spans="5:24">
      <c r="E669" s="2"/>
      <c r="G669" s="5" t="s">
        <v>69</v>
      </c>
      <c r="H669" s="5" t="s">
        <v>795</v>
      </c>
      <c r="J669" s="257"/>
      <c r="K669" s="257"/>
      <c r="L669" s="257"/>
      <c r="T669" s="1"/>
      <c r="U669" s="1"/>
      <c r="V669" s="1"/>
      <c r="W669" s="1"/>
      <c r="X669" s="1"/>
    </row>
    <row r="670" spans="5:24">
      <c r="E670" s="2"/>
      <c r="G670" s="5" t="s">
        <v>69</v>
      </c>
      <c r="H670" s="5" t="s">
        <v>796</v>
      </c>
      <c r="J670" s="257"/>
      <c r="K670" s="257"/>
      <c r="L670" s="257"/>
      <c r="T670" s="1"/>
      <c r="U670" s="1"/>
      <c r="V670" s="1"/>
      <c r="W670" s="1"/>
      <c r="X670" s="1"/>
    </row>
    <row r="671" spans="5:24">
      <c r="E671" s="2"/>
      <c r="G671" s="5" t="s">
        <v>69</v>
      </c>
      <c r="H671" s="5" t="s">
        <v>797</v>
      </c>
      <c r="J671" s="257"/>
      <c r="K671" s="257"/>
      <c r="L671" s="257"/>
      <c r="T671" s="1"/>
      <c r="U671" s="1"/>
      <c r="V671" s="1"/>
      <c r="W671" s="1"/>
      <c r="X671" s="1"/>
    </row>
    <row r="672" spans="5:24">
      <c r="E672" s="2"/>
      <c r="G672" s="5" t="s">
        <v>69</v>
      </c>
      <c r="H672" s="5" t="s">
        <v>798</v>
      </c>
      <c r="J672" s="257"/>
      <c r="K672" s="257"/>
      <c r="L672" s="257"/>
      <c r="T672" s="1"/>
      <c r="U672" s="1"/>
      <c r="V672" s="1"/>
      <c r="W672" s="1"/>
      <c r="X672" s="1"/>
    </row>
    <row r="673" spans="5:24">
      <c r="E673" s="2"/>
      <c r="G673" s="5" t="s">
        <v>69</v>
      </c>
      <c r="H673" s="5" t="s">
        <v>799</v>
      </c>
      <c r="J673" s="257"/>
      <c r="K673" s="257"/>
      <c r="L673" s="257"/>
      <c r="T673" s="1"/>
      <c r="U673" s="1"/>
      <c r="V673" s="1"/>
      <c r="W673" s="1"/>
      <c r="X673" s="1"/>
    </row>
    <row r="674" spans="5:24">
      <c r="E674" s="2"/>
      <c r="G674" s="5" t="s">
        <v>69</v>
      </c>
      <c r="H674" s="5" t="s">
        <v>800</v>
      </c>
      <c r="J674" s="257"/>
      <c r="K674" s="257"/>
      <c r="L674" s="257"/>
      <c r="T674" s="1"/>
      <c r="U674" s="1"/>
      <c r="V674" s="1"/>
      <c r="W674" s="1"/>
      <c r="X674" s="1"/>
    </row>
    <row r="675" spans="5:24">
      <c r="E675" s="2"/>
      <c r="G675" s="5" t="s">
        <v>69</v>
      </c>
      <c r="H675" s="5" t="s">
        <v>801</v>
      </c>
      <c r="J675" s="257"/>
      <c r="K675" s="257"/>
      <c r="L675" s="257"/>
      <c r="T675" s="1"/>
      <c r="U675" s="1"/>
      <c r="V675" s="1"/>
      <c r="W675" s="1"/>
      <c r="X675" s="1"/>
    </row>
    <row r="676" spans="5:24">
      <c r="E676" s="2"/>
      <c r="G676" s="5" t="s">
        <v>69</v>
      </c>
      <c r="H676" s="5" t="s">
        <v>802</v>
      </c>
      <c r="J676" s="257"/>
      <c r="K676" s="257"/>
      <c r="L676" s="257"/>
      <c r="T676" s="1"/>
      <c r="U676" s="1"/>
      <c r="V676" s="1"/>
      <c r="W676" s="1"/>
      <c r="X676" s="1"/>
    </row>
    <row r="677" spans="5:24">
      <c r="E677" s="2"/>
      <c r="G677" s="5" t="s">
        <v>69</v>
      </c>
      <c r="H677" s="5" t="s">
        <v>803</v>
      </c>
      <c r="J677" s="257"/>
      <c r="K677" s="257"/>
      <c r="L677" s="257"/>
      <c r="T677" s="1"/>
      <c r="U677" s="1"/>
      <c r="V677" s="1"/>
      <c r="W677" s="1"/>
      <c r="X677" s="1"/>
    </row>
    <row r="678" spans="5:24">
      <c r="E678" s="2"/>
      <c r="G678" s="5" t="s">
        <v>69</v>
      </c>
      <c r="H678" s="5" t="s">
        <v>804</v>
      </c>
      <c r="J678" s="257"/>
      <c r="K678" s="257"/>
      <c r="L678" s="257"/>
      <c r="T678" s="1"/>
      <c r="U678" s="1"/>
      <c r="V678" s="1"/>
      <c r="W678" s="1"/>
      <c r="X678" s="1"/>
    </row>
    <row r="679" spans="5:24">
      <c r="E679" s="2"/>
      <c r="G679" s="5" t="s">
        <v>69</v>
      </c>
      <c r="H679" s="5" t="s">
        <v>805</v>
      </c>
      <c r="J679" s="257"/>
      <c r="K679" s="257"/>
      <c r="L679" s="257"/>
      <c r="T679" s="1"/>
      <c r="U679" s="1"/>
      <c r="V679" s="1"/>
      <c r="W679" s="1"/>
      <c r="X679" s="1"/>
    </row>
    <row r="680" spans="5:24">
      <c r="E680" s="2"/>
      <c r="G680" s="5" t="s">
        <v>69</v>
      </c>
      <c r="H680" s="5" t="s">
        <v>806</v>
      </c>
      <c r="J680" s="257"/>
      <c r="K680" s="257"/>
      <c r="L680" s="257"/>
      <c r="T680" s="1"/>
      <c r="U680" s="1"/>
      <c r="V680" s="1"/>
      <c r="W680" s="1"/>
      <c r="X680" s="1"/>
    </row>
    <row r="681" spans="5:24">
      <c r="E681" s="2"/>
      <c r="G681" s="5" t="s">
        <v>69</v>
      </c>
      <c r="H681" s="5" t="s">
        <v>807</v>
      </c>
      <c r="J681" s="257"/>
      <c r="K681" s="257"/>
      <c r="L681" s="257"/>
      <c r="T681" s="1"/>
      <c r="U681" s="1"/>
      <c r="V681" s="1"/>
      <c r="W681" s="1"/>
      <c r="X681" s="1"/>
    </row>
    <row r="682" spans="5:24">
      <c r="E682" s="2"/>
      <c r="G682" s="5" t="s">
        <v>69</v>
      </c>
      <c r="H682" s="5" t="s">
        <v>808</v>
      </c>
      <c r="J682" s="257"/>
      <c r="K682" s="257"/>
      <c r="L682" s="257"/>
      <c r="T682" s="1"/>
      <c r="U682" s="1"/>
      <c r="V682" s="1"/>
      <c r="W682" s="1"/>
      <c r="X682" s="1"/>
    </row>
    <row r="683" spans="5:24">
      <c r="E683" s="2"/>
      <c r="G683" s="5" t="s">
        <v>69</v>
      </c>
      <c r="H683" s="5" t="s">
        <v>809</v>
      </c>
      <c r="J683" s="257"/>
      <c r="K683" s="257"/>
      <c r="L683" s="257"/>
      <c r="T683" s="1"/>
      <c r="U683" s="1"/>
      <c r="V683" s="1"/>
      <c r="W683" s="1"/>
      <c r="X683" s="1"/>
    </row>
    <row r="684" spans="5:24">
      <c r="E684" s="2"/>
      <c r="G684" s="5" t="s">
        <v>69</v>
      </c>
      <c r="H684" s="5" t="s">
        <v>810</v>
      </c>
      <c r="J684" s="257"/>
      <c r="K684" s="257"/>
      <c r="L684" s="257"/>
      <c r="T684" s="1"/>
      <c r="U684" s="1"/>
      <c r="V684" s="1"/>
      <c r="W684" s="1"/>
      <c r="X684" s="1"/>
    </row>
    <row r="685" spans="5:24">
      <c r="E685" s="2"/>
      <c r="G685" s="5" t="s">
        <v>69</v>
      </c>
      <c r="H685" s="5" t="s">
        <v>811</v>
      </c>
      <c r="J685" s="257"/>
      <c r="K685" s="257"/>
      <c r="L685" s="257"/>
      <c r="T685" s="1"/>
      <c r="U685" s="1"/>
      <c r="V685" s="1"/>
      <c r="W685" s="1"/>
      <c r="X685" s="1"/>
    </row>
    <row r="686" spans="5:24">
      <c r="E686" s="2"/>
      <c r="G686" s="5" t="s">
        <v>69</v>
      </c>
      <c r="H686" s="5" t="s">
        <v>812</v>
      </c>
      <c r="J686" s="257"/>
      <c r="K686" s="257"/>
      <c r="L686" s="257"/>
      <c r="T686" s="1"/>
      <c r="U686" s="1"/>
      <c r="V686" s="1"/>
      <c r="W686" s="1"/>
      <c r="X686" s="1"/>
    </row>
    <row r="687" spans="5:24">
      <c r="E687" s="2"/>
      <c r="G687" s="5" t="s">
        <v>69</v>
      </c>
      <c r="H687" s="5" t="s">
        <v>813</v>
      </c>
      <c r="J687" s="257"/>
      <c r="K687" s="257"/>
      <c r="L687" s="257"/>
      <c r="T687" s="1"/>
      <c r="U687" s="1"/>
      <c r="V687" s="1"/>
      <c r="W687" s="1"/>
      <c r="X687" s="1"/>
    </row>
    <row r="688" spans="5:24">
      <c r="E688" s="2"/>
      <c r="G688" s="5" t="s">
        <v>69</v>
      </c>
      <c r="H688" s="5" t="s">
        <v>814</v>
      </c>
      <c r="J688" s="257"/>
      <c r="K688" s="257"/>
      <c r="L688" s="257"/>
      <c r="T688" s="1"/>
      <c r="U688" s="1"/>
      <c r="V688" s="1"/>
      <c r="W688" s="1"/>
      <c r="X688" s="1"/>
    </row>
    <row r="689" spans="5:24">
      <c r="E689" s="2"/>
      <c r="G689" s="5" t="s">
        <v>69</v>
      </c>
      <c r="H689" s="5" t="s">
        <v>815</v>
      </c>
      <c r="J689" s="257"/>
      <c r="K689" s="257"/>
      <c r="L689" s="257"/>
      <c r="T689" s="1"/>
      <c r="U689" s="1"/>
      <c r="V689" s="1"/>
      <c r="W689" s="1"/>
      <c r="X689" s="1"/>
    </row>
    <row r="690" spans="5:24">
      <c r="E690" s="2"/>
      <c r="G690" s="5" t="s">
        <v>69</v>
      </c>
      <c r="H690" s="5" t="s">
        <v>816</v>
      </c>
      <c r="J690" s="257"/>
      <c r="K690" s="257"/>
      <c r="L690" s="257"/>
      <c r="T690" s="1"/>
      <c r="U690" s="1"/>
      <c r="V690" s="1"/>
      <c r="W690" s="1"/>
      <c r="X690" s="1"/>
    </row>
    <row r="691" spans="5:24">
      <c r="E691" s="2"/>
      <c r="G691" s="5" t="s">
        <v>69</v>
      </c>
      <c r="H691" s="5" t="s">
        <v>817</v>
      </c>
      <c r="J691" s="257"/>
      <c r="K691" s="257"/>
      <c r="L691" s="257"/>
      <c r="T691" s="1"/>
      <c r="U691" s="1"/>
      <c r="V691" s="1"/>
      <c r="W691" s="1"/>
      <c r="X691" s="1"/>
    </row>
    <row r="692" spans="5:24">
      <c r="E692" s="2"/>
      <c r="G692" s="5" t="s">
        <v>69</v>
      </c>
      <c r="H692" s="5" t="s">
        <v>818</v>
      </c>
      <c r="J692" s="257"/>
      <c r="K692" s="257"/>
      <c r="L692" s="257"/>
      <c r="T692" s="1"/>
      <c r="U692" s="1"/>
      <c r="V692" s="1"/>
      <c r="W692" s="1"/>
      <c r="X692" s="1"/>
    </row>
    <row r="693" spans="5:24">
      <c r="E693" s="2"/>
      <c r="G693" s="5" t="s">
        <v>69</v>
      </c>
      <c r="H693" s="5" t="s">
        <v>819</v>
      </c>
      <c r="J693" s="257"/>
      <c r="K693" s="257"/>
      <c r="L693" s="257"/>
      <c r="T693" s="1"/>
      <c r="U693" s="1"/>
      <c r="V693" s="1"/>
      <c r="W693" s="1"/>
      <c r="X693" s="1"/>
    </row>
    <row r="694" spans="5:24">
      <c r="E694" s="2"/>
      <c r="G694" s="5" t="s">
        <v>69</v>
      </c>
      <c r="H694" s="5" t="s">
        <v>820</v>
      </c>
      <c r="J694" s="257"/>
      <c r="K694" s="257"/>
      <c r="L694" s="257"/>
      <c r="T694" s="1"/>
      <c r="U694" s="1"/>
      <c r="V694" s="1"/>
      <c r="W694" s="1"/>
      <c r="X694" s="1"/>
    </row>
    <row r="695" spans="5:24">
      <c r="E695" s="2"/>
      <c r="G695" s="5" t="s">
        <v>69</v>
      </c>
      <c r="H695" s="5" t="s">
        <v>821</v>
      </c>
      <c r="J695" s="257"/>
      <c r="K695" s="257"/>
      <c r="L695" s="257"/>
      <c r="T695" s="1"/>
      <c r="U695" s="1"/>
      <c r="V695" s="1"/>
      <c r="W695" s="1"/>
      <c r="X695" s="1"/>
    </row>
    <row r="696" spans="5:24">
      <c r="E696" s="2"/>
      <c r="G696" s="5" t="s">
        <v>69</v>
      </c>
      <c r="H696" s="5" t="s">
        <v>822</v>
      </c>
      <c r="J696" s="257"/>
      <c r="K696" s="257"/>
      <c r="L696" s="257"/>
      <c r="T696" s="1"/>
      <c r="U696" s="1"/>
      <c r="V696" s="1"/>
      <c r="W696" s="1"/>
      <c r="X696" s="1"/>
    </row>
    <row r="697" spans="5:24">
      <c r="E697" s="2"/>
      <c r="G697" s="5" t="s">
        <v>69</v>
      </c>
      <c r="H697" s="5" t="s">
        <v>823</v>
      </c>
      <c r="J697" s="257"/>
      <c r="K697" s="257"/>
      <c r="L697" s="257"/>
      <c r="T697" s="1"/>
      <c r="U697" s="1"/>
      <c r="V697" s="1"/>
      <c r="W697" s="1"/>
      <c r="X697" s="1"/>
    </row>
    <row r="698" spans="5:24">
      <c r="E698" s="2"/>
      <c r="G698" s="5" t="s">
        <v>70</v>
      </c>
      <c r="H698" s="5" t="s">
        <v>824</v>
      </c>
      <c r="J698" s="257"/>
      <c r="K698" s="257"/>
      <c r="L698" s="257"/>
      <c r="T698" s="1"/>
      <c r="U698" s="1"/>
      <c r="V698" s="1"/>
      <c r="W698" s="1"/>
      <c r="X698" s="1"/>
    </row>
    <row r="699" spans="5:24">
      <c r="E699" s="2"/>
      <c r="G699" s="5" t="s">
        <v>70</v>
      </c>
      <c r="H699" s="5" t="s">
        <v>825</v>
      </c>
      <c r="J699" s="257"/>
      <c r="K699" s="257"/>
      <c r="L699" s="257"/>
      <c r="T699" s="1"/>
      <c r="U699" s="1"/>
      <c r="V699" s="1"/>
      <c r="W699" s="1"/>
      <c r="X699" s="1"/>
    </row>
    <row r="700" spans="5:24">
      <c r="E700" s="2"/>
      <c r="G700" s="5" t="s">
        <v>70</v>
      </c>
      <c r="H700" s="5" t="s">
        <v>826</v>
      </c>
      <c r="J700" s="257"/>
      <c r="K700" s="257"/>
      <c r="L700" s="257"/>
      <c r="T700" s="1"/>
      <c r="U700" s="1"/>
      <c r="V700" s="1"/>
      <c r="W700" s="1"/>
      <c r="X700" s="1"/>
    </row>
    <row r="701" spans="5:24">
      <c r="E701" s="2"/>
      <c r="G701" s="5" t="s">
        <v>70</v>
      </c>
      <c r="H701" s="5" t="s">
        <v>827</v>
      </c>
      <c r="J701" s="257"/>
      <c r="K701" s="257"/>
      <c r="L701" s="257"/>
      <c r="T701" s="1"/>
      <c r="U701" s="1"/>
      <c r="V701" s="1"/>
      <c r="W701" s="1"/>
      <c r="X701" s="1"/>
    </row>
    <row r="702" spans="5:24">
      <c r="E702" s="2"/>
      <c r="G702" s="5" t="s">
        <v>70</v>
      </c>
      <c r="H702" s="5" t="s">
        <v>828</v>
      </c>
      <c r="J702" s="257"/>
      <c r="K702" s="257"/>
      <c r="L702" s="257"/>
      <c r="T702" s="1"/>
      <c r="U702" s="1"/>
      <c r="V702" s="1"/>
      <c r="W702" s="1"/>
      <c r="X702" s="1"/>
    </row>
    <row r="703" spans="5:24">
      <c r="E703" s="2"/>
      <c r="G703" s="5" t="s">
        <v>70</v>
      </c>
      <c r="H703" s="5" t="s">
        <v>829</v>
      </c>
      <c r="J703" s="257"/>
      <c r="K703" s="257"/>
      <c r="L703" s="257"/>
      <c r="T703" s="1"/>
      <c r="U703" s="1"/>
      <c r="V703" s="1"/>
      <c r="W703" s="1"/>
      <c r="X703" s="1"/>
    </row>
    <row r="704" spans="5:24">
      <c r="E704" s="2"/>
      <c r="G704" s="5" t="s">
        <v>70</v>
      </c>
      <c r="H704" s="5" t="s">
        <v>830</v>
      </c>
      <c r="J704" s="257"/>
      <c r="K704" s="257"/>
      <c r="L704" s="257"/>
      <c r="T704" s="1"/>
      <c r="U704" s="1"/>
      <c r="V704" s="1"/>
      <c r="W704" s="1"/>
      <c r="X704" s="1"/>
    </row>
    <row r="705" spans="5:24">
      <c r="E705" s="2"/>
      <c r="G705" s="5" t="s">
        <v>70</v>
      </c>
      <c r="H705" s="5" t="s">
        <v>831</v>
      </c>
      <c r="J705" s="257"/>
      <c r="K705" s="257"/>
      <c r="L705" s="257"/>
      <c r="T705" s="1"/>
      <c r="U705" s="1"/>
      <c r="V705" s="1"/>
      <c r="W705" s="1"/>
      <c r="X705" s="1"/>
    </row>
    <row r="706" spans="5:24">
      <c r="E706" s="2"/>
      <c r="G706" s="5" t="s">
        <v>70</v>
      </c>
      <c r="H706" s="5" t="s">
        <v>832</v>
      </c>
      <c r="J706" s="257"/>
      <c r="K706" s="257"/>
      <c r="L706" s="257"/>
      <c r="T706" s="1"/>
      <c r="U706" s="1"/>
      <c r="V706" s="1"/>
      <c r="W706" s="1"/>
      <c r="X706" s="1"/>
    </row>
    <row r="707" spans="5:24">
      <c r="E707" s="2"/>
      <c r="G707" s="5" t="s">
        <v>70</v>
      </c>
      <c r="H707" s="5" t="s">
        <v>833</v>
      </c>
      <c r="J707" s="257"/>
      <c r="K707" s="257"/>
      <c r="L707" s="257"/>
      <c r="T707" s="1"/>
      <c r="U707" s="1"/>
      <c r="V707" s="1"/>
      <c r="W707" s="1"/>
      <c r="X707" s="1"/>
    </row>
    <row r="708" spans="5:24">
      <c r="E708" s="2"/>
      <c r="G708" s="5" t="s">
        <v>70</v>
      </c>
      <c r="H708" s="5" t="s">
        <v>834</v>
      </c>
      <c r="J708" s="257"/>
      <c r="K708" s="257"/>
      <c r="L708" s="257"/>
      <c r="T708" s="1"/>
      <c r="U708" s="1"/>
      <c r="V708" s="1"/>
      <c r="W708" s="1"/>
      <c r="X708" s="1"/>
    </row>
    <row r="709" spans="5:24">
      <c r="E709" s="2"/>
      <c r="G709" s="5" t="s">
        <v>70</v>
      </c>
      <c r="H709" s="5" t="s">
        <v>835</v>
      </c>
      <c r="J709" s="257"/>
      <c r="K709" s="257"/>
      <c r="L709" s="257"/>
      <c r="T709" s="1"/>
      <c r="U709" s="1"/>
      <c r="V709" s="1"/>
      <c r="W709" s="1"/>
      <c r="X709" s="1"/>
    </row>
    <row r="710" spans="5:24">
      <c r="E710" s="2"/>
      <c r="G710" s="5" t="s">
        <v>70</v>
      </c>
      <c r="H710" s="5" t="s">
        <v>836</v>
      </c>
      <c r="J710" s="257"/>
      <c r="K710" s="257"/>
      <c r="L710" s="257"/>
      <c r="T710" s="1"/>
      <c r="U710" s="1"/>
      <c r="V710" s="1"/>
      <c r="W710" s="1"/>
      <c r="X710" s="1"/>
    </row>
    <row r="711" spans="5:24">
      <c r="E711" s="2"/>
      <c r="G711" s="5" t="s">
        <v>70</v>
      </c>
      <c r="H711" s="5" t="s">
        <v>837</v>
      </c>
      <c r="J711" s="257"/>
      <c r="K711" s="257"/>
      <c r="L711" s="257"/>
      <c r="T711" s="1"/>
      <c r="U711" s="1"/>
      <c r="V711" s="1"/>
      <c r="W711" s="1"/>
      <c r="X711" s="1"/>
    </row>
    <row r="712" spans="5:24">
      <c r="E712" s="2"/>
      <c r="G712" s="5" t="s">
        <v>70</v>
      </c>
      <c r="H712" s="5" t="s">
        <v>838</v>
      </c>
      <c r="J712" s="257"/>
      <c r="K712" s="257"/>
      <c r="L712" s="257"/>
      <c r="T712" s="1"/>
      <c r="U712" s="1"/>
      <c r="V712" s="1"/>
      <c r="W712" s="1"/>
      <c r="X712" s="1"/>
    </row>
    <row r="713" spans="5:24">
      <c r="E713" s="2"/>
      <c r="G713" s="5" t="s">
        <v>70</v>
      </c>
      <c r="H713" s="5" t="s">
        <v>839</v>
      </c>
      <c r="J713" s="257"/>
      <c r="K713" s="257"/>
      <c r="L713" s="257"/>
      <c r="T713" s="1"/>
      <c r="U713" s="1"/>
      <c r="V713" s="1"/>
      <c r="W713" s="1"/>
      <c r="X713" s="1"/>
    </row>
    <row r="714" spans="5:24">
      <c r="E714" s="2"/>
      <c r="G714" s="5" t="s">
        <v>70</v>
      </c>
      <c r="H714" s="5" t="s">
        <v>840</v>
      </c>
      <c r="J714" s="257"/>
      <c r="K714" s="257"/>
      <c r="L714" s="257"/>
      <c r="T714" s="1"/>
      <c r="U714" s="1"/>
      <c r="V714" s="1"/>
      <c r="W714" s="1"/>
      <c r="X714" s="1"/>
    </row>
    <row r="715" spans="5:24">
      <c r="E715" s="2"/>
      <c r="G715" s="5" t="s">
        <v>70</v>
      </c>
      <c r="H715" s="5" t="s">
        <v>841</v>
      </c>
      <c r="J715" s="257"/>
      <c r="K715" s="257"/>
      <c r="L715" s="257"/>
      <c r="T715" s="1"/>
      <c r="U715" s="1"/>
      <c r="V715" s="1"/>
      <c r="W715" s="1"/>
      <c r="X715" s="1"/>
    </row>
    <row r="716" spans="5:24">
      <c r="E716" s="2"/>
      <c r="G716" s="5" t="s">
        <v>70</v>
      </c>
      <c r="H716" s="5" t="s">
        <v>842</v>
      </c>
      <c r="J716" s="257"/>
      <c r="K716" s="257"/>
      <c r="L716" s="257"/>
      <c r="T716" s="1"/>
      <c r="U716" s="1"/>
      <c r="V716" s="1"/>
      <c r="W716" s="1"/>
      <c r="X716" s="1"/>
    </row>
    <row r="717" spans="5:24">
      <c r="E717" s="2"/>
      <c r="G717" s="5" t="s">
        <v>70</v>
      </c>
      <c r="H717" s="5" t="s">
        <v>843</v>
      </c>
      <c r="J717" s="257"/>
      <c r="K717" s="257"/>
      <c r="L717" s="257"/>
      <c r="T717" s="1"/>
      <c r="U717" s="1"/>
      <c r="V717" s="1"/>
      <c r="W717" s="1"/>
      <c r="X717" s="1"/>
    </row>
    <row r="718" spans="5:24">
      <c r="E718" s="2"/>
      <c r="G718" s="5" t="s">
        <v>70</v>
      </c>
      <c r="H718" s="5" t="s">
        <v>844</v>
      </c>
      <c r="J718" s="257"/>
      <c r="K718" s="257"/>
      <c r="L718" s="257"/>
      <c r="T718" s="1"/>
      <c r="U718" s="1"/>
      <c r="V718" s="1"/>
      <c r="W718" s="1"/>
      <c r="X718" s="1"/>
    </row>
    <row r="719" spans="5:24">
      <c r="E719" s="2"/>
      <c r="G719" s="5" t="s">
        <v>70</v>
      </c>
      <c r="H719" s="5" t="s">
        <v>845</v>
      </c>
      <c r="J719" s="257"/>
      <c r="K719" s="257"/>
      <c r="L719" s="257"/>
      <c r="T719" s="1"/>
      <c r="U719" s="1"/>
      <c r="V719" s="1"/>
      <c r="W719" s="1"/>
      <c r="X719" s="1"/>
    </row>
    <row r="720" spans="5:24">
      <c r="E720" s="2"/>
      <c r="G720" s="5" t="s">
        <v>70</v>
      </c>
      <c r="H720" s="5" t="s">
        <v>846</v>
      </c>
      <c r="J720" s="257"/>
      <c r="K720" s="257"/>
      <c r="L720" s="257"/>
      <c r="T720" s="1"/>
      <c r="U720" s="1"/>
      <c r="V720" s="1"/>
      <c r="W720" s="1"/>
      <c r="X720" s="1"/>
    </row>
    <row r="721" spans="5:24">
      <c r="E721" s="2"/>
      <c r="G721" s="5" t="s">
        <v>70</v>
      </c>
      <c r="H721" s="5" t="s">
        <v>847</v>
      </c>
      <c r="J721" s="257"/>
      <c r="K721" s="257"/>
      <c r="L721" s="257"/>
      <c r="T721" s="1"/>
      <c r="U721" s="1"/>
      <c r="V721" s="1"/>
      <c r="W721" s="1"/>
      <c r="X721" s="1"/>
    </row>
    <row r="722" spans="5:24">
      <c r="E722" s="2"/>
      <c r="G722" s="5" t="s">
        <v>70</v>
      </c>
      <c r="H722" s="5" t="s">
        <v>848</v>
      </c>
      <c r="J722" s="257"/>
      <c r="K722" s="257"/>
      <c r="L722" s="257"/>
      <c r="T722" s="1"/>
      <c r="U722" s="1"/>
      <c r="V722" s="1"/>
      <c r="W722" s="1"/>
      <c r="X722" s="1"/>
    </row>
    <row r="723" spans="5:24">
      <c r="E723" s="2"/>
      <c r="G723" s="5" t="s">
        <v>70</v>
      </c>
      <c r="H723" s="5" t="s">
        <v>849</v>
      </c>
      <c r="J723" s="257"/>
      <c r="K723" s="257"/>
      <c r="L723" s="257"/>
      <c r="T723" s="1"/>
      <c r="U723" s="1"/>
      <c r="V723" s="1"/>
      <c r="W723" s="1"/>
      <c r="X723" s="1"/>
    </row>
    <row r="724" spans="5:24">
      <c r="E724" s="2"/>
      <c r="G724" s="5" t="s">
        <v>70</v>
      </c>
      <c r="H724" s="5" t="s">
        <v>850</v>
      </c>
      <c r="J724" s="257"/>
      <c r="K724" s="257"/>
      <c r="L724" s="257"/>
      <c r="T724" s="1"/>
      <c r="U724" s="1"/>
      <c r="V724" s="1"/>
      <c r="W724" s="1"/>
      <c r="X724" s="1"/>
    </row>
    <row r="725" spans="5:24">
      <c r="E725" s="2"/>
      <c r="G725" s="5" t="s">
        <v>70</v>
      </c>
      <c r="H725" s="5" t="s">
        <v>851</v>
      </c>
      <c r="J725" s="257"/>
      <c r="K725" s="257"/>
      <c r="L725" s="257"/>
      <c r="T725" s="1"/>
      <c r="U725" s="1"/>
      <c r="V725" s="1"/>
      <c r="W725" s="1"/>
      <c r="X725" s="1"/>
    </row>
    <row r="726" spans="5:24">
      <c r="E726" s="2"/>
      <c r="G726" s="5" t="s">
        <v>70</v>
      </c>
      <c r="H726" s="5" t="s">
        <v>852</v>
      </c>
      <c r="J726" s="257"/>
      <c r="K726" s="257"/>
      <c r="L726" s="257"/>
      <c r="T726" s="1"/>
      <c r="U726" s="1"/>
      <c r="V726" s="1"/>
      <c r="W726" s="1"/>
      <c r="X726" s="1"/>
    </row>
    <row r="727" spans="5:24">
      <c r="E727" s="2"/>
      <c r="G727" s="5" t="s">
        <v>70</v>
      </c>
      <c r="H727" s="5" t="s">
        <v>853</v>
      </c>
      <c r="J727" s="257"/>
      <c r="K727" s="257"/>
      <c r="L727" s="257"/>
      <c r="T727" s="1"/>
      <c r="U727" s="1"/>
      <c r="V727" s="1"/>
      <c r="W727" s="1"/>
      <c r="X727" s="1"/>
    </row>
    <row r="728" spans="5:24">
      <c r="E728" s="2"/>
      <c r="G728" s="5" t="s">
        <v>70</v>
      </c>
      <c r="H728" s="5" t="s">
        <v>854</v>
      </c>
      <c r="J728" s="257"/>
      <c r="K728" s="257"/>
      <c r="L728" s="257"/>
      <c r="T728" s="1"/>
      <c r="U728" s="1"/>
      <c r="V728" s="1"/>
      <c r="W728" s="1"/>
      <c r="X728" s="1"/>
    </row>
    <row r="729" spans="5:24">
      <c r="E729" s="2"/>
      <c r="G729" s="5" t="s">
        <v>70</v>
      </c>
      <c r="H729" s="5" t="s">
        <v>855</v>
      </c>
      <c r="J729" s="257"/>
      <c r="K729" s="257"/>
      <c r="L729" s="257"/>
      <c r="T729" s="1"/>
      <c r="U729" s="1"/>
      <c r="V729" s="1"/>
      <c r="W729" s="1"/>
      <c r="X729" s="1"/>
    </row>
    <row r="730" spans="5:24">
      <c r="E730" s="2"/>
      <c r="G730" s="5" t="s">
        <v>70</v>
      </c>
      <c r="H730" s="5" t="s">
        <v>856</v>
      </c>
      <c r="J730" s="257"/>
      <c r="K730" s="257"/>
      <c r="L730" s="257"/>
      <c r="T730" s="1"/>
      <c r="U730" s="1"/>
      <c r="V730" s="1"/>
      <c r="W730" s="1"/>
      <c r="X730" s="1"/>
    </row>
    <row r="731" spans="5:24">
      <c r="E731" s="2"/>
      <c r="G731" s="5" t="s">
        <v>71</v>
      </c>
      <c r="H731" s="5" t="s">
        <v>857</v>
      </c>
      <c r="J731" s="257"/>
      <c r="K731" s="257"/>
      <c r="L731" s="257"/>
      <c r="T731" s="1"/>
      <c r="U731" s="1"/>
      <c r="V731" s="1"/>
      <c r="W731" s="1"/>
      <c r="X731" s="1"/>
    </row>
    <row r="732" spans="5:24">
      <c r="E732" s="2"/>
      <c r="G732" s="5" t="s">
        <v>71</v>
      </c>
      <c r="H732" s="5" t="s">
        <v>858</v>
      </c>
      <c r="J732" s="257"/>
      <c r="K732" s="257"/>
      <c r="L732" s="257"/>
      <c r="T732" s="1"/>
      <c r="U732" s="1"/>
      <c r="V732" s="1"/>
      <c r="W732" s="1"/>
      <c r="X732" s="1"/>
    </row>
    <row r="733" spans="5:24">
      <c r="E733" s="2"/>
      <c r="G733" s="5" t="s">
        <v>71</v>
      </c>
      <c r="H733" s="5" t="s">
        <v>859</v>
      </c>
      <c r="J733" s="257"/>
      <c r="K733" s="257"/>
      <c r="L733" s="257"/>
      <c r="T733" s="1"/>
      <c r="U733" s="1"/>
      <c r="V733" s="1"/>
      <c r="W733" s="1"/>
      <c r="X733" s="1"/>
    </row>
    <row r="734" spans="5:24">
      <c r="E734" s="2"/>
      <c r="G734" s="5" t="s">
        <v>71</v>
      </c>
      <c r="H734" s="5" t="s">
        <v>860</v>
      </c>
      <c r="J734" s="257"/>
      <c r="K734" s="257"/>
      <c r="L734" s="257"/>
      <c r="T734" s="1"/>
      <c r="U734" s="1"/>
      <c r="V734" s="1"/>
      <c r="W734" s="1"/>
      <c r="X734" s="1"/>
    </row>
    <row r="735" spans="5:24">
      <c r="E735" s="2"/>
      <c r="G735" s="5" t="s">
        <v>71</v>
      </c>
      <c r="H735" s="5" t="s">
        <v>861</v>
      </c>
      <c r="J735" s="257"/>
      <c r="K735" s="257"/>
      <c r="L735" s="257"/>
      <c r="T735" s="1"/>
      <c r="U735" s="1"/>
      <c r="V735" s="1"/>
      <c r="W735" s="1"/>
      <c r="X735" s="1"/>
    </row>
    <row r="736" spans="5:24">
      <c r="E736" s="2"/>
      <c r="G736" s="5" t="s">
        <v>71</v>
      </c>
      <c r="H736" s="5" t="s">
        <v>862</v>
      </c>
      <c r="J736" s="257"/>
      <c r="K736" s="257"/>
      <c r="L736" s="257"/>
      <c r="T736" s="1"/>
      <c r="U736" s="1"/>
      <c r="V736" s="1"/>
      <c r="W736" s="1"/>
      <c r="X736" s="1"/>
    </row>
    <row r="737" spans="5:24">
      <c r="E737" s="2"/>
      <c r="G737" s="5" t="s">
        <v>71</v>
      </c>
      <c r="H737" s="5" t="s">
        <v>863</v>
      </c>
      <c r="J737" s="257"/>
      <c r="K737" s="257"/>
      <c r="L737" s="257"/>
      <c r="T737" s="1"/>
      <c r="U737" s="1"/>
      <c r="V737" s="1"/>
      <c r="W737" s="1"/>
      <c r="X737" s="1"/>
    </row>
    <row r="738" spans="5:24">
      <c r="E738" s="2"/>
      <c r="G738" s="5" t="s">
        <v>71</v>
      </c>
      <c r="H738" s="5" t="s">
        <v>864</v>
      </c>
      <c r="J738" s="257"/>
      <c r="K738" s="257"/>
      <c r="L738" s="257"/>
      <c r="T738" s="1"/>
      <c r="U738" s="1"/>
      <c r="V738" s="1"/>
      <c r="W738" s="1"/>
      <c r="X738" s="1"/>
    </row>
    <row r="739" spans="5:24">
      <c r="E739" s="2"/>
      <c r="G739" s="5" t="s">
        <v>71</v>
      </c>
      <c r="H739" s="5" t="s">
        <v>865</v>
      </c>
      <c r="J739" s="257"/>
      <c r="K739" s="257"/>
      <c r="L739" s="257"/>
      <c r="T739" s="1"/>
      <c r="U739" s="1"/>
      <c r="V739" s="1"/>
      <c r="W739" s="1"/>
      <c r="X739" s="1"/>
    </row>
    <row r="740" spans="5:24">
      <c r="E740" s="2"/>
      <c r="G740" s="5" t="s">
        <v>71</v>
      </c>
      <c r="H740" s="5" t="s">
        <v>866</v>
      </c>
      <c r="J740" s="257"/>
      <c r="K740" s="257"/>
      <c r="L740" s="257"/>
      <c r="T740" s="1"/>
      <c r="U740" s="1"/>
      <c r="V740" s="1"/>
      <c r="W740" s="1"/>
      <c r="X740" s="1"/>
    </row>
    <row r="741" spans="5:24">
      <c r="E741" s="2"/>
      <c r="G741" s="5" t="s">
        <v>71</v>
      </c>
      <c r="H741" s="5" t="s">
        <v>867</v>
      </c>
      <c r="J741" s="257"/>
      <c r="K741" s="257"/>
      <c r="L741" s="257"/>
      <c r="T741" s="1"/>
      <c r="U741" s="1"/>
      <c r="V741" s="1"/>
      <c r="W741" s="1"/>
      <c r="X741" s="1"/>
    </row>
    <row r="742" spans="5:24">
      <c r="E742" s="2"/>
      <c r="G742" s="5" t="s">
        <v>71</v>
      </c>
      <c r="H742" s="5" t="s">
        <v>868</v>
      </c>
      <c r="J742" s="257"/>
      <c r="K742" s="257"/>
      <c r="L742" s="257"/>
      <c r="T742" s="1"/>
      <c r="U742" s="1"/>
      <c r="V742" s="1"/>
      <c r="W742" s="1"/>
      <c r="X742" s="1"/>
    </row>
    <row r="743" spans="5:24">
      <c r="E743" s="2"/>
      <c r="G743" s="5" t="s">
        <v>71</v>
      </c>
      <c r="H743" s="5" t="s">
        <v>869</v>
      </c>
      <c r="J743" s="257"/>
      <c r="K743" s="257"/>
      <c r="L743" s="257"/>
      <c r="T743" s="1"/>
      <c r="U743" s="1"/>
      <c r="V743" s="1"/>
      <c r="W743" s="1"/>
      <c r="X743" s="1"/>
    </row>
    <row r="744" spans="5:24">
      <c r="E744" s="2"/>
      <c r="G744" s="5" t="s">
        <v>71</v>
      </c>
      <c r="H744" s="5" t="s">
        <v>870</v>
      </c>
      <c r="J744" s="257"/>
      <c r="K744" s="257"/>
      <c r="L744" s="257"/>
      <c r="T744" s="1"/>
      <c r="U744" s="1"/>
      <c r="V744" s="1"/>
      <c r="W744" s="1"/>
      <c r="X744" s="1"/>
    </row>
    <row r="745" spans="5:24">
      <c r="E745" s="2"/>
      <c r="G745" s="5" t="s">
        <v>71</v>
      </c>
      <c r="H745" s="5" t="s">
        <v>871</v>
      </c>
      <c r="J745" s="257"/>
      <c r="K745" s="257"/>
      <c r="L745" s="257"/>
      <c r="T745" s="1"/>
      <c r="U745" s="1"/>
      <c r="V745" s="1"/>
      <c r="W745" s="1"/>
      <c r="X745" s="1"/>
    </row>
    <row r="746" spans="5:24">
      <c r="E746" s="2"/>
      <c r="G746" s="5" t="s">
        <v>71</v>
      </c>
      <c r="H746" s="5" t="s">
        <v>872</v>
      </c>
      <c r="J746" s="257"/>
      <c r="K746" s="257"/>
      <c r="L746" s="257"/>
      <c r="T746" s="1"/>
      <c r="U746" s="1"/>
      <c r="V746" s="1"/>
      <c r="W746" s="1"/>
      <c r="X746" s="1"/>
    </row>
    <row r="747" spans="5:24">
      <c r="E747" s="2"/>
      <c r="G747" s="5" t="s">
        <v>71</v>
      </c>
      <c r="H747" s="5" t="s">
        <v>873</v>
      </c>
      <c r="J747" s="257"/>
      <c r="K747" s="257"/>
      <c r="L747" s="257"/>
      <c r="T747" s="1"/>
      <c r="U747" s="1"/>
      <c r="V747" s="1"/>
      <c r="W747" s="1"/>
      <c r="X747" s="1"/>
    </row>
    <row r="748" spans="5:24">
      <c r="E748" s="2"/>
      <c r="G748" s="5" t="s">
        <v>71</v>
      </c>
      <c r="H748" s="5" t="s">
        <v>874</v>
      </c>
      <c r="J748" s="257"/>
      <c r="K748" s="257"/>
      <c r="L748" s="257"/>
      <c r="T748" s="1"/>
      <c r="U748" s="1"/>
      <c r="V748" s="1"/>
      <c r="W748" s="1"/>
      <c r="X748" s="1"/>
    </row>
    <row r="749" spans="5:24">
      <c r="E749" s="2"/>
      <c r="G749" s="5" t="s">
        <v>71</v>
      </c>
      <c r="H749" s="5" t="s">
        <v>875</v>
      </c>
      <c r="J749" s="257"/>
      <c r="K749" s="257"/>
      <c r="L749" s="257"/>
      <c r="T749" s="1"/>
      <c r="U749" s="1"/>
      <c r="V749" s="1"/>
      <c r="W749" s="1"/>
      <c r="X749" s="1"/>
    </row>
    <row r="750" spans="5:24">
      <c r="E750" s="2"/>
      <c r="G750" s="5" t="s">
        <v>71</v>
      </c>
      <c r="H750" s="5" t="s">
        <v>876</v>
      </c>
      <c r="J750" s="257"/>
      <c r="K750" s="257"/>
      <c r="L750" s="257"/>
      <c r="T750" s="1"/>
      <c r="U750" s="1"/>
      <c r="V750" s="1"/>
      <c r="W750" s="1"/>
      <c r="X750" s="1"/>
    </row>
    <row r="751" spans="5:24">
      <c r="E751" s="2"/>
      <c r="G751" s="5" t="s">
        <v>71</v>
      </c>
      <c r="H751" s="5" t="s">
        <v>877</v>
      </c>
      <c r="J751" s="257"/>
      <c r="K751" s="257"/>
      <c r="L751" s="257"/>
      <c r="T751" s="1"/>
      <c r="U751" s="1"/>
      <c r="V751" s="1"/>
      <c r="W751" s="1"/>
      <c r="X751" s="1"/>
    </row>
    <row r="752" spans="5:24">
      <c r="E752" s="2"/>
      <c r="G752" s="5" t="s">
        <v>71</v>
      </c>
      <c r="H752" s="5" t="s">
        <v>878</v>
      </c>
      <c r="J752" s="257"/>
      <c r="K752" s="257"/>
      <c r="L752" s="257"/>
      <c r="T752" s="1"/>
      <c r="U752" s="1"/>
      <c r="V752" s="1"/>
      <c r="W752" s="1"/>
      <c r="X752" s="1"/>
    </row>
    <row r="753" spans="5:24">
      <c r="E753" s="2"/>
      <c r="G753" s="5" t="s">
        <v>71</v>
      </c>
      <c r="H753" s="5" t="s">
        <v>879</v>
      </c>
      <c r="J753" s="257"/>
      <c r="K753" s="257"/>
      <c r="L753" s="257"/>
      <c r="T753" s="1"/>
      <c r="U753" s="1"/>
      <c r="V753" s="1"/>
      <c r="W753" s="1"/>
      <c r="X753" s="1"/>
    </row>
    <row r="754" spans="5:24">
      <c r="E754" s="2"/>
      <c r="G754" s="5" t="s">
        <v>71</v>
      </c>
      <c r="H754" s="5" t="s">
        <v>880</v>
      </c>
      <c r="J754" s="257"/>
      <c r="K754" s="257"/>
      <c r="L754" s="257"/>
      <c r="T754" s="1"/>
      <c r="U754" s="1"/>
      <c r="V754" s="1"/>
      <c r="W754" s="1"/>
      <c r="X754" s="1"/>
    </row>
    <row r="755" spans="5:24">
      <c r="E755" s="2"/>
      <c r="G755" s="5" t="s">
        <v>71</v>
      </c>
      <c r="H755" s="5" t="s">
        <v>881</v>
      </c>
      <c r="J755" s="257"/>
      <c r="K755" s="257"/>
      <c r="L755" s="257"/>
      <c r="T755" s="1"/>
      <c r="U755" s="1"/>
      <c r="V755" s="1"/>
      <c r="W755" s="1"/>
      <c r="X755" s="1"/>
    </row>
    <row r="756" spans="5:24">
      <c r="E756" s="2"/>
      <c r="G756" s="5" t="s">
        <v>71</v>
      </c>
      <c r="H756" s="5" t="s">
        <v>882</v>
      </c>
      <c r="J756" s="257"/>
      <c r="K756" s="257"/>
      <c r="L756" s="257"/>
      <c r="T756" s="1"/>
      <c r="U756" s="1"/>
      <c r="V756" s="1"/>
      <c r="W756" s="1"/>
      <c r="X756" s="1"/>
    </row>
    <row r="757" spans="5:24">
      <c r="E757" s="2"/>
      <c r="G757" s="5" t="s">
        <v>71</v>
      </c>
      <c r="H757" s="5" t="s">
        <v>883</v>
      </c>
      <c r="J757" s="257"/>
      <c r="K757" s="257"/>
      <c r="L757" s="257"/>
      <c r="T757" s="1"/>
      <c r="U757" s="1"/>
      <c r="V757" s="1"/>
      <c r="W757" s="1"/>
      <c r="X757" s="1"/>
    </row>
    <row r="758" spans="5:24">
      <c r="E758" s="2"/>
      <c r="G758" s="5" t="s">
        <v>71</v>
      </c>
      <c r="H758" s="5" t="s">
        <v>884</v>
      </c>
      <c r="J758" s="257"/>
      <c r="K758" s="257"/>
      <c r="L758" s="257"/>
      <c r="T758" s="1"/>
      <c r="U758" s="1"/>
      <c r="V758" s="1"/>
      <c r="W758" s="1"/>
      <c r="X758" s="1"/>
    </row>
    <row r="759" spans="5:24">
      <c r="E759" s="2"/>
      <c r="G759" s="5" t="s">
        <v>71</v>
      </c>
      <c r="H759" s="5" t="s">
        <v>885</v>
      </c>
      <c r="J759" s="257"/>
      <c r="K759" s="257"/>
      <c r="L759" s="257"/>
      <c r="T759" s="1"/>
      <c r="U759" s="1"/>
      <c r="V759" s="1"/>
      <c r="W759" s="1"/>
      <c r="X759" s="1"/>
    </row>
    <row r="760" spans="5:24">
      <c r="E760" s="2"/>
      <c r="G760" s="5" t="s">
        <v>71</v>
      </c>
      <c r="H760" s="5" t="s">
        <v>886</v>
      </c>
      <c r="J760" s="257"/>
      <c r="K760" s="257"/>
      <c r="L760" s="257"/>
      <c r="T760" s="1"/>
      <c r="U760" s="1"/>
      <c r="V760" s="1"/>
      <c r="W760" s="1"/>
      <c r="X760" s="1"/>
    </row>
    <row r="761" spans="5:24">
      <c r="E761" s="2"/>
      <c r="G761" s="5" t="s">
        <v>72</v>
      </c>
      <c r="H761" s="5" t="s">
        <v>887</v>
      </c>
      <c r="J761" s="257"/>
      <c r="K761" s="257"/>
      <c r="L761" s="257"/>
      <c r="T761" s="1"/>
      <c r="U761" s="1"/>
      <c r="V761" s="1"/>
      <c r="W761" s="1"/>
      <c r="X761" s="1"/>
    </row>
    <row r="762" spans="5:24">
      <c r="E762" s="2"/>
      <c r="G762" s="5" t="s">
        <v>72</v>
      </c>
      <c r="H762" s="5" t="s">
        <v>888</v>
      </c>
      <c r="J762" s="257"/>
      <c r="K762" s="257"/>
      <c r="L762" s="257"/>
      <c r="T762" s="1"/>
      <c r="U762" s="1"/>
      <c r="V762" s="1"/>
      <c r="W762" s="1"/>
      <c r="X762" s="1"/>
    </row>
    <row r="763" spans="5:24">
      <c r="E763" s="2"/>
      <c r="G763" s="5" t="s">
        <v>72</v>
      </c>
      <c r="H763" s="5" t="s">
        <v>889</v>
      </c>
      <c r="J763" s="257"/>
      <c r="K763" s="257"/>
      <c r="L763" s="257"/>
      <c r="T763" s="1"/>
      <c r="U763" s="1"/>
      <c r="V763" s="1"/>
      <c r="W763" s="1"/>
      <c r="X763" s="1"/>
    </row>
    <row r="764" spans="5:24">
      <c r="E764" s="2"/>
      <c r="G764" s="5" t="s">
        <v>72</v>
      </c>
      <c r="H764" s="5" t="s">
        <v>890</v>
      </c>
      <c r="J764" s="257"/>
      <c r="K764" s="257"/>
      <c r="L764" s="257"/>
      <c r="T764" s="1"/>
      <c r="U764" s="1"/>
      <c r="V764" s="1"/>
      <c r="W764" s="1"/>
      <c r="X764" s="1"/>
    </row>
    <row r="765" spans="5:24">
      <c r="E765" s="2"/>
      <c r="G765" s="5" t="s">
        <v>72</v>
      </c>
      <c r="H765" s="5" t="s">
        <v>891</v>
      </c>
      <c r="J765" s="257"/>
      <c r="K765" s="257"/>
      <c r="L765" s="257"/>
      <c r="T765" s="1"/>
      <c r="U765" s="1"/>
      <c r="V765" s="1"/>
      <c r="W765" s="1"/>
      <c r="X765" s="1"/>
    </row>
    <row r="766" spans="5:24">
      <c r="E766" s="2"/>
      <c r="G766" s="5" t="s">
        <v>72</v>
      </c>
      <c r="H766" s="5" t="s">
        <v>892</v>
      </c>
      <c r="J766" s="257"/>
      <c r="K766" s="257"/>
      <c r="L766" s="257"/>
      <c r="T766" s="1"/>
      <c r="U766" s="1"/>
      <c r="V766" s="1"/>
      <c r="W766" s="1"/>
      <c r="X766" s="1"/>
    </row>
    <row r="767" spans="5:24">
      <c r="E767" s="2"/>
      <c r="G767" s="5" t="s">
        <v>72</v>
      </c>
      <c r="H767" s="5" t="s">
        <v>893</v>
      </c>
      <c r="J767" s="257"/>
      <c r="K767" s="257"/>
      <c r="L767" s="257"/>
      <c r="T767" s="1"/>
      <c r="U767" s="1"/>
      <c r="V767" s="1"/>
      <c r="W767" s="1"/>
      <c r="X767" s="1"/>
    </row>
    <row r="768" spans="5:24">
      <c r="E768" s="2"/>
      <c r="G768" s="5" t="s">
        <v>72</v>
      </c>
      <c r="H768" s="5" t="s">
        <v>894</v>
      </c>
      <c r="J768" s="257"/>
      <c r="K768" s="257"/>
      <c r="L768" s="257"/>
      <c r="T768" s="1"/>
      <c r="U768" s="1"/>
      <c r="V768" s="1"/>
      <c r="W768" s="1"/>
      <c r="X768" s="1"/>
    </row>
    <row r="769" spans="5:24">
      <c r="E769" s="2"/>
      <c r="G769" s="5" t="s">
        <v>72</v>
      </c>
      <c r="H769" s="5" t="s">
        <v>895</v>
      </c>
      <c r="J769" s="257"/>
      <c r="K769" s="257"/>
      <c r="L769" s="257"/>
      <c r="T769" s="1"/>
      <c r="U769" s="1"/>
      <c r="V769" s="1"/>
      <c r="W769" s="1"/>
      <c r="X769" s="1"/>
    </row>
    <row r="770" spans="5:24">
      <c r="E770" s="2"/>
      <c r="G770" s="5" t="s">
        <v>72</v>
      </c>
      <c r="H770" s="5" t="s">
        <v>896</v>
      </c>
      <c r="J770" s="257"/>
      <c r="K770" s="257"/>
      <c r="L770" s="257"/>
      <c r="T770" s="1"/>
      <c r="U770" s="1"/>
      <c r="V770" s="1"/>
      <c r="W770" s="1"/>
      <c r="X770" s="1"/>
    </row>
    <row r="771" spans="5:24">
      <c r="E771" s="2"/>
      <c r="G771" s="5" t="s">
        <v>72</v>
      </c>
      <c r="H771" s="5" t="s">
        <v>897</v>
      </c>
      <c r="J771" s="257"/>
      <c r="K771" s="257"/>
      <c r="L771" s="257"/>
      <c r="T771" s="1"/>
      <c r="U771" s="1"/>
      <c r="V771" s="1"/>
      <c r="W771" s="1"/>
      <c r="X771" s="1"/>
    </row>
    <row r="772" spans="5:24">
      <c r="E772" s="2"/>
      <c r="G772" s="5" t="s">
        <v>72</v>
      </c>
      <c r="H772" s="5" t="s">
        <v>898</v>
      </c>
      <c r="J772" s="257"/>
      <c r="K772" s="257"/>
      <c r="L772" s="257"/>
      <c r="T772" s="1"/>
      <c r="U772" s="1"/>
      <c r="V772" s="1"/>
      <c r="W772" s="1"/>
      <c r="X772" s="1"/>
    </row>
    <row r="773" spans="5:24">
      <c r="E773" s="2"/>
      <c r="G773" s="5" t="s">
        <v>72</v>
      </c>
      <c r="H773" s="5" t="s">
        <v>899</v>
      </c>
      <c r="J773" s="257"/>
      <c r="K773" s="257"/>
      <c r="L773" s="257"/>
      <c r="T773" s="1"/>
      <c r="U773" s="1"/>
      <c r="V773" s="1"/>
      <c r="W773" s="1"/>
      <c r="X773" s="1"/>
    </row>
    <row r="774" spans="5:24">
      <c r="E774" s="2"/>
      <c r="G774" s="5" t="s">
        <v>72</v>
      </c>
      <c r="H774" s="5" t="s">
        <v>900</v>
      </c>
      <c r="J774" s="257"/>
      <c r="K774" s="257"/>
      <c r="L774" s="257"/>
      <c r="T774" s="1"/>
      <c r="U774" s="1"/>
      <c r="V774" s="1"/>
      <c r="W774" s="1"/>
      <c r="X774" s="1"/>
    </row>
    <row r="775" spans="5:24">
      <c r="E775" s="2"/>
      <c r="G775" s="5" t="s">
        <v>72</v>
      </c>
      <c r="H775" s="5" t="s">
        <v>468</v>
      </c>
      <c r="J775" s="257"/>
      <c r="K775" s="257"/>
      <c r="L775" s="257"/>
      <c r="T775" s="1"/>
      <c r="U775" s="1"/>
      <c r="V775" s="1"/>
      <c r="W775" s="1"/>
      <c r="X775" s="1"/>
    </row>
    <row r="776" spans="5:24">
      <c r="E776" s="2"/>
      <c r="G776" s="5" t="s">
        <v>73</v>
      </c>
      <c r="H776" s="5" t="s">
        <v>901</v>
      </c>
      <c r="J776" s="257"/>
      <c r="K776" s="257"/>
      <c r="L776" s="257"/>
      <c r="T776" s="1"/>
      <c r="U776" s="1"/>
      <c r="V776" s="1"/>
      <c r="W776" s="1"/>
      <c r="X776" s="1"/>
    </row>
    <row r="777" spans="5:24">
      <c r="E777" s="2"/>
      <c r="G777" s="5" t="s">
        <v>73</v>
      </c>
      <c r="H777" s="5" t="s">
        <v>902</v>
      </c>
      <c r="J777" s="257"/>
      <c r="K777" s="257"/>
      <c r="L777" s="257"/>
      <c r="T777" s="1"/>
      <c r="U777" s="1"/>
      <c r="V777" s="1"/>
      <c r="W777" s="1"/>
      <c r="X777" s="1"/>
    </row>
    <row r="778" spans="5:24">
      <c r="E778" s="2"/>
      <c r="G778" s="5" t="s">
        <v>73</v>
      </c>
      <c r="H778" s="5" t="s">
        <v>903</v>
      </c>
      <c r="J778" s="257"/>
      <c r="K778" s="257"/>
      <c r="L778" s="257"/>
      <c r="T778" s="1"/>
      <c r="U778" s="1"/>
      <c r="V778" s="1"/>
      <c r="W778" s="1"/>
      <c r="X778" s="1"/>
    </row>
    <row r="779" spans="5:24">
      <c r="E779" s="2"/>
      <c r="G779" s="5" t="s">
        <v>73</v>
      </c>
      <c r="H779" s="5" t="s">
        <v>904</v>
      </c>
      <c r="J779" s="257"/>
      <c r="K779" s="257"/>
      <c r="L779" s="257"/>
      <c r="T779" s="1"/>
      <c r="U779" s="1"/>
      <c r="V779" s="1"/>
      <c r="W779" s="1"/>
      <c r="X779" s="1"/>
    </row>
    <row r="780" spans="5:24">
      <c r="E780" s="2"/>
      <c r="G780" s="5" t="s">
        <v>73</v>
      </c>
      <c r="H780" s="5" t="s">
        <v>905</v>
      </c>
      <c r="J780" s="257"/>
      <c r="K780" s="257"/>
      <c r="L780" s="257"/>
      <c r="T780" s="1"/>
      <c r="U780" s="1"/>
      <c r="V780" s="1"/>
      <c r="W780" s="1"/>
      <c r="X780" s="1"/>
    </row>
    <row r="781" spans="5:24">
      <c r="E781" s="2"/>
      <c r="G781" s="5" t="s">
        <v>73</v>
      </c>
      <c r="H781" s="5" t="s">
        <v>906</v>
      </c>
      <c r="J781" s="257"/>
      <c r="K781" s="257"/>
      <c r="L781" s="257"/>
      <c r="T781" s="1"/>
      <c r="U781" s="1"/>
      <c r="V781" s="1"/>
      <c r="W781" s="1"/>
      <c r="X781" s="1"/>
    </row>
    <row r="782" spans="5:24">
      <c r="E782" s="2"/>
      <c r="G782" s="5" t="s">
        <v>73</v>
      </c>
      <c r="H782" s="5" t="s">
        <v>907</v>
      </c>
      <c r="J782" s="257"/>
      <c r="K782" s="257"/>
      <c r="L782" s="257"/>
      <c r="T782" s="1"/>
      <c r="U782" s="1"/>
      <c r="V782" s="1"/>
      <c r="W782" s="1"/>
      <c r="X782" s="1"/>
    </row>
    <row r="783" spans="5:24">
      <c r="E783" s="2"/>
      <c r="G783" s="5" t="s">
        <v>73</v>
      </c>
      <c r="H783" s="5" t="s">
        <v>908</v>
      </c>
      <c r="J783" s="257"/>
      <c r="K783" s="257"/>
      <c r="L783" s="257"/>
      <c r="T783" s="1"/>
      <c r="U783" s="1"/>
      <c r="V783" s="1"/>
      <c r="W783" s="1"/>
      <c r="X783" s="1"/>
    </row>
    <row r="784" spans="5:24">
      <c r="E784" s="2"/>
      <c r="G784" s="5" t="s">
        <v>73</v>
      </c>
      <c r="H784" s="5" t="s">
        <v>909</v>
      </c>
      <c r="J784" s="257"/>
      <c r="K784" s="257"/>
      <c r="L784" s="257"/>
      <c r="T784" s="1"/>
      <c r="U784" s="1"/>
      <c r="V784" s="1"/>
      <c r="W784" s="1"/>
      <c r="X784" s="1"/>
    </row>
    <row r="785" spans="5:24">
      <c r="E785" s="2"/>
      <c r="G785" s="5" t="s">
        <v>73</v>
      </c>
      <c r="H785" s="5" t="s">
        <v>910</v>
      </c>
      <c r="J785" s="257"/>
      <c r="K785" s="257"/>
      <c r="L785" s="257"/>
      <c r="T785" s="1"/>
      <c r="U785" s="1"/>
      <c r="V785" s="1"/>
      <c r="W785" s="1"/>
      <c r="X785" s="1"/>
    </row>
    <row r="786" spans="5:24">
      <c r="E786" s="2"/>
      <c r="G786" s="5" t="s">
        <v>73</v>
      </c>
      <c r="H786" s="5" t="s">
        <v>911</v>
      </c>
      <c r="J786" s="257"/>
      <c r="K786" s="257"/>
      <c r="L786" s="257"/>
      <c r="T786" s="1"/>
      <c r="U786" s="1"/>
      <c r="V786" s="1"/>
      <c r="W786" s="1"/>
      <c r="X786" s="1"/>
    </row>
    <row r="787" spans="5:24">
      <c r="E787" s="2"/>
      <c r="G787" s="5" t="s">
        <v>73</v>
      </c>
      <c r="H787" s="5" t="s">
        <v>912</v>
      </c>
      <c r="J787" s="257"/>
      <c r="K787" s="257"/>
      <c r="L787" s="257"/>
      <c r="T787" s="1"/>
      <c r="U787" s="1"/>
      <c r="V787" s="1"/>
      <c r="W787" s="1"/>
      <c r="X787" s="1"/>
    </row>
    <row r="788" spans="5:24">
      <c r="E788" s="2"/>
      <c r="G788" s="5" t="s">
        <v>73</v>
      </c>
      <c r="H788" s="5" t="s">
        <v>913</v>
      </c>
      <c r="J788" s="257"/>
      <c r="K788" s="257"/>
      <c r="L788" s="257"/>
      <c r="T788" s="1"/>
      <c r="U788" s="1"/>
      <c r="V788" s="1"/>
      <c r="W788" s="1"/>
      <c r="X788" s="1"/>
    </row>
    <row r="789" spans="5:24">
      <c r="E789" s="2"/>
      <c r="G789" s="5" t="s">
        <v>73</v>
      </c>
      <c r="H789" s="5" t="s">
        <v>914</v>
      </c>
      <c r="J789" s="257"/>
      <c r="K789" s="257"/>
      <c r="L789" s="257"/>
      <c r="T789" s="1"/>
      <c r="U789" s="1"/>
      <c r="V789" s="1"/>
      <c r="W789" s="1"/>
      <c r="X789" s="1"/>
    </row>
    <row r="790" spans="5:24">
      <c r="E790" s="2"/>
      <c r="G790" s="5" t="s">
        <v>73</v>
      </c>
      <c r="H790" s="5" t="s">
        <v>915</v>
      </c>
      <c r="J790" s="257"/>
      <c r="K790" s="257"/>
      <c r="L790" s="257"/>
      <c r="T790" s="1"/>
      <c r="U790" s="1"/>
      <c r="V790" s="1"/>
      <c r="W790" s="1"/>
      <c r="X790" s="1"/>
    </row>
    <row r="791" spans="5:24">
      <c r="E791" s="2"/>
      <c r="G791" s="5" t="s">
        <v>73</v>
      </c>
      <c r="H791" s="5" t="s">
        <v>916</v>
      </c>
      <c r="J791" s="257"/>
      <c r="K791" s="257"/>
      <c r="L791" s="257"/>
      <c r="T791" s="1"/>
      <c r="U791" s="1"/>
      <c r="V791" s="1"/>
      <c r="W791" s="1"/>
      <c r="X791" s="1"/>
    </row>
    <row r="792" spans="5:24">
      <c r="E792" s="2"/>
      <c r="G792" s="5" t="s">
        <v>73</v>
      </c>
      <c r="H792" s="5" t="s">
        <v>917</v>
      </c>
      <c r="J792" s="257"/>
      <c r="K792" s="257"/>
      <c r="L792" s="257"/>
      <c r="T792" s="1"/>
      <c r="U792" s="1"/>
      <c r="V792" s="1"/>
      <c r="W792" s="1"/>
      <c r="X792" s="1"/>
    </row>
    <row r="793" spans="5:24">
      <c r="E793" s="2"/>
      <c r="G793" s="5" t="s">
        <v>73</v>
      </c>
      <c r="H793" s="5" t="s">
        <v>918</v>
      </c>
      <c r="J793" s="257"/>
      <c r="K793" s="257"/>
      <c r="L793" s="257"/>
      <c r="T793" s="1"/>
      <c r="U793" s="1"/>
      <c r="V793" s="1"/>
      <c r="W793" s="1"/>
      <c r="X793" s="1"/>
    </row>
    <row r="794" spans="5:24">
      <c r="E794" s="2"/>
      <c r="G794" s="5" t="s">
        <v>73</v>
      </c>
      <c r="H794" s="5" t="s">
        <v>919</v>
      </c>
      <c r="J794" s="257"/>
      <c r="K794" s="257"/>
      <c r="L794" s="257"/>
      <c r="T794" s="1"/>
      <c r="U794" s="1"/>
      <c r="V794" s="1"/>
      <c r="W794" s="1"/>
      <c r="X794" s="1"/>
    </row>
    <row r="795" spans="5:24">
      <c r="E795" s="2"/>
      <c r="G795" s="5" t="s">
        <v>74</v>
      </c>
      <c r="H795" s="5" t="s">
        <v>920</v>
      </c>
      <c r="J795" s="257"/>
      <c r="K795" s="257"/>
      <c r="L795" s="257"/>
      <c r="T795" s="1"/>
      <c r="U795" s="1"/>
      <c r="V795" s="1"/>
      <c r="W795" s="1"/>
      <c r="X795" s="1"/>
    </row>
    <row r="796" spans="5:24">
      <c r="E796" s="2"/>
      <c r="G796" s="5" t="s">
        <v>74</v>
      </c>
      <c r="H796" s="5" t="s">
        <v>921</v>
      </c>
      <c r="J796" s="257"/>
      <c r="K796" s="257"/>
      <c r="L796" s="257"/>
      <c r="T796" s="1"/>
      <c r="U796" s="1"/>
      <c r="V796" s="1"/>
      <c r="W796" s="1"/>
      <c r="X796" s="1"/>
    </row>
    <row r="797" spans="5:24">
      <c r="E797" s="2"/>
      <c r="G797" s="5" t="s">
        <v>74</v>
      </c>
      <c r="H797" s="5" t="s">
        <v>922</v>
      </c>
      <c r="J797" s="257"/>
      <c r="K797" s="257"/>
      <c r="L797" s="257"/>
      <c r="T797" s="1"/>
      <c r="U797" s="1"/>
      <c r="V797" s="1"/>
      <c r="W797" s="1"/>
      <c r="X797" s="1"/>
    </row>
    <row r="798" spans="5:24">
      <c r="E798" s="2"/>
      <c r="G798" s="5" t="s">
        <v>74</v>
      </c>
      <c r="H798" s="5" t="s">
        <v>923</v>
      </c>
      <c r="J798" s="257"/>
      <c r="K798" s="257"/>
      <c r="L798" s="257"/>
      <c r="T798" s="1"/>
      <c r="U798" s="1"/>
      <c r="V798" s="1"/>
      <c r="W798" s="1"/>
      <c r="X798" s="1"/>
    </row>
    <row r="799" spans="5:24">
      <c r="E799" s="2"/>
      <c r="G799" s="5" t="s">
        <v>74</v>
      </c>
      <c r="H799" s="5" t="s">
        <v>924</v>
      </c>
      <c r="J799" s="257"/>
      <c r="K799" s="257"/>
      <c r="L799" s="257"/>
      <c r="T799" s="1"/>
      <c r="U799" s="1"/>
      <c r="V799" s="1"/>
      <c r="W799" s="1"/>
      <c r="X799" s="1"/>
    </row>
    <row r="800" spans="5:24">
      <c r="E800" s="2"/>
      <c r="G800" s="5" t="s">
        <v>74</v>
      </c>
      <c r="H800" s="5" t="s">
        <v>925</v>
      </c>
      <c r="J800" s="257"/>
      <c r="K800" s="257"/>
      <c r="L800" s="257"/>
      <c r="T800" s="1"/>
      <c r="U800" s="1"/>
      <c r="V800" s="1"/>
      <c r="W800" s="1"/>
      <c r="X800" s="1"/>
    </row>
    <row r="801" spans="5:24">
      <c r="E801" s="2"/>
      <c r="G801" s="5" t="s">
        <v>74</v>
      </c>
      <c r="H801" s="5" t="s">
        <v>926</v>
      </c>
      <c r="J801" s="257"/>
      <c r="K801" s="257"/>
      <c r="L801" s="257"/>
      <c r="T801" s="1"/>
      <c r="U801" s="1"/>
      <c r="V801" s="1"/>
      <c r="W801" s="1"/>
      <c r="X801" s="1"/>
    </row>
    <row r="802" spans="5:24">
      <c r="E802" s="2"/>
      <c r="G802" s="5" t="s">
        <v>74</v>
      </c>
      <c r="H802" s="5" t="s">
        <v>927</v>
      </c>
      <c r="J802" s="257"/>
      <c r="K802" s="257"/>
      <c r="L802" s="257"/>
      <c r="T802" s="1"/>
      <c r="U802" s="1"/>
      <c r="V802" s="1"/>
      <c r="W802" s="1"/>
      <c r="X802" s="1"/>
    </row>
    <row r="803" spans="5:24">
      <c r="E803" s="2"/>
      <c r="G803" s="5" t="s">
        <v>74</v>
      </c>
      <c r="H803" s="5" t="s">
        <v>928</v>
      </c>
      <c r="J803" s="257"/>
      <c r="K803" s="257"/>
      <c r="L803" s="257"/>
      <c r="T803" s="1"/>
      <c r="U803" s="1"/>
      <c r="V803" s="1"/>
      <c r="W803" s="1"/>
      <c r="X803" s="1"/>
    </row>
    <row r="804" spans="5:24">
      <c r="E804" s="2"/>
      <c r="G804" s="5" t="s">
        <v>74</v>
      </c>
      <c r="H804" s="5" t="s">
        <v>929</v>
      </c>
      <c r="J804" s="257"/>
      <c r="K804" s="257"/>
      <c r="L804" s="257"/>
      <c r="T804" s="1"/>
      <c r="U804" s="1"/>
      <c r="V804" s="1"/>
      <c r="W804" s="1"/>
      <c r="X804" s="1"/>
    </row>
    <row r="805" spans="5:24">
      <c r="E805" s="2"/>
      <c r="G805" s="5" t="s">
        <v>74</v>
      </c>
      <c r="H805" s="5" t="s">
        <v>295</v>
      </c>
      <c r="J805" s="257"/>
      <c r="K805" s="257"/>
      <c r="L805" s="257"/>
      <c r="T805" s="1"/>
      <c r="U805" s="1"/>
      <c r="V805" s="1"/>
      <c r="W805" s="1"/>
      <c r="X805" s="1"/>
    </row>
    <row r="806" spans="5:24">
      <c r="E806" s="2"/>
      <c r="G806" s="5" t="s">
        <v>74</v>
      </c>
      <c r="H806" s="5" t="s">
        <v>930</v>
      </c>
      <c r="J806" s="257"/>
      <c r="K806" s="257"/>
      <c r="L806" s="257"/>
      <c r="T806" s="1"/>
      <c r="U806" s="1"/>
      <c r="V806" s="1"/>
      <c r="W806" s="1"/>
      <c r="X806" s="1"/>
    </row>
    <row r="807" spans="5:24">
      <c r="E807" s="2"/>
      <c r="G807" s="5" t="s">
        <v>74</v>
      </c>
      <c r="H807" s="5" t="s">
        <v>931</v>
      </c>
      <c r="J807" s="257"/>
      <c r="K807" s="257"/>
      <c r="L807" s="257"/>
      <c r="T807" s="1"/>
      <c r="U807" s="1"/>
      <c r="V807" s="1"/>
      <c r="W807" s="1"/>
      <c r="X807" s="1"/>
    </row>
    <row r="808" spans="5:24">
      <c r="E808" s="2"/>
      <c r="G808" s="5" t="s">
        <v>74</v>
      </c>
      <c r="H808" s="5" t="s">
        <v>932</v>
      </c>
      <c r="J808" s="257"/>
      <c r="K808" s="257"/>
      <c r="L808" s="257"/>
      <c r="T808" s="1"/>
      <c r="U808" s="1"/>
      <c r="V808" s="1"/>
      <c r="W808" s="1"/>
      <c r="X808" s="1"/>
    </row>
    <row r="809" spans="5:24">
      <c r="E809" s="2"/>
      <c r="G809" s="5" t="s">
        <v>74</v>
      </c>
      <c r="H809" s="5" t="s">
        <v>933</v>
      </c>
      <c r="J809" s="257"/>
      <c r="K809" s="257"/>
      <c r="L809" s="257"/>
      <c r="T809" s="1"/>
      <c r="U809" s="1"/>
      <c r="V809" s="1"/>
      <c r="W809" s="1"/>
      <c r="X809" s="1"/>
    </row>
    <row r="810" spans="5:24">
      <c r="E810" s="2"/>
      <c r="G810" s="5" t="s">
        <v>74</v>
      </c>
      <c r="H810" s="5" t="s">
        <v>934</v>
      </c>
      <c r="J810" s="257"/>
      <c r="K810" s="257"/>
      <c r="L810" s="257"/>
      <c r="T810" s="1"/>
      <c r="U810" s="1"/>
      <c r="V810" s="1"/>
      <c r="W810" s="1"/>
      <c r="X810" s="1"/>
    </row>
    <row r="811" spans="5:24">
      <c r="E811" s="2"/>
      <c r="G811" s="5" t="s">
        <v>74</v>
      </c>
      <c r="H811" s="5" t="s">
        <v>935</v>
      </c>
      <c r="J811" s="257"/>
      <c r="K811" s="257"/>
      <c r="L811" s="257"/>
      <c r="T811" s="1"/>
      <c r="U811" s="1"/>
      <c r="V811" s="1"/>
      <c r="W811" s="1"/>
      <c r="X811" s="1"/>
    </row>
    <row r="812" spans="5:24">
      <c r="E812" s="2"/>
      <c r="G812" s="5" t="s">
        <v>75</v>
      </c>
      <c r="H812" s="5" t="s">
        <v>936</v>
      </c>
      <c r="J812" s="257"/>
      <c r="K812" s="257"/>
      <c r="L812" s="257"/>
      <c r="T812" s="1"/>
      <c r="U812" s="1"/>
      <c r="V812" s="1"/>
      <c r="W812" s="1"/>
      <c r="X812" s="1"/>
    </row>
    <row r="813" spans="5:24">
      <c r="E813" s="2"/>
      <c r="G813" s="5" t="s">
        <v>75</v>
      </c>
      <c r="H813" s="5" t="s">
        <v>937</v>
      </c>
      <c r="J813" s="257"/>
      <c r="K813" s="257"/>
      <c r="L813" s="257"/>
      <c r="T813" s="1"/>
      <c r="U813" s="1"/>
      <c r="V813" s="1"/>
      <c r="W813" s="1"/>
      <c r="X813" s="1"/>
    </row>
    <row r="814" spans="5:24">
      <c r="E814" s="2"/>
      <c r="G814" s="5" t="s">
        <v>75</v>
      </c>
      <c r="H814" s="5" t="s">
        <v>938</v>
      </c>
      <c r="J814" s="257"/>
      <c r="K814" s="257"/>
      <c r="L814" s="257"/>
      <c r="T814" s="1"/>
      <c r="U814" s="1"/>
      <c r="V814" s="1"/>
      <c r="W814" s="1"/>
      <c r="X814" s="1"/>
    </row>
    <row r="815" spans="5:24">
      <c r="E815" s="2"/>
      <c r="G815" s="5" t="s">
        <v>75</v>
      </c>
      <c r="H815" s="5" t="s">
        <v>939</v>
      </c>
      <c r="J815" s="257"/>
      <c r="K815" s="257"/>
      <c r="L815" s="257"/>
      <c r="T815" s="1"/>
      <c r="U815" s="1"/>
      <c r="V815" s="1"/>
      <c r="W815" s="1"/>
      <c r="X815" s="1"/>
    </row>
    <row r="816" spans="5:24">
      <c r="E816" s="2"/>
      <c r="G816" s="5" t="s">
        <v>75</v>
      </c>
      <c r="H816" s="5" t="s">
        <v>940</v>
      </c>
      <c r="J816" s="257"/>
      <c r="K816" s="257"/>
      <c r="L816" s="257"/>
      <c r="T816" s="1"/>
      <c r="U816" s="1"/>
      <c r="V816" s="1"/>
      <c r="W816" s="1"/>
      <c r="X816" s="1"/>
    </row>
    <row r="817" spans="5:24">
      <c r="E817" s="2"/>
      <c r="G817" s="5" t="s">
        <v>75</v>
      </c>
      <c r="H817" s="5" t="s">
        <v>941</v>
      </c>
      <c r="J817" s="257"/>
      <c r="K817" s="257"/>
      <c r="L817" s="257"/>
      <c r="T817" s="1"/>
      <c r="U817" s="1"/>
      <c r="V817" s="1"/>
      <c r="W817" s="1"/>
      <c r="X817" s="1"/>
    </row>
    <row r="818" spans="5:24">
      <c r="E818" s="2"/>
      <c r="G818" s="5" t="s">
        <v>75</v>
      </c>
      <c r="H818" s="5" t="s">
        <v>942</v>
      </c>
      <c r="J818" s="257"/>
      <c r="K818" s="257"/>
      <c r="L818" s="257"/>
      <c r="T818" s="1"/>
      <c r="U818" s="1"/>
      <c r="V818" s="1"/>
      <c r="W818" s="1"/>
      <c r="X818" s="1"/>
    </row>
    <row r="819" spans="5:24">
      <c r="E819" s="2"/>
      <c r="G819" s="5" t="s">
        <v>75</v>
      </c>
      <c r="H819" s="5" t="s">
        <v>943</v>
      </c>
      <c r="J819" s="257"/>
      <c r="K819" s="257"/>
      <c r="L819" s="257"/>
      <c r="T819" s="1"/>
      <c r="U819" s="1"/>
      <c r="V819" s="1"/>
      <c r="W819" s="1"/>
      <c r="X819" s="1"/>
    </row>
    <row r="820" spans="5:24">
      <c r="E820" s="2"/>
      <c r="G820" s="5" t="s">
        <v>75</v>
      </c>
      <c r="H820" s="5" t="s">
        <v>944</v>
      </c>
      <c r="J820" s="257"/>
      <c r="K820" s="257"/>
      <c r="L820" s="257"/>
      <c r="T820" s="1"/>
      <c r="U820" s="1"/>
      <c r="V820" s="1"/>
      <c r="W820" s="1"/>
      <c r="X820" s="1"/>
    </row>
    <row r="821" spans="5:24">
      <c r="E821" s="2"/>
      <c r="G821" s="5" t="s">
        <v>75</v>
      </c>
      <c r="H821" s="5" t="s">
        <v>945</v>
      </c>
      <c r="J821" s="257"/>
      <c r="K821" s="257"/>
      <c r="L821" s="257"/>
      <c r="T821" s="1"/>
      <c r="U821" s="1"/>
      <c r="V821" s="1"/>
      <c r="W821" s="1"/>
      <c r="X821" s="1"/>
    </row>
    <row r="822" spans="5:24">
      <c r="E822" s="2"/>
      <c r="G822" s="5" t="s">
        <v>75</v>
      </c>
      <c r="H822" s="5" t="s">
        <v>946</v>
      </c>
      <c r="J822" s="257"/>
      <c r="K822" s="257"/>
      <c r="L822" s="257"/>
      <c r="T822" s="1"/>
      <c r="U822" s="1"/>
      <c r="V822" s="1"/>
      <c r="W822" s="1"/>
      <c r="X822" s="1"/>
    </row>
    <row r="823" spans="5:24">
      <c r="E823" s="2"/>
      <c r="G823" s="5" t="s">
        <v>75</v>
      </c>
      <c r="H823" s="5" t="s">
        <v>947</v>
      </c>
      <c r="J823" s="257"/>
      <c r="K823" s="257"/>
      <c r="L823" s="257"/>
      <c r="T823" s="1"/>
      <c r="U823" s="1"/>
      <c r="V823" s="1"/>
      <c r="W823" s="1"/>
      <c r="X823" s="1"/>
    </row>
    <row r="824" spans="5:24">
      <c r="E824" s="2"/>
      <c r="G824" s="5" t="s">
        <v>75</v>
      </c>
      <c r="H824" s="5" t="s">
        <v>948</v>
      </c>
      <c r="J824" s="257"/>
      <c r="K824" s="257"/>
      <c r="L824" s="257"/>
      <c r="T824" s="1"/>
      <c r="U824" s="1"/>
      <c r="V824" s="1"/>
      <c r="W824" s="1"/>
      <c r="X824" s="1"/>
    </row>
    <row r="825" spans="5:24">
      <c r="E825" s="2"/>
      <c r="G825" s="5" t="s">
        <v>75</v>
      </c>
      <c r="H825" s="5" t="s">
        <v>949</v>
      </c>
      <c r="J825" s="257"/>
      <c r="K825" s="257"/>
      <c r="L825" s="257"/>
      <c r="T825" s="1"/>
      <c r="U825" s="1"/>
      <c r="V825" s="1"/>
      <c r="W825" s="1"/>
      <c r="X825" s="1"/>
    </row>
    <row r="826" spans="5:24">
      <c r="E826" s="2"/>
      <c r="G826" s="5" t="s">
        <v>75</v>
      </c>
      <c r="H826" s="5" t="s">
        <v>950</v>
      </c>
      <c r="J826" s="257"/>
      <c r="K826" s="257"/>
      <c r="L826" s="257"/>
      <c r="T826" s="1"/>
      <c r="U826" s="1"/>
      <c r="V826" s="1"/>
      <c r="W826" s="1"/>
      <c r="X826" s="1"/>
    </row>
    <row r="827" spans="5:24">
      <c r="E827" s="2"/>
      <c r="G827" s="5" t="s">
        <v>75</v>
      </c>
      <c r="H827" s="5" t="s">
        <v>951</v>
      </c>
      <c r="J827" s="257"/>
      <c r="K827" s="257"/>
      <c r="L827" s="257"/>
      <c r="T827" s="1"/>
      <c r="U827" s="1"/>
      <c r="V827" s="1"/>
      <c r="W827" s="1"/>
      <c r="X827" s="1"/>
    </row>
    <row r="828" spans="5:24">
      <c r="E828" s="2"/>
      <c r="G828" s="5" t="s">
        <v>75</v>
      </c>
      <c r="H828" s="5" t="s">
        <v>355</v>
      </c>
      <c r="J828" s="257"/>
      <c r="K828" s="257"/>
      <c r="L828" s="257"/>
      <c r="T828" s="1"/>
      <c r="U828" s="1"/>
      <c r="V828" s="1"/>
      <c r="W828" s="1"/>
      <c r="X828" s="1"/>
    </row>
    <row r="829" spans="5:24">
      <c r="E829" s="2"/>
      <c r="G829" s="5" t="s">
        <v>75</v>
      </c>
      <c r="H829" s="5" t="s">
        <v>952</v>
      </c>
      <c r="J829" s="257"/>
      <c r="K829" s="257"/>
      <c r="L829" s="257"/>
      <c r="T829" s="1"/>
      <c r="U829" s="1"/>
      <c r="V829" s="1"/>
      <c r="W829" s="1"/>
      <c r="X829" s="1"/>
    </row>
    <row r="830" spans="5:24">
      <c r="E830" s="2"/>
      <c r="G830" s="5" t="s">
        <v>75</v>
      </c>
      <c r="H830" s="5" t="s">
        <v>953</v>
      </c>
      <c r="J830" s="257"/>
      <c r="K830" s="257"/>
      <c r="L830" s="257"/>
      <c r="T830" s="1"/>
      <c r="U830" s="1"/>
      <c r="V830" s="1"/>
      <c r="W830" s="1"/>
      <c r="X830" s="1"/>
    </row>
    <row r="831" spans="5:24">
      <c r="E831" s="2"/>
      <c r="G831" s="5" t="s">
        <v>75</v>
      </c>
      <c r="H831" s="5" t="s">
        <v>954</v>
      </c>
      <c r="J831" s="257"/>
      <c r="K831" s="257"/>
      <c r="L831" s="257"/>
      <c r="T831" s="1"/>
      <c r="U831" s="1"/>
      <c r="V831" s="1"/>
      <c r="W831" s="1"/>
      <c r="X831" s="1"/>
    </row>
    <row r="832" spans="5:24">
      <c r="E832" s="2"/>
      <c r="G832" s="5" t="s">
        <v>75</v>
      </c>
      <c r="H832" s="5" t="s">
        <v>955</v>
      </c>
      <c r="J832" s="257"/>
      <c r="K832" s="257"/>
      <c r="L832" s="257"/>
      <c r="T832" s="1"/>
      <c r="U832" s="1"/>
      <c r="V832" s="1"/>
      <c r="W832" s="1"/>
      <c r="X832" s="1"/>
    </row>
    <row r="833" spans="5:24">
      <c r="E833" s="2"/>
      <c r="G833" s="5" t="s">
        <v>75</v>
      </c>
      <c r="H833" s="5" t="s">
        <v>956</v>
      </c>
      <c r="J833" s="257"/>
      <c r="K833" s="257"/>
      <c r="L833" s="257"/>
      <c r="T833" s="1"/>
      <c r="U833" s="1"/>
      <c r="V833" s="1"/>
      <c r="W833" s="1"/>
      <c r="X833" s="1"/>
    </row>
    <row r="834" spans="5:24">
      <c r="E834" s="2"/>
      <c r="G834" s="5" t="s">
        <v>75</v>
      </c>
      <c r="H834" s="5" t="s">
        <v>957</v>
      </c>
      <c r="J834" s="257"/>
      <c r="K834" s="257"/>
      <c r="L834" s="257"/>
      <c r="T834" s="1"/>
      <c r="U834" s="1"/>
      <c r="V834" s="1"/>
      <c r="W834" s="1"/>
      <c r="X834" s="1"/>
    </row>
    <row r="835" spans="5:24">
      <c r="E835" s="2"/>
      <c r="G835" s="5" t="s">
        <v>75</v>
      </c>
      <c r="H835" s="5" t="s">
        <v>958</v>
      </c>
      <c r="J835" s="257"/>
      <c r="K835" s="257"/>
      <c r="L835" s="257"/>
      <c r="T835" s="1"/>
      <c r="U835" s="1"/>
      <c r="V835" s="1"/>
      <c r="W835" s="1"/>
      <c r="X835" s="1"/>
    </row>
    <row r="836" spans="5:24">
      <c r="E836" s="2"/>
      <c r="G836" s="5" t="s">
        <v>75</v>
      </c>
      <c r="H836" s="5" t="s">
        <v>959</v>
      </c>
      <c r="J836" s="257"/>
      <c r="K836" s="257"/>
      <c r="L836" s="257"/>
      <c r="T836" s="1"/>
      <c r="U836" s="1"/>
      <c r="V836" s="1"/>
      <c r="W836" s="1"/>
      <c r="X836" s="1"/>
    </row>
    <row r="837" spans="5:24">
      <c r="E837" s="2"/>
      <c r="G837" s="5" t="s">
        <v>75</v>
      </c>
      <c r="H837" s="5" t="s">
        <v>960</v>
      </c>
      <c r="J837" s="257"/>
      <c r="K837" s="257"/>
      <c r="L837" s="257"/>
      <c r="T837" s="1"/>
      <c r="U837" s="1"/>
      <c r="V837" s="1"/>
      <c r="W837" s="1"/>
      <c r="X837" s="1"/>
    </row>
    <row r="838" spans="5:24">
      <c r="E838" s="2"/>
      <c r="G838" s="5" t="s">
        <v>75</v>
      </c>
      <c r="H838" s="5" t="s">
        <v>961</v>
      </c>
      <c r="J838" s="257"/>
      <c r="K838" s="257"/>
      <c r="L838" s="257"/>
      <c r="T838" s="1"/>
      <c r="U838" s="1"/>
      <c r="V838" s="1"/>
      <c r="W838" s="1"/>
      <c r="X838" s="1"/>
    </row>
    <row r="839" spans="5:24">
      <c r="E839" s="2"/>
      <c r="G839" s="5" t="s">
        <v>76</v>
      </c>
      <c r="H839" s="5" t="s">
        <v>962</v>
      </c>
      <c r="J839" s="257"/>
      <c r="K839" s="257"/>
      <c r="L839" s="257"/>
      <c r="T839" s="1"/>
      <c r="U839" s="1"/>
      <c r="V839" s="1"/>
      <c r="W839" s="1"/>
      <c r="X839" s="1"/>
    </row>
    <row r="840" spans="5:24">
      <c r="E840" s="2"/>
      <c r="G840" s="5" t="s">
        <v>76</v>
      </c>
      <c r="H840" s="5" t="s">
        <v>963</v>
      </c>
      <c r="J840" s="257"/>
      <c r="K840" s="257"/>
      <c r="L840" s="257"/>
      <c r="T840" s="1"/>
      <c r="U840" s="1"/>
      <c r="V840" s="1"/>
      <c r="W840" s="1"/>
      <c r="X840" s="1"/>
    </row>
    <row r="841" spans="5:24">
      <c r="E841" s="2"/>
      <c r="G841" s="5" t="s">
        <v>76</v>
      </c>
      <c r="H841" s="5" t="s">
        <v>964</v>
      </c>
      <c r="J841" s="257"/>
      <c r="K841" s="257"/>
      <c r="L841" s="257"/>
      <c r="T841" s="1"/>
      <c r="U841" s="1"/>
      <c r="V841" s="1"/>
      <c r="W841" s="1"/>
      <c r="X841" s="1"/>
    </row>
    <row r="842" spans="5:24">
      <c r="E842" s="2"/>
      <c r="G842" s="5" t="s">
        <v>76</v>
      </c>
      <c r="H842" s="5" t="s">
        <v>965</v>
      </c>
      <c r="J842" s="257"/>
      <c r="K842" s="257"/>
      <c r="L842" s="257"/>
      <c r="T842" s="1"/>
      <c r="U842" s="1"/>
      <c r="V842" s="1"/>
      <c r="W842" s="1"/>
      <c r="X842" s="1"/>
    </row>
    <row r="843" spans="5:24">
      <c r="E843" s="2"/>
      <c r="G843" s="5" t="s">
        <v>76</v>
      </c>
      <c r="H843" s="5" t="s">
        <v>966</v>
      </c>
      <c r="J843" s="257"/>
      <c r="K843" s="257"/>
      <c r="L843" s="257"/>
      <c r="T843" s="1"/>
      <c r="U843" s="1"/>
      <c r="V843" s="1"/>
      <c r="W843" s="1"/>
      <c r="X843" s="1"/>
    </row>
    <row r="844" spans="5:24">
      <c r="E844" s="2"/>
      <c r="G844" s="5" t="s">
        <v>76</v>
      </c>
      <c r="H844" s="5" t="s">
        <v>967</v>
      </c>
      <c r="J844" s="257"/>
      <c r="K844" s="257"/>
      <c r="L844" s="257"/>
      <c r="T844" s="1"/>
      <c r="U844" s="1"/>
      <c r="V844" s="1"/>
      <c r="W844" s="1"/>
      <c r="X844" s="1"/>
    </row>
    <row r="845" spans="5:24">
      <c r="E845" s="2"/>
      <c r="G845" s="5" t="s">
        <v>76</v>
      </c>
      <c r="H845" s="5" t="s">
        <v>968</v>
      </c>
      <c r="J845" s="257"/>
      <c r="K845" s="257"/>
      <c r="L845" s="257"/>
      <c r="T845" s="1"/>
      <c r="U845" s="1"/>
      <c r="V845" s="1"/>
      <c r="W845" s="1"/>
      <c r="X845" s="1"/>
    </row>
    <row r="846" spans="5:24">
      <c r="E846" s="2"/>
      <c r="G846" s="5" t="s">
        <v>76</v>
      </c>
      <c r="H846" s="5" t="s">
        <v>969</v>
      </c>
      <c r="J846" s="257"/>
      <c r="K846" s="257"/>
      <c r="L846" s="257"/>
      <c r="T846" s="1"/>
      <c r="U846" s="1"/>
      <c r="V846" s="1"/>
      <c r="W846" s="1"/>
      <c r="X846" s="1"/>
    </row>
    <row r="847" spans="5:24">
      <c r="E847" s="2"/>
      <c r="G847" s="5" t="s">
        <v>76</v>
      </c>
      <c r="H847" s="5" t="s">
        <v>970</v>
      </c>
      <c r="J847" s="257"/>
      <c r="K847" s="257"/>
      <c r="L847" s="257"/>
      <c r="T847" s="1"/>
      <c r="U847" s="1"/>
      <c r="V847" s="1"/>
      <c r="W847" s="1"/>
      <c r="X847" s="1"/>
    </row>
    <row r="848" spans="5:24">
      <c r="E848" s="2"/>
      <c r="G848" s="5" t="s">
        <v>76</v>
      </c>
      <c r="H848" s="5" t="s">
        <v>971</v>
      </c>
      <c r="J848" s="257"/>
      <c r="K848" s="257"/>
      <c r="L848" s="257"/>
      <c r="T848" s="1"/>
      <c r="U848" s="1"/>
      <c r="V848" s="1"/>
      <c r="W848" s="1"/>
      <c r="X848" s="1"/>
    </row>
    <row r="849" spans="5:24">
      <c r="E849" s="2"/>
      <c r="G849" s="5" t="s">
        <v>76</v>
      </c>
      <c r="H849" s="5" t="s">
        <v>972</v>
      </c>
      <c r="J849" s="257"/>
      <c r="K849" s="257"/>
      <c r="L849" s="257"/>
      <c r="T849" s="1"/>
      <c r="U849" s="1"/>
      <c r="V849" s="1"/>
      <c r="W849" s="1"/>
      <c r="X849" s="1"/>
    </row>
    <row r="850" spans="5:24">
      <c r="E850" s="2"/>
      <c r="G850" s="5" t="s">
        <v>76</v>
      </c>
      <c r="H850" s="5" t="s">
        <v>973</v>
      </c>
      <c r="J850" s="257"/>
      <c r="K850" s="257"/>
      <c r="L850" s="257"/>
      <c r="T850" s="1"/>
      <c r="U850" s="1"/>
      <c r="V850" s="1"/>
      <c r="W850" s="1"/>
      <c r="X850" s="1"/>
    </row>
    <row r="851" spans="5:24">
      <c r="E851" s="2"/>
      <c r="G851" s="5" t="s">
        <v>76</v>
      </c>
      <c r="H851" s="5" t="s">
        <v>974</v>
      </c>
      <c r="J851" s="257"/>
      <c r="K851" s="257"/>
      <c r="L851" s="257"/>
      <c r="T851" s="1"/>
      <c r="U851" s="1"/>
      <c r="V851" s="1"/>
      <c r="W851" s="1"/>
      <c r="X851" s="1"/>
    </row>
    <row r="852" spans="5:24">
      <c r="E852" s="2"/>
      <c r="G852" s="5" t="s">
        <v>76</v>
      </c>
      <c r="H852" s="5" t="s">
        <v>975</v>
      </c>
      <c r="J852" s="257"/>
      <c r="K852" s="257"/>
      <c r="L852" s="257"/>
      <c r="T852" s="1"/>
      <c r="U852" s="1"/>
      <c r="V852" s="1"/>
      <c r="W852" s="1"/>
      <c r="X852" s="1"/>
    </row>
    <row r="853" spans="5:24">
      <c r="E853" s="2"/>
      <c r="G853" s="5" t="s">
        <v>76</v>
      </c>
      <c r="H853" s="5" t="s">
        <v>976</v>
      </c>
      <c r="J853" s="257"/>
      <c r="K853" s="257"/>
      <c r="L853" s="257"/>
      <c r="T853" s="1"/>
      <c r="U853" s="1"/>
      <c r="V853" s="1"/>
      <c r="W853" s="1"/>
      <c r="X853" s="1"/>
    </row>
    <row r="854" spans="5:24">
      <c r="E854" s="2"/>
      <c r="G854" s="5" t="s">
        <v>76</v>
      </c>
      <c r="H854" s="5" t="s">
        <v>977</v>
      </c>
      <c r="J854" s="257"/>
      <c r="K854" s="257"/>
      <c r="L854" s="257"/>
      <c r="T854" s="1"/>
      <c r="U854" s="1"/>
      <c r="V854" s="1"/>
      <c r="W854" s="1"/>
      <c r="X854" s="1"/>
    </row>
    <row r="855" spans="5:24">
      <c r="E855" s="2"/>
      <c r="G855" s="5" t="s">
        <v>76</v>
      </c>
      <c r="H855" s="5" t="s">
        <v>978</v>
      </c>
      <c r="J855" s="257"/>
      <c r="K855" s="257"/>
      <c r="L855" s="257"/>
      <c r="T855" s="1"/>
      <c r="U855" s="1"/>
      <c r="V855" s="1"/>
      <c r="W855" s="1"/>
      <c r="X855" s="1"/>
    </row>
    <row r="856" spans="5:24">
      <c r="E856" s="2"/>
      <c r="G856" s="5" t="s">
        <v>76</v>
      </c>
      <c r="H856" s="5" t="s">
        <v>979</v>
      </c>
      <c r="J856" s="257"/>
      <c r="K856" s="257"/>
      <c r="L856" s="257"/>
      <c r="T856" s="1"/>
      <c r="U856" s="1"/>
      <c r="V856" s="1"/>
      <c r="W856" s="1"/>
      <c r="X856" s="1"/>
    </row>
    <row r="857" spans="5:24">
      <c r="E857" s="2"/>
      <c r="G857" s="5" t="s">
        <v>76</v>
      </c>
      <c r="H857" s="5" t="s">
        <v>980</v>
      </c>
      <c r="J857" s="257"/>
      <c r="K857" s="257"/>
      <c r="L857" s="257"/>
      <c r="T857" s="1"/>
      <c r="U857" s="1"/>
      <c r="V857" s="1"/>
      <c r="W857" s="1"/>
      <c r="X857" s="1"/>
    </row>
    <row r="858" spans="5:24">
      <c r="E858" s="2"/>
      <c r="G858" s="5" t="s">
        <v>76</v>
      </c>
      <c r="H858" s="5" t="s">
        <v>981</v>
      </c>
      <c r="J858" s="257"/>
      <c r="K858" s="257"/>
      <c r="L858" s="257"/>
      <c r="T858" s="1"/>
      <c r="U858" s="1"/>
      <c r="V858" s="1"/>
      <c r="W858" s="1"/>
      <c r="X858" s="1"/>
    </row>
    <row r="859" spans="5:24">
      <c r="E859" s="2"/>
      <c r="G859" s="5" t="s">
        <v>76</v>
      </c>
      <c r="H859" s="5" t="s">
        <v>982</v>
      </c>
      <c r="J859" s="257"/>
      <c r="K859" s="257"/>
      <c r="L859" s="257"/>
      <c r="T859" s="1"/>
      <c r="U859" s="1"/>
      <c r="V859" s="1"/>
      <c r="W859" s="1"/>
      <c r="X859" s="1"/>
    </row>
    <row r="860" spans="5:24">
      <c r="E860" s="2"/>
      <c r="G860" s="5" t="s">
        <v>76</v>
      </c>
      <c r="H860" s="5" t="s">
        <v>629</v>
      </c>
      <c r="J860" s="257"/>
      <c r="K860" s="257"/>
      <c r="L860" s="257"/>
      <c r="T860" s="1"/>
      <c r="U860" s="1"/>
      <c r="V860" s="1"/>
      <c r="W860" s="1"/>
      <c r="X860" s="1"/>
    </row>
    <row r="861" spans="5:24">
      <c r="E861" s="2"/>
      <c r="G861" s="5" t="s">
        <v>76</v>
      </c>
      <c r="H861" s="5" t="s">
        <v>983</v>
      </c>
      <c r="J861" s="257"/>
      <c r="K861" s="257"/>
      <c r="L861" s="257"/>
      <c r="T861" s="1"/>
      <c r="U861" s="1"/>
      <c r="V861" s="1"/>
      <c r="W861" s="1"/>
      <c r="X861" s="1"/>
    </row>
    <row r="862" spans="5:24">
      <c r="E862" s="2"/>
      <c r="G862" s="5" t="s">
        <v>76</v>
      </c>
      <c r="H862" s="5" t="s">
        <v>984</v>
      </c>
      <c r="J862" s="257"/>
      <c r="K862" s="257"/>
      <c r="L862" s="257"/>
      <c r="T862" s="1"/>
      <c r="U862" s="1"/>
      <c r="V862" s="1"/>
      <c r="W862" s="1"/>
      <c r="X862" s="1"/>
    </row>
    <row r="863" spans="5:24">
      <c r="E863" s="2"/>
      <c r="G863" s="5" t="s">
        <v>76</v>
      </c>
      <c r="H863" s="5" t="s">
        <v>985</v>
      </c>
      <c r="J863" s="257"/>
      <c r="K863" s="257"/>
      <c r="L863" s="257"/>
      <c r="T863" s="1"/>
      <c r="U863" s="1"/>
      <c r="V863" s="1"/>
      <c r="W863" s="1"/>
      <c r="X863" s="1"/>
    </row>
    <row r="864" spans="5:24">
      <c r="E864" s="2"/>
      <c r="G864" s="5" t="s">
        <v>76</v>
      </c>
      <c r="H864" s="5" t="s">
        <v>986</v>
      </c>
      <c r="J864" s="257"/>
      <c r="K864" s="257"/>
      <c r="L864" s="257"/>
      <c r="T864" s="1"/>
      <c r="U864" s="1"/>
      <c r="V864" s="1"/>
      <c r="W864" s="1"/>
      <c r="X864" s="1"/>
    </row>
    <row r="865" spans="5:24">
      <c r="E865" s="2"/>
      <c r="G865" s="5" t="s">
        <v>76</v>
      </c>
      <c r="H865" s="5" t="s">
        <v>987</v>
      </c>
      <c r="J865" s="257"/>
      <c r="K865" s="257"/>
      <c r="L865" s="257"/>
      <c r="T865" s="1"/>
      <c r="U865" s="1"/>
      <c r="V865" s="1"/>
      <c r="W865" s="1"/>
      <c r="X865" s="1"/>
    </row>
    <row r="866" spans="5:24">
      <c r="E866" s="2"/>
      <c r="G866" s="5" t="s">
        <v>76</v>
      </c>
      <c r="H866" s="5" t="s">
        <v>988</v>
      </c>
      <c r="J866" s="257"/>
      <c r="K866" s="257"/>
      <c r="L866" s="257"/>
      <c r="T866" s="1"/>
      <c r="U866" s="1"/>
      <c r="V866" s="1"/>
      <c r="W866" s="1"/>
      <c r="X866" s="1"/>
    </row>
    <row r="867" spans="5:24">
      <c r="E867" s="2"/>
      <c r="G867" s="5" t="s">
        <v>76</v>
      </c>
      <c r="H867" s="5" t="s">
        <v>989</v>
      </c>
      <c r="J867" s="257"/>
      <c r="K867" s="257"/>
      <c r="L867" s="257"/>
      <c r="T867" s="1"/>
      <c r="U867" s="1"/>
      <c r="V867" s="1"/>
      <c r="W867" s="1"/>
      <c r="X867" s="1"/>
    </row>
    <row r="868" spans="5:24">
      <c r="E868" s="2"/>
      <c r="G868" s="5" t="s">
        <v>76</v>
      </c>
      <c r="H868" s="5" t="s">
        <v>990</v>
      </c>
      <c r="J868" s="257"/>
      <c r="K868" s="257"/>
      <c r="L868" s="257"/>
      <c r="T868" s="1"/>
      <c r="U868" s="1"/>
      <c r="V868" s="1"/>
      <c r="W868" s="1"/>
      <c r="X868" s="1"/>
    </row>
    <row r="869" spans="5:24">
      <c r="E869" s="2"/>
      <c r="G869" s="5" t="s">
        <v>76</v>
      </c>
      <c r="H869" s="5" t="s">
        <v>991</v>
      </c>
      <c r="J869" s="257"/>
      <c r="K869" s="257"/>
      <c r="L869" s="257"/>
      <c r="T869" s="1"/>
      <c r="U869" s="1"/>
      <c r="V869" s="1"/>
      <c r="W869" s="1"/>
      <c r="X869" s="1"/>
    </row>
    <row r="870" spans="5:24">
      <c r="E870" s="2"/>
      <c r="G870" s="5" t="s">
        <v>76</v>
      </c>
      <c r="H870" s="5" t="s">
        <v>992</v>
      </c>
      <c r="J870" s="257"/>
      <c r="K870" s="257"/>
      <c r="L870" s="257"/>
      <c r="T870" s="1"/>
      <c r="U870" s="1"/>
      <c r="V870" s="1"/>
      <c r="W870" s="1"/>
      <c r="X870" s="1"/>
    </row>
    <row r="871" spans="5:24">
      <c r="E871" s="2"/>
      <c r="G871" s="5" t="s">
        <v>76</v>
      </c>
      <c r="H871" s="5" t="s">
        <v>993</v>
      </c>
      <c r="J871" s="257"/>
      <c r="K871" s="257"/>
      <c r="L871" s="257"/>
      <c r="T871" s="1"/>
      <c r="U871" s="1"/>
      <c r="V871" s="1"/>
      <c r="W871" s="1"/>
      <c r="X871" s="1"/>
    </row>
    <row r="872" spans="5:24">
      <c r="E872" s="2"/>
      <c r="G872" s="5" t="s">
        <v>76</v>
      </c>
      <c r="H872" s="5" t="s">
        <v>994</v>
      </c>
      <c r="J872" s="257"/>
      <c r="K872" s="257"/>
      <c r="L872" s="257"/>
      <c r="T872" s="1"/>
      <c r="U872" s="1"/>
      <c r="V872" s="1"/>
      <c r="W872" s="1"/>
      <c r="X872" s="1"/>
    </row>
    <row r="873" spans="5:24">
      <c r="E873" s="2"/>
      <c r="G873" s="5" t="s">
        <v>76</v>
      </c>
      <c r="H873" s="5" t="s">
        <v>995</v>
      </c>
      <c r="J873" s="257"/>
      <c r="K873" s="257"/>
      <c r="L873" s="257"/>
      <c r="T873" s="1"/>
      <c r="U873" s="1"/>
      <c r="V873" s="1"/>
      <c r="W873" s="1"/>
      <c r="X873" s="1"/>
    </row>
    <row r="874" spans="5:24">
      <c r="E874" s="2"/>
      <c r="G874" s="5" t="s">
        <v>76</v>
      </c>
      <c r="H874" s="5" t="s">
        <v>996</v>
      </c>
      <c r="J874" s="257"/>
      <c r="K874" s="257"/>
      <c r="L874" s="257"/>
      <c r="T874" s="1"/>
      <c r="U874" s="1"/>
      <c r="V874" s="1"/>
      <c r="W874" s="1"/>
      <c r="X874" s="1"/>
    </row>
    <row r="875" spans="5:24">
      <c r="E875" s="2"/>
      <c r="G875" s="5" t="s">
        <v>76</v>
      </c>
      <c r="H875" s="5" t="s">
        <v>997</v>
      </c>
      <c r="J875" s="257"/>
      <c r="K875" s="257"/>
      <c r="L875" s="257"/>
      <c r="T875" s="1"/>
      <c r="U875" s="1"/>
      <c r="V875" s="1"/>
      <c r="W875" s="1"/>
      <c r="X875" s="1"/>
    </row>
    <row r="876" spans="5:24">
      <c r="E876" s="2"/>
      <c r="G876" s="5" t="s">
        <v>76</v>
      </c>
      <c r="H876" s="5" t="s">
        <v>998</v>
      </c>
      <c r="J876" s="257"/>
      <c r="K876" s="257"/>
      <c r="L876" s="257"/>
      <c r="T876" s="1"/>
      <c r="U876" s="1"/>
      <c r="V876" s="1"/>
      <c r="W876" s="1"/>
      <c r="X876" s="1"/>
    </row>
    <row r="877" spans="5:24">
      <c r="E877" s="2"/>
      <c r="G877" s="5" t="s">
        <v>76</v>
      </c>
      <c r="H877" s="5" t="s">
        <v>999</v>
      </c>
      <c r="J877" s="257"/>
      <c r="K877" s="257"/>
      <c r="L877" s="257"/>
      <c r="T877" s="1"/>
      <c r="U877" s="1"/>
      <c r="V877" s="1"/>
      <c r="W877" s="1"/>
      <c r="X877" s="1"/>
    </row>
    <row r="878" spans="5:24">
      <c r="E878" s="2"/>
      <c r="G878" s="5" t="s">
        <v>76</v>
      </c>
      <c r="H878" s="5" t="s">
        <v>1000</v>
      </c>
      <c r="J878" s="257"/>
      <c r="K878" s="257"/>
      <c r="L878" s="257"/>
      <c r="T878" s="1"/>
      <c r="U878" s="1"/>
      <c r="V878" s="1"/>
      <c r="W878" s="1"/>
      <c r="X878" s="1"/>
    </row>
    <row r="879" spans="5:24">
      <c r="E879" s="2"/>
      <c r="G879" s="5" t="s">
        <v>76</v>
      </c>
      <c r="H879" s="5" t="s">
        <v>1001</v>
      </c>
      <c r="J879" s="257"/>
      <c r="K879" s="257"/>
      <c r="L879" s="257"/>
      <c r="T879" s="1"/>
      <c r="U879" s="1"/>
      <c r="V879" s="1"/>
      <c r="W879" s="1"/>
      <c r="X879" s="1"/>
    </row>
    <row r="880" spans="5:24">
      <c r="E880" s="2"/>
      <c r="G880" s="5" t="s">
        <v>76</v>
      </c>
      <c r="H880" s="5" t="s">
        <v>1002</v>
      </c>
      <c r="J880" s="257"/>
      <c r="K880" s="257"/>
      <c r="L880" s="257"/>
      <c r="T880" s="1"/>
      <c r="U880" s="1"/>
      <c r="V880" s="1"/>
      <c r="W880" s="1"/>
      <c r="X880" s="1"/>
    </row>
    <row r="881" spans="5:24">
      <c r="E881" s="2"/>
      <c r="G881" s="5" t="s">
        <v>76</v>
      </c>
      <c r="H881" s="5" t="s">
        <v>1003</v>
      </c>
      <c r="J881" s="257"/>
      <c r="K881" s="257"/>
      <c r="L881" s="257"/>
      <c r="T881" s="1"/>
      <c r="U881" s="1"/>
      <c r="V881" s="1"/>
      <c r="W881" s="1"/>
      <c r="X881" s="1"/>
    </row>
    <row r="882" spans="5:24">
      <c r="E882" s="2"/>
      <c r="G882" s="5" t="s">
        <v>76</v>
      </c>
      <c r="H882" s="5" t="s">
        <v>1004</v>
      </c>
      <c r="J882" s="257"/>
      <c r="K882" s="257"/>
      <c r="L882" s="257"/>
      <c r="T882" s="1"/>
      <c r="U882" s="1"/>
      <c r="V882" s="1"/>
      <c r="W882" s="1"/>
      <c r="X882" s="1"/>
    </row>
    <row r="883" spans="5:24">
      <c r="E883" s="2"/>
      <c r="G883" s="5" t="s">
        <v>76</v>
      </c>
      <c r="H883" s="5" t="s">
        <v>1005</v>
      </c>
      <c r="J883" s="257"/>
      <c r="K883" s="257"/>
      <c r="L883" s="257"/>
      <c r="T883" s="1"/>
      <c r="U883" s="1"/>
      <c r="V883" s="1"/>
      <c r="W883" s="1"/>
      <c r="X883" s="1"/>
    </row>
    <row r="884" spans="5:24">
      <c r="E884" s="2"/>
      <c r="G884" s="5" t="s">
        <v>76</v>
      </c>
      <c r="H884" s="5" t="s">
        <v>1006</v>
      </c>
      <c r="J884" s="257"/>
      <c r="K884" s="257"/>
      <c r="L884" s="257"/>
      <c r="T884" s="1"/>
      <c r="U884" s="1"/>
      <c r="V884" s="1"/>
      <c r="W884" s="1"/>
      <c r="X884" s="1"/>
    </row>
    <row r="885" spans="5:24">
      <c r="E885" s="2"/>
      <c r="G885" s="5" t="s">
        <v>76</v>
      </c>
      <c r="H885" s="5" t="s">
        <v>1007</v>
      </c>
      <c r="J885" s="257"/>
      <c r="K885" s="257"/>
      <c r="L885" s="257"/>
      <c r="T885" s="1"/>
      <c r="U885" s="1"/>
      <c r="V885" s="1"/>
      <c r="W885" s="1"/>
      <c r="X885" s="1"/>
    </row>
    <row r="886" spans="5:24">
      <c r="E886" s="2"/>
      <c r="G886" s="5" t="s">
        <v>76</v>
      </c>
      <c r="H886" s="5" t="s">
        <v>1008</v>
      </c>
      <c r="J886" s="257"/>
      <c r="K886" s="257"/>
      <c r="L886" s="257"/>
      <c r="T886" s="1"/>
      <c r="U886" s="1"/>
      <c r="V886" s="1"/>
      <c r="W886" s="1"/>
      <c r="X886" s="1"/>
    </row>
    <row r="887" spans="5:24">
      <c r="E887" s="2"/>
      <c r="G887" s="5" t="s">
        <v>76</v>
      </c>
      <c r="H887" s="5" t="s">
        <v>1009</v>
      </c>
      <c r="J887" s="257"/>
      <c r="K887" s="257"/>
      <c r="L887" s="257"/>
      <c r="T887" s="1"/>
      <c r="U887" s="1"/>
      <c r="V887" s="1"/>
      <c r="W887" s="1"/>
      <c r="X887" s="1"/>
    </row>
    <row r="888" spans="5:24">
      <c r="E888" s="2"/>
      <c r="G888" s="5" t="s">
        <v>76</v>
      </c>
      <c r="H888" s="5" t="s">
        <v>1010</v>
      </c>
      <c r="J888" s="257"/>
      <c r="K888" s="257"/>
      <c r="L888" s="257"/>
      <c r="T888" s="1"/>
      <c r="U888" s="1"/>
      <c r="V888" s="1"/>
      <c r="W888" s="1"/>
      <c r="X888" s="1"/>
    </row>
    <row r="889" spans="5:24">
      <c r="E889" s="2"/>
      <c r="G889" s="5" t="s">
        <v>76</v>
      </c>
      <c r="H889" s="5" t="s">
        <v>1011</v>
      </c>
      <c r="J889" s="257"/>
      <c r="K889" s="257"/>
      <c r="L889" s="257"/>
      <c r="T889" s="1"/>
      <c r="U889" s="1"/>
      <c r="V889" s="1"/>
      <c r="W889" s="1"/>
      <c r="X889" s="1"/>
    </row>
    <row r="890" spans="5:24">
      <c r="E890" s="2"/>
      <c r="G890" s="5" t="s">
        <v>76</v>
      </c>
      <c r="H890" s="5" t="s">
        <v>1012</v>
      </c>
      <c r="J890" s="257"/>
      <c r="K890" s="257"/>
      <c r="L890" s="257"/>
      <c r="T890" s="1"/>
      <c r="U890" s="1"/>
      <c r="V890" s="1"/>
      <c r="W890" s="1"/>
      <c r="X890" s="1"/>
    </row>
    <row r="891" spans="5:24">
      <c r="E891" s="2"/>
      <c r="G891" s="5" t="s">
        <v>76</v>
      </c>
      <c r="H891" s="5" t="s">
        <v>1013</v>
      </c>
      <c r="J891" s="257"/>
      <c r="K891" s="257"/>
      <c r="L891" s="257"/>
      <c r="T891" s="1"/>
      <c r="U891" s="1"/>
      <c r="V891" s="1"/>
      <c r="W891" s="1"/>
      <c r="X891" s="1"/>
    </row>
    <row r="892" spans="5:24">
      <c r="E892" s="2"/>
      <c r="G892" s="5" t="s">
        <v>76</v>
      </c>
      <c r="H892" s="5" t="s">
        <v>1014</v>
      </c>
      <c r="J892" s="257"/>
      <c r="K892" s="257"/>
      <c r="L892" s="257"/>
      <c r="T892" s="1"/>
      <c r="U892" s="1"/>
      <c r="V892" s="1"/>
      <c r="W892" s="1"/>
      <c r="X892" s="1"/>
    </row>
    <row r="893" spans="5:24">
      <c r="E893" s="2"/>
      <c r="G893" s="5" t="s">
        <v>76</v>
      </c>
      <c r="H893" s="5" t="s">
        <v>1015</v>
      </c>
      <c r="J893" s="257"/>
      <c r="K893" s="257"/>
      <c r="L893" s="257"/>
      <c r="T893" s="1"/>
      <c r="U893" s="1"/>
      <c r="V893" s="1"/>
      <c r="W893" s="1"/>
      <c r="X893" s="1"/>
    </row>
    <row r="894" spans="5:24">
      <c r="E894" s="2"/>
      <c r="G894" s="5" t="s">
        <v>76</v>
      </c>
      <c r="H894" s="5" t="s">
        <v>1016</v>
      </c>
      <c r="J894" s="257"/>
      <c r="K894" s="257"/>
      <c r="L894" s="257"/>
      <c r="T894" s="1"/>
      <c r="U894" s="1"/>
      <c r="V894" s="1"/>
      <c r="W894" s="1"/>
      <c r="X894" s="1"/>
    </row>
    <row r="895" spans="5:24">
      <c r="E895" s="2"/>
      <c r="G895" s="5" t="s">
        <v>76</v>
      </c>
      <c r="H895" s="5" t="s">
        <v>1017</v>
      </c>
      <c r="J895" s="257"/>
      <c r="K895" s="257"/>
      <c r="L895" s="257"/>
      <c r="T895" s="1"/>
      <c r="U895" s="1"/>
      <c r="V895" s="1"/>
      <c r="W895" s="1"/>
      <c r="X895" s="1"/>
    </row>
    <row r="896" spans="5:24">
      <c r="E896" s="2"/>
      <c r="G896" s="5" t="s">
        <v>76</v>
      </c>
      <c r="H896" s="5" t="s">
        <v>1018</v>
      </c>
      <c r="J896" s="257"/>
      <c r="K896" s="257"/>
      <c r="L896" s="257"/>
      <c r="T896" s="1"/>
      <c r="U896" s="1"/>
      <c r="V896" s="1"/>
      <c r="W896" s="1"/>
      <c r="X896" s="1"/>
    </row>
    <row r="897" spans="5:24">
      <c r="E897" s="2"/>
      <c r="G897" s="5" t="s">
        <v>76</v>
      </c>
      <c r="H897" s="5" t="s">
        <v>1019</v>
      </c>
      <c r="J897" s="257"/>
      <c r="K897" s="257"/>
      <c r="L897" s="257"/>
      <c r="T897" s="1"/>
      <c r="U897" s="1"/>
      <c r="V897" s="1"/>
      <c r="W897" s="1"/>
      <c r="X897" s="1"/>
    </row>
    <row r="898" spans="5:24">
      <c r="E898" s="2"/>
      <c r="G898" s="5" t="s">
        <v>76</v>
      </c>
      <c r="H898" s="5" t="s">
        <v>1020</v>
      </c>
      <c r="J898" s="257"/>
      <c r="K898" s="257"/>
      <c r="L898" s="257"/>
      <c r="T898" s="1"/>
      <c r="U898" s="1"/>
      <c r="V898" s="1"/>
      <c r="W898" s="1"/>
      <c r="X898" s="1"/>
    </row>
    <row r="899" spans="5:24">
      <c r="E899" s="2"/>
      <c r="G899" s="5" t="s">
        <v>76</v>
      </c>
      <c r="H899" s="5" t="s">
        <v>1021</v>
      </c>
      <c r="J899" s="257"/>
      <c r="K899" s="257"/>
      <c r="L899" s="257"/>
      <c r="T899" s="1"/>
      <c r="U899" s="1"/>
      <c r="V899" s="1"/>
      <c r="W899" s="1"/>
      <c r="X899" s="1"/>
    </row>
    <row r="900" spans="5:24">
      <c r="E900" s="2"/>
      <c r="G900" s="5" t="s">
        <v>76</v>
      </c>
      <c r="H900" s="5" t="s">
        <v>1022</v>
      </c>
      <c r="J900" s="257"/>
      <c r="K900" s="257"/>
      <c r="L900" s="257"/>
      <c r="T900" s="1"/>
      <c r="U900" s="1"/>
      <c r="V900" s="1"/>
      <c r="W900" s="1"/>
      <c r="X900" s="1"/>
    </row>
    <row r="901" spans="5:24">
      <c r="E901" s="2"/>
      <c r="G901" s="5" t="s">
        <v>76</v>
      </c>
      <c r="H901" s="5" t="s">
        <v>1023</v>
      </c>
      <c r="J901" s="257"/>
      <c r="K901" s="257"/>
      <c r="L901" s="257"/>
      <c r="T901" s="1"/>
      <c r="U901" s="1"/>
      <c r="V901" s="1"/>
      <c r="W901" s="1"/>
      <c r="X901" s="1"/>
    </row>
    <row r="902" spans="5:24">
      <c r="E902" s="2"/>
      <c r="G902" s="5" t="s">
        <v>76</v>
      </c>
      <c r="H902" s="5" t="s">
        <v>295</v>
      </c>
      <c r="J902" s="257"/>
      <c r="K902" s="257"/>
      <c r="L902" s="257"/>
      <c r="T902" s="1"/>
      <c r="U902" s="1"/>
      <c r="V902" s="1"/>
      <c r="W902" s="1"/>
      <c r="X902" s="1"/>
    </row>
    <row r="903" spans="5:24">
      <c r="E903" s="2"/>
      <c r="G903" s="5" t="s">
        <v>76</v>
      </c>
      <c r="H903" s="5" t="s">
        <v>1024</v>
      </c>
      <c r="J903" s="257"/>
      <c r="K903" s="257"/>
      <c r="L903" s="257"/>
      <c r="T903" s="1"/>
      <c r="U903" s="1"/>
      <c r="V903" s="1"/>
      <c r="W903" s="1"/>
      <c r="X903" s="1"/>
    </row>
    <row r="904" spans="5:24">
      <c r="E904" s="2"/>
      <c r="G904" s="5" t="s">
        <v>76</v>
      </c>
      <c r="H904" s="5" t="s">
        <v>1025</v>
      </c>
      <c r="J904" s="257"/>
      <c r="K904" s="257"/>
      <c r="L904" s="257"/>
      <c r="T904" s="1"/>
      <c r="U904" s="1"/>
      <c r="V904" s="1"/>
      <c r="W904" s="1"/>
      <c r="X904" s="1"/>
    </row>
    <row r="905" spans="5:24">
      <c r="E905" s="2"/>
      <c r="G905" s="5" t="s">
        <v>76</v>
      </c>
      <c r="H905" s="5" t="s">
        <v>1026</v>
      </c>
      <c r="J905" s="257"/>
      <c r="K905" s="257"/>
      <c r="L905" s="257"/>
      <c r="T905" s="1"/>
      <c r="U905" s="1"/>
      <c r="V905" s="1"/>
      <c r="W905" s="1"/>
      <c r="X905" s="1"/>
    </row>
    <row r="906" spans="5:24">
      <c r="E906" s="2"/>
      <c r="G906" s="5" t="s">
        <v>76</v>
      </c>
      <c r="H906" s="5" t="s">
        <v>1027</v>
      </c>
      <c r="J906" s="257"/>
      <c r="K906" s="257"/>
      <c r="L906" s="257"/>
      <c r="T906" s="1"/>
      <c r="U906" s="1"/>
      <c r="V906" s="1"/>
      <c r="W906" s="1"/>
      <c r="X906" s="1"/>
    </row>
    <row r="907" spans="5:24">
      <c r="E907" s="2"/>
      <c r="G907" s="5" t="s">
        <v>76</v>
      </c>
      <c r="H907" s="5" t="s">
        <v>1028</v>
      </c>
      <c r="J907" s="257"/>
      <c r="K907" s="257"/>
      <c r="L907" s="257"/>
      <c r="T907" s="1"/>
      <c r="U907" s="1"/>
      <c r="V907" s="1"/>
      <c r="W907" s="1"/>
      <c r="X907" s="1"/>
    </row>
    <row r="908" spans="5:24">
      <c r="E908" s="2"/>
      <c r="G908" s="5" t="s">
        <v>76</v>
      </c>
      <c r="H908" s="5" t="s">
        <v>635</v>
      </c>
      <c r="J908" s="257"/>
      <c r="K908" s="257"/>
      <c r="L908" s="257"/>
      <c r="T908" s="1"/>
      <c r="U908" s="1"/>
      <c r="V908" s="1"/>
      <c r="W908" s="1"/>
      <c r="X908" s="1"/>
    </row>
    <row r="909" spans="5:24">
      <c r="E909" s="2"/>
      <c r="G909" s="5" t="s">
        <v>76</v>
      </c>
      <c r="H909" s="5" t="s">
        <v>1029</v>
      </c>
      <c r="J909" s="257"/>
      <c r="K909" s="257"/>
      <c r="L909" s="257"/>
      <c r="T909" s="1"/>
      <c r="U909" s="1"/>
      <c r="V909" s="1"/>
      <c r="W909" s="1"/>
      <c r="X909" s="1"/>
    </row>
    <row r="910" spans="5:24">
      <c r="E910" s="2"/>
      <c r="G910" s="5" t="s">
        <v>76</v>
      </c>
      <c r="H910" s="5" t="s">
        <v>1030</v>
      </c>
      <c r="J910" s="257"/>
      <c r="K910" s="257"/>
      <c r="L910" s="257"/>
      <c r="T910" s="1"/>
      <c r="U910" s="1"/>
      <c r="V910" s="1"/>
      <c r="W910" s="1"/>
      <c r="X910" s="1"/>
    </row>
    <row r="911" spans="5:24">
      <c r="E911" s="2"/>
      <c r="G911" s="5" t="s">
        <v>76</v>
      </c>
      <c r="H911" s="5" t="s">
        <v>1031</v>
      </c>
      <c r="J911" s="257"/>
      <c r="K911" s="257"/>
      <c r="L911" s="257"/>
      <c r="T911" s="1"/>
      <c r="U911" s="1"/>
      <c r="V911" s="1"/>
      <c r="W911" s="1"/>
      <c r="X911" s="1"/>
    </row>
    <row r="912" spans="5:24">
      <c r="E912" s="2"/>
      <c r="G912" s="5" t="s">
        <v>76</v>
      </c>
      <c r="H912" s="5" t="s">
        <v>1032</v>
      </c>
      <c r="J912" s="257"/>
      <c r="K912" s="257"/>
      <c r="L912" s="257"/>
      <c r="T912" s="1"/>
      <c r="U912" s="1"/>
      <c r="V912" s="1"/>
      <c r="W912" s="1"/>
      <c r="X912" s="1"/>
    </row>
    <row r="913" spans="5:24">
      <c r="E913" s="2"/>
      <c r="G913" s="5" t="s">
        <v>76</v>
      </c>
      <c r="H913" s="5" t="s">
        <v>1033</v>
      </c>
      <c r="J913" s="257"/>
      <c r="K913" s="257"/>
      <c r="L913" s="257"/>
      <c r="T913" s="1"/>
      <c r="U913" s="1"/>
      <c r="V913" s="1"/>
      <c r="W913" s="1"/>
      <c r="X913" s="1"/>
    </row>
    <row r="914" spans="5:24">
      <c r="E914" s="2"/>
      <c r="G914" s="5" t="s">
        <v>76</v>
      </c>
      <c r="H914" s="5" t="s">
        <v>1034</v>
      </c>
      <c r="J914" s="257"/>
      <c r="K914" s="257"/>
      <c r="L914" s="257"/>
      <c r="T914" s="1"/>
      <c r="U914" s="1"/>
      <c r="V914" s="1"/>
      <c r="W914" s="1"/>
      <c r="X914" s="1"/>
    </row>
    <row r="915" spans="5:24">
      <c r="E915" s="2"/>
      <c r="G915" s="5" t="s">
        <v>76</v>
      </c>
      <c r="H915" s="5" t="s">
        <v>1035</v>
      </c>
      <c r="J915" s="257"/>
      <c r="K915" s="257"/>
      <c r="L915" s="257"/>
      <c r="T915" s="1"/>
      <c r="U915" s="1"/>
      <c r="V915" s="1"/>
      <c r="W915" s="1"/>
      <c r="X915" s="1"/>
    </row>
    <row r="916" spans="5:24">
      <c r="E916" s="2"/>
      <c r="G916" s="5" t="s">
        <v>77</v>
      </c>
      <c r="H916" s="5" t="s">
        <v>1036</v>
      </c>
      <c r="J916" s="257"/>
      <c r="K916" s="257"/>
      <c r="L916" s="257"/>
      <c r="T916" s="1"/>
      <c r="U916" s="1"/>
      <c r="V916" s="1"/>
      <c r="W916" s="1"/>
      <c r="X916" s="1"/>
    </row>
    <row r="917" spans="5:24">
      <c r="E917" s="2"/>
      <c r="G917" s="5" t="s">
        <v>77</v>
      </c>
      <c r="H917" s="5" t="s">
        <v>1037</v>
      </c>
      <c r="J917" s="257"/>
      <c r="K917" s="257"/>
      <c r="L917" s="257"/>
      <c r="T917" s="1"/>
      <c r="U917" s="1"/>
      <c r="V917" s="1"/>
      <c r="W917" s="1"/>
      <c r="X917" s="1"/>
    </row>
    <row r="918" spans="5:24">
      <c r="E918" s="2"/>
      <c r="G918" s="5" t="s">
        <v>77</v>
      </c>
      <c r="H918" s="5" t="s">
        <v>1038</v>
      </c>
      <c r="J918" s="257"/>
      <c r="K918" s="257"/>
      <c r="L918" s="257"/>
      <c r="T918" s="1"/>
      <c r="U918" s="1"/>
      <c r="V918" s="1"/>
      <c r="W918" s="1"/>
      <c r="X918" s="1"/>
    </row>
    <row r="919" spans="5:24">
      <c r="E919" s="2"/>
      <c r="G919" s="5" t="s">
        <v>77</v>
      </c>
      <c r="H919" s="5" t="s">
        <v>1039</v>
      </c>
      <c r="J919" s="257"/>
      <c r="K919" s="257"/>
      <c r="L919" s="257"/>
      <c r="T919" s="1"/>
      <c r="U919" s="1"/>
      <c r="V919" s="1"/>
      <c r="W919" s="1"/>
      <c r="X919" s="1"/>
    </row>
    <row r="920" spans="5:24">
      <c r="E920" s="2"/>
      <c r="G920" s="5" t="s">
        <v>77</v>
      </c>
      <c r="H920" s="5" t="s">
        <v>1040</v>
      </c>
      <c r="J920" s="257"/>
      <c r="K920" s="257"/>
      <c r="L920" s="257"/>
      <c r="T920" s="1"/>
      <c r="U920" s="1"/>
      <c r="V920" s="1"/>
      <c r="W920" s="1"/>
      <c r="X920" s="1"/>
    </row>
    <row r="921" spans="5:24">
      <c r="E921" s="2"/>
      <c r="G921" s="5" t="s">
        <v>77</v>
      </c>
      <c r="H921" s="5" t="s">
        <v>1041</v>
      </c>
      <c r="J921" s="257"/>
      <c r="K921" s="257"/>
      <c r="L921" s="257"/>
      <c r="T921" s="1"/>
      <c r="U921" s="1"/>
      <c r="V921" s="1"/>
      <c r="W921" s="1"/>
      <c r="X921" s="1"/>
    </row>
    <row r="922" spans="5:24">
      <c r="E922" s="2"/>
      <c r="G922" s="5" t="s">
        <v>77</v>
      </c>
      <c r="H922" s="5" t="s">
        <v>1042</v>
      </c>
      <c r="J922" s="257"/>
      <c r="K922" s="257"/>
      <c r="L922" s="257"/>
      <c r="T922" s="1"/>
      <c r="U922" s="1"/>
      <c r="V922" s="1"/>
      <c r="W922" s="1"/>
      <c r="X922" s="1"/>
    </row>
    <row r="923" spans="5:24">
      <c r="E923" s="2"/>
      <c r="G923" s="5" t="s">
        <v>77</v>
      </c>
      <c r="H923" s="5" t="s">
        <v>1043</v>
      </c>
      <c r="J923" s="257"/>
      <c r="K923" s="257"/>
      <c r="L923" s="257"/>
      <c r="T923" s="1"/>
      <c r="U923" s="1"/>
      <c r="V923" s="1"/>
      <c r="W923" s="1"/>
      <c r="X923" s="1"/>
    </row>
    <row r="924" spans="5:24">
      <c r="E924" s="2"/>
      <c r="G924" s="5" t="s">
        <v>77</v>
      </c>
      <c r="H924" s="5" t="s">
        <v>1044</v>
      </c>
      <c r="J924" s="257"/>
      <c r="K924" s="257"/>
      <c r="L924" s="257"/>
      <c r="T924" s="1"/>
      <c r="U924" s="1"/>
      <c r="V924" s="1"/>
      <c r="W924" s="1"/>
      <c r="X924" s="1"/>
    </row>
    <row r="925" spans="5:24">
      <c r="E925" s="2"/>
      <c r="G925" s="5" t="s">
        <v>77</v>
      </c>
      <c r="H925" s="5" t="s">
        <v>1045</v>
      </c>
      <c r="J925" s="257"/>
      <c r="K925" s="257"/>
      <c r="L925" s="257"/>
      <c r="T925" s="1"/>
      <c r="U925" s="1"/>
      <c r="V925" s="1"/>
      <c r="W925" s="1"/>
      <c r="X925" s="1"/>
    </row>
    <row r="926" spans="5:24">
      <c r="E926" s="2"/>
      <c r="G926" s="5" t="s">
        <v>77</v>
      </c>
      <c r="H926" s="5" t="s">
        <v>1046</v>
      </c>
      <c r="J926" s="257"/>
      <c r="K926" s="257"/>
      <c r="L926" s="257"/>
      <c r="T926" s="1"/>
      <c r="U926" s="1"/>
      <c r="V926" s="1"/>
      <c r="W926" s="1"/>
      <c r="X926" s="1"/>
    </row>
    <row r="927" spans="5:24">
      <c r="E927" s="2"/>
      <c r="G927" s="5" t="s">
        <v>77</v>
      </c>
      <c r="H927" s="5" t="s">
        <v>1047</v>
      </c>
      <c r="J927" s="257"/>
      <c r="K927" s="257"/>
      <c r="L927" s="257"/>
      <c r="T927" s="1"/>
      <c r="U927" s="1"/>
      <c r="V927" s="1"/>
      <c r="W927" s="1"/>
      <c r="X927" s="1"/>
    </row>
    <row r="928" spans="5:24">
      <c r="E928" s="2"/>
      <c r="G928" s="5" t="s">
        <v>77</v>
      </c>
      <c r="H928" s="5" t="s">
        <v>1048</v>
      </c>
      <c r="J928" s="257"/>
      <c r="K928" s="257"/>
      <c r="L928" s="257"/>
      <c r="T928" s="1"/>
      <c r="U928" s="1"/>
      <c r="V928" s="1"/>
      <c r="W928" s="1"/>
      <c r="X928" s="1"/>
    </row>
    <row r="929" spans="5:24">
      <c r="E929" s="2"/>
      <c r="G929" s="5" t="s">
        <v>77</v>
      </c>
      <c r="H929" s="5" t="s">
        <v>1049</v>
      </c>
      <c r="J929" s="257"/>
      <c r="K929" s="257"/>
      <c r="L929" s="257"/>
      <c r="T929" s="1"/>
      <c r="U929" s="1"/>
      <c r="V929" s="1"/>
      <c r="W929" s="1"/>
      <c r="X929" s="1"/>
    </row>
    <row r="930" spans="5:24">
      <c r="E930" s="2"/>
      <c r="G930" s="5" t="s">
        <v>77</v>
      </c>
      <c r="H930" s="5" t="s">
        <v>1050</v>
      </c>
      <c r="J930" s="257"/>
      <c r="K930" s="257"/>
      <c r="L930" s="257"/>
      <c r="T930" s="1"/>
      <c r="U930" s="1"/>
      <c r="V930" s="1"/>
      <c r="W930" s="1"/>
      <c r="X930" s="1"/>
    </row>
    <row r="931" spans="5:24">
      <c r="E931" s="2"/>
      <c r="G931" s="5" t="s">
        <v>77</v>
      </c>
      <c r="H931" s="5" t="s">
        <v>1051</v>
      </c>
      <c r="J931" s="257"/>
      <c r="K931" s="257"/>
      <c r="L931" s="257"/>
      <c r="T931" s="1"/>
      <c r="U931" s="1"/>
      <c r="V931" s="1"/>
      <c r="W931" s="1"/>
      <c r="X931" s="1"/>
    </row>
    <row r="932" spans="5:24">
      <c r="E932" s="2"/>
      <c r="G932" s="5" t="s">
        <v>77</v>
      </c>
      <c r="H932" s="5" t="s">
        <v>1052</v>
      </c>
      <c r="J932" s="257"/>
      <c r="K932" s="257"/>
      <c r="L932" s="257"/>
      <c r="T932" s="1"/>
      <c r="U932" s="1"/>
      <c r="V932" s="1"/>
      <c r="W932" s="1"/>
      <c r="X932" s="1"/>
    </row>
    <row r="933" spans="5:24">
      <c r="E933" s="2"/>
      <c r="G933" s="5" t="s">
        <v>77</v>
      </c>
      <c r="H933" s="5" t="s">
        <v>1053</v>
      </c>
      <c r="J933" s="257"/>
      <c r="K933" s="257"/>
      <c r="L933" s="257"/>
      <c r="T933" s="1"/>
      <c r="U933" s="1"/>
      <c r="V933" s="1"/>
      <c r="W933" s="1"/>
      <c r="X933" s="1"/>
    </row>
    <row r="934" spans="5:24">
      <c r="E934" s="2"/>
      <c r="G934" s="5" t="s">
        <v>77</v>
      </c>
      <c r="H934" s="5" t="s">
        <v>1054</v>
      </c>
      <c r="J934" s="257"/>
      <c r="K934" s="257"/>
      <c r="L934" s="257"/>
      <c r="T934" s="1"/>
      <c r="U934" s="1"/>
      <c r="V934" s="1"/>
      <c r="W934" s="1"/>
      <c r="X934" s="1"/>
    </row>
    <row r="935" spans="5:24">
      <c r="E935" s="2"/>
      <c r="G935" s="5" t="s">
        <v>77</v>
      </c>
      <c r="H935" s="5" t="s">
        <v>1055</v>
      </c>
      <c r="J935" s="257"/>
      <c r="K935" s="257"/>
      <c r="L935" s="257"/>
      <c r="T935" s="1"/>
      <c r="U935" s="1"/>
      <c r="V935" s="1"/>
      <c r="W935" s="1"/>
      <c r="X935" s="1"/>
    </row>
    <row r="936" spans="5:24">
      <c r="E936" s="2"/>
      <c r="G936" s="5" t="s">
        <v>77</v>
      </c>
      <c r="H936" s="5" t="s">
        <v>1056</v>
      </c>
      <c r="J936" s="257"/>
      <c r="K936" s="257"/>
      <c r="L936" s="257"/>
      <c r="T936" s="1"/>
      <c r="U936" s="1"/>
      <c r="V936" s="1"/>
      <c r="W936" s="1"/>
      <c r="X936" s="1"/>
    </row>
    <row r="937" spans="5:24">
      <c r="E937" s="2"/>
      <c r="G937" s="5" t="s">
        <v>77</v>
      </c>
      <c r="H937" s="5" t="s">
        <v>1057</v>
      </c>
      <c r="J937" s="257"/>
      <c r="K937" s="257"/>
      <c r="L937" s="257"/>
      <c r="T937" s="1"/>
      <c r="U937" s="1"/>
      <c r="V937" s="1"/>
      <c r="W937" s="1"/>
      <c r="X937" s="1"/>
    </row>
    <row r="938" spans="5:24">
      <c r="E938" s="2"/>
      <c r="G938" s="5" t="s">
        <v>77</v>
      </c>
      <c r="H938" s="5" t="s">
        <v>1058</v>
      </c>
      <c r="J938" s="257"/>
      <c r="K938" s="257"/>
      <c r="L938" s="257"/>
      <c r="T938" s="1"/>
      <c r="U938" s="1"/>
      <c r="V938" s="1"/>
      <c r="W938" s="1"/>
      <c r="X938" s="1"/>
    </row>
    <row r="939" spans="5:24">
      <c r="E939" s="2"/>
      <c r="G939" s="5" t="s">
        <v>77</v>
      </c>
      <c r="H939" s="5" t="s">
        <v>1059</v>
      </c>
      <c r="J939" s="257"/>
      <c r="K939" s="257"/>
      <c r="L939" s="257"/>
      <c r="T939" s="1"/>
      <c r="U939" s="1"/>
      <c r="V939" s="1"/>
      <c r="W939" s="1"/>
      <c r="X939" s="1"/>
    </row>
    <row r="940" spans="5:24">
      <c r="E940" s="2"/>
      <c r="G940" s="5" t="s">
        <v>77</v>
      </c>
      <c r="H940" s="5" t="s">
        <v>1060</v>
      </c>
      <c r="J940" s="257"/>
      <c r="K940" s="257"/>
      <c r="L940" s="257"/>
      <c r="T940" s="1"/>
      <c r="U940" s="1"/>
      <c r="V940" s="1"/>
      <c r="W940" s="1"/>
      <c r="X940" s="1"/>
    </row>
    <row r="941" spans="5:24">
      <c r="E941" s="2"/>
      <c r="G941" s="5" t="s">
        <v>77</v>
      </c>
      <c r="H941" s="5" t="s">
        <v>1061</v>
      </c>
      <c r="J941" s="257"/>
      <c r="K941" s="257"/>
      <c r="L941" s="257"/>
      <c r="T941" s="1"/>
      <c r="U941" s="1"/>
      <c r="V941" s="1"/>
      <c r="W941" s="1"/>
      <c r="X941" s="1"/>
    </row>
    <row r="942" spans="5:24">
      <c r="E942" s="2"/>
      <c r="G942" s="5" t="s">
        <v>77</v>
      </c>
      <c r="H942" s="5" t="s">
        <v>1062</v>
      </c>
      <c r="J942" s="257"/>
      <c r="K942" s="257"/>
      <c r="L942" s="257"/>
      <c r="T942" s="1"/>
      <c r="U942" s="1"/>
      <c r="V942" s="1"/>
      <c r="W942" s="1"/>
      <c r="X942" s="1"/>
    </row>
    <row r="943" spans="5:24">
      <c r="E943" s="2"/>
      <c r="G943" s="5" t="s">
        <v>77</v>
      </c>
      <c r="H943" s="5" t="s">
        <v>1063</v>
      </c>
      <c r="J943" s="257"/>
      <c r="K943" s="257"/>
      <c r="L943" s="257"/>
      <c r="T943" s="1"/>
      <c r="U943" s="1"/>
      <c r="V943" s="1"/>
      <c r="W943" s="1"/>
      <c r="X943" s="1"/>
    </row>
    <row r="944" spans="5:24">
      <c r="E944" s="2"/>
      <c r="G944" s="5" t="s">
        <v>77</v>
      </c>
      <c r="H944" s="5" t="s">
        <v>1064</v>
      </c>
      <c r="J944" s="257"/>
      <c r="K944" s="257"/>
      <c r="L944" s="257"/>
      <c r="T944" s="1"/>
      <c r="U944" s="1"/>
      <c r="V944" s="1"/>
      <c r="W944" s="1"/>
      <c r="X944" s="1"/>
    </row>
    <row r="945" spans="5:24">
      <c r="E945" s="2"/>
      <c r="G945" s="5" t="s">
        <v>77</v>
      </c>
      <c r="H945" s="5" t="s">
        <v>1065</v>
      </c>
      <c r="J945" s="257"/>
      <c r="K945" s="257"/>
      <c r="L945" s="257"/>
      <c r="T945" s="1"/>
      <c r="U945" s="1"/>
      <c r="V945" s="1"/>
      <c r="W945" s="1"/>
      <c r="X945" s="1"/>
    </row>
    <row r="946" spans="5:24">
      <c r="E946" s="2"/>
      <c r="G946" s="5" t="s">
        <v>77</v>
      </c>
      <c r="H946" s="5" t="s">
        <v>1066</v>
      </c>
      <c r="J946" s="257"/>
      <c r="K946" s="257"/>
      <c r="L946" s="257"/>
      <c r="T946" s="1"/>
      <c r="U946" s="1"/>
      <c r="V946" s="1"/>
      <c r="W946" s="1"/>
      <c r="X946" s="1"/>
    </row>
    <row r="947" spans="5:24">
      <c r="E947" s="2"/>
      <c r="G947" s="5" t="s">
        <v>77</v>
      </c>
      <c r="H947" s="5" t="s">
        <v>295</v>
      </c>
      <c r="J947" s="257"/>
      <c r="K947" s="257"/>
      <c r="L947" s="257"/>
      <c r="T947" s="1"/>
      <c r="U947" s="1"/>
      <c r="V947" s="1"/>
      <c r="W947" s="1"/>
      <c r="X947" s="1"/>
    </row>
    <row r="948" spans="5:24">
      <c r="E948" s="2"/>
      <c r="G948" s="5" t="s">
        <v>77</v>
      </c>
      <c r="H948" s="5" t="s">
        <v>1067</v>
      </c>
      <c r="J948" s="257"/>
      <c r="K948" s="257"/>
      <c r="L948" s="257"/>
      <c r="T948" s="1"/>
      <c r="U948" s="1"/>
      <c r="V948" s="1"/>
      <c r="W948" s="1"/>
      <c r="X948" s="1"/>
    </row>
    <row r="949" spans="5:24">
      <c r="E949" s="2"/>
      <c r="G949" s="5" t="s">
        <v>77</v>
      </c>
      <c r="H949" s="5" t="s">
        <v>1068</v>
      </c>
      <c r="J949" s="257"/>
      <c r="K949" s="257"/>
      <c r="L949" s="257"/>
      <c r="T949" s="1"/>
      <c r="U949" s="1"/>
      <c r="V949" s="1"/>
      <c r="W949" s="1"/>
      <c r="X949" s="1"/>
    </row>
    <row r="950" spans="5:24">
      <c r="E950" s="2"/>
      <c r="G950" s="5" t="s">
        <v>77</v>
      </c>
      <c r="H950" s="5" t="s">
        <v>1069</v>
      </c>
      <c r="J950" s="257"/>
      <c r="K950" s="257"/>
      <c r="L950" s="257"/>
      <c r="T950" s="1"/>
      <c r="U950" s="1"/>
      <c r="V950" s="1"/>
      <c r="W950" s="1"/>
      <c r="X950" s="1"/>
    </row>
    <row r="951" spans="5:24">
      <c r="E951" s="2"/>
      <c r="G951" s="5" t="s">
        <v>77</v>
      </c>
      <c r="H951" s="5" t="s">
        <v>1070</v>
      </c>
      <c r="J951" s="257"/>
      <c r="K951" s="257"/>
      <c r="L951" s="257"/>
      <c r="T951" s="1"/>
      <c r="U951" s="1"/>
      <c r="V951" s="1"/>
      <c r="W951" s="1"/>
      <c r="X951" s="1"/>
    </row>
    <row r="952" spans="5:24">
      <c r="E952" s="2"/>
      <c r="G952" s="5" t="s">
        <v>77</v>
      </c>
      <c r="H952" s="5" t="s">
        <v>1071</v>
      </c>
      <c r="J952" s="257"/>
      <c r="K952" s="257"/>
      <c r="L952" s="257"/>
      <c r="T952" s="1"/>
      <c r="U952" s="1"/>
      <c r="V952" s="1"/>
      <c r="W952" s="1"/>
      <c r="X952" s="1"/>
    </row>
    <row r="953" spans="5:24">
      <c r="E953" s="2"/>
      <c r="G953" s="5" t="s">
        <v>77</v>
      </c>
      <c r="H953" s="5" t="s">
        <v>1072</v>
      </c>
      <c r="J953" s="257"/>
      <c r="K953" s="257"/>
      <c r="L953" s="257"/>
      <c r="T953" s="1"/>
      <c r="U953" s="1"/>
      <c r="V953" s="1"/>
      <c r="W953" s="1"/>
      <c r="X953" s="1"/>
    </row>
    <row r="954" spans="5:24">
      <c r="E954" s="2"/>
      <c r="G954" s="5" t="s">
        <v>77</v>
      </c>
      <c r="H954" s="5" t="s">
        <v>1073</v>
      </c>
      <c r="J954" s="257"/>
      <c r="K954" s="257"/>
      <c r="L954" s="257"/>
      <c r="T954" s="1"/>
      <c r="U954" s="1"/>
      <c r="V954" s="1"/>
      <c r="W954" s="1"/>
      <c r="X954" s="1"/>
    </row>
    <row r="955" spans="5:24">
      <c r="E955" s="2"/>
      <c r="G955" s="5" t="s">
        <v>77</v>
      </c>
      <c r="H955" s="5" t="s">
        <v>1074</v>
      </c>
      <c r="J955" s="257"/>
      <c r="K955" s="257"/>
      <c r="L955" s="257"/>
      <c r="T955" s="1"/>
      <c r="U955" s="1"/>
      <c r="V955" s="1"/>
      <c r="W955" s="1"/>
      <c r="X955" s="1"/>
    </row>
    <row r="956" spans="5:24">
      <c r="E956" s="2"/>
      <c r="G956" s="5" t="s">
        <v>77</v>
      </c>
      <c r="H956" s="5" t="s">
        <v>1075</v>
      </c>
      <c r="J956" s="257"/>
      <c r="K956" s="257"/>
      <c r="L956" s="257"/>
      <c r="T956" s="1"/>
      <c r="U956" s="1"/>
      <c r="V956" s="1"/>
      <c r="W956" s="1"/>
      <c r="X956" s="1"/>
    </row>
    <row r="957" spans="5:24">
      <c r="E957" s="2"/>
      <c r="G957" s="5" t="s">
        <v>77</v>
      </c>
      <c r="H957" s="5" t="s">
        <v>1076</v>
      </c>
      <c r="J957" s="257"/>
      <c r="K957" s="257"/>
      <c r="L957" s="257"/>
      <c r="T957" s="1"/>
      <c r="U957" s="1"/>
      <c r="V957" s="1"/>
      <c r="W957" s="1"/>
      <c r="X957" s="1"/>
    </row>
    <row r="958" spans="5:24">
      <c r="E958" s="2"/>
      <c r="G958" s="5" t="s">
        <v>78</v>
      </c>
      <c r="H958" s="5" t="s">
        <v>1077</v>
      </c>
      <c r="J958" s="257"/>
      <c r="K958" s="257"/>
      <c r="L958" s="257"/>
      <c r="T958" s="1"/>
      <c r="U958" s="1"/>
      <c r="V958" s="1"/>
      <c r="W958" s="1"/>
      <c r="X958" s="1"/>
    </row>
    <row r="959" spans="5:24">
      <c r="E959" s="2"/>
      <c r="G959" s="5" t="s">
        <v>78</v>
      </c>
      <c r="H959" s="5" t="s">
        <v>1078</v>
      </c>
      <c r="J959" s="257"/>
      <c r="K959" s="257"/>
      <c r="L959" s="257"/>
      <c r="T959" s="1"/>
      <c r="U959" s="1"/>
      <c r="V959" s="1"/>
      <c r="W959" s="1"/>
      <c r="X959" s="1"/>
    </row>
    <row r="960" spans="5:24">
      <c r="E960" s="2"/>
      <c r="G960" s="5" t="s">
        <v>78</v>
      </c>
      <c r="H960" s="5" t="s">
        <v>1079</v>
      </c>
      <c r="J960" s="257"/>
      <c r="K960" s="257"/>
      <c r="L960" s="257"/>
      <c r="T960" s="1"/>
      <c r="U960" s="1"/>
      <c r="V960" s="1"/>
      <c r="W960" s="1"/>
      <c r="X960" s="1"/>
    </row>
    <row r="961" spans="5:24">
      <c r="E961" s="2"/>
      <c r="G961" s="5" t="s">
        <v>78</v>
      </c>
      <c r="H961" s="5" t="s">
        <v>1080</v>
      </c>
      <c r="J961" s="257"/>
      <c r="K961" s="257"/>
      <c r="L961" s="257"/>
      <c r="T961" s="1"/>
      <c r="U961" s="1"/>
      <c r="V961" s="1"/>
      <c r="W961" s="1"/>
      <c r="X961" s="1"/>
    </row>
    <row r="962" spans="5:24">
      <c r="E962" s="2"/>
      <c r="G962" s="5" t="s">
        <v>78</v>
      </c>
      <c r="H962" s="5" t="s">
        <v>1081</v>
      </c>
      <c r="J962" s="257"/>
      <c r="K962" s="257"/>
      <c r="L962" s="257"/>
      <c r="T962" s="1"/>
      <c r="U962" s="1"/>
      <c r="V962" s="1"/>
      <c r="W962" s="1"/>
      <c r="X962" s="1"/>
    </row>
    <row r="963" spans="5:24">
      <c r="E963" s="2"/>
      <c r="G963" s="5" t="s">
        <v>78</v>
      </c>
      <c r="H963" s="5" t="s">
        <v>1082</v>
      </c>
      <c r="J963" s="257"/>
      <c r="K963" s="257"/>
      <c r="L963" s="257"/>
      <c r="T963" s="1"/>
      <c r="U963" s="1"/>
      <c r="V963" s="1"/>
      <c r="W963" s="1"/>
      <c r="X963" s="1"/>
    </row>
    <row r="964" spans="5:24">
      <c r="E964" s="2"/>
      <c r="G964" s="5" t="s">
        <v>78</v>
      </c>
      <c r="H964" s="5" t="s">
        <v>1083</v>
      </c>
      <c r="J964" s="257"/>
      <c r="K964" s="257"/>
      <c r="L964" s="257"/>
      <c r="T964" s="1"/>
      <c r="U964" s="1"/>
      <c r="V964" s="1"/>
      <c r="W964" s="1"/>
      <c r="X964" s="1"/>
    </row>
    <row r="965" spans="5:24">
      <c r="E965" s="2"/>
      <c r="G965" s="5" t="s">
        <v>78</v>
      </c>
      <c r="H965" s="5" t="s">
        <v>1084</v>
      </c>
      <c r="J965" s="257"/>
      <c r="K965" s="257"/>
      <c r="L965" s="257"/>
      <c r="T965" s="1"/>
      <c r="U965" s="1"/>
      <c r="V965" s="1"/>
      <c r="W965" s="1"/>
      <c r="X965" s="1"/>
    </row>
    <row r="966" spans="5:24">
      <c r="E966" s="2"/>
      <c r="G966" s="5" t="s">
        <v>78</v>
      </c>
      <c r="H966" s="5" t="s">
        <v>1085</v>
      </c>
      <c r="J966" s="257"/>
      <c r="K966" s="257"/>
      <c r="L966" s="257"/>
      <c r="T966" s="1"/>
      <c r="U966" s="1"/>
      <c r="V966" s="1"/>
      <c r="W966" s="1"/>
      <c r="X966" s="1"/>
    </row>
    <row r="967" spans="5:24">
      <c r="E967" s="2"/>
      <c r="G967" s="5" t="s">
        <v>78</v>
      </c>
      <c r="H967" s="5" t="s">
        <v>1086</v>
      </c>
      <c r="J967" s="257"/>
      <c r="K967" s="257"/>
      <c r="L967" s="257"/>
      <c r="T967" s="1"/>
      <c r="U967" s="1"/>
      <c r="V967" s="1"/>
      <c r="W967" s="1"/>
      <c r="X967" s="1"/>
    </row>
    <row r="968" spans="5:24">
      <c r="E968" s="2"/>
      <c r="G968" s="5" t="s">
        <v>78</v>
      </c>
      <c r="H968" s="5" t="s">
        <v>1087</v>
      </c>
      <c r="J968" s="257"/>
      <c r="K968" s="257"/>
      <c r="L968" s="257"/>
      <c r="T968" s="1"/>
      <c r="U968" s="1"/>
      <c r="V968" s="1"/>
      <c r="W968" s="1"/>
      <c r="X968" s="1"/>
    </row>
    <row r="969" spans="5:24">
      <c r="E969" s="2"/>
      <c r="G969" s="5" t="s">
        <v>78</v>
      </c>
      <c r="H969" s="5" t="s">
        <v>1088</v>
      </c>
      <c r="J969" s="257"/>
      <c r="K969" s="257"/>
      <c r="L969" s="257"/>
      <c r="T969" s="1"/>
      <c r="U969" s="1"/>
      <c r="V969" s="1"/>
      <c r="W969" s="1"/>
      <c r="X969" s="1"/>
    </row>
    <row r="970" spans="5:24">
      <c r="E970" s="2"/>
      <c r="G970" s="5" t="s">
        <v>78</v>
      </c>
      <c r="H970" s="5" t="s">
        <v>1089</v>
      </c>
      <c r="J970" s="257"/>
      <c r="K970" s="257"/>
      <c r="L970" s="257"/>
      <c r="T970" s="1"/>
      <c r="U970" s="1"/>
      <c r="V970" s="1"/>
      <c r="W970" s="1"/>
      <c r="X970" s="1"/>
    </row>
    <row r="971" spans="5:24">
      <c r="E971" s="2"/>
      <c r="G971" s="5" t="s">
        <v>78</v>
      </c>
      <c r="H971" s="5" t="s">
        <v>1090</v>
      </c>
      <c r="J971" s="257"/>
      <c r="K971" s="257"/>
      <c r="L971" s="257"/>
      <c r="T971" s="1"/>
      <c r="U971" s="1"/>
      <c r="V971" s="1"/>
      <c r="W971" s="1"/>
      <c r="X971" s="1"/>
    </row>
    <row r="972" spans="5:24">
      <c r="E972" s="2"/>
      <c r="G972" s="5" t="s">
        <v>78</v>
      </c>
      <c r="H972" s="5" t="s">
        <v>1091</v>
      </c>
      <c r="J972" s="257"/>
      <c r="K972" s="257"/>
      <c r="L972" s="257"/>
      <c r="T972" s="1"/>
      <c r="U972" s="1"/>
      <c r="V972" s="1"/>
      <c r="W972" s="1"/>
      <c r="X972" s="1"/>
    </row>
    <row r="973" spans="5:24">
      <c r="E973" s="2"/>
      <c r="G973" s="5" t="s">
        <v>78</v>
      </c>
      <c r="H973" s="5" t="s">
        <v>1092</v>
      </c>
      <c r="J973" s="257"/>
      <c r="K973" s="257"/>
      <c r="L973" s="257"/>
      <c r="T973" s="1"/>
      <c r="U973" s="1"/>
      <c r="V973" s="1"/>
      <c r="W973" s="1"/>
      <c r="X973" s="1"/>
    </row>
    <row r="974" spans="5:24">
      <c r="E974" s="2"/>
      <c r="G974" s="5" t="s">
        <v>78</v>
      </c>
      <c r="H974" s="5" t="s">
        <v>1093</v>
      </c>
      <c r="J974" s="257"/>
      <c r="K974" s="257"/>
      <c r="L974" s="257"/>
      <c r="T974" s="1"/>
      <c r="U974" s="1"/>
      <c r="V974" s="1"/>
      <c r="W974" s="1"/>
      <c r="X974" s="1"/>
    </row>
    <row r="975" spans="5:24">
      <c r="E975" s="2"/>
      <c r="G975" s="5" t="s">
        <v>78</v>
      </c>
      <c r="H975" s="5" t="s">
        <v>1094</v>
      </c>
      <c r="J975" s="257"/>
      <c r="K975" s="257"/>
      <c r="L975" s="257"/>
      <c r="T975" s="1"/>
      <c r="U975" s="1"/>
      <c r="V975" s="1"/>
      <c r="W975" s="1"/>
      <c r="X975" s="1"/>
    </row>
    <row r="976" spans="5:24">
      <c r="E976" s="2"/>
      <c r="G976" s="5" t="s">
        <v>78</v>
      </c>
      <c r="H976" s="5" t="s">
        <v>1095</v>
      </c>
      <c r="J976" s="257"/>
      <c r="K976" s="257"/>
      <c r="L976" s="257"/>
      <c r="T976" s="1"/>
      <c r="U976" s="1"/>
      <c r="V976" s="1"/>
      <c r="W976" s="1"/>
      <c r="X976" s="1"/>
    </row>
    <row r="977" spans="5:24">
      <c r="E977" s="2"/>
      <c r="G977" s="5" t="s">
        <v>78</v>
      </c>
      <c r="H977" s="5" t="s">
        <v>1096</v>
      </c>
      <c r="J977" s="257"/>
      <c r="K977" s="257"/>
      <c r="L977" s="257"/>
      <c r="T977" s="1"/>
      <c r="U977" s="1"/>
      <c r="V977" s="1"/>
      <c r="W977" s="1"/>
      <c r="X977" s="1"/>
    </row>
    <row r="978" spans="5:24">
      <c r="E978" s="2"/>
      <c r="G978" s="5" t="s">
        <v>78</v>
      </c>
      <c r="H978" s="5" t="s">
        <v>1097</v>
      </c>
      <c r="J978" s="257"/>
      <c r="K978" s="257"/>
      <c r="L978" s="257"/>
      <c r="T978" s="1"/>
      <c r="U978" s="1"/>
      <c r="V978" s="1"/>
      <c r="W978" s="1"/>
      <c r="X978" s="1"/>
    </row>
    <row r="979" spans="5:24">
      <c r="E979" s="2"/>
      <c r="G979" s="5" t="s">
        <v>78</v>
      </c>
      <c r="H979" s="5" t="s">
        <v>1098</v>
      </c>
      <c r="J979" s="257"/>
      <c r="K979" s="257"/>
      <c r="L979" s="257"/>
      <c r="T979" s="1"/>
      <c r="U979" s="1"/>
      <c r="V979" s="1"/>
      <c r="W979" s="1"/>
      <c r="X979" s="1"/>
    </row>
    <row r="980" spans="5:24">
      <c r="E980" s="2"/>
      <c r="G980" s="5" t="s">
        <v>78</v>
      </c>
      <c r="H980" s="5" t="s">
        <v>1099</v>
      </c>
      <c r="J980" s="257"/>
      <c r="K980" s="257"/>
      <c r="L980" s="257"/>
      <c r="T980" s="1"/>
      <c r="U980" s="1"/>
      <c r="V980" s="1"/>
      <c r="W980" s="1"/>
      <c r="X980" s="1"/>
    </row>
    <row r="981" spans="5:24">
      <c r="E981" s="2"/>
      <c r="G981" s="5" t="s">
        <v>78</v>
      </c>
      <c r="H981" s="5" t="s">
        <v>1100</v>
      </c>
      <c r="J981" s="257"/>
      <c r="K981" s="257"/>
      <c r="L981" s="257"/>
      <c r="T981" s="1"/>
      <c r="U981" s="1"/>
      <c r="V981" s="1"/>
      <c r="W981" s="1"/>
      <c r="X981" s="1"/>
    </row>
    <row r="982" spans="5:24">
      <c r="E982" s="2"/>
      <c r="G982" s="5" t="s">
        <v>78</v>
      </c>
      <c r="H982" s="5" t="s">
        <v>1101</v>
      </c>
      <c r="J982" s="257"/>
      <c r="K982" s="257"/>
      <c r="L982" s="257"/>
      <c r="T982" s="1"/>
      <c r="U982" s="1"/>
      <c r="V982" s="1"/>
      <c r="W982" s="1"/>
      <c r="X982" s="1"/>
    </row>
    <row r="983" spans="5:24">
      <c r="E983" s="2"/>
      <c r="G983" s="5" t="s">
        <v>78</v>
      </c>
      <c r="H983" s="5" t="s">
        <v>1102</v>
      </c>
      <c r="J983" s="257"/>
      <c r="K983" s="257"/>
      <c r="L983" s="257"/>
      <c r="T983" s="1"/>
      <c r="U983" s="1"/>
      <c r="V983" s="1"/>
      <c r="W983" s="1"/>
      <c r="X983" s="1"/>
    </row>
    <row r="984" spans="5:24">
      <c r="E984" s="2"/>
      <c r="G984" s="5" t="s">
        <v>78</v>
      </c>
      <c r="H984" s="5" t="s">
        <v>1103</v>
      </c>
      <c r="J984" s="257"/>
      <c r="K984" s="257"/>
      <c r="L984" s="257"/>
      <c r="T984" s="1"/>
      <c r="U984" s="1"/>
      <c r="V984" s="1"/>
      <c r="W984" s="1"/>
      <c r="X984" s="1"/>
    </row>
    <row r="985" spans="5:24">
      <c r="E985" s="2"/>
      <c r="G985" s="5" t="s">
        <v>78</v>
      </c>
      <c r="H985" s="5" t="s">
        <v>1104</v>
      </c>
      <c r="J985" s="257"/>
      <c r="K985" s="257"/>
      <c r="L985" s="257"/>
      <c r="T985" s="1"/>
      <c r="U985" s="1"/>
      <c r="V985" s="1"/>
      <c r="W985" s="1"/>
      <c r="X985" s="1"/>
    </row>
    <row r="986" spans="5:24">
      <c r="E986" s="2"/>
      <c r="G986" s="5" t="s">
        <v>78</v>
      </c>
      <c r="H986" s="5" t="s">
        <v>1105</v>
      </c>
      <c r="J986" s="257"/>
      <c r="K986" s="257"/>
      <c r="L986" s="257"/>
      <c r="T986" s="1"/>
      <c r="U986" s="1"/>
      <c r="V986" s="1"/>
      <c r="W986" s="1"/>
      <c r="X986" s="1"/>
    </row>
    <row r="987" spans="5:24">
      <c r="E987" s="2"/>
      <c r="G987" s="5" t="s">
        <v>78</v>
      </c>
      <c r="H987" s="5" t="s">
        <v>288</v>
      </c>
      <c r="J987" s="257"/>
      <c r="K987" s="257"/>
      <c r="L987" s="257"/>
      <c r="T987" s="1"/>
      <c r="U987" s="1"/>
      <c r="V987" s="1"/>
      <c r="W987" s="1"/>
      <c r="X987" s="1"/>
    </row>
    <row r="988" spans="5:24">
      <c r="E988" s="2"/>
      <c r="G988" s="5" t="s">
        <v>78</v>
      </c>
      <c r="H988" s="5" t="s">
        <v>1106</v>
      </c>
      <c r="J988" s="257"/>
      <c r="K988" s="257"/>
      <c r="L988" s="257"/>
      <c r="T988" s="1"/>
      <c r="U988" s="1"/>
      <c r="V988" s="1"/>
      <c r="W988" s="1"/>
      <c r="X988" s="1"/>
    </row>
    <row r="989" spans="5:24">
      <c r="E989" s="2"/>
      <c r="G989" s="5" t="s">
        <v>78</v>
      </c>
      <c r="H989" s="5" t="s">
        <v>1107</v>
      </c>
      <c r="J989" s="257"/>
      <c r="K989" s="257"/>
      <c r="L989" s="257"/>
      <c r="T989" s="1"/>
      <c r="U989" s="1"/>
      <c r="V989" s="1"/>
      <c r="W989" s="1"/>
      <c r="X989" s="1"/>
    </row>
    <row r="990" spans="5:24">
      <c r="E990" s="2"/>
      <c r="G990" s="5" t="s">
        <v>78</v>
      </c>
      <c r="H990" s="5" t="s">
        <v>1108</v>
      </c>
      <c r="J990" s="257"/>
      <c r="K990" s="257"/>
      <c r="L990" s="257"/>
      <c r="T990" s="1"/>
      <c r="U990" s="1"/>
      <c r="V990" s="1"/>
      <c r="W990" s="1"/>
      <c r="X990" s="1"/>
    </row>
    <row r="991" spans="5:24">
      <c r="E991" s="2"/>
      <c r="G991" s="5" t="s">
        <v>78</v>
      </c>
      <c r="H991" s="5" t="s">
        <v>1109</v>
      </c>
      <c r="J991" s="257"/>
      <c r="K991" s="257"/>
      <c r="L991" s="257"/>
      <c r="T991" s="1"/>
      <c r="U991" s="1"/>
      <c r="V991" s="1"/>
      <c r="W991" s="1"/>
      <c r="X991" s="1"/>
    </row>
    <row r="992" spans="5:24">
      <c r="E992" s="2"/>
      <c r="G992" s="5" t="s">
        <v>78</v>
      </c>
      <c r="H992" s="5" t="s">
        <v>176</v>
      </c>
      <c r="J992" s="257"/>
      <c r="K992" s="257"/>
      <c r="L992" s="257"/>
      <c r="T992" s="1"/>
      <c r="U992" s="1"/>
      <c r="V992" s="1"/>
      <c r="W992" s="1"/>
      <c r="X992" s="1"/>
    </row>
    <row r="993" spans="5:24">
      <c r="E993" s="2"/>
      <c r="G993" s="5" t="s">
        <v>79</v>
      </c>
      <c r="H993" s="5" t="s">
        <v>1110</v>
      </c>
      <c r="J993" s="257"/>
      <c r="K993" s="257"/>
      <c r="L993" s="257"/>
      <c r="T993" s="1"/>
      <c r="U993" s="1"/>
      <c r="V993" s="1"/>
      <c r="W993" s="1"/>
      <c r="X993" s="1"/>
    </row>
    <row r="994" spans="5:24">
      <c r="E994" s="2"/>
      <c r="G994" s="5" t="s">
        <v>79</v>
      </c>
      <c r="H994" s="5" t="s">
        <v>1111</v>
      </c>
      <c r="J994" s="257"/>
      <c r="K994" s="257"/>
      <c r="L994" s="257"/>
      <c r="T994" s="1"/>
      <c r="U994" s="1"/>
      <c r="V994" s="1"/>
      <c r="W994" s="1"/>
      <c r="X994" s="1"/>
    </row>
    <row r="995" spans="5:24">
      <c r="E995" s="2"/>
      <c r="G995" s="5" t="s">
        <v>79</v>
      </c>
      <c r="H995" s="5" t="s">
        <v>1112</v>
      </c>
      <c r="J995" s="257"/>
      <c r="K995" s="257"/>
      <c r="L995" s="257"/>
      <c r="T995" s="1"/>
      <c r="U995" s="1"/>
      <c r="V995" s="1"/>
      <c r="W995" s="1"/>
      <c r="X995" s="1"/>
    </row>
    <row r="996" spans="5:24">
      <c r="E996" s="2"/>
      <c r="G996" s="5" t="s">
        <v>79</v>
      </c>
      <c r="H996" s="5" t="s">
        <v>1113</v>
      </c>
      <c r="J996" s="257"/>
      <c r="K996" s="257"/>
      <c r="L996" s="257"/>
      <c r="T996" s="1"/>
      <c r="U996" s="1"/>
      <c r="V996" s="1"/>
      <c r="W996" s="1"/>
      <c r="X996" s="1"/>
    </row>
    <row r="997" spans="5:24">
      <c r="E997" s="2"/>
      <c r="G997" s="5" t="s">
        <v>79</v>
      </c>
      <c r="H997" s="5" t="s">
        <v>1114</v>
      </c>
      <c r="J997" s="257"/>
      <c r="K997" s="257"/>
      <c r="L997" s="257"/>
      <c r="T997" s="1"/>
      <c r="U997" s="1"/>
      <c r="V997" s="1"/>
      <c r="W997" s="1"/>
      <c r="X997" s="1"/>
    </row>
    <row r="998" spans="5:24">
      <c r="E998" s="2"/>
      <c r="G998" s="5" t="s">
        <v>79</v>
      </c>
      <c r="H998" s="5" t="s">
        <v>1115</v>
      </c>
      <c r="J998" s="257"/>
      <c r="K998" s="257"/>
      <c r="L998" s="257"/>
      <c r="T998" s="1"/>
      <c r="U998" s="1"/>
      <c r="V998" s="1"/>
      <c r="W998" s="1"/>
      <c r="X998" s="1"/>
    </row>
    <row r="999" spans="5:24">
      <c r="E999" s="2"/>
      <c r="G999" s="5" t="s">
        <v>79</v>
      </c>
      <c r="H999" s="5" t="s">
        <v>1116</v>
      </c>
      <c r="J999" s="257"/>
      <c r="K999" s="257"/>
      <c r="L999" s="257"/>
      <c r="T999" s="1"/>
      <c r="U999" s="1"/>
      <c r="V999" s="1"/>
      <c r="W999" s="1"/>
      <c r="X999" s="1"/>
    </row>
    <row r="1000" spans="5:24">
      <c r="E1000" s="2"/>
      <c r="G1000" s="5" t="s">
        <v>79</v>
      </c>
      <c r="H1000" s="5" t="s">
        <v>1117</v>
      </c>
      <c r="J1000" s="257"/>
      <c r="K1000" s="257"/>
      <c r="L1000" s="257"/>
      <c r="T1000" s="1"/>
      <c r="U1000" s="1"/>
      <c r="V1000" s="1"/>
      <c r="W1000" s="1"/>
      <c r="X1000" s="1"/>
    </row>
    <row r="1001" spans="5:24">
      <c r="E1001" s="2"/>
      <c r="G1001" s="5" t="s">
        <v>79</v>
      </c>
      <c r="H1001" s="5" t="s">
        <v>1118</v>
      </c>
      <c r="J1001" s="257"/>
      <c r="K1001" s="257"/>
      <c r="L1001" s="257"/>
      <c r="T1001" s="1"/>
      <c r="U1001" s="1"/>
      <c r="V1001" s="1"/>
      <c r="W1001" s="1"/>
      <c r="X1001" s="1"/>
    </row>
    <row r="1002" spans="5:24">
      <c r="E1002" s="2"/>
      <c r="G1002" s="5" t="s">
        <v>79</v>
      </c>
      <c r="H1002" s="5" t="s">
        <v>1119</v>
      </c>
      <c r="J1002" s="257"/>
      <c r="K1002" s="257"/>
      <c r="L1002" s="257"/>
      <c r="T1002" s="1"/>
      <c r="U1002" s="1"/>
      <c r="V1002" s="1"/>
      <c r="W1002" s="1"/>
      <c r="X1002" s="1"/>
    </row>
    <row r="1003" spans="5:24">
      <c r="E1003" s="2"/>
      <c r="G1003" s="5" t="s">
        <v>79</v>
      </c>
      <c r="H1003" s="5" t="s">
        <v>1120</v>
      </c>
      <c r="J1003" s="257"/>
      <c r="K1003" s="257"/>
      <c r="L1003" s="257"/>
      <c r="T1003" s="1"/>
      <c r="U1003" s="1"/>
      <c r="V1003" s="1"/>
      <c r="W1003" s="1"/>
      <c r="X1003" s="1"/>
    </row>
    <row r="1004" spans="5:24">
      <c r="E1004" s="2"/>
      <c r="G1004" s="5" t="s">
        <v>79</v>
      </c>
      <c r="H1004" s="5" t="s">
        <v>1121</v>
      </c>
      <c r="J1004" s="257"/>
      <c r="K1004" s="257"/>
      <c r="L1004" s="257"/>
      <c r="T1004" s="1"/>
      <c r="U1004" s="1"/>
      <c r="V1004" s="1"/>
      <c r="W1004" s="1"/>
      <c r="X1004" s="1"/>
    </row>
    <row r="1005" spans="5:24">
      <c r="E1005" s="2"/>
      <c r="G1005" s="5" t="s">
        <v>79</v>
      </c>
      <c r="H1005" s="5" t="s">
        <v>1122</v>
      </c>
      <c r="J1005" s="257"/>
      <c r="K1005" s="257"/>
      <c r="L1005" s="257"/>
      <c r="T1005" s="1"/>
      <c r="U1005" s="1"/>
      <c r="V1005" s="1"/>
      <c r="W1005" s="1"/>
      <c r="X1005" s="1"/>
    </row>
    <row r="1006" spans="5:24">
      <c r="E1006" s="2"/>
      <c r="G1006" s="5" t="s">
        <v>79</v>
      </c>
      <c r="H1006" s="5" t="s">
        <v>1123</v>
      </c>
      <c r="J1006" s="257"/>
      <c r="K1006" s="257"/>
      <c r="L1006" s="257"/>
      <c r="T1006" s="1"/>
      <c r="U1006" s="1"/>
      <c r="V1006" s="1"/>
      <c r="W1006" s="1"/>
      <c r="X1006" s="1"/>
    </row>
    <row r="1007" spans="5:24">
      <c r="E1007" s="2"/>
      <c r="G1007" s="5" t="s">
        <v>79</v>
      </c>
      <c r="H1007" s="5" t="s">
        <v>1124</v>
      </c>
      <c r="J1007" s="257"/>
      <c r="K1007" s="257"/>
      <c r="L1007" s="257"/>
      <c r="T1007" s="1"/>
      <c r="U1007" s="1"/>
      <c r="V1007" s="1"/>
      <c r="W1007" s="1"/>
      <c r="X1007" s="1"/>
    </row>
    <row r="1008" spans="5:24">
      <c r="E1008" s="2"/>
      <c r="G1008" s="5" t="s">
        <v>79</v>
      </c>
      <c r="H1008" s="5" t="s">
        <v>1125</v>
      </c>
      <c r="J1008" s="257"/>
      <c r="K1008" s="257"/>
      <c r="L1008" s="257"/>
      <c r="T1008" s="1"/>
      <c r="U1008" s="1"/>
      <c r="V1008" s="1"/>
      <c r="W1008" s="1"/>
      <c r="X1008" s="1"/>
    </row>
    <row r="1009" spans="5:24">
      <c r="E1009" s="2"/>
      <c r="G1009" s="5" t="s">
        <v>79</v>
      </c>
      <c r="H1009" s="5" t="s">
        <v>1126</v>
      </c>
      <c r="J1009" s="257"/>
      <c r="K1009" s="257"/>
      <c r="L1009" s="257"/>
      <c r="T1009" s="1"/>
      <c r="U1009" s="1"/>
      <c r="V1009" s="1"/>
      <c r="W1009" s="1"/>
      <c r="X1009" s="1"/>
    </row>
    <row r="1010" spans="5:24">
      <c r="E1010" s="2"/>
      <c r="G1010" s="5" t="s">
        <v>79</v>
      </c>
      <c r="H1010" s="5" t="s">
        <v>1127</v>
      </c>
      <c r="J1010" s="257"/>
      <c r="K1010" s="257"/>
      <c r="L1010" s="257"/>
      <c r="T1010" s="1"/>
      <c r="U1010" s="1"/>
      <c r="V1010" s="1"/>
      <c r="W1010" s="1"/>
      <c r="X1010" s="1"/>
    </row>
    <row r="1011" spans="5:24">
      <c r="E1011" s="2"/>
      <c r="G1011" s="5" t="s">
        <v>79</v>
      </c>
      <c r="H1011" s="5" t="s">
        <v>1128</v>
      </c>
      <c r="J1011" s="257"/>
      <c r="K1011" s="257"/>
      <c r="L1011" s="257"/>
      <c r="T1011" s="1"/>
      <c r="U1011" s="1"/>
      <c r="V1011" s="1"/>
      <c r="W1011" s="1"/>
      <c r="X1011" s="1"/>
    </row>
    <row r="1012" spans="5:24">
      <c r="E1012" s="2"/>
      <c r="G1012" s="5" t="s">
        <v>79</v>
      </c>
      <c r="H1012" s="5" t="s">
        <v>1129</v>
      </c>
      <c r="J1012" s="257"/>
      <c r="K1012" s="257"/>
      <c r="L1012" s="257"/>
      <c r="T1012" s="1"/>
      <c r="U1012" s="1"/>
      <c r="V1012" s="1"/>
      <c r="W1012" s="1"/>
      <c r="X1012" s="1"/>
    </row>
    <row r="1013" spans="5:24">
      <c r="E1013" s="2"/>
      <c r="G1013" s="5" t="s">
        <v>79</v>
      </c>
      <c r="H1013" s="5" t="s">
        <v>1130</v>
      </c>
      <c r="J1013" s="257"/>
      <c r="K1013" s="257"/>
      <c r="L1013" s="257"/>
      <c r="T1013" s="1"/>
      <c r="U1013" s="1"/>
      <c r="V1013" s="1"/>
      <c r="W1013" s="1"/>
      <c r="X1013" s="1"/>
    </row>
    <row r="1014" spans="5:24">
      <c r="E1014" s="2"/>
      <c r="G1014" s="5" t="s">
        <v>79</v>
      </c>
      <c r="H1014" s="5" t="s">
        <v>1131</v>
      </c>
      <c r="J1014" s="257"/>
      <c r="K1014" s="257"/>
      <c r="L1014" s="257"/>
      <c r="T1014" s="1"/>
      <c r="U1014" s="1"/>
      <c r="V1014" s="1"/>
      <c r="W1014" s="1"/>
      <c r="X1014" s="1"/>
    </row>
    <row r="1015" spans="5:24">
      <c r="E1015" s="2"/>
      <c r="G1015" s="5" t="s">
        <v>79</v>
      </c>
      <c r="H1015" s="5" t="s">
        <v>1132</v>
      </c>
      <c r="J1015" s="257"/>
      <c r="K1015" s="257"/>
      <c r="L1015" s="257"/>
      <c r="T1015" s="1"/>
      <c r="U1015" s="1"/>
      <c r="V1015" s="1"/>
      <c r="W1015" s="1"/>
      <c r="X1015" s="1"/>
    </row>
    <row r="1016" spans="5:24">
      <c r="E1016" s="2"/>
      <c r="G1016" s="5" t="s">
        <v>79</v>
      </c>
      <c r="H1016" s="5" t="s">
        <v>1133</v>
      </c>
      <c r="J1016" s="257"/>
      <c r="K1016" s="257"/>
      <c r="L1016" s="257"/>
      <c r="T1016" s="1"/>
      <c r="U1016" s="1"/>
      <c r="V1016" s="1"/>
      <c r="W1016" s="1"/>
      <c r="X1016" s="1"/>
    </row>
    <row r="1017" spans="5:24">
      <c r="E1017" s="2"/>
      <c r="G1017" s="5" t="s">
        <v>79</v>
      </c>
      <c r="H1017" s="5" t="s">
        <v>1134</v>
      </c>
      <c r="J1017" s="257"/>
      <c r="K1017" s="257"/>
      <c r="L1017" s="257"/>
      <c r="T1017" s="1"/>
      <c r="U1017" s="1"/>
      <c r="V1017" s="1"/>
      <c r="W1017" s="1"/>
      <c r="X1017" s="1"/>
    </row>
    <row r="1018" spans="5:24">
      <c r="E1018" s="2"/>
      <c r="G1018" s="5" t="s">
        <v>79</v>
      </c>
      <c r="H1018" s="5" t="s">
        <v>1135</v>
      </c>
      <c r="J1018" s="257"/>
      <c r="K1018" s="257"/>
      <c r="L1018" s="257"/>
      <c r="T1018" s="1"/>
      <c r="U1018" s="1"/>
      <c r="V1018" s="1"/>
      <c r="W1018" s="1"/>
      <c r="X1018" s="1"/>
    </row>
    <row r="1019" spans="5:24">
      <c r="E1019" s="2"/>
      <c r="G1019" s="5" t="s">
        <v>79</v>
      </c>
      <c r="H1019" s="5" t="s">
        <v>1136</v>
      </c>
      <c r="J1019" s="257"/>
      <c r="K1019" s="257"/>
      <c r="L1019" s="257"/>
      <c r="T1019" s="1"/>
      <c r="U1019" s="1"/>
      <c r="V1019" s="1"/>
      <c r="W1019" s="1"/>
      <c r="X1019" s="1"/>
    </row>
    <row r="1020" spans="5:24">
      <c r="E1020" s="2"/>
      <c r="G1020" s="5" t="s">
        <v>79</v>
      </c>
      <c r="H1020" s="5" t="s">
        <v>1137</v>
      </c>
      <c r="J1020" s="257"/>
      <c r="K1020" s="257"/>
      <c r="L1020" s="257"/>
      <c r="T1020" s="1"/>
      <c r="U1020" s="1"/>
      <c r="V1020" s="1"/>
      <c r="W1020" s="1"/>
      <c r="X1020" s="1"/>
    </row>
    <row r="1021" spans="5:24">
      <c r="E1021" s="2"/>
      <c r="G1021" s="5" t="s">
        <v>79</v>
      </c>
      <c r="H1021" s="5" t="s">
        <v>1138</v>
      </c>
      <c r="J1021" s="257"/>
      <c r="K1021" s="257"/>
      <c r="L1021" s="257"/>
      <c r="T1021" s="1"/>
      <c r="U1021" s="1"/>
      <c r="V1021" s="1"/>
      <c r="W1021" s="1"/>
      <c r="X1021" s="1"/>
    </row>
    <row r="1022" spans="5:24">
      <c r="E1022" s="2"/>
      <c r="G1022" s="5" t="s">
        <v>79</v>
      </c>
      <c r="H1022" s="5" t="s">
        <v>1139</v>
      </c>
      <c r="J1022" s="257"/>
      <c r="K1022" s="257"/>
      <c r="L1022" s="257"/>
      <c r="T1022" s="1"/>
      <c r="U1022" s="1"/>
      <c r="V1022" s="1"/>
      <c r="W1022" s="1"/>
      <c r="X1022" s="1"/>
    </row>
    <row r="1023" spans="5:24">
      <c r="E1023" s="2"/>
      <c r="G1023" s="5" t="s">
        <v>79</v>
      </c>
      <c r="H1023" s="5" t="s">
        <v>1140</v>
      </c>
      <c r="J1023" s="257"/>
      <c r="K1023" s="257"/>
      <c r="L1023" s="257"/>
      <c r="T1023" s="1"/>
      <c r="U1023" s="1"/>
      <c r="V1023" s="1"/>
      <c r="W1023" s="1"/>
      <c r="X1023" s="1"/>
    </row>
    <row r="1024" spans="5:24">
      <c r="E1024" s="2"/>
      <c r="G1024" s="5" t="s">
        <v>79</v>
      </c>
      <c r="H1024" s="5" t="s">
        <v>1141</v>
      </c>
      <c r="J1024" s="257"/>
      <c r="K1024" s="257"/>
      <c r="L1024" s="257"/>
      <c r="T1024" s="1"/>
      <c r="U1024" s="1"/>
      <c r="V1024" s="1"/>
      <c r="W1024" s="1"/>
      <c r="X1024" s="1"/>
    </row>
    <row r="1025" spans="5:24">
      <c r="E1025" s="2"/>
      <c r="G1025" s="5" t="s">
        <v>79</v>
      </c>
      <c r="H1025" s="5" t="s">
        <v>1142</v>
      </c>
      <c r="J1025" s="257"/>
      <c r="K1025" s="257"/>
      <c r="L1025" s="257"/>
      <c r="T1025" s="1"/>
      <c r="U1025" s="1"/>
      <c r="V1025" s="1"/>
      <c r="W1025" s="1"/>
      <c r="X1025" s="1"/>
    </row>
    <row r="1026" spans="5:24">
      <c r="E1026" s="2"/>
      <c r="G1026" s="5" t="s">
        <v>79</v>
      </c>
      <c r="H1026" s="5" t="s">
        <v>1143</v>
      </c>
      <c r="J1026" s="257"/>
      <c r="K1026" s="257"/>
      <c r="L1026" s="257"/>
      <c r="T1026" s="1"/>
      <c r="U1026" s="1"/>
      <c r="V1026" s="1"/>
      <c r="W1026" s="1"/>
      <c r="X1026" s="1"/>
    </row>
    <row r="1027" spans="5:24">
      <c r="E1027" s="2"/>
      <c r="G1027" s="5" t="s">
        <v>79</v>
      </c>
      <c r="H1027" s="5" t="s">
        <v>1144</v>
      </c>
      <c r="J1027" s="257"/>
      <c r="K1027" s="257"/>
      <c r="L1027" s="257"/>
      <c r="T1027" s="1"/>
      <c r="U1027" s="1"/>
      <c r="V1027" s="1"/>
      <c r="W1027" s="1"/>
      <c r="X1027" s="1"/>
    </row>
    <row r="1028" spans="5:24">
      <c r="E1028" s="2"/>
      <c r="G1028" s="5" t="s">
        <v>79</v>
      </c>
      <c r="H1028" s="5" t="s">
        <v>1145</v>
      </c>
      <c r="J1028" s="257"/>
      <c r="K1028" s="257"/>
      <c r="L1028" s="257"/>
      <c r="T1028" s="1"/>
      <c r="U1028" s="1"/>
      <c r="V1028" s="1"/>
      <c r="W1028" s="1"/>
      <c r="X1028" s="1"/>
    </row>
    <row r="1029" spans="5:24">
      <c r="E1029" s="2"/>
      <c r="G1029" s="5" t="s">
        <v>79</v>
      </c>
      <c r="H1029" s="5" t="s">
        <v>1146</v>
      </c>
      <c r="J1029" s="257"/>
      <c r="K1029" s="257"/>
      <c r="L1029" s="257"/>
      <c r="T1029" s="1"/>
      <c r="U1029" s="1"/>
      <c r="V1029" s="1"/>
      <c r="W1029" s="1"/>
      <c r="X1029" s="1"/>
    </row>
    <row r="1030" spans="5:24">
      <c r="E1030" s="2"/>
      <c r="G1030" s="5" t="s">
        <v>79</v>
      </c>
      <c r="H1030" s="5" t="s">
        <v>1147</v>
      </c>
      <c r="J1030" s="257"/>
      <c r="K1030" s="257"/>
      <c r="L1030" s="257"/>
      <c r="T1030" s="1"/>
      <c r="U1030" s="1"/>
      <c r="V1030" s="1"/>
      <c r="W1030" s="1"/>
      <c r="X1030" s="1"/>
    </row>
    <row r="1031" spans="5:24">
      <c r="E1031" s="2"/>
      <c r="G1031" s="5" t="s">
        <v>79</v>
      </c>
      <c r="H1031" s="5" t="s">
        <v>1148</v>
      </c>
      <c r="J1031" s="257"/>
      <c r="K1031" s="257"/>
      <c r="L1031" s="257"/>
      <c r="T1031" s="1"/>
      <c r="U1031" s="1"/>
      <c r="V1031" s="1"/>
      <c r="W1031" s="1"/>
      <c r="X1031" s="1"/>
    </row>
    <row r="1032" spans="5:24">
      <c r="E1032" s="2"/>
      <c r="G1032" s="5" t="s">
        <v>79</v>
      </c>
      <c r="H1032" s="5" t="s">
        <v>1149</v>
      </c>
      <c r="J1032" s="257"/>
      <c r="K1032" s="257"/>
      <c r="L1032" s="257"/>
      <c r="T1032" s="1"/>
      <c r="U1032" s="1"/>
      <c r="V1032" s="1"/>
      <c r="W1032" s="1"/>
      <c r="X1032" s="1"/>
    </row>
    <row r="1033" spans="5:24">
      <c r="E1033" s="2"/>
      <c r="G1033" s="5" t="s">
        <v>79</v>
      </c>
      <c r="H1033" s="5" t="s">
        <v>1150</v>
      </c>
      <c r="J1033" s="257"/>
      <c r="K1033" s="257"/>
      <c r="L1033" s="257"/>
      <c r="T1033" s="1"/>
      <c r="U1033" s="1"/>
      <c r="V1033" s="1"/>
      <c r="W1033" s="1"/>
      <c r="X1033" s="1"/>
    </row>
    <row r="1034" spans="5:24">
      <c r="E1034" s="2"/>
      <c r="G1034" s="5" t="s">
        <v>79</v>
      </c>
      <c r="H1034" s="5" t="s">
        <v>1151</v>
      </c>
      <c r="J1034" s="257"/>
      <c r="K1034" s="257"/>
      <c r="L1034" s="257"/>
      <c r="T1034" s="1"/>
      <c r="U1034" s="1"/>
      <c r="V1034" s="1"/>
      <c r="W1034" s="1"/>
      <c r="X1034" s="1"/>
    </row>
    <row r="1035" spans="5:24">
      <c r="E1035" s="2"/>
      <c r="G1035" s="5" t="s">
        <v>79</v>
      </c>
      <c r="H1035" s="5" t="s">
        <v>1152</v>
      </c>
      <c r="J1035" s="257"/>
      <c r="K1035" s="257"/>
      <c r="L1035" s="257"/>
      <c r="T1035" s="1"/>
      <c r="U1035" s="1"/>
      <c r="V1035" s="1"/>
      <c r="W1035" s="1"/>
      <c r="X1035" s="1"/>
    </row>
    <row r="1036" spans="5:24">
      <c r="E1036" s="2"/>
      <c r="G1036" s="5" t="s">
        <v>79</v>
      </c>
      <c r="H1036" s="5" t="s">
        <v>1153</v>
      </c>
      <c r="J1036" s="257"/>
      <c r="K1036" s="257"/>
      <c r="L1036" s="257"/>
      <c r="T1036" s="1"/>
      <c r="U1036" s="1"/>
      <c r="V1036" s="1"/>
      <c r="W1036" s="1"/>
      <c r="X1036" s="1"/>
    </row>
    <row r="1037" spans="5:24">
      <c r="E1037" s="2"/>
      <c r="G1037" s="5" t="s">
        <v>79</v>
      </c>
      <c r="H1037" s="5" t="s">
        <v>1154</v>
      </c>
      <c r="J1037" s="257"/>
      <c r="K1037" s="257"/>
      <c r="L1037" s="257"/>
      <c r="T1037" s="1"/>
      <c r="U1037" s="1"/>
      <c r="V1037" s="1"/>
      <c r="W1037" s="1"/>
      <c r="X1037" s="1"/>
    </row>
    <row r="1038" spans="5:24">
      <c r="E1038" s="2"/>
      <c r="G1038" s="5" t="s">
        <v>79</v>
      </c>
      <c r="H1038" s="5" t="s">
        <v>1155</v>
      </c>
      <c r="J1038" s="257"/>
      <c r="K1038" s="257"/>
      <c r="L1038" s="257"/>
      <c r="T1038" s="1"/>
      <c r="U1038" s="1"/>
      <c r="V1038" s="1"/>
      <c r="W1038" s="1"/>
      <c r="X1038" s="1"/>
    </row>
    <row r="1039" spans="5:24">
      <c r="E1039" s="2"/>
      <c r="G1039" s="5" t="s">
        <v>79</v>
      </c>
      <c r="H1039" s="5" t="s">
        <v>1156</v>
      </c>
      <c r="J1039" s="257"/>
      <c r="K1039" s="257"/>
      <c r="L1039" s="257"/>
      <c r="T1039" s="1"/>
      <c r="U1039" s="1"/>
      <c r="V1039" s="1"/>
      <c r="W1039" s="1"/>
      <c r="X1039" s="1"/>
    </row>
    <row r="1040" spans="5:24">
      <c r="E1040" s="2"/>
      <c r="G1040" s="5" t="s">
        <v>79</v>
      </c>
      <c r="H1040" s="5" t="s">
        <v>1157</v>
      </c>
      <c r="J1040" s="257"/>
      <c r="K1040" s="257"/>
      <c r="L1040" s="257"/>
      <c r="T1040" s="1"/>
      <c r="U1040" s="1"/>
      <c r="V1040" s="1"/>
      <c r="W1040" s="1"/>
      <c r="X1040" s="1"/>
    </row>
    <row r="1041" spans="5:24">
      <c r="E1041" s="2"/>
      <c r="G1041" s="5" t="s">
        <v>79</v>
      </c>
      <c r="H1041" s="5" t="s">
        <v>932</v>
      </c>
      <c r="J1041" s="257"/>
      <c r="K1041" s="257"/>
      <c r="L1041" s="257"/>
      <c r="T1041" s="1"/>
      <c r="U1041" s="1"/>
      <c r="V1041" s="1"/>
      <c r="W1041" s="1"/>
      <c r="X1041" s="1"/>
    </row>
    <row r="1042" spans="5:24">
      <c r="E1042" s="2"/>
      <c r="G1042" s="5" t="s">
        <v>79</v>
      </c>
      <c r="H1042" s="5" t="s">
        <v>1158</v>
      </c>
      <c r="J1042" s="257"/>
      <c r="K1042" s="257"/>
      <c r="L1042" s="257"/>
      <c r="T1042" s="1"/>
      <c r="U1042" s="1"/>
      <c r="V1042" s="1"/>
      <c r="W1042" s="1"/>
      <c r="X1042" s="1"/>
    </row>
    <row r="1043" spans="5:24">
      <c r="E1043" s="2"/>
      <c r="G1043" s="5" t="s">
        <v>79</v>
      </c>
      <c r="H1043" s="5" t="s">
        <v>1159</v>
      </c>
      <c r="J1043" s="257"/>
      <c r="K1043" s="257"/>
      <c r="L1043" s="257"/>
      <c r="T1043" s="1"/>
      <c r="U1043" s="1"/>
      <c r="V1043" s="1"/>
      <c r="W1043" s="1"/>
      <c r="X1043" s="1"/>
    </row>
    <row r="1044" spans="5:24">
      <c r="E1044" s="2"/>
      <c r="G1044" s="5" t="s">
        <v>79</v>
      </c>
      <c r="H1044" s="5" t="s">
        <v>1160</v>
      </c>
      <c r="J1044" s="257"/>
      <c r="K1044" s="257"/>
      <c r="L1044" s="257"/>
      <c r="T1044" s="1"/>
      <c r="U1044" s="1"/>
      <c r="V1044" s="1"/>
      <c r="W1044" s="1"/>
      <c r="X1044" s="1"/>
    </row>
    <row r="1045" spans="5:24">
      <c r="E1045" s="2"/>
      <c r="G1045" s="5" t="s">
        <v>79</v>
      </c>
      <c r="H1045" s="5" t="s">
        <v>1161</v>
      </c>
      <c r="J1045" s="257"/>
      <c r="K1045" s="257"/>
      <c r="L1045" s="257"/>
      <c r="T1045" s="1"/>
      <c r="U1045" s="1"/>
      <c r="V1045" s="1"/>
      <c r="W1045" s="1"/>
      <c r="X1045" s="1"/>
    </row>
    <row r="1046" spans="5:24">
      <c r="E1046" s="2"/>
      <c r="G1046" s="5" t="s">
        <v>79</v>
      </c>
      <c r="H1046" s="5" t="s">
        <v>1162</v>
      </c>
      <c r="J1046" s="257"/>
      <c r="K1046" s="257"/>
      <c r="L1046" s="257"/>
      <c r="T1046" s="1"/>
      <c r="U1046" s="1"/>
      <c r="V1046" s="1"/>
      <c r="W1046" s="1"/>
      <c r="X1046" s="1"/>
    </row>
    <row r="1047" spans="5:24">
      <c r="E1047" s="2"/>
      <c r="G1047" s="5" t="s">
        <v>80</v>
      </c>
      <c r="H1047" s="5" t="s">
        <v>1163</v>
      </c>
      <c r="J1047" s="257"/>
      <c r="K1047" s="257"/>
      <c r="L1047" s="257"/>
      <c r="T1047" s="1"/>
      <c r="U1047" s="1"/>
      <c r="V1047" s="1"/>
      <c r="W1047" s="1"/>
      <c r="X1047" s="1"/>
    </row>
    <row r="1048" spans="5:24">
      <c r="E1048" s="2"/>
      <c r="G1048" s="5" t="s">
        <v>80</v>
      </c>
      <c r="H1048" s="5" t="s">
        <v>1164</v>
      </c>
      <c r="J1048" s="257"/>
      <c r="K1048" s="257"/>
      <c r="L1048" s="257"/>
      <c r="T1048" s="1"/>
      <c r="U1048" s="1"/>
      <c r="V1048" s="1"/>
      <c r="W1048" s="1"/>
      <c r="X1048" s="1"/>
    </row>
    <row r="1049" spans="5:24">
      <c r="E1049" s="2"/>
      <c r="G1049" s="5" t="s">
        <v>80</v>
      </c>
      <c r="H1049" s="5" t="s">
        <v>1165</v>
      </c>
      <c r="J1049" s="257"/>
      <c r="K1049" s="257"/>
      <c r="L1049" s="257"/>
      <c r="T1049" s="1"/>
      <c r="U1049" s="1"/>
      <c r="V1049" s="1"/>
      <c r="W1049" s="1"/>
      <c r="X1049" s="1"/>
    </row>
    <row r="1050" spans="5:24">
      <c r="E1050" s="2"/>
      <c r="G1050" s="5" t="s">
        <v>80</v>
      </c>
      <c r="H1050" s="5" t="s">
        <v>1166</v>
      </c>
      <c r="J1050" s="257"/>
      <c r="K1050" s="257"/>
      <c r="L1050" s="257"/>
      <c r="T1050" s="1"/>
      <c r="U1050" s="1"/>
      <c r="V1050" s="1"/>
      <c r="W1050" s="1"/>
      <c r="X1050" s="1"/>
    </row>
    <row r="1051" spans="5:24">
      <c r="E1051" s="2"/>
      <c r="G1051" s="5" t="s">
        <v>80</v>
      </c>
      <c r="H1051" s="5" t="s">
        <v>1167</v>
      </c>
      <c r="J1051" s="257"/>
      <c r="K1051" s="257"/>
      <c r="L1051" s="257"/>
      <c r="T1051" s="1"/>
      <c r="U1051" s="1"/>
      <c r="V1051" s="1"/>
      <c r="W1051" s="1"/>
      <c r="X1051" s="1"/>
    </row>
    <row r="1052" spans="5:24">
      <c r="E1052" s="2"/>
      <c r="G1052" s="5" t="s">
        <v>80</v>
      </c>
      <c r="H1052" s="5" t="s">
        <v>1168</v>
      </c>
      <c r="J1052" s="257"/>
      <c r="K1052" s="257"/>
      <c r="L1052" s="257"/>
      <c r="T1052" s="1"/>
      <c r="U1052" s="1"/>
      <c r="V1052" s="1"/>
      <c r="W1052" s="1"/>
      <c r="X1052" s="1"/>
    </row>
    <row r="1053" spans="5:24">
      <c r="E1053" s="2"/>
      <c r="G1053" s="5" t="s">
        <v>80</v>
      </c>
      <c r="H1053" s="5" t="s">
        <v>1169</v>
      </c>
      <c r="J1053" s="257"/>
      <c r="K1053" s="257"/>
      <c r="L1053" s="257"/>
      <c r="T1053" s="1"/>
      <c r="U1053" s="1"/>
      <c r="V1053" s="1"/>
      <c r="W1053" s="1"/>
      <c r="X1053" s="1"/>
    </row>
    <row r="1054" spans="5:24">
      <c r="E1054" s="2"/>
      <c r="G1054" s="5" t="s">
        <v>80</v>
      </c>
      <c r="H1054" s="5" t="s">
        <v>1170</v>
      </c>
      <c r="J1054" s="257"/>
      <c r="K1054" s="257"/>
      <c r="L1054" s="257"/>
      <c r="T1054" s="1"/>
      <c r="U1054" s="1"/>
      <c r="V1054" s="1"/>
      <c r="W1054" s="1"/>
      <c r="X1054" s="1"/>
    </row>
    <row r="1055" spans="5:24">
      <c r="E1055" s="2"/>
      <c r="G1055" s="5" t="s">
        <v>80</v>
      </c>
      <c r="H1055" s="5" t="s">
        <v>1171</v>
      </c>
      <c r="J1055" s="257"/>
      <c r="K1055" s="257"/>
      <c r="L1055" s="257"/>
      <c r="T1055" s="1"/>
      <c r="U1055" s="1"/>
      <c r="V1055" s="1"/>
      <c r="W1055" s="1"/>
      <c r="X1055" s="1"/>
    </row>
    <row r="1056" spans="5:24">
      <c r="E1056" s="2"/>
      <c r="G1056" s="5" t="s">
        <v>80</v>
      </c>
      <c r="H1056" s="5" t="s">
        <v>1172</v>
      </c>
      <c r="J1056" s="257"/>
      <c r="K1056" s="257"/>
      <c r="L1056" s="257"/>
      <c r="T1056" s="1"/>
      <c r="U1056" s="1"/>
      <c r="V1056" s="1"/>
      <c r="W1056" s="1"/>
      <c r="X1056" s="1"/>
    </row>
    <row r="1057" spans="5:24">
      <c r="E1057" s="2"/>
      <c r="G1057" s="5" t="s">
        <v>80</v>
      </c>
      <c r="H1057" s="5" t="s">
        <v>1173</v>
      </c>
      <c r="J1057" s="257"/>
      <c r="K1057" s="257"/>
      <c r="L1057" s="257"/>
      <c r="T1057" s="1"/>
      <c r="U1057" s="1"/>
      <c r="V1057" s="1"/>
      <c r="W1057" s="1"/>
      <c r="X1057" s="1"/>
    </row>
    <row r="1058" spans="5:24">
      <c r="E1058" s="2"/>
      <c r="G1058" s="5" t="s">
        <v>80</v>
      </c>
      <c r="H1058" s="5" t="s">
        <v>1174</v>
      </c>
      <c r="J1058" s="257"/>
      <c r="K1058" s="257"/>
      <c r="L1058" s="257"/>
      <c r="T1058" s="1"/>
      <c r="U1058" s="1"/>
      <c r="V1058" s="1"/>
      <c r="W1058" s="1"/>
      <c r="X1058" s="1"/>
    </row>
    <row r="1059" spans="5:24">
      <c r="E1059" s="2"/>
      <c r="G1059" s="5" t="s">
        <v>80</v>
      </c>
      <c r="H1059" s="5" t="s">
        <v>1175</v>
      </c>
      <c r="J1059" s="257"/>
      <c r="K1059" s="257"/>
      <c r="L1059" s="257"/>
      <c r="T1059" s="1"/>
      <c r="U1059" s="1"/>
      <c r="V1059" s="1"/>
      <c r="W1059" s="1"/>
      <c r="X1059" s="1"/>
    </row>
    <row r="1060" spans="5:24">
      <c r="E1060" s="2"/>
      <c r="G1060" s="5" t="s">
        <v>80</v>
      </c>
      <c r="H1060" s="5" t="s">
        <v>1176</v>
      </c>
      <c r="J1060" s="257"/>
      <c r="K1060" s="257"/>
      <c r="L1060" s="257"/>
      <c r="T1060" s="1"/>
      <c r="U1060" s="1"/>
      <c r="V1060" s="1"/>
      <c r="W1060" s="1"/>
      <c r="X1060" s="1"/>
    </row>
    <row r="1061" spans="5:24">
      <c r="E1061" s="2"/>
      <c r="G1061" s="5" t="s">
        <v>80</v>
      </c>
      <c r="H1061" s="5" t="s">
        <v>1177</v>
      </c>
      <c r="J1061" s="257"/>
      <c r="K1061" s="257"/>
      <c r="L1061" s="257"/>
      <c r="T1061" s="1"/>
      <c r="U1061" s="1"/>
      <c r="V1061" s="1"/>
      <c r="W1061" s="1"/>
      <c r="X1061" s="1"/>
    </row>
    <row r="1062" spans="5:24">
      <c r="E1062" s="2"/>
      <c r="G1062" s="5" t="s">
        <v>80</v>
      </c>
      <c r="H1062" s="5" t="s">
        <v>1178</v>
      </c>
      <c r="J1062" s="257"/>
      <c r="K1062" s="257"/>
      <c r="L1062" s="257"/>
      <c r="T1062" s="1"/>
      <c r="U1062" s="1"/>
      <c r="V1062" s="1"/>
      <c r="W1062" s="1"/>
      <c r="X1062" s="1"/>
    </row>
    <row r="1063" spans="5:24">
      <c r="E1063" s="2"/>
      <c r="G1063" s="5" t="s">
        <v>80</v>
      </c>
      <c r="H1063" s="5" t="s">
        <v>1179</v>
      </c>
      <c r="J1063" s="257"/>
      <c r="K1063" s="257"/>
      <c r="L1063" s="257"/>
      <c r="T1063" s="1"/>
      <c r="U1063" s="1"/>
      <c r="V1063" s="1"/>
      <c r="W1063" s="1"/>
      <c r="X1063" s="1"/>
    </row>
    <row r="1064" spans="5:24">
      <c r="E1064" s="2"/>
      <c r="G1064" s="5" t="s">
        <v>80</v>
      </c>
      <c r="H1064" s="5" t="s">
        <v>468</v>
      </c>
      <c r="J1064" s="257"/>
      <c r="K1064" s="257"/>
      <c r="L1064" s="257"/>
      <c r="T1064" s="1"/>
      <c r="U1064" s="1"/>
      <c r="V1064" s="1"/>
      <c r="W1064" s="1"/>
      <c r="X1064" s="1"/>
    </row>
    <row r="1065" spans="5:24">
      <c r="E1065" s="2"/>
      <c r="G1065" s="5" t="s">
        <v>80</v>
      </c>
      <c r="H1065" s="5" t="s">
        <v>1180</v>
      </c>
      <c r="J1065" s="257"/>
      <c r="K1065" s="257"/>
      <c r="L1065" s="257"/>
      <c r="T1065" s="1"/>
      <c r="U1065" s="1"/>
      <c r="V1065" s="1"/>
      <c r="W1065" s="1"/>
      <c r="X1065" s="1"/>
    </row>
    <row r="1066" spans="5:24">
      <c r="E1066" s="2"/>
      <c r="G1066" s="5" t="s">
        <v>80</v>
      </c>
      <c r="H1066" s="5" t="s">
        <v>1181</v>
      </c>
      <c r="J1066" s="257"/>
      <c r="K1066" s="257"/>
      <c r="L1066" s="257"/>
      <c r="T1066" s="1"/>
      <c r="U1066" s="1"/>
      <c r="V1066" s="1"/>
      <c r="W1066" s="1"/>
      <c r="X1066" s="1"/>
    </row>
    <row r="1067" spans="5:24">
      <c r="E1067" s="2"/>
      <c r="G1067" s="5" t="s">
        <v>80</v>
      </c>
      <c r="H1067" s="5" t="s">
        <v>642</v>
      </c>
      <c r="J1067" s="257"/>
      <c r="K1067" s="257"/>
      <c r="L1067" s="257"/>
      <c r="T1067" s="1"/>
      <c r="U1067" s="1"/>
      <c r="V1067" s="1"/>
      <c r="W1067" s="1"/>
      <c r="X1067" s="1"/>
    </row>
    <row r="1068" spans="5:24">
      <c r="E1068" s="2"/>
      <c r="G1068" s="5" t="s">
        <v>80</v>
      </c>
      <c r="H1068" s="5" t="s">
        <v>1182</v>
      </c>
      <c r="J1068" s="257"/>
      <c r="K1068" s="257"/>
      <c r="L1068" s="257"/>
      <c r="T1068" s="1"/>
      <c r="U1068" s="1"/>
      <c r="V1068" s="1"/>
      <c r="W1068" s="1"/>
      <c r="X1068" s="1"/>
    </row>
    <row r="1069" spans="5:24">
      <c r="E1069" s="2"/>
      <c r="G1069" s="5" t="s">
        <v>80</v>
      </c>
      <c r="H1069" s="5" t="s">
        <v>1183</v>
      </c>
      <c r="J1069" s="257"/>
      <c r="K1069" s="257"/>
      <c r="L1069" s="257"/>
      <c r="T1069" s="1"/>
      <c r="U1069" s="1"/>
      <c r="V1069" s="1"/>
      <c r="W1069" s="1"/>
      <c r="X1069" s="1"/>
    </row>
    <row r="1070" spans="5:24">
      <c r="E1070" s="2"/>
      <c r="G1070" s="5" t="s">
        <v>80</v>
      </c>
      <c r="H1070" s="5" t="s">
        <v>1184</v>
      </c>
      <c r="J1070" s="257"/>
      <c r="K1070" s="257"/>
      <c r="L1070" s="257"/>
      <c r="T1070" s="1"/>
      <c r="U1070" s="1"/>
      <c r="V1070" s="1"/>
      <c r="W1070" s="1"/>
      <c r="X1070" s="1"/>
    </row>
    <row r="1071" spans="5:24">
      <c r="E1071" s="2"/>
      <c r="G1071" s="5" t="s">
        <v>80</v>
      </c>
      <c r="H1071" s="5" t="s">
        <v>1185</v>
      </c>
      <c r="J1071" s="257"/>
      <c r="K1071" s="257"/>
      <c r="L1071" s="257"/>
      <c r="T1071" s="1"/>
      <c r="U1071" s="1"/>
      <c r="V1071" s="1"/>
      <c r="W1071" s="1"/>
      <c r="X1071" s="1"/>
    </row>
    <row r="1072" spans="5:24">
      <c r="E1072" s="2"/>
      <c r="G1072" s="5" t="s">
        <v>80</v>
      </c>
      <c r="H1072" s="5" t="s">
        <v>1186</v>
      </c>
      <c r="J1072" s="257"/>
      <c r="K1072" s="257"/>
      <c r="L1072" s="257"/>
      <c r="T1072" s="1"/>
      <c r="U1072" s="1"/>
      <c r="V1072" s="1"/>
      <c r="W1072" s="1"/>
      <c r="X1072" s="1"/>
    </row>
    <row r="1073" spans="5:24">
      <c r="E1073" s="2"/>
      <c r="G1073" s="5" t="s">
        <v>80</v>
      </c>
      <c r="H1073" s="5" t="s">
        <v>1187</v>
      </c>
      <c r="J1073" s="257"/>
      <c r="K1073" s="257"/>
      <c r="L1073" s="257"/>
      <c r="T1073" s="1"/>
      <c r="U1073" s="1"/>
      <c r="V1073" s="1"/>
      <c r="W1073" s="1"/>
      <c r="X1073" s="1"/>
    </row>
    <row r="1074" spans="5:24">
      <c r="E1074" s="2"/>
      <c r="G1074" s="5" t="s">
        <v>80</v>
      </c>
      <c r="H1074" s="5" t="s">
        <v>1188</v>
      </c>
      <c r="J1074" s="257"/>
      <c r="K1074" s="257"/>
      <c r="L1074" s="257"/>
      <c r="T1074" s="1"/>
      <c r="U1074" s="1"/>
      <c r="V1074" s="1"/>
      <c r="W1074" s="1"/>
      <c r="X1074" s="1"/>
    </row>
    <row r="1075" spans="5:24">
      <c r="E1075" s="2"/>
      <c r="G1075" s="5" t="s">
        <v>80</v>
      </c>
      <c r="H1075" s="5" t="s">
        <v>1189</v>
      </c>
      <c r="J1075" s="257"/>
      <c r="K1075" s="257"/>
      <c r="L1075" s="257"/>
      <c r="T1075" s="1"/>
      <c r="U1075" s="1"/>
      <c r="V1075" s="1"/>
      <c r="W1075" s="1"/>
      <c r="X1075" s="1"/>
    </row>
    <row r="1076" spans="5:24">
      <c r="E1076" s="2"/>
      <c r="G1076" s="5" t="s">
        <v>81</v>
      </c>
      <c r="H1076" s="5" t="s">
        <v>1190</v>
      </c>
      <c r="J1076" s="257"/>
      <c r="K1076" s="257"/>
      <c r="L1076" s="257"/>
      <c r="T1076" s="1"/>
      <c r="U1076" s="1"/>
      <c r="V1076" s="1"/>
      <c r="W1076" s="1"/>
      <c r="X1076" s="1"/>
    </row>
    <row r="1077" spans="5:24">
      <c r="E1077" s="2"/>
      <c r="G1077" s="5" t="s">
        <v>81</v>
      </c>
      <c r="H1077" s="5" t="s">
        <v>1191</v>
      </c>
      <c r="J1077" s="257"/>
      <c r="K1077" s="257"/>
      <c r="L1077" s="257"/>
      <c r="T1077" s="1"/>
      <c r="U1077" s="1"/>
      <c r="V1077" s="1"/>
      <c r="W1077" s="1"/>
      <c r="X1077" s="1"/>
    </row>
    <row r="1078" spans="5:24">
      <c r="E1078" s="2"/>
      <c r="G1078" s="5" t="s">
        <v>81</v>
      </c>
      <c r="H1078" s="5" t="s">
        <v>1192</v>
      </c>
      <c r="J1078" s="257"/>
      <c r="K1078" s="257"/>
      <c r="L1078" s="257"/>
      <c r="T1078" s="1"/>
      <c r="U1078" s="1"/>
      <c r="V1078" s="1"/>
      <c r="W1078" s="1"/>
      <c r="X1078" s="1"/>
    </row>
    <row r="1079" spans="5:24">
      <c r="E1079" s="2"/>
      <c r="G1079" s="5" t="s">
        <v>81</v>
      </c>
      <c r="H1079" s="5" t="s">
        <v>1193</v>
      </c>
      <c r="J1079" s="257"/>
      <c r="K1079" s="257"/>
      <c r="L1079" s="257"/>
      <c r="T1079" s="1"/>
      <c r="U1079" s="1"/>
      <c r="V1079" s="1"/>
      <c r="W1079" s="1"/>
      <c r="X1079" s="1"/>
    </row>
    <row r="1080" spans="5:24">
      <c r="E1080" s="2"/>
      <c r="G1080" s="5" t="s">
        <v>81</v>
      </c>
      <c r="H1080" s="5" t="s">
        <v>1194</v>
      </c>
      <c r="J1080" s="257"/>
      <c r="K1080" s="257"/>
      <c r="L1080" s="257"/>
      <c r="T1080" s="1"/>
      <c r="U1080" s="1"/>
      <c r="V1080" s="1"/>
      <c r="W1080" s="1"/>
      <c r="X1080" s="1"/>
    </row>
    <row r="1081" spans="5:24">
      <c r="E1081" s="2"/>
      <c r="G1081" s="5" t="s">
        <v>81</v>
      </c>
      <c r="H1081" s="5" t="s">
        <v>1195</v>
      </c>
      <c r="J1081" s="257"/>
      <c r="K1081" s="257"/>
      <c r="L1081" s="257"/>
      <c r="T1081" s="1"/>
      <c r="U1081" s="1"/>
      <c r="V1081" s="1"/>
      <c r="W1081" s="1"/>
      <c r="X1081" s="1"/>
    </row>
    <row r="1082" spans="5:24">
      <c r="E1082" s="2"/>
      <c r="G1082" s="5" t="s">
        <v>81</v>
      </c>
      <c r="H1082" s="5" t="s">
        <v>1196</v>
      </c>
      <c r="J1082" s="257"/>
      <c r="K1082" s="257"/>
      <c r="L1082" s="257"/>
      <c r="T1082" s="1"/>
      <c r="U1082" s="1"/>
      <c r="V1082" s="1"/>
      <c r="W1082" s="1"/>
      <c r="X1082" s="1"/>
    </row>
    <row r="1083" spans="5:24">
      <c r="E1083" s="2"/>
      <c r="G1083" s="5" t="s">
        <v>81</v>
      </c>
      <c r="H1083" s="5" t="s">
        <v>1197</v>
      </c>
      <c r="J1083" s="257"/>
      <c r="K1083" s="257"/>
      <c r="L1083" s="257"/>
      <c r="T1083" s="1"/>
      <c r="U1083" s="1"/>
      <c r="V1083" s="1"/>
      <c r="W1083" s="1"/>
      <c r="X1083" s="1"/>
    </row>
    <row r="1084" spans="5:24">
      <c r="E1084" s="2"/>
      <c r="G1084" s="5" t="s">
        <v>81</v>
      </c>
      <c r="H1084" s="5" t="s">
        <v>1198</v>
      </c>
      <c r="J1084" s="257"/>
      <c r="K1084" s="257"/>
      <c r="L1084" s="257"/>
      <c r="T1084" s="1"/>
      <c r="U1084" s="1"/>
      <c r="V1084" s="1"/>
      <c r="W1084" s="1"/>
      <c r="X1084" s="1"/>
    </row>
    <row r="1085" spans="5:24">
      <c r="E1085" s="2"/>
      <c r="G1085" s="5" t="s">
        <v>81</v>
      </c>
      <c r="H1085" s="5" t="s">
        <v>1199</v>
      </c>
      <c r="J1085" s="257"/>
      <c r="K1085" s="257"/>
      <c r="L1085" s="257"/>
      <c r="T1085" s="1"/>
      <c r="U1085" s="1"/>
      <c r="V1085" s="1"/>
      <c r="W1085" s="1"/>
      <c r="X1085" s="1"/>
    </row>
    <row r="1086" spans="5:24">
      <c r="E1086" s="2"/>
      <c r="G1086" s="5" t="s">
        <v>81</v>
      </c>
      <c r="H1086" s="5" t="s">
        <v>1200</v>
      </c>
      <c r="J1086" s="257"/>
      <c r="K1086" s="257"/>
      <c r="L1086" s="257"/>
      <c r="T1086" s="1"/>
      <c r="U1086" s="1"/>
      <c r="V1086" s="1"/>
      <c r="W1086" s="1"/>
      <c r="X1086" s="1"/>
    </row>
    <row r="1087" spans="5:24">
      <c r="E1087" s="2"/>
      <c r="G1087" s="5" t="s">
        <v>81</v>
      </c>
      <c r="H1087" s="5" t="s">
        <v>1201</v>
      </c>
      <c r="J1087" s="257"/>
      <c r="K1087" s="257"/>
      <c r="L1087" s="257"/>
      <c r="T1087" s="1"/>
      <c r="U1087" s="1"/>
      <c r="V1087" s="1"/>
      <c r="W1087" s="1"/>
      <c r="X1087" s="1"/>
    </row>
    <row r="1088" spans="5:24">
      <c r="E1088" s="2"/>
      <c r="G1088" s="5" t="s">
        <v>81</v>
      </c>
      <c r="H1088" s="5" t="s">
        <v>1202</v>
      </c>
      <c r="J1088" s="257"/>
      <c r="K1088" s="257"/>
      <c r="L1088" s="257"/>
      <c r="T1088" s="1"/>
      <c r="U1088" s="1"/>
      <c r="V1088" s="1"/>
      <c r="W1088" s="1"/>
      <c r="X1088" s="1"/>
    </row>
    <row r="1089" spans="5:24">
      <c r="E1089" s="2"/>
      <c r="G1089" s="5" t="s">
        <v>81</v>
      </c>
      <c r="H1089" s="5" t="s">
        <v>1203</v>
      </c>
      <c r="J1089" s="257"/>
      <c r="K1089" s="257"/>
      <c r="L1089" s="257"/>
      <c r="T1089" s="1"/>
      <c r="U1089" s="1"/>
      <c r="V1089" s="1"/>
      <c r="W1089" s="1"/>
      <c r="X1089" s="1"/>
    </row>
    <row r="1090" spans="5:24">
      <c r="E1090" s="2"/>
      <c r="G1090" s="5" t="s">
        <v>81</v>
      </c>
      <c r="H1090" s="5" t="s">
        <v>1204</v>
      </c>
      <c r="J1090" s="257"/>
      <c r="K1090" s="257"/>
      <c r="L1090" s="257"/>
      <c r="T1090" s="1"/>
      <c r="U1090" s="1"/>
      <c r="V1090" s="1"/>
      <c r="W1090" s="1"/>
      <c r="X1090" s="1"/>
    </row>
    <row r="1091" spans="5:24">
      <c r="E1091" s="2"/>
      <c r="G1091" s="5" t="s">
        <v>81</v>
      </c>
      <c r="H1091" s="5" t="s">
        <v>1205</v>
      </c>
      <c r="J1091" s="257"/>
      <c r="K1091" s="257"/>
      <c r="L1091" s="257"/>
      <c r="T1091" s="1"/>
      <c r="U1091" s="1"/>
      <c r="V1091" s="1"/>
      <c r="W1091" s="1"/>
      <c r="X1091" s="1"/>
    </row>
    <row r="1092" spans="5:24">
      <c r="E1092" s="2"/>
      <c r="G1092" s="5" t="s">
        <v>81</v>
      </c>
      <c r="H1092" s="5" t="s">
        <v>1206</v>
      </c>
      <c r="J1092" s="257"/>
      <c r="K1092" s="257"/>
      <c r="L1092" s="257"/>
      <c r="T1092" s="1"/>
      <c r="U1092" s="1"/>
      <c r="V1092" s="1"/>
      <c r="W1092" s="1"/>
      <c r="X1092" s="1"/>
    </row>
    <row r="1093" spans="5:24">
      <c r="E1093" s="2"/>
      <c r="G1093" s="5" t="s">
        <v>81</v>
      </c>
      <c r="H1093" s="5" t="s">
        <v>1207</v>
      </c>
      <c r="J1093" s="257"/>
      <c r="K1093" s="257"/>
      <c r="L1093" s="257"/>
      <c r="T1093" s="1"/>
      <c r="U1093" s="1"/>
      <c r="V1093" s="1"/>
      <c r="W1093" s="1"/>
      <c r="X1093" s="1"/>
    </row>
    <row r="1094" spans="5:24">
      <c r="E1094" s="2"/>
      <c r="G1094" s="5" t="s">
        <v>81</v>
      </c>
      <c r="H1094" s="5" t="s">
        <v>1208</v>
      </c>
      <c r="J1094" s="257"/>
      <c r="K1094" s="257"/>
      <c r="L1094" s="257"/>
      <c r="T1094" s="1"/>
      <c r="U1094" s="1"/>
      <c r="V1094" s="1"/>
      <c r="W1094" s="1"/>
      <c r="X1094" s="1"/>
    </row>
    <row r="1095" spans="5:24">
      <c r="E1095" s="2"/>
      <c r="G1095" s="5" t="s">
        <v>82</v>
      </c>
      <c r="H1095" s="5" t="s">
        <v>1209</v>
      </c>
      <c r="J1095" s="257"/>
      <c r="K1095" s="257"/>
      <c r="L1095" s="257"/>
      <c r="T1095" s="1"/>
      <c r="U1095" s="1"/>
      <c r="V1095" s="1"/>
      <c r="W1095" s="1"/>
      <c r="X1095" s="1"/>
    </row>
    <row r="1096" spans="5:24">
      <c r="E1096" s="2"/>
      <c r="G1096" s="5" t="s">
        <v>82</v>
      </c>
      <c r="H1096" s="5" t="s">
        <v>1210</v>
      </c>
      <c r="J1096" s="257"/>
      <c r="K1096" s="257"/>
      <c r="L1096" s="257"/>
      <c r="T1096" s="1"/>
      <c r="U1096" s="1"/>
      <c r="V1096" s="1"/>
      <c r="W1096" s="1"/>
      <c r="X1096" s="1"/>
    </row>
    <row r="1097" spans="5:24">
      <c r="E1097" s="2"/>
      <c r="G1097" s="5" t="s">
        <v>82</v>
      </c>
      <c r="H1097" s="5" t="s">
        <v>1211</v>
      </c>
      <c r="J1097" s="257"/>
      <c r="K1097" s="257"/>
      <c r="L1097" s="257"/>
      <c r="T1097" s="1"/>
      <c r="U1097" s="1"/>
      <c r="V1097" s="1"/>
      <c r="W1097" s="1"/>
      <c r="X1097" s="1"/>
    </row>
    <row r="1098" spans="5:24">
      <c r="E1098" s="2"/>
      <c r="G1098" s="5" t="s">
        <v>82</v>
      </c>
      <c r="H1098" s="5" t="s">
        <v>1212</v>
      </c>
      <c r="J1098" s="257"/>
      <c r="K1098" s="257"/>
      <c r="L1098" s="257"/>
      <c r="T1098" s="1"/>
      <c r="U1098" s="1"/>
      <c r="V1098" s="1"/>
      <c r="W1098" s="1"/>
      <c r="X1098" s="1"/>
    </row>
    <row r="1099" spans="5:24">
      <c r="E1099" s="2"/>
      <c r="G1099" s="5" t="s">
        <v>82</v>
      </c>
      <c r="H1099" s="5" t="s">
        <v>1213</v>
      </c>
      <c r="J1099" s="257"/>
      <c r="K1099" s="257"/>
      <c r="L1099" s="257"/>
      <c r="T1099" s="1"/>
      <c r="U1099" s="1"/>
      <c r="V1099" s="1"/>
      <c r="W1099" s="1"/>
      <c r="X1099" s="1"/>
    </row>
    <row r="1100" spans="5:24">
      <c r="E1100" s="2"/>
      <c r="G1100" s="5" t="s">
        <v>82</v>
      </c>
      <c r="H1100" s="5" t="s">
        <v>1214</v>
      </c>
      <c r="J1100" s="257"/>
      <c r="K1100" s="257"/>
      <c r="L1100" s="257"/>
      <c r="T1100" s="1"/>
      <c r="U1100" s="1"/>
      <c r="V1100" s="1"/>
      <c r="W1100" s="1"/>
      <c r="X1100" s="1"/>
    </row>
    <row r="1101" spans="5:24">
      <c r="E1101" s="2"/>
      <c r="G1101" s="5" t="s">
        <v>82</v>
      </c>
      <c r="H1101" s="5" t="s">
        <v>1215</v>
      </c>
      <c r="J1101" s="257"/>
      <c r="K1101" s="257"/>
      <c r="L1101" s="257"/>
      <c r="T1101" s="1"/>
      <c r="U1101" s="1"/>
      <c r="V1101" s="1"/>
      <c r="W1101" s="1"/>
      <c r="X1101" s="1"/>
    </row>
    <row r="1102" spans="5:24">
      <c r="E1102" s="2"/>
      <c r="G1102" s="5" t="s">
        <v>82</v>
      </c>
      <c r="H1102" s="5" t="s">
        <v>1216</v>
      </c>
      <c r="J1102" s="257"/>
      <c r="K1102" s="257"/>
      <c r="L1102" s="257"/>
      <c r="T1102" s="1"/>
      <c r="U1102" s="1"/>
      <c r="V1102" s="1"/>
      <c r="W1102" s="1"/>
      <c r="X1102" s="1"/>
    </row>
    <row r="1103" spans="5:24">
      <c r="E1103" s="2"/>
      <c r="G1103" s="5" t="s">
        <v>82</v>
      </c>
      <c r="H1103" s="5" t="s">
        <v>1217</v>
      </c>
      <c r="J1103" s="257"/>
      <c r="K1103" s="257"/>
      <c r="L1103" s="257"/>
      <c r="T1103" s="1"/>
      <c r="U1103" s="1"/>
      <c r="V1103" s="1"/>
      <c r="W1103" s="1"/>
      <c r="X1103" s="1"/>
    </row>
    <row r="1104" spans="5:24">
      <c r="E1104" s="2"/>
      <c r="G1104" s="5" t="s">
        <v>82</v>
      </c>
      <c r="H1104" s="5" t="s">
        <v>1218</v>
      </c>
      <c r="J1104" s="257"/>
      <c r="K1104" s="257"/>
      <c r="L1104" s="257"/>
      <c r="T1104" s="1"/>
      <c r="U1104" s="1"/>
      <c r="V1104" s="1"/>
      <c r="W1104" s="1"/>
      <c r="X1104" s="1"/>
    </row>
    <row r="1105" spans="5:24">
      <c r="E1105" s="2"/>
      <c r="G1105" s="5" t="s">
        <v>82</v>
      </c>
      <c r="H1105" s="5" t="s">
        <v>1219</v>
      </c>
      <c r="J1105" s="257"/>
      <c r="K1105" s="257"/>
      <c r="L1105" s="257"/>
      <c r="T1105" s="1"/>
      <c r="U1105" s="1"/>
      <c r="V1105" s="1"/>
      <c r="W1105" s="1"/>
      <c r="X1105" s="1"/>
    </row>
    <row r="1106" spans="5:24">
      <c r="E1106" s="2"/>
      <c r="G1106" s="5" t="s">
        <v>82</v>
      </c>
      <c r="H1106" s="5" t="s">
        <v>1220</v>
      </c>
      <c r="J1106" s="257"/>
      <c r="K1106" s="257"/>
      <c r="L1106" s="257"/>
      <c r="T1106" s="1"/>
      <c r="U1106" s="1"/>
      <c r="V1106" s="1"/>
      <c r="W1106" s="1"/>
      <c r="X1106" s="1"/>
    </row>
    <row r="1107" spans="5:24">
      <c r="E1107" s="2"/>
      <c r="G1107" s="5" t="s">
        <v>82</v>
      </c>
      <c r="H1107" s="5" t="s">
        <v>1221</v>
      </c>
      <c r="J1107" s="257"/>
      <c r="K1107" s="257"/>
      <c r="L1107" s="257"/>
      <c r="T1107" s="1"/>
      <c r="U1107" s="1"/>
      <c r="V1107" s="1"/>
      <c r="W1107" s="1"/>
      <c r="X1107" s="1"/>
    </row>
    <row r="1108" spans="5:24">
      <c r="E1108" s="2"/>
      <c r="G1108" s="5" t="s">
        <v>82</v>
      </c>
      <c r="H1108" s="5" t="s">
        <v>1222</v>
      </c>
      <c r="J1108" s="257"/>
      <c r="K1108" s="257"/>
      <c r="L1108" s="257"/>
      <c r="T1108" s="1"/>
      <c r="U1108" s="1"/>
      <c r="V1108" s="1"/>
      <c r="W1108" s="1"/>
      <c r="X1108" s="1"/>
    </row>
    <row r="1109" spans="5:24">
      <c r="E1109" s="2"/>
      <c r="G1109" s="5" t="s">
        <v>82</v>
      </c>
      <c r="H1109" s="5" t="s">
        <v>1223</v>
      </c>
      <c r="J1109" s="257"/>
      <c r="K1109" s="257"/>
      <c r="L1109" s="257"/>
      <c r="T1109" s="1"/>
      <c r="U1109" s="1"/>
      <c r="V1109" s="1"/>
      <c r="W1109" s="1"/>
      <c r="X1109" s="1"/>
    </row>
    <row r="1110" spans="5:24">
      <c r="E1110" s="2"/>
      <c r="G1110" s="5" t="s">
        <v>82</v>
      </c>
      <c r="H1110" s="5" t="s">
        <v>1224</v>
      </c>
      <c r="J1110" s="257"/>
      <c r="K1110" s="257"/>
      <c r="L1110" s="257"/>
      <c r="T1110" s="1"/>
      <c r="U1110" s="1"/>
      <c r="V1110" s="1"/>
      <c r="W1110" s="1"/>
      <c r="X1110" s="1"/>
    </row>
    <row r="1111" spans="5:24">
      <c r="E1111" s="2"/>
      <c r="G1111" s="5" t="s">
        <v>82</v>
      </c>
      <c r="H1111" s="5" t="s">
        <v>1225</v>
      </c>
      <c r="J1111" s="257"/>
      <c r="K1111" s="257"/>
      <c r="L1111" s="257"/>
      <c r="T1111" s="1"/>
      <c r="U1111" s="1"/>
      <c r="V1111" s="1"/>
      <c r="W1111" s="1"/>
      <c r="X1111" s="1"/>
    </row>
    <row r="1112" spans="5:24">
      <c r="E1112" s="2"/>
      <c r="G1112" s="5" t="s">
        <v>82</v>
      </c>
      <c r="H1112" s="5" t="s">
        <v>1226</v>
      </c>
      <c r="J1112" s="257"/>
      <c r="K1112" s="257"/>
      <c r="L1112" s="257"/>
      <c r="T1112" s="1"/>
      <c r="U1112" s="1"/>
      <c r="V1112" s="1"/>
      <c r="W1112" s="1"/>
      <c r="X1112" s="1"/>
    </row>
    <row r="1113" spans="5:24">
      <c r="E1113" s="2"/>
      <c r="G1113" s="5" t="s">
        <v>82</v>
      </c>
      <c r="H1113" s="5" t="s">
        <v>1227</v>
      </c>
      <c r="J1113" s="257"/>
      <c r="K1113" s="257"/>
      <c r="L1113" s="257"/>
      <c r="T1113" s="1"/>
      <c r="U1113" s="1"/>
      <c r="V1113" s="1"/>
      <c r="W1113" s="1"/>
      <c r="X1113" s="1"/>
    </row>
    <row r="1114" spans="5:24">
      <c r="E1114" s="2"/>
      <c r="G1114" s="5" t="s">
        <v>82</v>
      </c>
      <c r="H1114" s="5" t="s">
        <v>1228</v>
      </c>
      <c r="J1114" s="257"/>
      <c r="K1114" s="257"/>
      <c r="L1114" s="257"/>
      <c r="T1114" s="1"/>
      <c r="U1114" s="1"/>
      <c r="V1114" s="1"/>
      <c r="W1114" s="1"/>
      <c r="X1114" s="1"/>
    </row>
    <row r="1115" spans="5:24">
      <c r="E1115" s="2"/>
      <c r="G1115" s="5" t="s">
        <v>82</v>
      </c>
      <c r="H1115" s="5" t="s">
        <v>1229</v>
      </c>
      <c r="J1115" s="257"/>
      <c r="K1115" s="257"/>
      <c r="L1115" s="257"/>
      <c r="T1115" s="1"/>
      <c r="U1115" s="1"/>
      <c r="V1115" s="1"/>
      <c r="W1115" s="1"/>
      <c r="X1115" s="1"/>
    </row>
    <row r="1116" spans="5:24">
      <c r="E1116" s="2"/>
      <c r="G1116" s="5" t="s">
        <v>82</v>
      </c>
      <c r="H1116" s="5" t="s">
        <v>1230</v>
      </c>
      <c r="J1116" s="257"/>
      <c r="K1116" s="257"/>
      <c r="L1116" s="257"/>
      <c r="T1116" s="1"/>
      <c r="U1116" s="1"/>
      <c r="V1116" s="1"/>
      <c r="W1116" s="1"/>
      <c r="X1116" s="1"/>
    </row>
    <row r="1117" spans="5:24">
      <c r="E1117" s="2"/>
      <c r="G1117" s="5" t="s">
        <v>82</v>
      </c>
      <c r="H1117" s="5" t="s">
        <v>1231</v>
      </c>
      <c r="J1117" s="257"/>
      <c r="K1117" s="257"/>
      <c r="L1117" s="257"/>
      <c r="T1117" s="1"/>
      <c r="U1117" s="1"/>
      <c r="V1117" s="1"/>
      <c r="W1117" s="1"/>
      <c r="X1117" s="1"/>
    </row>
    <row r="1118" spans="5:24">
      <c r="E1118" s="2"/>
      <c r="G1118" s="5" t="s">
        <v>82</v>
      </c>
      <c r="H1118" s="5" t="s">
        <v>1232</v>
      </c>
      <c r="J1118" s="257"/>
      <c r="K1118" s="257"/>
      <c r="L1118" s="257"/>
      <c r="T1118" s="1"/>
      <c r="U1118" s="1"/>
      <c r="V1118" s="1"/>
      <c r="W1118" s="1"/>
      <c r="X1118" s="1"/>
    </row>
    <row r="1119" spans="5:24">
      <c r="E1119" s="2"/>
      <c r="G1119" s="5" t="s">
        <v>82</v>
      </c>
      <c r="H1119" s="5" t="s">
        <v>1233</v>
      </c>
      <c r="J1119" s="257"/>
      <c r="K1119" s="257"/>
      <c r="L1119" s="257"/>
      <c r="T1119" s="1"/>
      <c r="U1119" s="1"/>
      <c r="V1119" s="1"/>
      <c r="W1119" s="1"/>
      <c r="X1119" s="1"/>
    </row>
    <row r="1120" spans="5:24">
      <c r="E1120" s="2"/>
      <c r="G1120" s="5" t="s">
        <v>82</v>
      </c>
      <c r="H1120" s="5" t="s">
        <v>1234</v>
      </c>
      <c r="J1120" s="257"/>
      <c r="K1120" s="257"/>
      <c r="L1120" s="257"/>
      <c r="T1120" s="1"/>
      <c r="U1120" s="1"/>
      <c r="V1120" s="1"/>
      <c r="W1120" s="1"/>
      <c r="X1120" s="1"/>
    </row>
    <row r="1121" spans="5:24">
      <c r="E1121" s="2"/>
      <c r="G1121" s="5" t="s">
        <v>83</v>
      </c>
      <c r="H1121" s="5" t="s">
        <v>1235</v>
      </c>
      <c r="J1121" s="257"/>
      <c r="K1121" s="257"/>
      <c r="L1121" s="257"/>
      <c r="T1121" s="1"/>
      <c r="U1121" s="1"/>
      <c r="V1121" s="1"/>
      <c r="W1121" s="1"/>
      <c r="X1121" s="1"/>
    </row>
    <row r="1122" spans="5:24">
      <c r="E1122" s="2"/>
      <c r="G1122" s="5" t="s">
        <v>83</v>
      </c>
      <c r="H1122" s="5" t="s">
        <v>1236</v>
      </c>
      <c r="J1122" s="257"/>
      <c r="K1122" s="257"/>
      <c r="L1122" s="257"/>
      <c r="T1122" s="1"/>
      <c r="U1122" s="1"/>
      <c r="V1122" s="1"/>
      <c r="W1122" s="1"/>
      <c r="X1122" s="1"/>
    </row>
    <row r="1123" spans="5:24">
      <c r="E1123" s="2"/>
      <c r="G1123" s="5" t="s">
        <v>83</v>
      </c>
      <c r="H1123" s="5" t="s">
        <v>1237</v>
      </c>
      <c r="J1123" s="257"/>
      <c r="K1123" s="257"/>
      <c r="L1123" s="257"/>
      <c r="T1123" s="1"/>
      <c r="U1123" s="1"/>
      <c r="V1123" s="1"/>
      <c r="W1123" s="1"/>
      <c r="X1123" s="1"/>
    </row>
    <row r="1124" spans="5:24">
      <c r="E1124" s="2"/>
      <c r="G1124" s="5" t="s">
        <v>83</v>
      </c>
      <c r="H1124" s="5" t="s">
        <v>1238</v>
      </c>
      <c r="J1124" s="257"/>
      <c r="K1124" s="257"/>
      <c r="L1124" s="257"/>
      <c r="T1124" s="1"/>
      <c r="U1124" s="1"/>
      <c r="V1124" s="1"/>
      <c r="W1124" s="1"/>
      <c r="X1124" s="1"/>
    </row>
    <row r="1125" spans="5:24">
      <c r="E1125" s="2"/>
      <c r="G1125" s="5" t="s">
        <v>83</v>
      </c>
      <c r="H1125" s="5" t="s">
        <v>1239</v>
      </c>
      <c r="J1125" s="257"/>
      <c r="K1125" s="257"/>
      <c r="L1125" s="257"/>
      <c r="T1125" s="1"/>
      <c r="U1125" s="1"/>
      <c r="V1125" s="1"/>
      <c r="W1125" s="1"/>
      <c r="X1125" s="1"/>
    </row>
    <row r="1126" spans="5:24">
      <c r="E1126" s="2"/>
      <c r="G1126" s="5" t="s">
        <v>83</v>
      </c>
      <c r="H1126" s="5" t="s">
        <v>1240</v>
      </c>
      <c r="J1126" s="257"/>
      <c r="K1126" s="257"/>
      <c r="L1126" s="257"/>
      <c r="T1126" s="1"/>
      <c r="U1126" s="1"/>
      <c r="V1126" s="1"/>
      <c r="W1126" s="1"/>
      <c r="X1126" s="1"/>
    </row>
    <row r="1127" spans="5:24">
      <c r="E1127" s="2"/>
      <c r="G1127" s="5" t="s">
        <v>83</v>
      </c>
      <c r="H1127" s="5" t="s">
        <v>1241</v>
      </c>
      <c r="J1127" s="257"/>
      <c r="K1127" s="257"/>
      <c r="L1127" s="257"/>
      <c r="T1127" s="1"/>
      <c r="U1127" s="1"/>
      <c r="V1127" s="1"/>
      <c r="W1127" s="1"/>
      <c r="X1127" s="1"/>
    </row>
    <row r="1128" spans="5:24">
      <c r="E1128" s="2"/>
      <c r="G1128" s="5" t="s">
        <v>83</v>
      </c>
      <c r="H1128" s="5" t="s">
        <v>1242</v>
      </c>
      <c r="J1128" s="257"/>
      <c r="K1128" s="257"/>
      <c r="L1128" s="257"/>
      <c r="T1128" s="1"/>
      <c r="U1128" s="1"/>
      <c r="V1128" s="1"/>
      <c r="W1128" s="1"/>
      <c r="X1128" s="1"/>
    </row>
    <row r="1129" spans="5:24">
      <c r="E1129" s="2"/>
      <c r="G1129" s="5" t="s">
        <v>83</v>
      </c>
      <c r="H1129" s="5" t="s">
        <v>1243</v>
      </c>
      <c r="J1129" s="257"/>
      <c r="K1129" s="257"/>
      <c r="L1129" s="257"/>
      <c r="T1129" s="1"/>
      <c r="U1129" s="1"/>
      <c r="V1129" s="1"/>
      <c r="W1129" s="1"/>
      <c r="X1129" s="1"/>
    </row>
    <row r="1130" spans="5:24">
      <c r="E1130" s="2"/>
      <c r="G1130" s="5" t="s">
        <v>83</v>
      </c>
      <c r="H1130" s="5" t="s">
        <v>1244</v>
      </c>
      <c r="J1130" s="257"/>
      <c r="K1130" s="257"/>
      <c r="L1130" s="257"/>
      <c r="T1130" s="1"/>
      <c r="U1130" s="1"/>
      <c r="V1130" s="1"/>
      <c r="W1130" s="1"/>
      <c r="X1130" s="1"/>
    </row>
    <row r="1131" spans="5:24">
      <c r="E1131" s="2"/>
      <c r="G1131" s="5" t="s">
        <v>83</v>
      </c>
      <c r="H1131" s="5" t="s">
        <v>1245</v>
      </c>
      <c r="J1131" s="257"/>
      <c r="K1131" s="257"/>
      <c r="L1131" s="257"/>
      <c r="T1131" s="1"/>
      <c r="U1131" s="1"/>
      <c r="V1131" s="1"/>
      <c r="W1131" s="1"/>
      <c r="X1131" s="1"/>
    </row>
    <row r="1132" spans="5:24">
      <c r="E1132" s="2"/>
      <c r="G1132" s="5" t="s">
        <v>83</v>
      </c>
      <c r="H1132" s="5" t="s">
        <v>1246</v>
      </c>
      <c r="J1132" s="257"/>
      <c r="K1132" s="257"/>
      <c r="L1132" s="257"/>
      <c r="T1132" s="1"/>
      <c r="U1132" s="1"/>
      <c r="V1132" s="1"/>
      <c r="W1132" s="1"/>
      <c r="X1132" s="1"/>
    </row>
    <row r="1133" spans="5:24">
      <c r="E1133" s="2"/>
      <c r="G1133" s="5" t="s">
        <v>83</v>
      </c>
      <c r="H1133" s="5" t="s">
        <v>1247</v>
      </c>
      <c r="J1133" s="257"/>
      <c r="K1133" s="257"/>
      <c r="L1133" s="257"/>
      <c r="T1133" s="1"/>
      <c r="U1133" s="1"/>
      <c r="V1133" s="1"/>
      <c r="W1133" s="1"/>
      <c r="X1133" s="1"/>
    </row>
    <row r="1134" spans="5:24">
      <c r="E1134" s="2"/>
      <c r="G1134" s="5" t="s">
        <v>83</v>
      </c>
      <c r="H1134" s="5" t="s">
        <v>1248</v>
      </c>
      <c r="J1134" s="257"/>
      <c r="K1134" s="257"/>
      <c r="L1134" s="257"/>
      <c r="T1134" s="1"/>
      <c r="U1134" s="1"/>
      <c r="V1134" s="1"/>
      <c r="W1134" s="1"/>
      <c r="X1134" s="1"/>
    </row>
    <row r="1135" spans="5:24">
      <c r="E1135" s="2"/>
      <c r="G1135" s="5" t="s">
        <v>83</v>
      </c>
      <c r="H1135" s="5" t="s">
        <v>1249</v>
      </c>
      <c r="J1135" s="257"/>
      <c r="K1135" s="257"/>
      <c r="L1135" s="257"/>
      <c r="T1135" s="1"/>
      <c r="U1135" s="1"/>
      <c r="V1135" s="1"/>
      <c r="W1135" s="1"/>
      <c r="X1135" s="1"/>
    </row>
    <row r="1136" spans="5:24">
      <c r="E1136" s="2"/>
      <c r="G1136" s="5" t="s">
        <v>83</v>
      </c>
      <c r="H1136" s="5" t="s">
        <v>1250</v>
      </c>
      <c r="J1136" s="257"/>
      <c r="K1136" s="257"/>
      <c r="L1136" s="257"/>
      <c r="T1136" s="1"/>
      <c r="U1136" s="1"/>
      <c r="V1136" s="1"/>
      <c r="W1136" s="1"/>
      <c r="X1136" s="1"/>
    </row>
    <row r="1137" spans="5:24">
      <c r="E1137" s="2"/>
      <c r="G1137" s="5" t="s">
        <v>83</v>
      </c>
      <c r="H1137" s="5" t="s">
        <v>1251</v>
      </c>
      <c r="J1137" s="257"/>
      <c r="K1137" s="257"/>
      <c r="L1137" s="257"/>
      <c r="T1137" s="1"/>
      <c r="U1137" s="1"/>
      <c r="V1137" s="1"/>
      <c r="W1137" s="1"/>
      <c r="X1137" s="1"/>
    </row>
    <row r="1138" spans="5:24">
      <c r="E1138" s="2"/>
      <c r="G1138" s="5" t="s">
        <v>83</v>
      </c>
      <c r="H1138" s="5" t="s">
        <v>1252</v>
      </c>
      <c r="J1138" s="257"/>
      <c r="K1138" s="257"/>
      <c r="L1138" s="257"/>
      <c r="T1138" s="1"/>
      <c r="U1138" s="1"/>
      <c r="V1138" s="1"/>
      <c r="W1138" s="1"/>
      <c r="X1138" s="1"/>
    </row>
    <row r="1139" spans="5:24">
      <c r="E1139" s="2"/>
      <c r="G1139" s="5" t="s">
        <v>83</v>
      </c>
      <c r="H1139" s="5" t="s">
        <v>1253</v>
      </c>
      <c r="J1139" s="257"/>
      <c r="K1139" s="257"/>
      <c r="L1139" s="257"/>
      <c r="T1139" s="1"/>
      <c r="U1139" s="1"/>
      <c r="V1139" s="1"/>
      <c r="W1139" s="1"/>
      <c r="X1139" s="1"/>
    </row>
    <row r="1140" spans="5:24">
      <c r="E1140" s="2"/>
      <c r="G1140" s="5" t="s">
        <v>83</v>
      </c>
      <c r="H1140" s="5" t="s">
        <v>1254</v>
      </c>
      <c r="J1140" s="257"/>
      <c r="K1140" s="257"/>
      <c r="L1140" s="257"/>
      <c r="T1140" s="1"/>
      <c r="U1140" s="1"/>
      <c r="V1140" s="1"/>
      <c r="W1140" s="1"/>
      <c r="X1140" s="1"/>
    </row>
    <row r="1141" spans="5:24">
      <c r="E1141" s="2"/>
      <c r="G1141" s="5" t="s">
        <v>83</v>
      </c>
      <c r="H1141" s="5" t="s">
        <v>1255</v>
      </c>
      <c r="J1141" s="257"/>
      <c r="K1141" s="257"/>
      <c r="L1141" s="257"/>
      <c r="T1141" s="1"/>
      <c r="U1141" s="1"/>
      <c r="V1141" s="1"/>
      <c r="W1141" s="1"/>
      <c r="X1141" s="1"/>
    </row>
    <row r="1142" spans="5:24">
      <c r="E1142" s="2"/>
      <c r="G1142" s="5" t="s">
        <v>83</v>
      </c>
      <c r="H1142" s="5" t="s">
        <v>1256</v>
      </c>
      <c r="J1142" s="257"/>
      <c r="K1142" s="257"/>
      <c r="L1142" s="257"/>
      <c r="T1142" s="1"/>
      <c r="U1142" s="1"/>
      <c r="V1142" s="1"/>
      <c r="W1142" s="1"/>
      <c r="X1142" s="1"/>
    </row>
    <row r="1143" spans="5:24">
      <c r="E1143" s="2"/>
      <c r="G1143" s="5" t="s">
        <v>83</v>
      </c>
      <c r="H1143" s="5" t="s">
        <v>1257</v>
      </c>
      <c r="J1143" s="257"/>
      <c r="K1143" s="257"/>
      <c r="L1143" s="257"/>
      <c r="T1143" s="1"/>
      <c r="U1143" s="1"/>
      <c r="V1143" s="1"/>
      <c r="W1143" s="1"/>
      <c r="X1143" s="1"/>
    </row>
    <row r="1144" spans="5:24">
      <c r="E1144" s="2"/>
      <c r="G1144" s="5" t="s">
        <v>83</v>
      </c>
      <c r="H1144" s="5" t="s">
        <v>1258</v>
      </c>
      <c r="J1144" s="257"/>
      <c r="K1144" s="257"/>
      <c r="L1144" s="257"/>
      <c r="T1144" s="1"/>
      <c r="U1144" s="1"/>
      <c r="V1144" s="1"/>
      <c r="W1144" s="1"/>
      <c r="X1144" s="1"/>
    </row>
    <row r="1145" spans="5:24">
      <c r="E1145" s="2"/>
      <c r="G1145" s="5" t="s">
        <v>83</v>
      </c>
      <c r="H1145" s="5" t="s">
        <v>1259</v>
      </c>
      <c r="J1145" s="257"/>
      <c r="K1145" s="257"/>
      <c r="L1145" s="257"/>
      <c r="T1145" s="1"/>
      <c r="U1145" s="1"/>
      <c r="V1145" s="1"/>
      <c r="W1145" s="1"/>
      <c r="X1145" s="1"/>
    </row>
    <row r="1146" spans="5:24">
      <c r="E1146" s="2"/>
      <c r="G1146" s="5" t="s">
        <v>83</v>
      </c>
      <c r="H1146" s="5" t="s">
        <v>1260</v>
      </c>
      <c r="J1146" s="257"/>
      <c r="K1146" s="257"/>
      <c r="L1146" s="257"/>
      <c r="T1146" s="1"/>
      <c r="U1146" s="1"/>
      <c r="V1146" s="1"/>
      <c r="W1146" s="1"/>
      <c r="X1146" s="1"/>
    </row>
    <row r="1147" spans="5:24">
      <c r="E1147" s="2"/>
      <c r="G1147" s="5" t="s">
        <v>83</v>
      </c>
      <c r="H1147" s="5" t="s">
        <v>1261</v>
      </c>
      <c r="J1147" s="257"/>
      <c r="K1147" s="257"/>
      <c r="L1147" s="257"/>
      <c r="T1147" s="1"/>
      <c r="U1147" s="1"/>
      <c r="V1147" s="1"/>
      <c r="W1147" s="1"/>
      <c r="X1147" s="1"/>
    </row>
    <row r="1148" spans="5:24">
      <c r="E1148" s="2"/>
      <c r="G1148" s="5" t="s">
        <v>83</v>
      </c>
      <c r="H1148" s="5" t="s">
        <v>1262</v>
      </c>
      <c r="J1148" s="257"/>
      <c r="K1148" s="257"/>
      <c r="L1148" s="257"/>
      <c r="T1148" s="1"/>
      <c r="U1148" s="1"/>
      <c r="V1148" s="1"/>
      <c r="W1148" s="1"/>
      <c r="X1148" s="1"/>
    </row>
    <row r="1149" spans="5:24">
      <c r="E1149" s="2"/>
      <c r="G1149" s="5" t="s">
        <v>83</v>
      </c>
      <c r="H1149" s="5" t="s">
        <v>1263</v>
      </c>
      <c r="J1149" s="257"/>
      <c r="K1149" s="257"/>
      <c r="L1149" s="257"/>
      <c r="T1149" s="1"/>
      <c r="U1149" s="1"/>
      <c r="V1149" s="1"/>
      <c r="W1149" s="1"/>
      <c r="X1149" s="1"/>
    </row>
    <row r="1150" spans="5:24">
      <c r="E1150" s="2"/>
      <c r="G1150" s="5" t="s">
        <v>83</v>
      </c>
      <c r="H1150" s="5" t="s">
        <v>1264</v>
      </c>
      <c r="J1150" s="257"/>
      <c r="K1150" s="257"/>
      <c r="L1150" s="257"/>
      <c r="T1150" s="1"/>
      <c r="U1150" s="1"/>
      <c r="V1150" s="1"/>
      <c r="W1150" s="1"/>
      <c r="X1150" s="1"/>
    </row>
    <row r="1151" spans="5:24">
      <c r="E1151" s="2"/>
      <c r="G1151" s="5" t="s">
        <v>83</v>
      </c>
      <c r="H1151" s="5" t="s">
        <v>1265</v>
      </c>
      <c r="J1151" s="257"/>
      <c r="K1151" s="257"/>
      <c r="L1151" s="257"/>
      <c r="T1151" s="1"/>
      <c r="U1151" s="1"/>
      <c r="V1151" s="1"/>
      <c r="W1151" s="1"/>
      <c r="X1151" s="1"/>
    </row>
    <row r="1152" spans="5:24">
      <c r="E1152" s="2"/>
      <c r="G1152" s="5" t="s">
        <v>83</v>
      </c>
      <c r="H1152" s="5" t="s">
        <v>1266</v>
      </c>
      <c r="J1152" s="257"/>
      <c r="K1152" s="257"/>
      <c r="L1152" s="257"/>
      <c r="T1152" s="1"/>
      <c r="U1152" s="1"/>
      <c r="V1152" s="1"/>
      <c r="W1152" s="1"/>
      <c r="X1152" s="1"/>
    </row>
    <row r="1153" spans="5:24">
      <c r="E1153" s="2"/>
      <c r="G1153" s="5" t="s">
        <v>83</v>
      </c>
      <c r="H1153" s="5" t="s">
        <v>1267</v>
      </c>
      <c r="J1153" s="257"/>
      <c r="K1153" s="257"/>
      <c r="L1153" s="257"/>
      <c r="T1153" s="1"/>
      <c r="U1153" s="1"/>
      <c r="V1153" s="1"/>
      <c r="W1153" s="1"/>
      <c r="X1153" s="1"/>
    </row>
    <row r="1154" spans="5:24">
      <c r="E1154" s="2"/>
      <c r="G1154" s="5" t="s">
        <v>83</v>
      </c>
      <c r="H1154" s="5" t="s">
        <v>1268</v>
      </c>
      <c r="J1154" s="257"/>
      <c r="K1154" s="257"/>
      <c r="L1154" s="257"/>
      <c r="T1154" s="1"/>
      <c r="U1154" s="1"/>
      <c r="V1154" s="1"/>
      <c r="W1154" s="1"/>
      <c r="X1154" s="1"/>
    </row>
    <row r="1155" spans="5:24">
      <c r="E1155" s="2"/>
      <c r="G1155" s="5" t="s">
        <v>83</v>
      </c>
      <c r="H1155" s="5" t="s">
        <v>1269</v>
      </c>
      <c r="J1155" s="257"/>
      <c r="K1155" s="257"/>
      <c r="L1155" s="257"/>
      <c r="T1155" s="1"/>
      <c r="U1155" s="1"/>
      <c r="V1155" s="1"/>
      <c r="W1155" s="1"/>
      <c r="X1155" s="1"/>
    </row>
    <row r="1156" spans="5:24">
      <c r="E1156" s="2"/>
      <c r="G1156" s="5" t="s">
        <v>83</v>
      </c>
      <c r="H1156" s="5" t="s">
        <v>1270</v>
      </c>
      <c r="J1156" s="257"/>
      <c r="K1156" s="257"/>
      <c r="L1156" s="257"/>
      <c r="T1156" s="1"/>
      <c r="U1156" s="1"/>
      <c r="V1156" s="1"/>
      <c r="W1156" s="1"/>
      <c r="X1156" s="1"/>
    </row>
    <row r="1157" spans="5:24">
      <c r="E1157" s="2"/>
      <c r="G1157" s="5" t="s">
        <v>83</v>
      </c>
      <c r="H1157" s="5" t="s">
        <v>1271</v>
      </c>
      <c r="J1157" s="257"/>
      <c r="K1157" s="257"/>
      <c r="L1157" s="257"/>
      <c r="T1157" s="1"/>
      <c r="U1157" s="1"/>
      <c r="V1157" s="1"/>
      <c r="W1157" s="1"/>
      <c r="X1157" s="1"/>
    </row>
    <row r="1158" spans="5:24">
      <c r="E1158" s="2"/>
      <c r="G1158" s="5" t="s">
        <v>83</v>
      </c>
      <c r="H1158" s="5" t="s">
        <v>1272</v>
      </c>
      <c r="J1158" s="257"/>
      <c r="K1158" s="257"/>
      <c r="L1158" s="257"/>
      <c r="T1158" s="1"/>
      <c r="U1158" s="1"/>
      <c r="V1158" s="1"/>
      <c r="W1158" s="1"/>
      <c r="X1158" s="1"/>
    </row>
    <row r="1159" spans="5:24">
      <c r="E1159" s="2"/>
      <c r="G1159" s="5" t="s">
        <v>83</v>
      </c>
      <c r="H1159" s="5" t="s">
        <v>1273</v>
      </c>
      <c r="J1159" s="257"/>
      <c r="K1159" s="257"/>
      <c r="L1159" s="257"/>
      <c r="T1159" s="1"/>
      <c r="U1159" s="1"/>
      <c r="V1159" s="1"/>
      <c r="W1159" s="1"/>
      <c r="X1159" s="1"/>
    </row>
    <row r="1160" spans="5:24">
      <c r="E1160" s="2"/>
      <c r="G1160" s="5" t="s">
        <v>83</v>
      </c>
      <c r="H1160" s="5" t="s">
        <v>1274</v>
      </c>
      <c r="J1160" s="257"/>
      <c r="K1160" s="257"/>
      <c r="L1160" s="257"/>
      <c r="T1160" s="1"/>
      <c r="U1160" s="1"/>
      <c r="V1160" s="1"/>
      <c r="W1160" s="1"/>
      <c r="X1160" s="1"/>
    </row>
    <row r="1161" spans="5:24">
      <c r="E1161" s="2"/>
      <c r="G1161" s="5" t="s">
        <v>83</v>
      </c>
      <c r="H1161" s="5" t="s">
        <v>1275</v>
      </c>
      <c r="J1161" s="257"/>
      <c r="K1161" s="257"/>
      <c r="L1161" s="257"/>
      <c r="T1161" s="1"/>
      <c r="U1161" s="1"/>
      <c r="V1161" s="1"/>
      <c r="W1161" s="1"/>
      <c r="X1161" s="1"/>
    </row>
    <row r="1162" spans="5:24">
      <c r="E1162" s="2"/>
      <c r="G1162" s="5" t="s">
        <v>83</v>
      </c>
      <c r="H1162" s="5" t="s">
        <v>1276</v>
      </c>
      <c r="J1162" s="257"/>
      <c r="K1162" s="257"/>
      <c r="L1162" s="257"/>
      <c r="T1162" s="1"/>
      <c r="U1162" s="1"/>
      <c r="V1162" s="1"/>
      <c r="W1162" s="1"/>
      <c r="X1162" s="1"/>
    </row>
    <row r="1163" spans="5:24">
      <c r="E1163" s="2"/>
      <c r="G1163" s="5" t="s">
        <v>83</v>
      </c>
      <c r="H1163" s="5" t="s">
        <v>1277</v>
      </c>
      <c r="J1163" s="257"/>
      <c r="K1163" s="257"/>
      <c r="L1163" s="257"/>
      <c r="T1163" s="1"/>
      <c r="U1163" s="1"/>
      <c r="V1163" s="1"/>
      <c r="W1163" s="1"/>
      <c r="X1163" s="1"/>
    </row>
    <row r="1164" spans="5:24">
      <c r="E1164" s="2"/>
      <c r="G1164" s="5" t="s">
        <v>84</v>
      </c>
      <c r="H1164" s="5" t="s">
        <v>1278</v>
      </c>
      <c r="J1164" s="257"/>
      <c r="K1164" s="257"/>
      <c r="L1164" s="257"/>
      <c r="T1164" s="1"/>
      <c r="U1164" s="1"/>
      <c r="V1164" s="1"/>
      <c r="W1164" s="1"/>
      <c r="X1164" s="1"/>
    </row>
    <row r="1165" spans="5:24">
      <c r="E1165" s="2"/>
      <c r="G1165" s="5" t="s">
        <v>84</v>
      </c>
      <c r="H1165" s="5" t="s">
        <v>1279</v>
      </c>
      <c r="J1165" s="257"/>
      <c r="K1165" s="257"/>
      <c r="L1165" s="257"/>
      <c r="T1165" s="1"/>
      <c r="U1165" s="1"/>
      <c r="V1165" s="1"/>
      <c r="W1165" s="1"/>
      <c r="X1165" s="1"/>
    </row>
    <row r="1166" spans="5:24">
      <c r="E1166" s="2"/>
      <c r="G1166" s="5" t="s">
        <v>84</v>
      </c>
      <c r="H1166" s="5" t="s">
        <v>1280</v>
      </c>
      <c r="J1166" s="257"/>
      <c r="K1166" s="257"/>
      <c r="L1166" s="257"/>
      <c r="T1166" s="1"/>
      <c r="U1166" s="1"/>
      <c r="V1166" s="1"/>
      <c r="W1166" s="1"/>
      <c r="X1166" s="1"/>
    </row>
    <row r="1167" spans="5:24">
      <c r="E1167" s="2"/>
      <c r="G1167" s="5" t="s">
        <v>84</v>
      </c>
      <c r="H1167" s="5" t="s">
        <v>1281</v>
      </c>
      <c r="J1167" s="257"/>
      <c r="K1167" s="257"/>
      <c r="L1167" s="257"/>
      <c r="T1167" s="1"/>
      <c r="U1167" s="1"/>
      <c r="V1167" s="1"/>
      <c r="W1167" s="1"/>
      <c r="X1167" s="1"/>
    </row>
    <row r="1168" spans="5:24">
      <c r="E1168" s="2"/>
      <c r="G1168" s="5" t="s">
        <v>84</v>
      </c>
      <c r="H1168" s="5" t="s">
        <v>1282</v>
      </c>
      <c r="J1168" s="257"/>
      <c r="K1168" s="257"/>
      <c r="L1168" s="257"/>
      <c r="T1168" s="1"/>
      <c r="U1168" s="1"/>
      <c r="V1168" s="1"/>
      <c r="W1168" s="1"/>
      <c r="X1168" s="1"/>
    </row>
    <row r="1169" spans="5:24">
      <c r="E1169" s="2"/>
      <c r="G1169" s="5" t="s">
        <v>84</v>
      </c>
      <c r="H1169" s="5" t="s">
        <v>1283</v>
      </c>
      <c r="J1169" s="257"/>
      <c r="K1169" s="257"/>
      <c r="L1169" s="257"/>
      <c r="T1169" s="1"/>
      <c r="U1169" s="1"/>
      <c r="V1169" s="1"/>
      <c r="W1169" s="1"/>
      <c r="X1169" s="1"/>
    </row>
    <row r="1170" spans="5:24">
      <c r="E1170" s="2"/>
      <c r="G1170" s="5" t="s">
        <v>84</v>
      </c>
      <c r="H1170" s="5" t="s">
        <v>1284</v>
      </c>
      <c r="J1170" s="257"/>
      <c r="K1170" s="257"/>
      <c r="L1170" s="257"/>
      <c r="T1170" s="1"/>
      <c r="U1170" s="1"/>
      <c r="V1170" s="1"/>
      <c r="W1170" s="1"/>
      <c r="X1170" s="1"/>
    </row>
    <row r="1171" spans="5:24">
      <c r="E1171" s="2"/>
      <c r="G1171" s="5" t="s">
        <v>84</v>
      </c>
      <c r="H1171" s="5" t="s">
        <v>1285</v>
      </c>
      <c r="J1171" s="257"/>
      <c r="K1171" s="257"/>
      <c r="L1171" s="257"/>
      <c r="T1171" s="1"/>
      <c r="U1171" s="1"/>
      <c r="V1171" s="1"/>
      <c r="W1171" s="1"/>
      <c r="X1171" s="1"/>
    </row>
    <row r="1172" spans="5:24">
      <c r="E1172" s="2"/>
      <c r="G1172" s="5" t="s">
        <v>84</v>
      </c>
      <c r="H1172" s="5" t="s">
        <v>1286</v>
      </c>
      <c r="J1172" s="257"/>
      <c r="K1172" s="257"/>
      <c r="L1172" s="257"/>
      <c r="T1172" s="1"/>
      <c r="U1172" s="1"/>
      <c r="V1172" s="1"/>
      <c r="W1172" s="1"/>
      <c r="X1172" s="1"/>
    </row>
    <row r="1173" spans="5:24">
      <c r="E1173" s="2"/>
      <c r="G1173" s="5" t="s">
        <v>84</v>
      </c>
      <c r="H1173" s="5" t="s">
        <v>1287</v>
      </c>
      <c r="J1173" s="257"/>
      <c r="K1173" s="257"/>
      <c r="L1173" s="257"/>
      <c r="T1173" s="1"/>
      <c r="U1173" s="1"/>
      <c r="V1173" s="1"/>
      <c r="W1173" s="1"/>
      <c r="X1173" s="1"/>
    </row>
    <row r="1174" spans="5:24">
      <c r="E1174" s="2"/>
      <c r="G1174" s="5" t="s">
        <v>84</v>
      </c>
      <c r="H1174" s="5" t="s">
        <v>1288</v>
      </c>
      <c r="J1174" s="257"/>
      <c r="K1174" s="257"/>
      <c r="L1174" s="257"/>
      <c r="T1174" s="1"/>
      <c r="U1174" s="1"/>
      <c r="V1174" s="1"/>
      <c r="W1174" s="1"/>
      <c r="X1174" s="1"/>
    </row>
    <row r="1175" spans="5:24">
      <c r="E1175" s="2"/>
      <c r="G1175" s="5" t="s">
        <v>84</v>
      </c>
      <c r="H1175" s="5" t="s">
        <v>1289</v>
      </c>
      <c r="J1175" s="257"/>
      <c r="K1175" s="257"/>
      <c r="L1175" s="257"/>
      <c r="T1175" s="1"/>
      <c r="U1175" s="1"/>
      <c r="V1175" s="1"/>
      <c r="W1175" s="1"/>
      <c r="X1175" s="1"/>
    </row>
    <row r="1176" spans="5:24">
      <c r="E1176" s="2"/>
      <c r="G1176" s="5" t="s">
        <v>84</v>
      </c>
      <c r="H1176" s="5" t="s">
        <v>1290</v>
      </c>
      <c r="J1176" s="257"/>
      <c r="K1176" s="257"/>
      <c r="L1176" s="257"/>
      <c r="T1176" s="1"/>
      <c r="U1176" s="1"/>
      <c r="V1176" s="1"/>
      <c r="W1176" s="1"/>
      <c r="X1176" s="1"/>
    </row>
    <row r="1177" spans="5:24">
      <c r="E1177" s="2"/>
      <c r="G1177" s="5" t="s">
        <v>84</v>
      </c>
      <c r="H1177" s="5" t="s">
        <v>1291</v>
      </c>
      <c r="J1177" s="257"/>
      <c r="K1177" s="257"/>
      <c r="L1177" s="257"/>
      <c r="T1177" s="1"/>
      <c r="U1177" s="1"/>
      <c r="V1177" s="1"/>
      <c r="W1177" s="1"/>
      <c r="X1177" s="1"/>
    </row>
    <row r="1178" spans="5:24">
      <c r="E1178" s="2"/>
      <c r="G1178" s="5" t="s">
        <v>84</v>
      </c>
      <c r="H1178" s="5" t="s">
        <v>1292</v>
      </c>
      <c r="J1178" s="257"/>
      <c r="K1178" s="257"/>
      <c r="L1178" s="257"/>
      <c r="T1178" s="1"/>
      <c r="U1178" s="1"/>
      <c r="V1178" s="1"/>
      <c r="W1178" s="1"/>
      <c r="X1178" s="1"/>
    </row>
    <row r="1179" spans="5:24">
      <c r="E1179" s="2"/>
      <c r="G1179" s="5" t="s">
        <v>84</v>
      </c>
      <c r="H1179" s="5" t="s">
        <v>1293</v>
      </c>
      <c r="J1179" s="257"/>
      <c r="K1179" s="257"/>
      <c r="L1179" s="257"/>
      <c r="T1179" s="1"/>
      <c r="U1179" s="1"/>
      <c r="V1179" s="1"/>
      <c r="W1179" s="1"/>
      <c r="X1179" s="1"/>
    </row>
    <row r="1180" spans="5:24">
      <c r="E1180" s="2"/>
      <c r="G1180" s="5" t="s">
        <v>84</v>
      </c>
      <c r="H1180" s="5" t="s">
        <v>1294</v>
      </c>
      <c r="J1180" s="257"/>
      <c r="K1180" s="257"/>
      <c r="L1180" s="257"/>
      <c r="T1180" s="1"/>
      <c r="U1180" s="1"/>
      <c r="V1180" s="1"/>
      <c r="W1180" s="1"/>
      <c r="X1180" s="1"/>
    </row>
    <row r="1181" spans="5:24">
      <c r="E1181" s="2"/>
      <c r="G1181" s="5" t="s">
        <v>84</v>
      </c>
      <c r="H1181" s="5" t="s">
        <v>1295</v>
      </c>
      <c r="J1181" s="257"/>
      <c r="K1181" s="257"/>
      <c r="L1181" s="257"/>
      <c r="T1181" s="1"/>
      <c r="U1181" s="1"/>
      <c r="V1181" s="1"/>
      <c r="W1181" s="1"/>
      <c r="X1181" s="1"/>
    </row>
    <row r="1182" spans="5:24">
      <c r="E1182" s="2"/>
      <c r="G1182" s="5" t="s">
        <v>84</v>
      </c>
      <c r="H1182" s="5" t="s">
        <v>1296</v>
      </c>
      <c r="J1182" s="257"/>
      <c r="K1182" s="257"/>
      <c r="L1182" s="257"/>
      <c r="T1182" s="1"/>
      <c r="U1182" s="1"/>
      <c r="V1182" s="1"/>
      <c r="W1182" s="1"/>
      <c r="X1182" s="1"/>
    </row>
    <row r="1183" spans="5:24">
      <c r="E1183" s="2"/>
      <c r="G1183" s="5" t="s">
        <v>84</v>
      </c>
      <c r="H1183" s="5" t="s">
        <v>1297</v>
      </c>
      <c r="J1183" s="257"/>
      <c r="K1183" s="257"/>
      <c r="L1183" s="257"/>
      <c r="T1183" s="1"/>
      <c r="U1183" s="1"/>
      <c r="V1183" s="1"/>
      <c r="W1183" s="1"/>
      <c r="X1183" s="1"/>
    </row>
    <row r="1184" spans="5:24">
      <c r="E1184" s="2"/>
      <c r="G1184" s="5" t="s">
        <v>84</v>
      </c>
      <c r="H1184" s="5" t="s">
        <v>1298</v>
      </c>
      <c r="J1184" s="257"/>
      <c r="K1184" s="257"/>
      <c r="L1184" s="257"/>
      <c r="T1184" s="1"/>
      <c r="U1184" s="1"/>
      <c r="V1184" s="1"/>
      <c r="W1184" s="1"/>
      <c r="X1184" s="1"/>
    </row>
    <row r="1185" spans="5:24">
      <c r="E1185" s="2"/>
      <c r="G1185" s="5" t="s">
        <v>84</v>
      </c>
      <c r="H1185" s="5" t="s">
        <v>1299</v>
      </c>
      <c r="J1185" s="257"/>
      <c r="K1185" s="257"/>
      <c r="L1185" s="257"/>
      <c r="T1185" s="1"/>
      <c r="U1185" s="1"/>
      <c r="V1185" s="1"/>
      <c r="W1185" s="1"/>
      <c r="X1185" s="1"/>
    </row>
    <row r="1186" spans="5:24">
      <c r="E1186" s="2"/>
      <c r="G1186" s="5" t="s">
        <v>84</v>
      </c>
      <c r="H1186" s="5" t="s">
        <v>1300</v>
      </c>
      <c r="J1186" s="257"/>
      <c r="K1186" s="257"/>
      <c r="L1186" s="257"/>
      <c r="T1186" s="1"/>
      <c r="U1186" s="1"/>
      <c r="V1186" s="1"/>
      <c r="W1186" s="1"/>
      <c r="X1186" s="1"/>
    </row>
    <row r="1187" spans="5:24">
      <c r="E1187" s="2"/>
      <c r="G1187" s="5" t="s">
        <v>84</v>
      </c>
      <c r="H1187" s="5" t="s">
        <v>1301</v>
      </c>
      <c r="J1187" s="257"/>
      <c r="K1187" s="257"/>
      <c r="L1187" s="257"/>
      <c r="T1187" s="1"/>
      <c r="U1187" s="1"/>
      <c r="V1187" s="1"/>
      <c r="W1187" s="1"/>
      <c r="X1187" s="1"/>
    </row>
    <row r="1188" spans="5:24">
      <c r="E1188" s="2"/>
      <c r="G1188" s="5" t="s">
        <v>84</v>
      </c>
      <c r="H1188" s="5" t="s">
        <v>1302</v>
      </c>
      <c r="J1188" s="257"/>
      <c r="K1188" s="257"/>
      <c r="L1188" s="257"/>
      <c r="T1188" s="1"/>
      <c r="U1188" s="1"/>
      <c r="V1188" s="1"/>
      <c r="W1188" s="1"/>
      <c r="X1188" s="1"/>
    </row>
    <row r="1189" spans="5:24">
      <c r="E1189" s="2"/>
      <c r="G1189" s="5" t="s">
        <v>84</v>
      </c>
      <c r="H1189" s="5" t="s">
        <v>1303</v>
      </c>
      <c r="J1189" s="257"/>
      <c r="K1189" s="257"/>
      <c r="L1189" s="257"/>
      <c r="T1189" s="1"/>
      <c r="U1189" s="1"/>
      <c r="V1189" s="1"/>
      <c r="W1189" s="1"/>
      <c r="X1189" s="1"/>
    </row>
    <row r="1190" spans="5:24">
      <c r="E1190" s="2"/>
      <c r="G1190" s="5" t="s">
        <v>84</v>
      </c>
      <c r="H1190" s="5" t="s">
        <v>1304</v>
      </c>
      <c r="J1190" s="257"/>
      <c r="K1190" s="257"/>
      <c r="L1190" s="257"/>
      <c r="T1190" s="1"/>
      <c r="U1190" s="1"/>
      <c r="V1190" s="1"/>
      <c r="W1190" s="1"/>
      <c r="X1190" s="1"/>
    </row>
    <row r="1191" spans="5:24">
      <c r="E1191" s="2"/>
      <c r="G1191" s="5" t="s">
        <v>84</v>
      </c>
      <c r="H1191" s="5" t="s">
        <v>1305</v>
      </c>
      <c r="J1191" s="257"/>
      <c r="K1191" s="257"/>
      <c r="L1191" s="257"/>
      <c r="T1191" s="1"/>
      <c r="U1191" s="1"/>
      <c r="V1191" s="1"/>
      <c r="W1191" s="1"/>
      <c r="X1191" s="1"/>
    </row>
    <row r="1192" spans="5:24">
      <c r="E1192" s="2"/>
      <c r="G1192" s="5" t="s">
        <v>84</v>
      </c>
      <c r="H1192" s="5" t="s">
        <v>1306</v>
      </c>
      <c r="J1192" s="257"/>
      <c r="K1192" s="257"/>
      <c r="L1192" s="257"/>
      <c r="T1192" s="1"/>
      <c r="U1192" s="1"/>
      <c r="V1192" s="1"/>
      <c r="W1192" s="1"/>
      <c r="X1192" s="1"/>
    </row>
    <row r="1193" spans="5:24">
      <c r="E1193" s="2"/>
      <c r="G1193" s="5" t="s">
        <v>84</v>
      </c>
      <c r="H1193" s="5" t="s">
        <v>1307</v>
      </c>
      <c r="J1193" s="257"/>
      <c r="K1193" s="257"/>
      <c r="L1193" s="257"/>
      <c r="T1193" s="1"/>
      <c r="U1193" s="1"/>
      <c r="V1193" s="1"/>
      <c r="W1193" s="1"/>
      <c r="X1193" s="1"/>
    </row>
    <row r="1194" spans="5:24">
      <c r="E1194" s="2"/>
      <c r="G1194" s="5" t="s">
        <v>84</v>
      </c>
      <c r="H1194" s="5" t="s">
        <v>1308</v>
      </c>
      <c r="J1194" s="257"/>
      <c r="K1194" s="257"/>
      <c r="L1194" s="257"/>
      <c r="T1194" s="1"/>
      <c r="U1194" s="1"/>
      <c r="V1194" s="1"/>
      <c r="W1194" s="1"/>
      <c r="X1194" s="1"/>
    </row>
    <row r="1195" spans="5:24">
      <c r="E1195" s="2"/>
      <c r="G1195" s="5" t="s">
        <v>84</v>
      </c>
      <c r="H1195" s="5" t="s">
        <v>1309</v>
      </c>
      <c r="J1195" s="257"/>
      <c r="K1195" s="257"/>
      <c r="L1195" s="257"/>
      <c r="T1195" s="1"/>
      <c r="U1195" s="1"/>
      <c r="V1195" s="1"/>
      <c r="W1195" s="1"/>
      <c r="X1195" s="1"/>
    </row>
    <row r="1196" spans="5:24">
      <c r="E1196" s="2"/>
      <c r="G1196" s="5" t="s">
        <v>84</v>
      </c>
      <c r="H1196" s="5" t="s">
        <v>1310</v>
      </c>
      <c r="J1196" s="257"/>
      <c r="K1196" s="257"/>
      <c r="L1196" s="257"/>
      <c r="T1196" s="1"/>
      <c r="U1196" s="1"/>
      <c r="V1196" s="1"/>
      <c r="W1196" s="1"/>
      <c r="X1196" s="1"/>
    </row>
    <row r="1197" spans="5:24">
      <c r="E1197" s="2"/>
      <c r="G1197" s="5" t="s">
        <v>84</v>
      </c>
      <c r="H1197" s="5" t="s">
        <v>1311</v>
      </c>
      <c r="J1197" s="257"/>
      <c r="K1197" s="257"/>
      <c r="L1197" s="257"/>
      <c r="T1197" s="1"/>
      <c r="U1197" s="1"/>
      <c r="V1197" s="1"/>
      <c r="W1197" s="1"/>
      <c r="X1197" s="1"/>
    </row>
    <row r="1198" spans="5:24">
      <c r="E1198" s="2"/>
      <c r="G1198" s="5" t="s">
        <v>84</v>
      </c>
      <c r="H1198" s="5" t="s">
        <v>1312</v>
      </c>
      <c r="J1198" s="257"/>
      <c r="K1198" s="257"/>
      <c r="L1198" s="257"/>
      <c r="T1198" s="1"/>
      <c r="U1198" s="1"/>
      <c r="V1198" s="1"/>
      <c r="W1198" s="1"/>
      <c r="X1198" s="1"/>
    </row>
    <row r="1199" spans="5:24">
      <c r="E1199" s="2"/>
      <c r="G1199" s="5" t="s">
        <v>84</v>
      </c>
      <c r="H1199" s="5" t="s">
        <v>1313</v>
      </c>
      <c r="J1199" s="257"/>
      <c r="K1199" s="257"/>
      <c r="L1199" s="257"/>
      <c r="T1199" s="1"/>
      <c r="U1199" s="1"/>
      <c r="V1199" s="1"/>
      <c r="W1199" s="1"/>
      <c r="X1199" s="1"/>
    </row>
    <row r="1200" spans="5:24">
      <c r="E1200" s="2"/>
      <c r="G1200" s="5" t="s">
        <v>84</v>
      </c>
      <c r="H1200" s="5" t="s">
        <v>1275</v>
      </c>
      <c r="J1200" s="257"/>
      <c r="K1200" s="257"/>
      <c r="L1200" s="257"/>
      <c r="T1200" s="1"/>
      <c r="U1200" s="1"/>
      <c r="V1200" s="1"/>
      <c r="W1200" s="1"/>
      <c r="X1200" s="1"/>
    </row>
    <row r="1201" spans="5:24">
      <c r="E1201" s="2"/>
      <c r="G1201" s="5" t="s">
        <v>84</v>
      </c>
      <c r="H1201" s="5" t="s">
        <v>1314</v>
      </c>
      <c r="J1201" s="257"/>
      <c r="K1201" s="257"/>
      <c r="L1201" s="257"/>
      <c r="T1201" s="1"/>
      <c r="U1201" s="1"/>
      <c r="V1201" s="1"/>
      <c r="W1201" s="1"/>
      <c r="X1201" s="1"/>
    </row>
    <row r="1202" spans="5:24">
      <c r="E1202" s="2"/>
      <c r="G1202" s="5" t="s">
        <v>84</v>
      </c>
      <c r="H1202" s="5" t="s">
        <v>1315</v>
      </c>
      <c r="J1202" s="257"/>
      <c r="K1202" s="257"/>
      <c r="L1202" s="257"/>
      <c r="T1202" s="1"/>
      <c r="U1202" s="1"/>
      <c r="V1202" s="1"/>
      <c r="W1202" s="1"/>
      <c r="X1202" s="1"/>
    </row>
    <row r="1203" spans="5:24">
      <c r="E1203" s="2"/>
      <c r="G1203" s="5" t="s">
        <v>84</v>
      </c>
      <c r="H1203" s="5" t="s">
        <v>1316</v>
      </c>
      <c r="J1203" s="257"/>
      <c r="K1203" s="257"/>
      <c r="L1203" s="257"/>
      <c r="T1203" s="1"/>
      <c r="U1203" s="1"/>
      <c r="V1203" s="1"/>
      <c r="W1203" s="1"/>
      <c r="X1203" s="1"/>
    </row>
    <row r="1204" spans="5:24">
      <c r="E1204" s="2"/>
      <c r="G1204" s="5" t="s">
        <v>84</v>
      </c>
      <c r="H1204" s="5" t="s">
        <v>1317</v>
      </c>
      <c r="J1204" s="257"/>
      <c r="K1204" s="257"/>
      <c r="L1204" s="257"/>
      <c r="T1204" s="1"/>
      <c r="U1204" s="1"/>
      <c r="V1204" s="1"/>
      <c r="W1204" s="1"/>
      <c r="X1204" s="1"/>
    </row>
    <row r="1205" spans="5:24">
      <c r="E1205" s="2"/>
      <c r="G1205" s="5" t="s">
        <v>85</v>
      </c>
      <c r="H1205" s="5" t="s">
        <v>1318</v>
      </c>
      <c r="J1205" s="257"/>
      <c r="K1205" s="257"/>
      <c r="L1205" s="257"/>
      <c r="T1205" s="1"/>
      <c r="U1205" s="1"/>
      <c r="V1205" s="1"/>
      <c r="W1205" s="1"/>
      <c r="X1205" s="1"/>
    </row>
    <row r="1206" spans="5:24">
      <c r="E1206" s="2"/>
      <c r="G1206" s="5" t="s">
        <v>85</v>
      </c>
      <c r="H1206" s="5" t="s">
        <v>1319</v>
      </c>
      <c r="J1206" s="257"/>
      <c r="K1206" s="257"/>
      <c r="L1206" s="257"/>
      <c r="T1206" s="1"/>
      <c r="U1206" s="1"/>
      <c r="V1206" s="1"/>
      <c r="W1206" s="1"/>
      <c r="X1206" s="1"/>
    </row>
    <row r="1207" spans="5:24">
      <c r="E1207" s="2"/>
      <c r="G1207" s="5" t="s">
        <v>85</v>
      </c>
      <c r="H1207" s="5" t="s">
        <v>1320</v>
      </c>
      <c r="J1207" s="257"/>
      <c r="K1207" s="257"/>
      <c r="L1207" s="257"/>
      <c r="T1207" s="1"/>
      <c r="U1207" s="1"/>
      <c r="V1207" s="1"/>
      <c r="W1207" s="1"/>
      <c r="X1207" s="1"/>
    </row>
    <row r="1208" spans="5:24">
      <c r="E1208" s="2"/>
      <c r="G1208" s="5" t="s">
        <v>85</v>
      </c>
      <c r="H1208" s="5" t="s">
        <v>1321</v>
      </c>
      <c r="J1208" s="257"/>
      <c r="K1208" s="257"/>
      <c r="L1208" s="257"/>
      <c r="T1208" s="1"/>
      <c r="U1208" s="1"/>
      <c r="V1208" s="1"/>
      <c r="W1208" s="1"/>
      <c r="X1208" s="1"/>
    </row>
    <row r="1209" spans="5:24">
      <c r="E1209" s="2"/>
      <c r="G1209" s="5" t="s">
        <v>85</v>
      </c>
      <c r="H1209" s="5" t="s">
        <v>1322</v>
      </c>
      <c r="J1209" s="257"/>
      <c r="K1209" s="257"/>
      <c r="L1209" s="257"/>
      <c r="T1209" s="1"/>
      <c r="U1209" s="1"/>
      <c r="V1209" s="1"/>
      <c r="W1209" s="1"/>
      <c r="X1209" s="1"/>
    </row>
    <row r="1210" spans="5:24">
      <c r="E1210" s="2"/>
      <c r="G1210" s="5" t="s">
        <v>85</v>
      </c>
      <c r="H1210" s="5" t="s">
        <v>1323</v>
      </c>
      <c r="J1210" s="257"/>
      <c r="K1210" s="257"/>
      <c r="L1210" s="257"/>
      <c r="T1210" s="1"/>
      <c r="U1210" s="1"/>
      <c r="V1210" s="1"/>
      <c r="W1210" s="1"/>
      <c r="X1210" s="1"/>
    </row>
    <row r="1211" spans="5:24">
      <c r="E1211" s="2"/>
      <c r="G1211" s="5" t="s">
        <v>85</v>
      </c>
      <c r="H1211" s="5" t="s">
        <v>1324</v>
      </c>
      <c r="J1211" s="257"/>
      <c r="K1211" s="257"/>
      <c r="L1211" s="257"/>
      <c r="T1211" s="1"/>
      <c r="U1211" s="1"/>
      <c r="V1211" s="1"/>
      <c r="W1211" s="1"/>
      <c r="X1211" s="1"/>
    </row>
    <row r="1212" spans="5:24">
      <c r="E1212" s="2"/>
      <c r="G1212" s="5" t="s">
        <v>85</v>
      </c>
      <c r="H1212" s="5" t="s">
        <v>1325</v>
      </c>
      <c r="J1212" s="257"/>
      <c r="K1212" s="257"/>
      <c r="L1212" s="257"/>
      <c r="T1212" s="1"/>
      <c r="U1212" s="1"/>
      <c r="V1212" s="1"/>
      <c r="W1212" s="1"/>
      <c r="X1212" s="1"/>
    </row>
    <row r="1213" spans="5:24">
      <c r="E1213" s="2"/>
      <c r="G1213" s="5" t="s">
        <v>85</v>
      </c>
      <c r="H1213" s="5" t="s">
        <v>1326</v>
      </c>
      <c r="J1213" s="257"/>
      <c r="K1213" s="257"/>
      <c r="L1213" s="257"/>
      <c r="T1213" s="1"/>
      <c r="U1213" s="1"/>
      <c r="V1213" s="1"/>
      <c r="W1213" s="1"/>
      <c r="X1213" s="1"/>
    </row>
    <row r="1214" spans="5:24">
      <c r="E1214" s="2"/>
      <c r="G1214" s="5" t="s">
        <v>85</v>
      </c>
      <c r="H1214" s="5" t="s">
        <v>1327</v>
      </c>
      <c r="J1214" s="257"/>
      <c r="K1214" s="257"/>
      <c r="L1214" s="257"/>
      <c r="T1214" s="1"/>
      <c r="U1214" s="1"/>
      <c r="V1214" s="1"/>
      <c r="W1214" s="1"/>
      <c r="X1214" s="1"/>
    </row>
    <row r="1215" spans="5:24">
      <c r="E1215" s="2"/>
      <c r="G1215" s="5" t="s">
        <v>85</v>
      </c>
      <c r="H1215" s="5" t="s">
        <v>1328</v>
      </c>
      <c r="J1215" s="257"/>
      <c r="K1215" s="257"/>
      <c r="L1215" s="257"/>
      <c r="T1215" s="1"/>
      <c r="U1215" s="1"/>
      <c r="V1215" s="1"/>
      <c r="W1215" s="1"/>
      <c r="X1215" s="1"/>
    </row>
    <row r="1216" spans="5:24">
      <c r="E1216" s="2"/>
      <c r="G1216" s="5" t="s">
        <v>85</v>
      </c>
      <c r="H1216" s="5" t="s">
        <v>1329</v>
      </c>
      <c r="J1216" s="257"/>
      <c r="K1216" s="257"/>
      <c r="L1216" s="257"/>
      <c r="T1216" s="1"/>
      <c r="U1216" s="1"/>
      <c r="V1216" s="1"/>
      <c r="W1216" s="1"/>
      <c r="X1216" s="1"/>
    </row>
    <row r="1217" spans="5:24">
      <c r="E1217" s="2"/>
      <c r="G1217" s="5" t="s">
        <v>85</v>
      </c>
      <c r="H1217" s="5" t="s">
        <v>1330</v>
      </c>
      <c r="J1217" s="257"/>
      <c r="K1217" s="257"/>
      <c r="L1217" s="257"/>
      <c r="T1217" s="1"/>
      <c r="U1217" s="1"/>
      <c r="V1217" s="1"/>
      <c r="W1217" s="1"/>
      <c r="X1217" s="1"/>
    </row>
    <row r="1218" spans="5:24">
      <c r="E1218" s="2"/>
      <c r="G1218" s="5" t="s">
        <v>85</v>
      </c>
      <c r="H1218" s="5" t="s">
        <v>1331</v>
      </c>
      <c r="J1218" s="257"/>
      <c r="K1218" s="257"/>
      <c r="L1218" s="257"/>
      <c r="T1218" s="1"/>
      <c r="U1218" s="1"/>
      <c r="V1218" s="1"/>
      <c r="W1218" s="1"/>
      <c r="X1218" s="1"/>
    </row>
    <row r="1219" spans="5:24">
      <c r="E1219" s="2"/>
      <c r="G1219" s="5" t="s">
        <v>85</v>
      </c>
      <c r="H1219" s="5" t="s">
        <v>1332</v>
      </c>
      <c r="J1219" s="257"/>
      <c r="K1219" s="257"/>
      <c r="L1219" s="257"/>
      <c r="T1219" s="1"/>
      <c r="U1219" s="1"/>
      <c r="V1219" s="1"/>
      <c r="W1219" s="1"/>
      <c r="X1219" s="1"/>
    </row>
    <row r="1220" spans="5:24">
      <c r="E1220" s="2"/>
      <c r="G1220" s="5" t="s">
        <v>85</v>
      </c>
      <c r="H1220" s="5" t="s">
        <v>1333</v>
      </c>
      <c r="J1220" s="257"/>
      <c r="K1220" s="257"/>
      <c r="L1220" s="257"/>
      <c r="T1220" s="1"/>
      <c r="U1220" s="1"/>
      <c r="V1220" s="1"/>
      <c r="W1220" s="1"/>
      <c r="X1220" s="1"/>
    </row>
    <row r="1221" spans="5:24">
      <c r="E1221" s="2"/>
      <c r="G1221" s="5" t="s">
        <v>85</v>
      </c>
      <c r="H1221" s="5" t="s">
        <v>1334</v>
      </c>
      <c r="J1221" s="257"/>
      <c r="K1221" s="257"/>
      <c r="L1221" s="257"/>
      <c r="T1221" s="1"/>
      <c r="U1221" s="1"/>
      <c r="V1221" s="1"/>
      <c r="W1221" s="1"/>
      <c r="X1221" s="1"/>
    </row>
    <row r="1222" spans="5:24">
      <c r="E1222" s="2"/>
      <c r="G1222" s="5" t="s">
        <v>85</v>
      </c>
      <c r="H1222" s="5" t="s">
        <v>479</v>
      </c>
      <c r="J1222" s="257"/>
      <c r="K1222" s="257"/>
      <c r="L1222" s="257"/>
      <c r="T1222" s="1"/>
      <c r="U1222" s="1"/>
      <c r="V1222" s="1"/>
      <c r="W1222" s="1"/>
      <c r="X1222" s="1"/>
    </row>
    <row r="1223" spans="5:24">
      <c r="E1223" s="2"/>
      <c r="G1223" s="5" t="s">
        <v>85</v>
      </c>
      <c r="H1223" s="5" t="s">
        <v>1335</v>
      </c>
      <c r="J1223" s="257"/>
      <c r="K1223" s="257"/>
      <c r="L1223" s="257"/>
      <c r="T1223" s="1"/>
      <c r="U1223" s="1"/>
      <c r="V1223" s="1"/>
      <c r="W1223" s="1"/>
      <c r="X1223" s="1"/>
    </row>
    <row r="1224" spans="5:24">
      <c r="E1224" s="2"/>
      <c r="G1224" s="5" t="s">
        <v>85</v>
      </c>
      <c r="H1224" s="5" t="s">
        <v>1336</v>
      </c>
      <c r="J1224" s="257"/>
      <c r="K1224" s="257"/>
      <c r="L1224" s="257"/>
      <c r="T1224" s="1"/>
      <c r="U1224" s="1"/>
      <c r="V1224" s="1"/>
      <c r="W1224" s="1"/>
      <c r="X1224" s="1"/>
    </row>
    <row r="1225" spans="5:24">
      <c r="E1225" s="2"/>
      <c r="G1225" s="5" t="s">
        <v>85</v>
      </c>
      <c r="H1225" s="5" t="s">
        <v>1337</v>
      </c>
      <c r="J1225" s="257"/>
      <c r="K1225" s="257"/>
      <c r="L1225" s="257"/>
      <c r="T1225" s="1"/>
      <c r="U1225" s="1"/>
      <c r="V1225" s="1"/>
      <c r="W1225" s="1"/>
      <c r="X1225" s="1"/>
    </row>
    <row r="1226" spans="5:24">
      <c r="E1226" s="2"/>
      <c r="G1226" s="5" t="s">
        <v>85</v>
      </c>
      <c r="H1226" s="5" t="s">
        <v>1338</v>
      </c>
      <c r="J1226" s="257"/>
      <c r="K1226" s="257"/>
      <c r="L1226" s="257"/>
      <c r="T1226" s="1"/>
      <c r="U1226" s="1"/>
      <c r="V1226" s="1"/>
      <c r="W1226" s="1"/>
      <c r="X1226" s="1"/>
    </row>
    <row r="1227" spans="5:24">
      <c r="E1227" s="2"/>
      <c r="G1227" s="5" t="s">
        <v>85</v>
      </c>
      <c r="H1227" s="5" t="s">
        <v>1339</v>
      </c>
      <c r="J1227" s="257"/>
      <c r="K1227" s="257"/>
      <c r="L1227" s="257"/>
      <c r="T1227" s="1"/>
      <c r="U1227" s="1"/>
      <c r="V1227" s="1"/>
      <c r="W1227" s="1"/>
      <c r="X1227" s="1"/>
    </row>
    <row r="1228" spans="5:24">
      <c r="E1228" s="2"/>
      <c r="G1228" s="5" t="s">
        <v>85</v>
      </c>
      <c r="H1228" s="5" t="s">
        <v>1340</v>
      </c>
      <c r="J1228" s="257"/>
      <c r="K1228" s="257"/>
      <c r="L1228" s="257"/>
      <c r="T1228" s="1"/>
      <c r="U1228" s="1"/>
      <c r="V1228" s="1"/>
      <c r="W1228" s="1"/>
      <c r="X1228" s="1"/>
    </row>
    <row r="1229" spans="5:24">
      <c r="E1229" s="2"/>
      <c r="G1229" s="5" t="s">
        <v>85</v>
      </c>
      <c r="H1229" s="5" t="s">
        <v>1341</v>
      </c>
      <c r="J1229" s="257"/>
      <c r="K1229" s="257"/>
      <c r="L1229" s="257"/>
      <c r="T1229" s="1"/>
      <c r="U1229" s="1"/>
      <c r="V1229" s="1"/>
      <c r="W1229" s="1"/>
      <c r="X1229" s="1"/>
    </row>
    <row r="1230" spans="5:24">
      <c r="E1230" s="2"/>
      <c r="G1230" s="5" t="s">
        <v>85</v>
      </c>
      <c r="H1230" s="5" t="s">
        <v>1342</v>
      </c>
      <c r="J1230" s="257"/>
      <c r="K1230" s="257"/>
      <c r="L1230" s="257"/>
      <c r="T1230" s="1"/>
      <c r="U1230" s="1"/>
      <c r="V1230" s="1"/>
      <c r="W1230" s="1"/>
      <c r="X1230" s="1"/>
    </row>
    <row r="1231" spans="5:24">
      <c r="E1231" s="2"/>
      <c r="G1231" s="5" t="s">
        <v>85</v>
      </c>
      <c r="H1231" s="5" t="s">
        <v>1343</v>
      </c>
      <c r="J1231" s="257"/>
      <c r="K1231" s="257"/>
      <c r="L1231" s="257"/>
      <c r="T1231" s="1"/>
      <c r="U1231" s="1"/>
      <c r="V1231" s="1"/>
      <c r="W1231" s="1"/>
      <c r="X1231" s="1"/>
    </row>
    <row r="1232" spans="5:24">
      <c r="E1232" s="2"/>
      <c r="G1232" s="5" t="s">
        <v>85</v>
      </c>
      <c r="H1232" s="5" t="s">
        <v>1344</v>
      </c>
      <c r="J1232" s="257"/>
      <c r="K1232" s="257"/>
      <c r="L1232" s="257"/>
      <c r="T1232" s="1"/>
      <c r="U1232" s="1"/>
      <c r="V1232" s="1"/>
      <c r="W1232" s="1"/>
      <c r="X1232" s="1"/>
    </row>
    <row r="1233" spans="5:24">
      <c r="E1233" s="2"/>
      <c r="G1233" s="5" t="s">
        <v>85</v>
      </c>
      <c r="H1233" s="5" t="s">
        <v>1345</v>
      </c>
      <c r="J1233" s="257"/>
      <c r="K1233" s="257"/>
      <c r="L1233" s="257"/>
      <c r="T1233" s="1"/>
      <c r="U1233" s="1"/>
      <c r="V1233" s="1"/>
      <c r="W1233" s="1"/>
      <c r="X1233" s="1"/>
    </row>
    <row r="1234" spans="5:24">
      <c r="E1234" s="2"/>
      <c r="G1234" s="5" t="s">
        <v>85</v>
      </c>
      <c r="H1234" s="5" t="s">
        <v>1346</v>
      </c>
      <c r="J1234" s="257"/>
      <c r="K1234" s="257"/>
      <c r="L1234" s="257"/>
      <c r="T1234" s="1"/>
      <c r="U1234" s="1"/>
      <c r="V1234" s="1"/>
      <c r="W1234" s="1"/>
      <c r="X1234" s="1"/>
    </row>
    <row r="1235" spans="5:24">
      <c r="E1235" s="2"/>
      <c r="G1235" s="5" t="s">
        <v>85</v>
      </c>
      <c r="H1235" s="5" t="s">
        <v>1347</v>
      </c>
      <c r="J1235" s="257"/>
      <c r="K1235" s="257"/>
      <c r="L1235" s="257"/>
      <c r="T1235" s="1"/>
      <c r="U1235" s="1"/>
      <c r="V1235" s="1"/>
      <c r="W1235" s="1"/>
      <c r="X1235" s="1"/>
    </row>
    <row r="1236" spans="5:24">
      <c r="E1236" s="2"/>
      <c r="G1236" s="5" t="s">
        <v>85</v>
      </c>
      <c r="H1236" s="5" t="s">
        <v>1348</v>
      </c>
      <c r="J1236" s="257"/>
      <c r="K1236" s="257"/>
      <c r="L1236" s="257"/>
      <c r="T1236" s="1"/>
      <c r="U1236" s="1"/>
      <c r="V1236" s="1"/>
      <c r="W1236" s="1"/>
      <c r="X1236" s="1"/>
    </row>
    <row r="1237" spans="5:24">
      <c r="E1237" s="2"/>
      <c r="G1237" s="5" t="s">
        <v>85</v>
      </c>
      <c r="H1237" s="5" t="s">
        <v>1349</v>
      </c>
      <c r="J1237" s="257"/>
      <c r="K1237" s="257"/>
      <c r="L1237" s="257"/>
      <c r="T1237" s="1"/>
      <c r="U1237" s="1"/>
      <c r="V1237" s="1"/>
      <c r="W1237" s="1"/>
      <c r="X1237" s="1"/>
    </row>
    <row r="1238" spans="5:24">
      <c r="E1238" s="2"/>
      <c r="G1238" s="5" t="s">
        <v>85</v>
      </c>
      <c r="H1238" s="5" t="s">
        <v>1350</v>
      </c>
      <c r="J1238" s="257"/>
      <c r="K1238" s="257"/>
      <c r="L1238" s="257"/>
      <c r="T1238" s="1"/>
      <c r="U1238" s="1"/>
      <c r="V1238" s="1"/>
      <c r="W1238" s="1"/>
      <c r="X1238" s="1"/>
    </row>
    <row r="1239" spans="5:24">
      <c r="E1239" s="2"/>
      <c r="G1239" s="5" t="s">
        <v>85</v>
      </c>
      <c r="H1239" s="5" t="s">
        <v>1351</v>
      </c>
      <c r="J1239" s="257"/>
      <c r="K1239" s="257"/>
      <c r="L1239" s="257"/>
      <c r="T1239" s="1"/>
      <c r="U1239" s="1"/>
      <c r="V1239" s="1"/>
      <c r="W1239" s="1"/>
      <c r="X1239" s="1"/>
    </row>
    <row r="1240" spans="5:24">
      <c r="E1240" s="2"/>
      <c r="G1240" s="5" t="s">
        <v>85</v>
      </c>
      <c r="H1240" s="5" t="s">
        <v>1352</v>
      </c>
      <c r="J1240" s="257"/>
      <c r="K1240" s="257"/>
      <c r="L1240" s="257"/>
      <c r="T1240" s="1"/>
      <c r="U1240" s="1"/>
      <c r="V1240" s="1"/>
      <c r="W1240" s="1"/>
      <c r="X1240" s="1"/>
    </row>
    <row r="1241" spans="5:24">
      <c r="E1241" s="2"/>
      <c r="G1241" s="5" t="s">
        <v>85</v>
      </c>
      <c r="H1241" s="5" t="s">
        <v>1353</v>
      </c>
      <c r="J1241" s="257"/>
      <c r="K1241" s="257"/>
      <c r="L1241" s="257"/>
      <c r="T1241" s="1"/>
      <c r="U1241" s="1"/>
      <c r="V1241" s="1"/>
      <c r="W1241" s="1"/>
      <c r="X1241" s="1"/>
    </row>
    <row r="1242" spans="5:24">
      <c r="E1242" s="2"/>
      <c r="G1242" s="5" t="s">
        <v>85</v>
      </c>
      <c r="H1242" s="5" t="s">
        <v>982</v>
      </c>
      <c r="J1242" s="257"/>
      <c r="K1242" s="257"/>
      <c r="L1242" s="257"/>
      <c r="T1242" s="1"/>
      <c r="U1242" s="1"/>
      <c r="V1242" s="1"/>
      <c r="W1242" s="1"/>
      <c r="X1242" s="1"/>
    </row>
    <row r="1243" spans="5:24">
      <c r="E1243" s="2"/>
      <c r="G1243" s="5" t="s">
        <v>85</v>
      </c>
      <c r="H1243" s="5" t="s">
        <v>1354</v>
      </c>
      <c r="J1243" s="257"/>
      <c r="K1243" s="257"/>
      <c r="L1243" s="257"/>
      <c r="T1243" s="1"/>
      <c r="U1243" s="1"/>
      <c r="V1243" s="1"/>
      <c r="W1243" s="1"/>
      <c r="X1243" s="1"/>
    </row>
    <row r="1244" spans="5:24">
      <c r="E1244" s="2"/>
      <c r="G1244" s="5" t="s">
        <v>86</v>
      </c>
      <c r="H1244" s="5" t="s">
        <v>1355</v>
      </c>
      <c r="J1244" s="257"/>
      <c r="K1244" s="257"/>
      <c r="L1244" s="257"/>
      <c r="T1244" s="1"/>
      <c r="U1244" s="1"/>
      <c r="V1244" s="1"/>
      <c r="W1244" s="1"/>
      <c r="X1244" s="1"/>
    </row>
    <row r="1245" spans="5:24">
      <c r="E1245" s="2"/>
      <c r="G1245" s="5" t="s">
        <v>86</v>
      </c>
      <c r="H1245" s="5" t="s">
        <v>1356</v>
      </c>
      <c r="J1245" s="257"/>
      <c r="K1245" s="257"/>
      <c r="L1245" s="257"/>
      <c r="T1245" s="1"/>
      <c r="U1245" s="1"/>
      <c r="V1245" s="1"/>
      <c r="W1245" s="1"/>
      <c r="X1245" s="1"/>
    </row>
    <row r="1246" spans="5:24">
      <c r="E1246" s="2"/>
      <c r="G1246" s="5" t="s">
        <v>86</v>
      </c>
      <c r="H1246" s="5" t="s">
        <v>1357</v>
      </c>
      <c r="J1246" s="257"/>
      <c r="K1246" s="257"/>
      <c r="L1246" s="257"/>
      <c r="T1246" s="1"/>
      <c r="U1246" s="1"/>
      <c r="V1246" s="1"/>
      <c r="W1246" s="1"/>
      <c r="X1246" s="1"/>
    </row>
    <row r="1247" spans="5:24">
      <c r="E1247" s="2"/>
      <c r="G1247" s="5" t="s">
        <v>86</v>
      </c>
      <c r="H1247" s="5" t="s">
        <v>1358</v>
      </c>
      <c r="J1247" s="257"/>
      <c r="K1247" s="257"/>
      <c r="L1247" s="257"/>
      <c r="T1247" s="1"/>
      <c r="U1247" s="1"/>
      <c r="V1247" s="1"/>
      <c r="W1247" s="1"/>
      <c r="X1247" s="1"/>
    </row>
    <row r="1248" spans="5:24">
      <c r="E1248" s="2"/>
      <c r="G1248" s="5" t="s">
        <v>86</v>
      </c>
      <c r="H1248" s="5" t="s">
        <v>1359</v>
      </c>
      <c r="J1248" s="257"/>
      <c r="K1248" s="257"/>
      <c r="L1248" s="257"/>
      <c r="T1248" s="1"/>
      <c r="U1248" s="1"/>
      <c r="V1248" s="1"/>
      <c r="W1248" s="1"/>
      <c r="X1248" s="1"/>
    </row>
    <row r="1249" spans="5:24">
      <c r="E1249" s="2"/>
      <c r="G1249" s="5" t="s">
        <v>86</v>
      </c>
      <c r="H1249" s="5" t="s">
        <v>1360</v>
      </c>
      <c r="J1249" s="257"/>
      <c r="K1249" s="257"/>
      <c r="L1249" s="257"/>
      <c r="T1249" s="1"/>
      <c r="U1249" s="1"/>
      <c r="V1249" s="1"/>
      <c r="W1249" s="1"/>
      <c r="X1249" s="1"/>
    </row>
    <row r="1250" spans="5:24">
      <c r="E1250" s="2"/>
      <c r="G1250" s="5" t="s">
        <v>86</v>
      </c>
      <c r="H1250" s="5" t="s">
        <v>1361</v>
      </c>
      <c r="J1250" s="257"/>
      <c r="K1250" s="257"/>
      <c r="L1250" s="257"/>
      <c r="T1250" s="1"/>
      <c r="U1250" s="1"/>
      <c r="V1250" s="1"/>
      <c r="W1250" s="1"/>
      <c r="X1250" s="1"/>
    </row>
    <row r="1251" spans="5:24">
      <c r="E1251" s="2"/>
      <c r="G1251" s="5" t="s">
        <v>86</v>
      </c>
      <c r="H1251" s="5" t="s">
        <v>1362</v>
      </c>
      <c r="J1251" s="257"/>
      <c r="K1251" s="257"/>
      <c r="L1251" s="257"/>
      <c r="T1251" s="1"/>
      <c r="U1251" s="1"/>
      <c r="V1251" s="1"/>
      <c r="W1251" s="1"/>
      <c r="X1251" s="1"/>
    </row>
    <row r="1252" spans="5:24">
      <c r="E1252" s="2"/>
      <c r="G1252" s="5" t="s">
        <v>86</v>
      </c>
      <c r="H1252" s="5" t="s">
        <v>1363</v>
      </c>
      <c r="J1252" s="257"/>
      <c r="K1252" s="257"/>
      <c r="L1252" s="257"/>
      <c r="T1252" s="1"/>
      <c r="U1252" s="1"/>
      <c r="V1252" s="1"/>
      <c r="W1252" s="1"/>
      <c r="X1252" s="1"/>
    </row>
    <row r="1253" spans="5:24">
      <c r="E1253" s="2"/>
      <c r="G1253" s="5" t="s">
        <v>86</v>
      </c>
      <c r="H1253" s="5" t="s">
        <v>1364</v>
      </c>
      <c r="J1253" s="257"/>
      <c r="K1253" s="257"/>
      <c r="L1253" s="257"/>
      <c r="T1253" s="1"/>
      <c r="U1253" s="1"/>
      <c r="V1253" s="1"/>
      <c r="W1253" s="1"/>
      <c r="X1253" s="1"/>
    </row>
    <row r="1254" spans="5:24">
      <c r="E1254" s="2"/>
      <c r="G1254" s="5" t="s">
        <v>86</v>
      </c>
      <c r="H1254" s="5" t="s">
        <v>1365</v>
      </c>
      <c r="J1254" s="257"/>
      <c r="K1254" s="257"/>
      <c r="L1254" s="257"/>
      <c r="T1254" s="1"/>
      <c r="U1254" s="1"/>
      <c r="V1254" s="1"/>
      <c r="W1254" s="1"/>
      <c r="X1254" s="1"/>
    </row>
    <row r="1255" spans="5:24">
      <c r="E1255" s="2"/>
      <c r="G1255" s="5" t="s">
        <v>86</v>
      </c>
      <c r="H1255" s="5" t="s">
        <v>1366</v>
      </c>
      <c r="J1255" s="257"/>
      <c r="K1255" s="257"/>
      <c r="L1255" s="257"/>
      <c r="T1255" s="1"/>
      <c r="U1255" s="1"/>
      <c r="V1255" s="1"/>
      <c r="W1255" s="1"/>
      <c r="X1255" s="1"/>
    </row>
    <row r="1256" spans="5:24">
      <c r="E1256" s="2"/>
      <c r="G1256" s="5" t="s">
        <v>86</v>
      </c>
      <c r="H1256" s="5" t="s">
        <v>1367</v>
      </c>
      <c r="J1256" s="257"/>
      <c r="K1256" s="257"/>
      <c r="L1256" s="257"/>
      <c r="T1256" s="1"/>
      <c r="U1256" s="1"/>
      <c r="V1256" s="1"/>
      <c r="W1256" s="1"/>
      <c r="X1256" s="1"/>
    </row>
    <row r="1257" spans="5:24">
      <c r="E1257" s="2"/>
      <c r="G1257" s="5" t="s">
        <v>86</v>
      </c>
      <c r="H1257" s="5" t="s">
        <v>1368</v>
      </c>
      <c r="J1257" s="257"/>
      <c r="K1257" s="257"/>
      <c r="L1257" s="257"/>
      <c r="T1257" s="1"/>
      <c r="U1257" s="1"/>
      <c r="V1257" s="1"/>
      <c r="W1257" s="1"/>
      <c r="X1257" s="1"/>
    </row>
    <row r="1258" spans="5:24">
      <c r="E1258" s="2"/>
      <c r="G1258" s="5" t="s">
        <v>86</v>
      </c>
      <c r="H1258" s="5" t="s">
        <v>1369</v>
      </c>
      <c r="J1258" s="257"/>
      <c r="K1258" s="257"/>
      <c r="L1258" s="257"/>
      <c r="T1258" s="1"/>
      <c r="U1258" s="1"/>
      <c r="V1258" s="1"/>
      <c r="W1258" s="1"/>
      <c r="X1258" s="1"/>
    </row>
    <row r="1259" spans="5:24">
      <c r="E1259" s="2"/>
      <c r="G1259" s="5" t="s">
        <v>86</v>
      </c>
      <c r="H1259" s="5" t="s">
        <v>1370</v>
      </c>
      <c r="J1259" s="257"/>
      <c r="K1259" s="257"/>
      <c r="L1259" s="257"/>
      <c r="T1259" s="1"/>
      <c r="U1259" s="1"/>
      <c r="V1259" s="1"/>
      <c r="W1259" s="1"/>
      <c r="X1259" s="1"/>
    </row>
    <row r="1260" spans="5:24">
      <c r="E1260" s="2"/>
      <c r="G1260" s="5" t="s">
        <v>86</v>
      </c>
      <c r="H1260" s="5" t="s">
        <v>932</v>
      </c>
      <c r="J1260" s="257"/>
      <c r="K1260" s="257"/>
      <c r="L1260" s="257"/>
      <c r="T1260" s="1"/>
      <c r="U1260" s="1"/>
      <c r="V1260" s="1"/>
      <c r="W1260" s="1"/>
      <c r="X1260" s="1"/>
    </row>
    <row r="1261" spans="5:24">
      <c r="E1261" s="2"/>
      <c r="G1261" s="5" t="s">
        <v>86</v>
      </c>
      <c r="H1261" s="5" t="s">
        <v>276</v>
      </c>
      <c r="J1261" s="257"/>
      <c r="K1261" s="257"/>
      <c r="L1261" s="257"/>
      <c r="T1261" s="1"/>
      <c r="U1261" s="1"/>
      <c r="V1261" s="1"/>
      <c r="W1261" s="1"/>
      <c r="X1261" s="1"/>
    </row>
    <row r="1262" spans="5:24">
      <c r="E1262" s="2"/>
      <c r="G1262" s="5" t="s">
        <v>86</v>
      </c>
      <c r="H1262" s="5" t="s">
        <v>1371</v>
      </c>
      <c r="J1262" s="257"/>
      <c r="K1262" s="257"/>
      <c r="L1262" s="257"/>
      <c r="T1262" s="1"/>
      <c r="U1262" s="1"/>
      <c r="V1262" s="1"/>
      <c r="W1262" s="1"/>
      <c r="X1262" s="1"/>
    </row>
    <row r="1263" spans="5:24">
      <c r="E1263" s="2"/>
      <c r="G1263" s="5" t="s">
        <v>86</v>
      </c>
      <c r="H1263" s="5" t="s">
        <v>1372</v>
      </c>
      <c r="J1263" s="257"/>
      <c r="K1263" s="257"/>
      <c r="L1263" s="257"/>
      <c r="T1263" s="1"/>
      <c r="U1263" s="1"/>
      <c r="V1263" s="1"/>
      <c r="W1263" s="1"/>
      <c r="X1263" s="1"/>
    </row>
    <row r="1264" spans="5:24">
      <c r="E1264" s="2"/>
      <c r="G1264" s="5" t="s">
        <v>86</v>
      </c>
      <c r="H1264" s="5" t="s">
        <v>1373</v>
      </c>
      <c r="J1264" s="257"/>
      <c r="K1264" s="257"/>
      <c r="L1264" s="257"/>
      <c r="T1264" s="1"/>
      <c r="U1264" s="1"/>
      <c r="V1264" s="1"/>
      <c r="W1264" s="1"/>
      <c r="X1264" s="1"/>
    </row>
    <row r="1265" spans="5:24">
      <c r="E1265" s="2"/>
      <c r="G1265" s="5" t="s">
        <v>86</v>
      </c>
      <c r="H1265" s="5" t="s">
        <v>1374</v>
      </c>
      <c r="J1265" s="257"/>
      <c r="K1265" s="257"/>
      <c r="L1265" s="257"/>
      <c r="T1265" s="1"/>
      <c r="U1265" s="1"/>
      <c r="V1265" s="1"/>
      <c r="W1265" s="1"/>
      <c r="X1265" s="1"/>
    </row>
    <row r="1266" spans="5:24">
      <c r="E1266" s="2"/>
      <c r="G1266" s="5" t="s">
        <v>86</v>
      </c>
      <c r="H1266" s="5" t="s">
        <v>1375</v>
      </c>
      <c r="J1266" s="257"/>
      <c r="K1266" s="257"/>
      <c r="L1266" s="257"/>
      <c r="T1266" s="1"/>
      <c r="U1266" s="1"/>
      <c r="V1266" s="1"/>
      <c r="W1266" s="1"/>
      <c r="X1266" s="1"/>
    </row>
    <row r="1267" spans="5:24">
      <c r="E1267" s="2"/>
      <c r="G1267" s="5" t="s">
        <v>86</v>
      </c>
      <c r="H1267" s="5" t="s">
        <v>1376</v>
      </c>
      <c r="J1267" s="257"/>
      <c r="K1267" s="257"/>
      <c r="L1267" s="257"/>
      <c r="T1267" s="1"/>
      <c r="U1267" s="1"/>
      <c r="V1267" s="1"/>
      <c r="W1267" s="1"/>
      <c r="X1267" s="1"/>
    </row>
    <row r="1268" spans="5:24">
      <c r="E1268" s="2"/>
      <c r="G1268" s="5" t="s">
        <v>86</v>
      </c>
      <c r="H1268" s="5" t="s">
        <v>1377</v>
      </c>
      <c r="J1268" s="257"/>
      <c r="K1268" s="257"/>
      <c r="L1268" s="257"/>
      <c r="T1268" s="1"/>
      <c r="U1268" s="1"/>
      <c r="V1268" s="1"/>
      <c r="W1268" s="1"/>
      <c r="X1268" s="1"/>
    </row>
    <row r="1269" spans="5:24">
      <c r="E1269" s="2"/>
      <c r="G1269" s="5" t="s">
        <v>86</v>
      </c>
      <c r="H1269" s="5" t="s">
        <v>1378</v>
      </c>
      <c r="J1269" s="257"/>
      <c r="K1269" s="257"/>
      <c r="L1269" s="257"/>
      <c r="T1269" s="1"/>
      <c r="U1269" s="1"/>
      <c r="V1269" s="1"/>
      <c r="W1269" s="1"/>
      <c r="X1269" s="1"/>
    </row>
    <row r="1270" spans="5:24">
      <c r="E1270" s="2"/>
      <c r="G1270" s="5" t="s">
        <v>86</v>
      </c>
      <c r="H1270" s="5" t="s">
        <v>1379</v>
      </c>
      <c r="J1270" s="257"/>
      <c r="K1270" s="257"/>
      <c r="L1270" s="257"/>
      <c r="T1270" s="1"/>
      <c r="U1270" s="1"/>
      <c r="V1270" s="1"/>
      <c r="W1270" s="1"/>
      <c r="X1270" s="1"/>
    </row>
    <row r="1271" spans="5:24">
      <c r="E1271" s="2"/>
      <c r="G1271" s="5" t="s">
        <v>86</v>
      </c>
      <c r="H1271" s="5" t="s">
        <v>1380</v>
      </c>
      <c r="J1271" s="257"/>
      <c r="K1271" s="257"/>
      <c r="L1271" s="257"/>
      <c r="T1271" s="1"/>
      <c r="U1271" s="1"/>
      <c r="V1271" s="1"/>
      <c r="W1271" s="1"/>
      <c r="X1271" s="1"/>
    </row>
    <row r="1272" spans="5:24">
      <c r="E1272" s="2"/>
      <c r="G1272" s="5" t="s">
        <v>86</v>
      </c>
      <c r="H1272" s="5" t="s">
        <v>1381</v>
      </c>
      <c r="J1272" s="257"/>
      <c r="K1272" s="257"/>
      <c r="L1272" s="257"/>
      <c r="T1272" s="1"/>
      <c r="U1272" s="1"/>
      <c r="V1272" s="1"/>
      <c r="W1272" s="1"/>
      <c r="X1272" s="1"/>
    </row>
    <row r="1273" spans="5:24">
      <c r="E1273" s="2"/>
      <c r="G1273" s="5" t="s">
        <v>86</v>
      </c>
      <c r="H1273" s="5" t="s">
        <v>1382</v>
      </c>
      <c r="J1273" s="257"/>
      <c r="K1273" s="257"/>
      <c r="L1273" s="257"/>
      <c r="T1273" s="1"/>
      <c r="U1273" s="1"/>
      <c r="V1273" s="1"/>
      <c r="W1273" s="1"/>
      <c r="X1273" s="1"/>
    </row>
    <row r="1274" spans="5:24">
      <c r="E1274" s="2"/>
      <c r="G1274" s="5" t="s">
        <v>87</v>
      </c>
      <c r="H1274" s="5" t="s">
        <v>1383</v>
      </c>
      <c r="J1274" s="257"/>
      <c r="K1274" s="257"/>
      <c r="L1274" s="257"/>
      <c r="T1274" s="1"/>
      <c r="U1274" s="1"/>
      <c r="V1274" s="1"/>
      <c r="W1274" s="1"/>
      <c r="X1274" s="1"/>
    </row>
    <row r="1275" spans="5:24">
      <c r="E1275" s="2"/>
      <c r="G1275" s="5" t="s">
        <v>87</v>
      </c>
      <c r="H1275" s="5" t="s">
        <v>1384</v>
      </c>
      <c r="J1275" s="257"/>
      <c r="K1275" s="257"/>
      <c r="L1275" s="257"/>
      <c r="T1275" s="1"/>
      <c r="U1275" s="1"/>
      <c r="V1275" s="1"/>
      <c r="W1275" s="1"/>
      <c r="X1275" s="1"/>
    </row>
    <row r="1276" spans="5:24">
      <c r="E1276" s="2"/>
      <c r="G1276" s="5" t="s">
        <v>87</v>
      </c>
      <c r="H1276" s="5" t="s">
        <v>1385</v>
      </c>
      <c r="J1276" s="257"/>
      <c r="K1276" s="257"/>
      <c r="L1276" s="257"/>
      <c r="T1276" s="1"/>
      <c r="U1276" s="1"/>
      <c r="V1276" s="1"/>
      <c r="W1276" s="1"/>
      <c r="X1276" s="1"/>
    </row>
    <row r="1277" spans="5:24">
      <c r="E1277" s="2"/>
      <c r="G1277" s="5" t="s">
        <v>87</v>
      </c>
      <c r="H1277" s="5" t="s">
        <v>1386</v>
      </c>
      <c r="J1277" s="257"/>
      <c r="K1277" s="257"/>
      <c r="L1277" s="257"/>
      <c r="T1277" s="1"/>
      <c r="U1277" s="1"/>
      <c r="V1277" s="1"/>
      <c r="W1277" s="1"/>
      <c r="X1277" s="1"/>
    </row>
    <row r="1278" spans="5:24">
      <c r="E1278" s="2"/>
      <c r="G1278" s="5" t="s">
        <v>87</v>
      </c>
      <c r="H1278" s="5" t="s">
        <v>1387</v>
      </c>
      <c r="J1278" s="257"/>
      <c r="K1278" s="257"/>
      <c r="L1278" s="257"/>
      <c r="T1278" s="1"/>
      <c r="U1278" s="1"/>
      <c r="V1278" s="1"/>
      <c r="W1278" s="1"/>
      <c r="X1278" s="1"/>
    </row>
    <row r="1279" spans="5:24">
      <c r="E1279" s="2"/>
      <c r="G1279" s="5" t="s">
        <v>87</v>
      </c>
      <c r="H1279" s="5" t="s">
        <v>1388</v>
      </c>
      <c r="J1279" s="257"/>
      <c r="K1279" s="257"/>
      <c r="L1279" s="257"/>
      <c r="T1279" s="1"/>
      <c r="U1279" s="1"/>
      <c r="V1279" s="1"/>
      <c r="W1279" s="1"/>
      <c r="X1279" s="1"/>
    </row>
    <row r="1280" spans="5:24">
      <c r="E1280" s="2"/>
      <c r="G1280" s="5" t="s">
        <v>87</v>
      </c>
      <c r="H1280" s="5" t="s">
        <v>1389</v>
      </c>
      <c r="J1280" s="257"/>
      <c r="K1280" s="257"/>
      <c r="L1280" s="257"/>
      <c r="T1280" s="1"/>
      <c r="U1280" s="1"/>
      <c r="V1280" s="1"/>
      <c r="W1280" s="1"/>
      <c r="X1280" s="1"/>
    </row>
    <row r="1281" spans="5:24">
      <c r="E1281" s="2"/>
      <c r="G1281" s="5" t="s">
        <v>87</v>
      </c>
      <c r="H1281" s="5" t="s">
        <v>1390</v>
      </c>
      <c r="J1281" s="257"/>
      <c r="K1281" s="257"/>
      <c r="L1281" s="257"/>
      <c r="T1281" s="1"/>
      <c r="U1281" s="1"/>
      <c r="V1281" s="1"/>
      <c r="W1281" s="1"/>
      <c r="X1281" s="1"/>
    </row>
    <row r="1282" spans="5:24">
      <c r="E1282" s="2"/>
      <c r="G1282" s="5" t="s">
        <v>87</v>
      </c>
      <c r="H1282" s="5" t="s">
        <v>1391</v>
      </c>
      <c r="J1282" s="257"/>
      <c r="K1282" s="257"/>
      <c r="L1282" s="257"/>
      <c r="T1282" s="1"/>
      <c r="U1282" s="1"/>
      <c r="V1282" s="1"/>
      <c r="W1282" s="1"/>
      <c r="X1282" s="1"/>
    </row>
    <row r="1283" spans="5:24">
      <c r="E1283" s="2"/>
      <c r="G1283" s="5" t="s">
        <v>87</v>
      </c>
      <c r="H1283" s="5" t="s">
        <v>1392</v>
      </c>
      <c r="J1283" s="257"/>
      <c r="K1283" s="257"/>
      <c r="L1283" s="257"/>
      <c r="T1283" s="1"/>
      <c r="U1283" s="1"/>
      <c r="V1283" s="1"/>
      <c r="W1283" s="1"/>
      <c r="X1283" s="1"/>
    </row>
    <row r="1284" spans="5:24">
      <c r="E1284" s="2"/>
      <c r="G1284" s="5" t="s">
        <v>87</v>
      </c>
      <c r="H1284" s="5" t="s">
        <v>1393</v>
      </c>
      <c r="J1284" s="257"/>
      <c r="K1284" s="257"/>
      <c r="L1284" s="257"/>
      <c r="T1284" s="1"/>
      <c r="U1284" s="1"/>
      <c r="V1284" s="1"/>
      <c r="W1284" s="1"/>
      <c r="X1284" s="1"/>
    </row>
    <row r="1285" spans="5:24">
      <c r="E1285" s="2"/>
      <c r="G1285" s="5" t="s">
        <v>87</v>
      </c>
      <c r="H1285" s="5" t="s">
        <v>1394</v>
      </c>
      <c r="J1285" s="257"/>
      <c r="K1285" s="257"/>
      <c r="L1285" s="257"/>
      <c r="T1285" s="1"/>
      <c r="U1285" s="1"/>
      <c r="V1285" s="1"/>
      <c r="W1285" s="1"/>
      <c r="X1285" s="1"/>
    </row>
    <row r="1286" spans="5:24">
      <c r="E1286" s="2"/>
      <c r="G1286" s="5" t="s">
        <v>87</v>
      </c>
      <c r="H1286" s="5" t="s">
        <v>1395</v>
      </c>
      <c r="J1286" s="257"/>
      <c r="K1286" s="257"/>
      <c r="L1286" s="257"/>
      <c r="T1286" s="1"/>
      <c r="U1286" s="1"/>
      <c r="V1286" s="1"/>
      <c r="W1286" s="1"/>
      <c r="X1286" s="1"/>
    </row>
    <row r="1287" spans="5:24">
      <c r="E1287" s="2"/>
      <c r="G1287" s="5" t="s">
        <v>87</v>
      </c>
      <c r="H1287" s="5" t="s">
        <v>1396</v>
      </c>
      <c r="J1287" s="257"/>
      <c r="K1287" s="257"/>
      <c r="L1287" s="257"/>
      <c r="T1287" s="1"/>
      <c r="U1287" s="1"/>
      <c r="V1287" s="1"/>
      <c r="W1287" s="1"/>
      <c r="X1287" s="1"/>
    </row>
    <row r="1288" spans="5:24">
      <c r="E1288" s="2"/>
      <c r="G1288" s="5" t="s">
        <v>87</v>
      </c>
      <c r="H1288" s="5" t="s">
        <v>355</v>
      </c>
      <c r="J1288" s="257"/>
      <c r="K1288" s="257"/>
      <c r="L1288" s="257"/>
      <c r="T1288" s="1"/>
      <c r="U1288" s="1"/>
      <c r="V1288" s="1"/>
      <c r="W1288" s="1"/>
      <c r="X1288" s="1"/>
    </row>
    <row r="1289" spans="5:24">
      <c r="E1289" s="2"/>
      <c r="G1289" s="5" t="s">
        <v>87</v>
      </c>
      <c r="H1289" s="5" t="s">
        <v>1397</v>
      </c>
      <c r="J1289" s="257"/>
      <c r="K1289" s="257"/>
      <c r="L1289" s="257"/>
      <c r="T1289" s="1"/>
      <c r="U1289" s="1"/>
      <c r="V1289" s="1"/>
      <c r="W1289" s="1"/>
      <c r="X1289" s="1"/>
    </row>
    <row r="1290" spans="5:24">
      <c r="E1290" s="2"/>
      <c r="G1290" s="5" t="s">
        <v>87</v>
      </c>
      <c r="H1290" s="5" t="s">
        <v>1398</v>
      </c>
      <c r="J1290" s="257"/>
      <c r="K1290" s="257"/>
      <c r="L1290" s="257"/>
      <c r="T1290" s="1"/>
      <c r="U1290" s="1"/>
      <c r="V1290" s="1"/>
      <c r="W1290" s="1"/>
      <c r="X1290" s="1"/>
    </row>
    <row r="1291" spans="5:24">
      <c r="E1291" s="2"/>
      <c r="G1291" s="5" t="s">
        <v>87</v>
      </c>
      <c r="H1291" s="5" t="s">
        <v>1203</v>
      </c>
      <c r="J1291" s="257"/>
      <c r="K1291" s="257"/>
      <c r="L1291" s="257"/>
      <c r="T1291" s="1"/>
      <c r="U1291" s="1"/>
      <c r="V1291" s="1"/>
      <c r="W1291" s="1"/>
      <c r="X1291" s="1"/>
    </row>
    <row r="1292" spans="5:24">
      <c r="E1292" s="2"/>
      <c r="G1292" s="5" t="s">
        <v>87</v>
      </c>
      <c r="H1292" s="5" t="s">
        <v>1399</v>
      </c>
      <c r="J1292" s="257"/>
      <c r="K1292" s="257"/>
      <c r="L1292" s="257"/>
      <c r="T1292" s="1"/>
      <c r="U1292" s="1"/>
      <c r="V1292" s="1"/>
      <c r="W1292" s="1"/>
      <c r="X1292" s="1"/>
    </row>
    <row r="1293" spans="5:24">
      <c r="E1293" s="2"/>
      <c r="G1293" s="5" t="s">
        <v>88</v>
      </c>
      <c r="H1293" s="5" t="s">
        <v>1400</v>
      </c>
      <c r="J1293" s="257"/>
      <c r="K1293" s="257"/>
      <c r="L1293" s="257"/>
      <c r="T1293" s="1"/>
      <c r="U1293" s="1"/>
      <c r="V1293" s="1"/>
      <c r="W1293" s="1"/>
      <c r="X1293" s="1"/>
    </row>
    <row r="1294" spans="5:24">
      <c r="E1294" s="2"/>
      <c r="G1294" s="5" t="s">
        <v>88</v>
      </c>
      <c r="H1294" s="5" t="s">
        <v>1401</v>
      </c>
      <c r="J1294" s="257"/>
      <c r="K1294" s="257"/>
      <c r="L1294" s="257"/>
      <c r="T1294" s="1"/>
      <c r="U1294" s="1"/>
      <c r="V1294" s="1"/>
      <c r="W1294" s="1"/>
      <c r="X1294" s="1"/>
    </row>
    <row r="1295" spans="5:24">
      <c r="E1295" s="2"/>
      <c r="G1295" s="5" t="s">
        <v>88</v>
      </c>
      <c r="H1295" s="5" t="s">
        <v>1402</v>
      </c>
      <c r="J1295" s="257"/>
      <c r="K1295" s="257"/>
      <c r="L1295" s="257"/>
      <c r="T1295" s="1"/>
      <c r="U1295" s="1"/>
      <c r="V1295" s="1"/>
      <c r="W1295" s="1"/>
      <c r="X1295" s="1"/>
    </row>
    <row r="1296" spans="5:24">
      <c r="E1296" s="2"/>
      <c r="G1296" s="5" t="s">
        <v>88</v>
      </c>
      <c r="H1296" s="5" t="s">
        <v>1403</v>
      </c>
      <c r="J1296" s="257"/>
      <c r="K1296" s="257"/>
      <c r="L1296" s="257"/>
      <c r="T1296" s="1"/>
      <c r="U1296" s="1"/>
      <c r="V1296" s="1"/>
      <c r="W1296" s="1"/>
      <c r="X1296" s="1"/>
    </row>
    <row r="1297" spans="5:24">
      <c r="E1297" s="2"/>
      <c r="G1297" s="5" t="s">
        <v>88</v>
      </c>
      <c r="H1297" s="5" t="s">
        <v>1404</v>
      </c>
      <c r="J1297" s="257"/>
      <c r="K1297" s="257"/>
      <c r="L1297" s="257"/>
      <c r="T1297" s="1"/>
      <c r="U1297" s="1"/>
      <c r="V1297" s="1"/>
      <c r="W1297" s="1"/>
      <c r="X1297" s="1"/>
    </row>
    <row r="1298" spans="5:24">
      <c r="E1298" s="2"/>
      <c r="G1298" s="5" t="s">
        <v>88</v>
      </c>
      <c r="H1298" s="5" t="s">
        <v>1405</v>
      </c>
      <c r="J1298" s="257"/>
      <c r="K1298" s="257"/>
      <c r="L1298" s="257"/>
      <c r="T1298" s="1"/>
      <c r="U1298" s="1"/>
      <c r="V1298" s="1"/>
      <c r="W1298" s="1"/>
      <c r="X1298" s="1"/>
    </row>
    <row r="1299" spans="5:24">
      <c r="E1299" s="2"/>
      <c r="G1299" s="5" t="s">
        <v>88</v>
      </c>
      <c r="H1299" s="5" t="s">
        <v>1406</v>
      </c>
      <c r="J1299" s="257"/>
      <c r="K1299" s="257"/>
      <c r="L1299" s="257"/>
      <c r="T1299" s="1"/>
      <c r="U1299" s="1"/>
      <c r="V1299" s="1"/>
      <c r="W1299" s="1"/>
      <c r="X1299" s="1"/>
    </row>
    <row r="1300" spans="5:24">
      <c r="E1300" s="2"/>
      <c r="G1300" s="5" t="s">
        <v>88</v>
      </c>
      <c r="H1300" s="5" t="s">
        <v>1407</v>
      </c>
      <c r="J1300" s="257"/>
      <c r="K1300" s="257"/>
      <c r="L1300" s="257"/>
      <c r="T1300" s="1"/>
      <c r="U1300" s="1"/>
      <c r="V1300" s="1"/>
      <c r="W1300" s="1"/>
      <c r="X1300" s="1"/>
    </row>
    <row r="1301" spans="5:24">
      <c r="E1301" s="2"/>
      <c r="G1301" s="5" t="s">
        <v>88</v>
      </c>
      <c r="H1301" s="5" t="s">
        <v>1408</v>
      </c>
      <c r="J1301" s="257"/>
      <c r="K1301" s="257"/>
      <c r="L1301" s="257"/>
      <c r="T1301" s="1"/>
      <c r="U1301" s="1"/>
      <c r="V1301" s="1"/>
      <c r="W1301" s="1"/>
      <c r="X1301" s="1"/>
    </row>
    <row r="1302" spans="5:24">
      <c r="E1302" s="2"/>
      <c r="G1302" s="5" t="s">
        <v>88</v>
      </c>
      <c r="H1302" s="5" t="s">
        <v>1409</v>
      </c>
      <c r="J1302" s="257"/>
      <c r="K1302" s="257"/>
      <c r="L1302" s="257"/>
      <c r="T1302" s="1"/>
      <c r="U1302" s="1"/>
      <c r="V1302" s="1"/>
      <c r="W1302" s="1"/>
      <c r="X1302" s="1"/>
    </row>
    <row r="1303" spans="5:24">
      <c r="E1303" s="2"/>
      <c r="G1303" s="5" t="s">
        <v>88</v>
      </c>
      <c r="H1303" s="5" t="s">
        <v>1410</v>
      </c>
      <c r="J1303" s="257"/>
      <c r="K1303" s="257"/>
      <c r="L1303" s="257"/>
      <c r="T1303" s="1"/>
      <c r="U1303" s="1"/>
      <c r="V1303" s="1"/>
      <c r="W1303" s="1"/>
      <c r="X1303" s="1"/>
    </row>
    <row r="1304" spans="5:24">
      <c r="E1304" s="2"/>
      <c r="G1304" s="5" t="s">
        <v>88</v>
      </c>
      <c r="H1304" s="5" t="s">
        <v>448</v>
      </c>
      <c r="J1304" s="257"/>
      <c r="K1304" s="257"/>
      <c r="L1304" s="257"/>
      <c r="T1304" s="1"/>
      <c r="U1304" s="1"/>
      <c r="V1304" s="1"/>
      <c r="W1304" s="1"/>
      <c r="X1304" s="1"/>
    </row>
    <row r="1305" spans="5:24">
      <c r="E1305" s="2"/>
      <c r="G1305" s="5" t="s">
        <v>88</v>
      </c>
      <c r="H1305" s="5" t="s">
        <v>1411</v>
      </c>
      <c r="J1305" s="257"/>
      <c r="K1305" s="257"/>
      <c r="L1305" s="257"/>
      <c r="T1305" s="1"/>
      <c r="U1305" s="1"/>
      <c r="V1305" s="1"/>
      <c r="W1305" s="1"/>
      <c r="X1305" s="1"/>
    </row>
    <row r="1306" spans="5:24">
      <c r="E1306" s="2"/>
      <c r="G1306" s="5" t="s">
        <v>88</v>
      </c>
      <c r="H1306" s="5" t="s">
        <v>1412</v>
      </c>
      <c r="J1306" s="257"/>
      <c r="K1306" s="257"/>
      <c r="L1306" s="257"/>
      <c r="T1306" s="1"/>
      <c r="U1306" s="1"/>
      <c r="V1306" s="1"/>
      <c r="W1306" s="1"/>
      <c r="X1306" s="1"/>
    </row>
    <row r="1307" spans="5:24">
      <c r="E1307" s="2"/>
      <c r="G1307" s="5" t="s">
        <v>88</v>
      </c>
      <c r="H1307" s="5" t="s">
        <v>1413</v>
      </c>
      <c r="J1307" s="257"/>
      <c r="K1307" s="257"/>
      <c r="L1307" s="257"/>
      <c r="T1307" s="1"/>
      <c r="U1307" s="1"/>
      <c r="V1307" s="1"/>
      <c r="W1307" s="1"/>
      <c r="X1307" s="1"/>
    </row>
    <row r="1308" spans="5:24">
      <c r="E1308" s="2"/>
      <c r="G1308" s="5" t="s">
        <v>88</v>
      </c>
      <c r="H1308" s="5" t="s">
        <v>1414</v>
      </c>
      <c r="J1308" s="257"/>
      <c r="K1308" s="257"/>
      <c r="L1308" s="257"/>
      <c r="T1308" s="1"/>
      <c r="U1308" s="1"/>
      <c r="V1308" s="1"/>
      <c r="W1308" s="1"/>
      <c r="X1308" s="1"/>
    </row>
    <row r="1309" spans="5:24">
      <c r="E1309" s="2"/>
      <c r="G1309" s="5" t="s">
        <v>88</v>
      </c>
      <c r="H1309" s="5" t="s">
        <v>1415</v>
      </c>
      <c r="J1309" s="257"/>
      <c r="K1309" s="257"/>
      <c r="L1309" s="257"/>
      <c r="T1309" s="1"/>
      <c r="U1309" s="1"/>
      <c r="V1309" s="1"/>
      <c r="W1309" s="1"/>
      <c r="X1309" s="1"/>
    </row>
    <row r="1310" spans="5:24">
      <c r="E1310" s="2"/>
      <c r="G1310" s="5" t="s">
        <v>88</v>
      </c>
      <c r="H1310" s="5" t="s">
        <v>1416</v>
      </c>
      <c r="J1310" s="257"/>
      <c r="K1310" s="257"/>
      <c r="L1310" s="257"/>
      <c r="T1310" s="1"/>
      <c r="U1310" s="1"/>
      <c r="V1310" s="1"/>
      <c r="W1310" s="1"/>
      <c r="X1310" s="1"/>
    </row>
    <row r="1311" spans="5:24">
      <c r="E1311" s="2"/>
      <c r="G1311" s="5" t="s">
        <v>88</v>
      </c>
      <c r="H1311" s="5" t="s">
        <v>1417</v>
      </c>
      <c r="J1311" s="257"/>
      <c r="K1311" s="257"/>
      <c r="L1311" s="257"/>
      <c r="T1311" s="1"/>
      <c r="U1311" s="1"/>
      <c r="V1311" s="1"/>
      <c r="W1311" s="1"/>
      <c r="X1311" s="1"/>
    </row>
    <row r="1312" spans="5:24">
      <c r="E1312" s="2"/>
      <c r="G1312" s="5" t="s">
        <v>89</v>
      </c>
      <c r="H1312" s="5" t="s">
        <v>1418</v>
      </c>
      <c r="J1312" s="257"/>
      <c r="K1312" s="257"/>
      <c r="L1312" s="257"/>
      <c r="T1312" s="1"/>
      <c r="U1312" s="1"/>
      <c r="V1312" s="1"/>
      <c r="W1312" s="1"/>
      <c r="X1312" s="1"/>
    </row>
    <row r="1313" spans="5:24">
      <c r="E1313" s="2"/>
      <c r="G1313" s="5" t="s">
        <v>89</v>
      </c>
      <c r="H1313" s="5" t="s">
        <v>1419</v>
      </c>
      <c r="J1313" s="257"/>
      <c r="K1313" s="257"/>
      <c r="L1313" s="257"/>
      <c r="T1313" s="1"/>
      <c r="U1313" s="1"/>
      <c r="V1313" s="1"/>
      <c r="W1313" s="1"/>
      <c r="X1313" s="1"/>
    </row>
    <row r="1314" spans="5:24">
      <c r="E1314" s="2"/>
      <c r="G1314" s="5" t="s">
        <v>89</v>
      </c>
      <c r="H1314" s="5" t="s">
        <v>1420</v>
      </c>
      <c r="J1314" s="257"/>
      <c r="K1314" s="257"/>
      <c r="L1314" s="257"/>
      <c r="T1314" s="1"/>
      <c r="U1314" s="1"/>
      <c r="V1314" s="1"/>
      <c r="W1314" s="1"/>
      <c r="X1314" s="1"/>
    </row>
    <row r="1315" spans="5:24">
      <c r="E1315" s="2"/>
      <c r="G1315" s="5" t="s">
        <v>89</v>
      </c>
      <c r="H1315" s="5" t="s">
        <v>1421</v>
      </c>
      <c r="J1315" s="257"/>
      <c r="K1315" s="257"/>
      <c r="L1315" s="257"/>
      <c r="T1315" s="1"/>
      <c r="U1315" s="1"/>
      <c r="V1315" s="1"/>
      <c r="W1315" s="1"/>
      <c r="X1315" s="1"/>
    </row>
    <row r="1316" spans="5:24">
      <c r="E1316" s="2"/>
      <c r="G1316" s="5" t="s">
        <v>89</v>
      </c>
      <c r="H1316" s="5" t="s">
        <v>1422</v>
      </c>
      <c r="J1316" s="257"/>
      <c r="K1316" s="257"/>
      <c r="L1316" s="257"/>
      <c r="T1316" s="1"/>
      <c r="U1316" s="1"/>
      <c r="V1316" s="1"/>
      <c r="W1316" s="1"/>
      <c r="X1316" s="1"/>
    </row>
    <row r="1317" spans="5:24">
      <c r="E1317" s="2"/>
      <c r="G1317" s="5" t="s">
        <v>89</v>
      </c>
      <c r="H1317" s="5" t="s">
        <v>1423</v>
      </c>
      <c r="J1317" s="257"/>
      <c r="K1317" s="257"/>
      <c r="L1317" s="257"/>
      <c r="T1317" s="1"/>
      <c r="U1317" s="1"/>
      <c r="V1317" s="1"/>
      <c r="W1317" s="1"/>
      <c r="X1317" s="1"/>
    </row>
    <row r="1318" spans="5:24">
      <c r="E1318" s="2"/>
      <c r="G1318" s="5" t="s">
        <v>89</v>
      </c>
      <c r="H1318" s="5" t="s">
        <v>1424</v>
      </c>
      <c r="J1318" s="257"/>
      <c r="K1318" s="257"/>
      <c r="L1318" s="257"/>
      <c r="T1318" s="1"/>
      <c r="U1318" s="1"/>
      <c r="V1318" s="1"/>
      <c r="W1318" s="1"/>
      <c r="X1318" s="1"/>
    </row>
    <row r="1319" spans="5:24">
      <c r="E1319" s="2"/>
      <c r="G1319" s="5" t="s">
        <v>89</v>
      </c>
      <c r="H1319" s="5" t="s">
        <v>1425</v>
      </c>
      <c r="J1319" s="257"/>
      <c r="K1319" s="257"/>
      <c r="L1319" s="257"/>
      <c r="T1319" s="1"/>
      <c r="U1319" s="1"/>
      <c r="V1319" s="1"/>
      <c r="W1319" s="1"/>
      <c r="X1319" s="1"/>
    </row>
    <row r="1320" spans="5:24">
      <c r="E1320" s="2"/>
      <c r="G1320" s="5" t="s">
        <v>89</v>
      </c>
      <c r="H1320" s="5" t="s">
        <v>1426</v>
      </c>
      <c r="J1320" s="257"/>
      <c r="K1320" s="257"/>
      <c r="L1320" s="257"/>
      <c r="T1320" s="1"/>
      <c r="U1320" s="1"/>
      <c r="V1320" s="1"/>
      <c r="W1320" s="1"/>
      <c r="X1320" s="1"/>
    </row>
    <row r="1321" spans="5:24">
      <c r="E1321" s="2"/>
      <c r="G1321" s="5" t="s">
        <v>89</v>
      </c>
      <c r="H1321" s="5" t="s">
        <v>1427</v>
      </c>
      <c r="J1321" s="257"/>
      <c r="K1321" s="257"/>
      <c r="L1321" s="257"/>
      <c r="T1321" s="1"/>
      <c r="U1321" s="1"/>
      <c r="V1321" s="1"/>
      <c r="W1321" s="1"/>
      <c r="X1321" s="1"/>
    </row>
    <row r="1322" spans="5:24">
      <c r="E1322" s="2"/>
      <c r="G1322" s="5" t="s">
        <v>89</v>
      </c>
      <c r="H1322" s="5" t="s">
        <v>1428</v>
      </c>
      <c r="J1322" s="257"/>
      <c r="K1322" s="257"/>
      <c r="L1322" s="257"/>
      <c r="T1322" s="1"/>
      <c r="U1322" s="1"/>
      <c r="V1322" s="1"/>
      <c r="W1322" s="1"/>
      <c r="X1322" s="1"/>
    </row>
    <row r="1323" spans="5:24">
      <c r="E1323" s="2"/>
      <c r="G1323" s="5" t="s">
        <v>89</v>
      </c>
      <c r="H1323" s="5" t="s">
        <v>1429</v>
      </c>
      <c r="J1323" s="257"/>
      <c r="K1323" s="257"/>
      <c r="L1323" s="257"/>
      <c r="T1323" s="1"/>
      <c r="U1323" s="1"/>
      <c r="V1323" s="1"/>
      <c r="W1323" s="1"/>
      <c r="X1323" s="1"/>
    </row>
    <row r="1324" spans="5:24">
      <c r="E1324" s="2"/>
      <c r="G1324" s="5" t="s">
        <v>89</v>
      </c>
      <c r="H1324" s="5" t="s">
        <v>1430</v>
      </c>
      <c r="J1324" s="257"/>
      <c r="K1324" s="257"/>
      <c r="L1324" s="257"/>
      <c r="T1324" s="1"/>
      <c r="U1324" s="1"/>
      <c r="V1324" s="1"/>
      <c r="W1324" s="1"/>
      <c r="X1324" s="1"/>
    </row>
    <row r="1325" spans="5:24">
      <c r="E1325" s="2"/>
      <c r="G1325" s="5" t="s">
        <v>89</v>
      </c>
      <c r="H1325" s="5" t="s">
        <v>1431</v>
      </c>
      <c r="J1325" s="257"/>
      <c r="K1325" s="257"/>
      <c r="L1325" s="257"/>
      <c r="T1325" s="1"/>
      <c r="U1325" s="1"/>
      <c r="V1325" s="1"/>
      <c r="W1325" s="1"/>
      <c r="X1325" s="1"/>
    </row>
    <row r="1326" spans="5:24">
      <c r="E1326" s="2"/>
      <c r="G1326" s="5" t="s">
        <v>89</v>
      </c>
      <c r="H1326" s="5" t="s">
        <v>1432</v>
      </c>
      <c r="J1326" s="257"/>
      <c r="K1326" s="257"/>
      <c r="L1326" s="257"/>
      <c r="T1326" s="1"/>
      <c r="U1326" s="1"/>
      <c r="V1326" s="1"/>
      <c r="W1326" s="1"/>
      <c r="X1326" s="1"/>
    </row>
    <row r="1327" spans="5:24">
      <c r="E1327" s="2"/>
      <c r="G1327" s="5" t="s">
        <v>89</v>
      </c>
      <c r="H1327" s="5" t="s">
        <v>1433</v>
      </c>
      <c r="J1327" s="257"/>
      <c r="K1327" s="257"/>
      <c r="L1327" s="257"/>
      <c r="T1327" s="1"/>
      <c r="U1327" s="1"/>
      <c r="V1327" s="1"/>
      <c r="W1327" s="1"/>
      <c r="X1327" s="1"/>
    </row>
    <row r="1328" spans="5:24">
      <c r="E1328" s="2"/>
      <c r="G1328" s="5" t="s">
        <v>89</v>
      </c>
      <c r="H1328" s="5" t="s">
        <v>1434</v>
      </c>
      <c r="J1328" s="257"/>
      <c r="K1328" s="257"/>
      <c r="L1328" s="257"/>
      <c r="T1328" s="1"/>
      <c r="U1328" s="1"/>
      <c r="V1328" s="1"/>
      <c r="W1328" s="1"/>
      <c r="X1328" s="1"/>
    </row>
    <row r="1329" spans="5:24">
      <c r="E1329" s="2"/>
      <c r="G1329" s="5" t="s">
        <v>89</v>
      </c>
      <c r="H1329" s="5" t="s">
        <v>1435</v>
      </c>
      <c r="J1329" s="257"/>
      <c r="K1329" s="257"/>
      <c r="L1329" s="257"/>
      <c r="T1329" s="1"/>
      <c r="U1329" s="1"/>
      <c r="V1329" s="1"/>
      <c r="W1329" s="1"/>
      <c r="X1329" s="1"/>
    </row>
    <row r="1330" spans="5:24">
      <c r="E1330" s="2"/>
      <c r="G1330" s="5" t="s">
        <v>89</v>
      </c>
      <c r="H1330" s="5" t="s">
        <v>1436</v>
      </c>
      <c r="J1330" s="257"/>
      <c r="K1330" s="257"/>
      <c r="L1330" s="257"/>
      <c r="T1330" s="1"/>
      <c r="U1330" s="1"/>
      <c r="V1330" s="1"/>
      <c r="W1330" s="1"/>
      <c r="X1330" s="1"/>
    </row>
    <row r="1331" spans="5:24">
      <c r="E1331" s="2"/>
      <c r="G1331" s="5" t="s">
        <v>89</v>
      </c>
      <c r="H1331" s="5" t="s">
        <v>1437</v>
      </c>
      <c r="J1331" s="257"/>
      <c r="K1331" s="257"/>
      <c r="L1331" s="257"/>
      <c r="T1331" s="1"/>
      <c r="U1331" s="1"/>
      <c r="V1331" s="1"/>
      <c r="W1331" s="1"/>
      <c r="X1331" s="1"/>
    </row>
    <row r="1332" spans="5:24">
      <c r="E1332" s="2"/>
      <c r="G1332" s="5" t="s">
        <v>89</v>
      </c>
      <c r="H1332" s="5" t="s">
        <v>1438</v>
      </c>
      <c r="J1332" s="257"/>
      <c r="K1332" s="257"/>
      <c r="L1332" s="257"/>
      <c r="T1332" s="1"/>
      <c r="U1332" s="1"/>
      <c r="V1332" s="1"/>
      <c r="W1332" s="1"/>
      <c r="X1332" s="1"/>
    </row>
    <row r="1333" spans="5:24">
      <c r="E1333" s="2"/>
      <c r="G1333" s="5" t="s">
        <v>89</v>
      </c>
      <c r="H1333" s="5" t="s">
        <v>1439</v>
      </c>
      <c r="J1333" s="257"/>
      <c r="K1333" s="257"/>
      <c r="L1333" s="257"/>
      <c r="T1333" s="1"/>
      <c r="U1333" s="1"/>
      <c r="V1333" s="1"/>
      <c r="W1333" s="1"/>
      <c r="X1333" s="1"/>
    </row>
    <row r="1334" spans="5:24">
      <c r="E1334" s="2"/>
      <c r="G1334" s="5" t="s">
        <v>89</v>
      </c>
      <c r="H1334" s="5" t="s">
        <v>1440</v>
      </c>
      <c r="J1334" s="257"/>
      <c r="K1334" s="257"/>
      <c r="L1334" s="257"/>
      <c r="T1334" s="1"/>
      <c r="U1334" s="1"/>
      <c r="V1334" s="1"/>
      <c r="W1334" s="1"/>
      <c r="X1334" s="1"/>
    </row>
    <row r="1335" spans="5:24">
      <c r="E1335" s="2"/>
      <c r="G1335" s="5" t="s">
        <v>89</v>
      </c>
      <c r="H1335" s="5" t="s">
        <v>1441</v>
      </c>
      <c r="J1335" s="257"/>
      <c r="K1335" s="257"/>
      <c r="L1335" s="257"/>
      <c r="T1335" s="1"/>
      <c r="U1335" s="1"/>
      <c r="V1335" s="1"/>
      <c r="W1335" s="1"/>
      <c r="X1335" s="1"/>
    </row>
    <row r="1336" spans="5:24">
      <c r="E1336" s="2"/>
      <c r="G1336" s="5" t="s">
        <v>89</v>
      </c>
      <c r="H1336" s="5" t="s">
        <v>1442</v>
      </c>
      <c r="J1336" s="257"/>
      <c r="K1336" s="257"/>
      <c r="L1336" s="257"/>
      <c r="T1336" s="1"/>
      <c r="U1336" s="1"/>
      <c r="V1336" s="1"/>
      <c r="W1336" s="1"/>
      <c r="X1336" s="1"/>
    </row>
    <row r="1337" spans="5:24">
      <c r="E1337" s="2"/>
      <c r="G1337" s="5" t="s">
        <v>89</v>
      </c>
      <c r="H1337" s="5" t="s">
        <v>1443</v>
      </c>
      <c r="J1337" s="257"/>
      <c r="K1337" s="257"/>
      <c r="L1337" s="257"/>
      <c r="T1337" s="1"/>
      <c r="U1337" s="1"/>
      <c r="V1337" s="1"/>
      <c r="W1337" s="1"/>
      <c r="X1337" s="1"/>
    </row>
    <row r="1338" spans="5:24">
      <c r="E1338" s="2"/>
      <c r="G1338" s="5" t="s">
        <v>89</v>
      </c>
      <c r="H1338" s="5" t="s">
        <v>1444</v>
      </c>
      <c r="J1338" s="257"/>
      <c r="K1338" s="257"/>
      <c r="L1338" s="257"/>
      <c r="T1338" s="1"/>
      <c r="U1338" s="1"/>
      <c r="V1338" s="1"/>
      <c r="W1338" s="1"/>
      <c r="X1338" s="1"/>
    </row>
    <row r="1339" spans="5:24">
      <c r="E1339" s="2"/>
      <c r="G1339" s="5" t="s">
        <v>90</v>
      </c>
      <c r="H1339" s="5" t="s">
        <v>1445</v>
      </c>
      <c r="J1339" s="257"/>
      <c r="K1339" s="257"/>
      <c r="L1339" s="257"/>
      <c r="T1339" s="1"/>
      <c r="U1339" s="1"/>
      <c r="V1339" s="1"/>
      <c r="W1339" s="1"/>
      <c r="X1339" s="1"/>
    </row>
    <row r="1340" spans="5:24">
      <c r="E1340" s="2"/>
      <c r="G1340" s="5" t="s">
        <v>90</v>
      </c>
      <c r="H1340" s="5" t="s">
        <v>1446</v>
      </c>
      <c r="J1340" s="257"/>
      <c r="K1340" s="257"/>
      <c r="L1340" s="257"/>
      <c r="T1340" s="1"/>
      <c r="U1340" s="1"/>
      <c r="V1340" s="1"/>
      <c r="W1340" s="1"/>
      <c r="X1340" s="1"/>
    </row>
    <row r="1341" spans="5:24">
      <c r="E1341" s="2"/>
      <c r="G1341" s="5" t="s">
        <v>90</v>
      </c>
      <c r="H1341" s="5" t="s">
        <v>1447</v>
      </c>
      <c r="J1341" s="257"/>
      <c r="K1341" s="257"/>
      <c r="L1341" s="257"/>
      <c r="T1341" s="1"/>
      <c r="U1341" s="1"/>
      <c r="V1341" s="1"/>
      <c r="W1341" s="1"/>
      <c r="X1341" s="1"/>
    </row>
    <row r="1342" spans="5:24">
      <c r="E1342" s="2"/>
      <c r="G1342" s="5" t="s">
        <v>90</v>
      </c>
      <c r="H1342" s="5" t="s">
        <v>1448</v>
      </c>
      <c r="J1342" s="257"/>
      <c r="K1342" s="257"/>
      <c r="L1342" s="257"/>
      <c r="T1342" s="1"/>
      <c r="U1342" s="1"/>
      <c r="V1342" s="1"/>
      <c r="W1342" s="1"/>
      <c r="X1342" s="1"/>
    </row>
    <row r="1343" spans="5:24">
      <c r="E1343" s="2"/>
      <c r="G1343" s="5" t="s">
        <v>90</v>
      </c>
      <c r="H1343" s="5" t="s">
        <v>1449</v>
      </c>
      <c r="J1343" s="257"/>
      <c r="K1343" s="257"/>
      <c r="L1343" s="257"/>
      <c r="T1343" s="1"/>
      <c r="U1343" s="1"/>
      <c r="V1343" s="1"/>
      <c r="W1343" s="1"/>
      <c r="X1343" s="1"/>
    </row>
    <row r="1344" spans="5:24">
      <c r="E1344" s="2"/>
      <c r="G1344" s="5" t="s">
        <v>90</v>
      </c>
      <c r="H1344" s="5" t="s">
        <v>1450</v>
      </c>
      <c r="J1344" s="257"/>
      <c r="K1344" s="257"/>
      <c r="L1344" s="257"/>
      <c r="T1344" s="1"/>
      <c r="U1344" s="1"/>
      <c r="V1344" s="1"/>
      <c r="W1344" s="1"/>
      <c r="X1344" s="1"/>
    </row>
    <row r="1345" spans="5:24">
      <c r="E1345" s="2"/>
      <c r="G1345" s="5" t="s">
        <v>90</v>
      </c>
      <c r="H1345" s="5" t="s">
        <v>790</v>
      </c>
      <c r="J1345" s="257"/>
      <c r="K1345" s="257"/>
      <c r="L1345" s="257"/>
      <c r="T1345" s="1"/>
      <c r="U1345" s="1"/>
      <c r="V1345" s="1"/>
      <c r="W1345" s="1"/>
      <c r="X1345" s="1"/>
    </row>
    <row r="1346" spans="5:24">
      <c r="E1346" s="2"/>
      <c r="G1346" s="5" t="s">
        <v>90</v>
      </c>
      <c r="H1346" s="5" t="s">
        <v>1451</v>
      </c>
      <c r="J1346" s="257"/>
      <c r="K1346" s="257"/>
      <c r="L1346" s="257"/>
      <c r="T1346" s="1"/>
      <c r="U1346" s="1"/>
      <c r="V1346" s="1"/>
      <c r="W1346" s="1"/>
      <c r="X1346" s="1"/>
    </row>
    <row r="1347" spans="5:24">
      <c r="E1347" s="2"/>
      <c r="G1347" s="5" t="s">
        <v>90</v>
      </c>
      <c r="H1347" s="5" t="s">
        <v>1452</v>
      </c>
      <c r="J1347" s="257"/>
      <c r="K1347" s="257"/>
      <c r="L1347" s="257"/>
      <c r="T1347" s="1"/>
      <c r="U1347" s="1"/>
      <c r="V1347" s="1"/>
      <c r="W1347" s="1"/>
      <c r="X1347" s="1"/>
    </row>
    <row r="1348" spans="5:24">
      <c r="E1348" s="2"/>
      <c r="G1348" s="5" t="s">
        <v>90</v>
      </c>
      <c r="H1348" s="5" t="s">
        <v>1453</v>
      </c>
      <c r="J1348" s="257"/>
      <c r="K1348" s="257"/>
      <c r="L1348" s="257"/>
      <c r="T1348" s="1"/>
      <c r="U1348" s="1"/>
      <c r="V1348" s="1"/>
      <c r="W1348" s="1"/>
      <c r="X1348" s="1"/>
    </row>
    <row r="1349" spans="5:24">
      <c r="E1349" s="2"/>
      <c r="G1349" s="5" t="s">
        <v>90</v>
      </c>
      <c r="H1349" s="5" t="s">
        <v>1454</v>
      </c>
      <c r="J1349" s="257"/>
      <c r="K1349" s="257"/>
      <c r="L1349" s="257"/>
      <c r="T1349" s="1"/>
      <c r="U1349" s="1"/>
      <c r="V1349" s="1"/>
      <c r="W1349" s="1"/>
      <c r="X1349" s="1"/>
    </row>
    <row r="1350" spans="5:24">
      <c r="E1350" s="2"/>
      <c r="G1350" s="5" t="s">
        <v>90</v>
      </c>
      <c r="H1350" s="5" t="s">
        <v>1455</v>
      </c>
      <c r="J1350" s="257"/>
      <c r="K1350" s="257"/>
      <c r="L1350" s="257"/>
      <c r="T1350" s="1"/>
      <c r="U1350" s="1"/>
      <c r="V1350" s="1"/>
      <c r="W1350" s="1"/>
      <c r="X1350" s="1"/>
    </row>
    <row r="1351" spans="5:24">
      <c r="E1351" s="2"/>
      <c r="G1351" s="5" t="s">
        <v>90</v>
      </c>
      <c r="H1351" s="5" t="s">
        <v>1456</v>
      </c>
      <c r="J1351" s="257"/>
      <c r="K1351" s="257"/>
      <c r="L1351" s="257"/>
      <c r="T1351" s="1"/>
      <c r="U1351" s="1"/>
      <c r="V1351" s="1"/>
      <c r="W1351" s="1"/>
      <c r="X1351" s="1"/>
    </row>
    <row r="1352" spans="5:24">
      <c r="E1352" s="2"/>
      <c r="G1352" s="5" t="s">
        <v>90</v>
      </c>
      <c r="H1352" s="5" t="s">
        <v>1457</v>
      </c>
      <c r="J1352" s="257"/>
      <c r="K1352" s="257"/>
      <c r="L1352" s="257"/>
      <c r="T1352" s="1"/>
      <c r="U1352" s="1"/>
      <c r="V1352" s="1"/>
      <c r="W1352" s="1"/>
      <c r="X1352" s="1"/>
    </row>
    <row r="1353" spans="5:24">
      <c r="E1353" s="2"/>
      <c r="G1353" s="5" t="s">
        <v>90</v>
      </c>
      <c r="H1353" s="5" t="s">
        <v>1458</v>
      </c>
      <c r="J1353" s="257"/>
      <c r="K1353" s="257"/>
      <c r="L1353" s="257"/>
      <c r="T1353" s="1"/>
      <c r="U1353" s="1"/>
      <c r="V1353" s="1"/>
      <c r="W1353" s="1"/>
      <c r="X1353" s="1"/>
    </row>
    <row r="1354" spans="5:24">
      <c r="E1354" s="2"/>
      <c r="G1354" s="5" t="s">
        <v>90</v>
      </c>
      <c r="H1354" s="5" t="s">
        <v>1459</v>
      </c>
      <c r="J1354" s="257"/>
      <c r="K1354" s="257"/>
      <c r="L1354" s="257"/>
      <c r="T1354" s="1"/>
      <c r="U1354" s="1"/>
      <c r="V1354" s="1"/>
      <c r="W1354" s="1"/>
      <c r="X1354" s="1"/>
    </row>
    <row r="1355" spans="5:24">
      <c r="E1355" s="2"/>
      <c r="G1355" s="5" t="s">
        <v>90</v>
      </c>
      <c r="H1355" s="5" t="s">
        <v>1460</v>
      </c>
      <c r="J1355" s="257"/>
      <c r="K1355" s="257"/>
      <c r="L1355" s="257"/>
      <c r="T1355" s="1"/>
      <c r="U1355" s="1"/>
      <c r="V1355" s="1"/>
      <c r="W1355" s="1"/>
      <c r="X1355" s="1"/>
    </row>
    <row r="1356" spans="5:24">
      <c r="E1356" s="2"/>
      <c r="G1356" s="5" t="s">
        <v>90</v>
      </c>
      <c r="H1356" s="5" t="s">
        <v>1461</v>
      </c>
      <c r="J1356" s="257"/>
      <c r="K1356" s="257"/>
      <c r="L1356" s="257"/>
      <c r="T1356" s="1"/>
      <c r="U1356" s="1"/>
      <c r="V1356" s="1"/>
      <c r="W1356" s="1"/>
      <c r="X1356" s="1"/>
    </row>
    <row r="1357" spans="5:24">
      <c r="E1357" s="2"/>
      <c r="G1357" s="5" t="s">
        <v>90</v>
      </c>
      <c r="H1357" s="5" t="s">
        <v>1462</v>
      </c>
      <c r="J1357" s="257"/>
      <c r="K1357" s="257"/>
      <c r="L1357" s="257"/>
      <c r="T1357" s="1"/>
      <c r="U1357" s="1"/>
      <c r="V1357" s="1"/>
      <c r="W1357" s="1"/>
      <c r="X1357" s="1"/>
    </row>
    <row r="1358" spans="5:24">
      <c r="E1358" s="2"/>
      <c r="G1358" s="5" t="s">
        <v>90</v>
      </c>
      <c r="H1358" s="5" t="s">
        <v>1463</v>
      </c>
      <c r="J1358" s="257"/>
      <c r="K1358" s="257"/>
      <c r="L1358" s="257"/>
      <c r="T1358" s="1"/>
      <c r="U1358" s="1"/>
      <c r="V1358" s="1"/>
      <c r="W1358" s="1"/>
      <c r="X1358" s="1"/>
    </row>
    <row r="1359" spans="5:24">
      <c r="E1359" s="2"/>
      <c r="G1359" s="5" t="s">
        <v>90</v>
      </c>
      <c r="H1359" s="5" t="s">
        <v>1464</v>
      </c>
      <c r="J1359" s="257"/>
      <c r="K1359" s="257"/>
      <c r="L1359" s="257"/>
      <c r="T1359" s="1"/>
      <c r="U1359" s="1"/>
      <c r="V1359" s="1"/>
      <c r="W1359" s="1"/>
      <c r="X1359" s="1"/>
    </row>
    <row r="1360" spans="5:24">
      <c r="E1360" s="2"/>
      <c r="G1360" s="5" t="s">
        <v>90</v>
      </c>
      <c r="H1360" s="5" t="s">
        <v>1465</v>
      </c>
      <c r="J1360" s="257"/>
      <c r="K1360" s="257"/>
      <c r="L1360" s="257"/>
      <c r="T1360" s="1"/>
      <c r="U1360" s="1"/>
      <c r="V1360" s="1"/>
      <c r="W1360" s="1"/>
      <c r="X1360" s="1"/>
    </row>
    <row r="1361" spans="5:24">
      <c r="E1361" s="2"/>
      <c r="G1361" s="5" t="s">
        <v>90</v>
      </c>
      <c r="H1361" s="5" t="s">
        <v>1466</v>
      </c>
      <c r="J1361" s="257"/>
      <c r="K1361" s="257"/>
      <c r="L1361" s="257"/>
      <c r="T1361" s="1"/>
      <c r="U1361" s="1"/>
      <c r="V1361" s="1"/>
      <c r="W1361" s="1"/>
      <c r="X1361" s="1"/>
    </row>
    <row r="1362" spans="5:24">
      <c r="E1362" s="2"/>
      <c r="G1362" s="5" t="s">
        <v>91</v>
      </c>
      <c r="H1362" s="5" t="s">
        <v>1467</v>
      </c>
      <c r="J1362" s="257"/>
      <c r="K1362" s="257"/>
      <c r="L1362" s="257"/>
      <c r="T1362" s="1"/>
      <c r="U1362" s="1"/>
      <c r="V1362" s="1"/>
      <c r="W1362" s="1"/>
      <c r="X1362" s="1"/>
    </row>
    <row r="1363" spans="5:24">
      <c r="E1363" s="2"/>
      <c r="G1363" s="5" t="s">
        <v>91</v>
      </c>
      <c r="H1363" s="5" t="s">
        <v>1468</v>
      </c>
      <c r="J1363" s="257"/>
      <c r="K1363" s="257"/>
      <c r="L1363" s="257"/>
      <c r="T1363" s="1"/>
      <c r="U1363" s="1"/>
      <c r="V1363" s="1"/>
      <c r="W1363" s="1"/>
      <c r="X1363" s="1"/>
    </row>
    <row r="1364" spans="5:24">
      <c r="E1364" s="2"/>
      <c r="G1364" s="5" t="s">
        <v>91</v>
      </c>
      <c r="H1364" s="5" t="s">
        <v>1469</v>
      </c>
      <c r="J1364" s="257"/>
      <c r="K1364" s="257"/>
      <c r="L1364" s="257"/>
      <c r="T1364" s="1"/>
      <c r="U1364" s="1"/>
      <c r="V1364" s="1"/>
      <c r="W1364" s="1"/>
      <c r="X1364" s="1"/>
    </row>
    <row r="1365" spans="5:24">
      <c r="E1365" s="2"/>
      <c r="G1365" s="5" t="s">
        <v>91</v>
      </c>
      <c r="H1365" s="5" t="s">
        <v>1470</v>
      </c>
      <c r="J1365" s="257"/>
      <c r="K1365" s="257"/>
      <c r="L1365" s="257"/>
      <c r="T1365" s="1"/>
      <c r="U1365" s="1"/>
      <c r="V1365" s="1"/>
      <c r="W1365" s="1"/>
      <c r="X1365" s="1"/>
    </row>
    <row r="1366" spans="5:24">
      <c r="E1366" s="2"/>
      <c r="G1366" s="5" t="s">
        <v>91</v>
      </c>
      <c r="H1366" s="5" t="s">
        <v>1471</v>
      </c>
      <c r="J1366" s="257"/>
      <c r="K1366" s="257"/>
      <c r="L1366" s="257"/>
      <c r="T1366" s="1"/>
      <c r="U1366" s="1"/>
      <c r="V1366" s="1"/>
      <c r="W1366" s="1"/>
      <c r="X1366" s="1"/>
    </row>
    <row r="1367" spans="5:24">
      <c r="E1367" s="2"/>
      <c r="G1367" s="5" t="s">
        <v>91</v>
      </c>
      <c r="H1367" s="5" t="s">
        <v>1472</v>
      </c>
      <c r="J1367" s="257"/>
      <c r="K1367" s="257"/>
      <c r="L1367" s="257"/>
      <c r="T1367" s="1"/>
      <c r="U1367" s="1"/>
      <c r="V1367" s="1"/>
      <c r="W1367" s="1"/>
      <c r="X1367" s="1"/>
    </row>
    <row r="1368" spans="5:24">
      <c r="E1368" s="2"/>
      <c r="G1368" s="5" t="s">
        <v>91</v>
      </c>
      <c r="H1368" s="5" t="s">
        <v>1473</v>
      </c>
      <c r="J1368" s="257"/>
      <c r="K1368" s="257"/>
      <c r="L1368" s="257"/>
      <c r="T1368" s="1"/>
      <c r="U1368" s="1"/>
      <c r="V1368" s="1"/>
      <c r="W1368" s="1"/>
      <c r="X1368" s="1"/>
    </row>
    <row r="1369" spans="5:24">
      <c r="E1369" s="2"/>
      <c r="G1369" s="5" t="s">
        <v>91</v>
      </c>
      <c r="H1369" s="5" t="s">
        <v>1474</v>
      </c>
      <c r="J1369" s="257"/>
      <c r="K1369" s="257"/>
      <c r="L1369" s="257"/>
      <c r="T1369" s="1"/>
      <c r="U1369" s="1"/>
      <c r="V1369" s="1"/>
      <c r="W1369" s="1"/>
      <c r="X1369" s="1"/>
    </row>
    <row r="1370" spans="5:24">
      <c r="E1370" s="2"/>
      <c r="G1370" s="5" t="s">
        <v>91</v>
      </c>
      <c r="H1370" s="5" t="s">
        <v>1475</v>
      </c>
      <c r="J1370" s="257"/>
      <c r="K1370" s="257"/>
      <c r="L1370" s="257"/>
      <c r="T1370" s="1"/>
      <c r="U1370" s="1"/>
      <c r="V1370" s="1"/>
      <c r="W1370" s="1"/>
      <c r="X1370" s="1"/>
    </row>
    <row r="1371" spans="5:24">
      <c r="E1371" s="2"/>
      <c r="G1371" s="5" t="s">
        <v>91</v>
      </c>
      <c r="H1371" s="5" t="s">
        <v>1476</v>
      </c>
      <c r="J1371" s="257"/>
      <c r="K1371" s="257"/>
      <c r="L1371" s="257"/>
      <c r="T1371" s="1"/>
      <c r="U1371" s="1"/>
      <c r="V1371" s="1"/>
      <c r="W1371" s="1"/>
      <c r="X1371" s="1"/>
    </row>
    <row r="1372" spans="5:24">
      <c r="E1372" s="2"/>
      <c r="G1372" s="5" t="s">
        <v>91</v>
      </c>
      <c r="H1372" s="5" t="s">
        <v>1477</v>
      </c>
      <c r="J1372" s="257"/>
      <c r="K1372" s="257"/>
      <c r="L1372" s="257"/>
      <c r="T1372" s="1"/>
      <c r="U1372" s="1"/>
      <c r="V1372" s="1"/>
      <c r="W1372" s="1"/>
      <c r="X1372" s="1"/>
    </row>
    <row r="1373" spans="5:24">
      <c r="E1373" s="2"/>
      <c r="G1373" s="5" t="s">
        <v>91</v>
      </c>
      <c r="H1373" s="5" t="s">
        <v>1478</v>
      </c>
      <c r="J1373" s="257"/>
      <c r="K1373" s="257"/>
      <c r="L1373" s="257"/>
      <c r="T1373" s="1"/>
      <c r="U1373" s="1"/>
      <c r="V1373" s="1"/>
      <c r="W1373" s="1"/>
      <c r="X1373" s="1"/>
    </row>
    <row r="1374" spans="5:24">
      <c r="E1374" s="2"/>
      <c r="G1374" s="5" t="s">
        <v>91</v>
      </c>
      <c r="H1374" s="5" t="s">
        <v>1479</v>
      </c>
      <c r="J1374" s="257"/>
      <c r="K1374" s="257"/>
      <c r="L1374" s="257"/>
      <c r="T1374" s="1"/>
      <c r="U1374" s="1"/>
      <c r="V1374" s="1"/>
      <c r="W1374" s="1"/>
      <c r="X1374" s="1"/>
    </row>
    <row r="1375" spans="5:24">
      <c r="E1375" s="2"/>
      <c r="G1375" s="5" t="s">
        <v>91</v>
      </c>
      <c r="H1375" s="5" t="s">
        <v>1480</v>
      </c>
      <c r="J1375" s="257"/>
      <c r="K1375" s="257"/>
      <c r="L1375" s="257"/>
      <c r="T1375" s="1"/>
      <c r="U1375" s="1"/>
      <c r="V1375" s="1"/>
      <c r="W1375" s="1"/>
      <c r="X1375" s="1"/>
    </row>
    <row r="1376" spans="5:24">
      <c r="E1376" s="2"/>
      <c r="G1376" s="5" t="s">
        <v>91</v>
      </c>
      <c r="H1376" s="5" t="s">
        <v>1481</v>
      </c>
      <c r="J1376" s="257"/>
      <c r="K1376" s="257"/>
      <c r="L1376" s="257"/>
      <c r="T1376" s="1"/>
      <c r="U1376" s="1"/>
      <c r="V1376" s="1"/>
      <c r="W1376" s="1"/>
      <c r="X1376" s="1"/>
    </row>
    <row r="1377" spans="5:24">
      <c r="E1377" s="2"/>
      <c r="G1377" s="5" t="s">
        <v>91</v>
      </c>
      <c r="H1377" s="5" t="s">
        <v>1482</v>
      </c>
      <c r="J1377" s="257"/>
      <c r="K1377" s="257"/>
      <c r="L1377" s="257"/>
      <c r="T1377" s="1"/>
      <c r="U1377" s="1"/>
      <c r="V1377" s="1"/>
      <c r="W1377" s="1"/>
      <c r="X1377" s="1"/>
    </row>
    <row r="1378" spans="5:24">
      <c r="E1378" s="2"/>
      <c r="G1378" s="5" t="s">
        <v>91</v>
      </c>
      <c r="H1378" s="5" t="s">
        <v>1483</v>
      </c>
      <c r="J1378" s="257"/>
      <c r="K1378" s="257"/>
      <c r="L1378" s="257"/>
      <c r="T1378" s="1"/>
      <c r="U1378" s="1"/>
      <c r="V1378" s="1"/>
      <c r="W1378" s="1"/>
      <c r="X1378" s="1"/>
    </row>
    <row r="1379" spans="5:24">
      <c r="E1379" s="2"/>
      <c r="G1379" s="5" t="s">
        <v>91</v>
      </c>
      <c r="H1379" s="5" t="s">
        <v>1484</v>
      </c>
      <c r="J1379" s="257"/>
      <c r="K1379" s="257"/>
      <c r="L1379" s="257"/>
      <c r="T1379" s="1"/>
      <c r="U1379" s="1"/>
      <c r="V1379" s="1"/>
      <c r="W1379" s="1"/>
      <c r="X1379" s="1"/>
    </row>
    <row r="1380" spans="5:24">
      <c r="E1380" s="2"/>
      <c r="G1380" s="5" t="s">
        <v>91</v>
      </c>
      <c r="H1380" s="5" t="s">
        <v>1485</v>
      </c>
      <c r="J1380" s="257"/>
      <c r="K1380" s="257"/>
      <c r="L1380" s="257"/>
      <c r="T1380" s="1"/>
      <c r="U1380" s="1"/>
      <c r="V1380" s="1"/>
      <c r="W1380" s="1"/>
      <c r="X1380" s="1"/>
    </row>
    <row r="1381" spans="5:24">
      <c r="E1381" s="2"/>
      <c r="G1381" s="5" t="s">
        <v>92</v>
      </c>
      <c r="H1381" s="5" t="s">
        <v>1486</v>
      </c>
      <c r="J1381" s="257"/>
      <c r="K1381" s="257"/>
      <c r="L1381" s="257"/>
      <c r="T1381" s="1"/>
      <c r="U1381" s="1"/>
      <c r="V1381" s="1"/>
      <c r="W1381" s="1"/>
      <c r="X1381" s="1"/>
    </row>
    <row r="1382" spans="5:24">
      <c r="E1382" s="2"/>
      <c r="G1382" s="5" t="s">
        <v>92</v>
      </c>
      <c r="H1382" s="5" t="s">
        <v>1487</v>
      </c>
      <c r="J1382" s="257"/>
      <c r="K1382" s="257"/>
      <c r="L1382" s="257"/>
      <c r="T1382" s="1"/>
      <c r="U1382" s="1"/>
      <c r="V1382" s="1"/>
      <c r="W1382" s="1"/>
      <c r="X1382" s="1"/>
    </row>
    <row r="1383" spans="5:24">
      <c r="E1383" s="2"/>
      <c r="G1383" s="5" t="s">
        <v>92</v>
      </c>
      <c r="H1383" s="5" t="s">
        <v>1488</v>
      </c>
      <c r="J1383" s="257"/>
      <c r="K1383" s="257"/>
      <c r="L1383" s="257"/>
      <c r="T1383" s="1"/>
      <c r="U1383" s="1"/>
      <c r="V1383" s="1"/>
      <c r="W1383" s="1"/>
      <c r="X1383" s="1"/>
    </row>
    <row r="1384" spans="5:24">
      <c r="E1384" s="2"/>
      <c r="G1384" s="5" t="s">
        <v>92</v>
      </c>
      <c r="H1384" s="5" t="s">
        <v>1489</v>
      </c>
      <c r="J1384" s="257"/>
      <c r="K1384" s="257"/>
      <c r="L1384" s="257"/>
      <c r="T1384" s="1"/>
      <c r="U1384" s="1"/>
      <c r="V1384" s="1"/>
      <c r="W1384" s="1"/>
      <c r="X1384" s="1"/>
    </row>
    <row r="1385" spans="5:24">
      <c r="E1385" s="2"/>
      <c r="G1385" s="5" t="s">
        <v>92</v>
      </c>
      <c r="H1385" s="5" t="s">
        <v>1490</v>
      </c>
      <c r="J1385" s="257"/>
      <c r="K1385" s="257"/>
      <c r="L1385" s="257"/>
      <c r="T1385" s="1"/>
      <c r="U1385" s="1"/>
      <c r="V1385" s="1"/>
      <c r="W1385" s="1"/>
      <c r="X1385" s="1"/>
    </row>
    <row r="1386" spans="5:24">
      <c r="E1386" s="2"/>
      <c r="G1386" s="5" t="s">
        <v>92</v>
      </c>
      <c r="H1386" s="5" t="s">
        <v>1491</v>
      </c>
      <c r="J1386" s="257"/>
      <c r="K1386" s="257"/>
      <c r="L1386" s="257"/>
      <c r="T1386" s="1"/>
      <c r="U1386" s="1"/>
      <c r="V1386" s="1"/>
      <c r="W1386" s="1"/>
      <c r="X1386" s="1"/>
    </row>
    <row r="1387" spans="5:24">
      <c r="E1387" s="2"/>
      <c r="G1387" s="5" t="s">
        <v>92</v>
      </c>
      <c r="H1387" s="5" t="s">
        <v>1492</v>
      </c>
      <c r="J1387" s="257"/>
      <c r="K1387" s="257"/>
      <c r="L1387" s="257"/>
      <c r="T1387" s="1"/>
      <c r="U1387" s="1"/>
      <c r="V1387" s="1"/>
      <c r="W1387" s="1"/>
      <c r="X1387" s="1"/>
    </row>
    <row r="1388" spans="5:24">
      <c r="E1388" s="2"/>
      <c r="G1388" s="5" t="s">
        <v>92</v>
      </c>
      <c r="H1388" s="5" t="s">
        <v>1493</v>
      </c>
      <c r="J1388" s="257"/>
      <c r="K1388" s="257"/>
      <c r="L1388" s="257"/>
      <c r="T1388" s="1"/>
      <c r="U1388" s="1"/>
      <c r="V1388" s="1"/>
      <c r="W1388" s="1"/>
      <c r="X1388" s="1"/>
    </row>
    <row r="1389" spans="5:24">
      <c r="E1389" s="2"/>
      <c r="G1389" s="5" t="s">
        <v>92</v>
      </c>
      <c r="H1389" s="5" t="s">
        <v>1494</v>
      </c>
      <c r="J1389" s="257"/>
      <c r="K1389" s="257"/>
      <c r="L1389" s="257"/>
      <c r="T1389" s="1"/>
      <c r="U1389" s="1"/>
      <c r="V1389" s="1"/>
      <c r="W1389" s="1"/>
      <c r="X1389" s="1"/>
    </row>
    <row r="1390" spans="5:24">
      <c r="E1390" s="2"/>
      <c r="G1390" s="5" t="s">
        <v>92</v>
      </c>
      <c r="H1390" s="5" t="s">
        <v>1495</v>
      </c>
      <c r="J1390" s="257"/>
      <c r="K1390" s="257"/>
      <c r="L1390" s="257"/>
      <c r="T1390" s="1"/>
      <c r="U1390" s="1"/>
      <c r="V1390" s="1"/>
      <c r="W1390" s="1"/>
      <c r="X1390" s="1"/>
    </row>
    <row r="1391" spans="5:24">
      <c r="E1391" s="2"/>
      <c r="G1391" s="5" t="s">
        <v>92</v>
      </c>
      <c r="H1391" s="5" t="s">
        <v>1496</v>
      </c>
      <c r="J1391" s="257"/>
      <c r="K1391" s="257"/>
      <c r="L1391" s="257"/>
      <c r="T1391" s="1"/>
      <c r="U1391" s="1"/>
      <c r="V1391" s="1"/>
      <c r="W1391" s="1"/>
      <c r="X1391" s="1"/>
    </row>
    <row r="1392" spans="5:24">
      <c r="E1392" s="2"/>
      <c r="G1392" s="5" t="s">
        <v>92</v>
      </c>
      <c r="H1392" s="5" t="s">
        <v>1497</v>
      </c>
      <c r="J1392" s="257"/>
      <c r="K1392" s="257"/>
      <c r="L1392" s="257"/>
      <c r="T1392" s="1"/>
      <c r="U1392" s="1"/>
      <c r="V1392" s="1"/>
      <c r="W1392" s="1"/>
      <c r="X1392" s="1"/>
    </row>
    <row r="1393" spans="5:24">
      <c r="E1393" s="2"/>
      <c r="G1393" s="5" t="s">
        <v>92</v>
      </c>
      <c r="H1393" s="5" t="s">
        <v>1498</v>
      </c>
      <c r="J1393" s="257"/>
      <c r="K1393" s="257"/>
      <c r="L1393" s="257"/>
      <c r="T1393" s="1"/>
      <c r="U1393" s="1"/>
      <c r="V1393" s="1"/>
      <c r="W1393" s="1"/>
      <c r="X1393" s="1"/>
    </row>
    <row r="1394" spans="5:24">
      <c r="E1394" s="2"/>
      <c r="G1394" s="5" t="s">
        <v>92</v>
      </c>
      <c r="H1394" s="5" t="s">
        <v>1499</v>
      </c>
      <c r="J1394" s="257"/>
      <c r="K1394" s="257"/>
      <c r="L1394" s="257"/>
      <c r="T1394" s="1"/>
      <c r="U1394" s="1"/>
      <c r="V1394" s="1"/>
      <c r="W1394" s="1"/>
      <c r="X1394" s="1"/>
    </row>
    <row r="1395" spans="5:24">
      <c r="E1395" s="2"/>
      <c r="G1395" s="5" t="s">
        <v>92</v>
      </c>
      <c r="H1395" s="5" t="s">
        <v>1500</v>
      </c>
      <c r="J1395" s="257"/>
      <c r="K1395" s="257"/>
      <c r="L1395" s="257"/>
      <c r="T1395" s="1"/>
      <c r="U1395" s="1"/>
      <c r="V1395" s="1"/>
      <c r="W1395" s="1"/>
      <c r="X1395" s="1"/>
    </row>
    <row r="1396" spans="5:24">
      <c r="E1396" s="2"/>
      <c r="G1396" s="5" t="s">
        <v>92</v>
      </c>
      <c r="H1396" s="5" t="s">
        <v>1501</v>
      </c>
      <c r="J1396" s="257"/>
      <c r="K1396" s="257"/>
      <c r="L1396" s="257"/>
      <c r="T1396" s="1"/>
      <c r="U1396" s="1"/>
      <c r="V1396" s="1"/>
      <c r="W1396" s="1"/>
      <c r="X1396" s="1"/>
    </row>
    <row r="1397" spans="5:24">
      <c r="E1397" s="2"/>
      <c r="G1397" s="5" t="s">
        <v>92</v>
      </c>
      <c r="H1397" s="5" t="s">
        <v>1502</v>
      </c>
      <c r="J1397" s="257"/>
      <c r="K1397" s="257"/>
      <c r="L1397" s="257"/>
      <c r="T1397" s="1"/>
      <c r="U1397" s="1"/>
      <c r="V1397" s="1"/>
      <c r="W1397" s="1"/>
      <c r="X1397" s="1"/>
    </row>
    <row r="1398" spans="5:24">
      <c r="E1398" s="2"/>
      <c r="G1398" s="5" t="s">
        <v>92</v>
      </c>
      <c r="H1398" s="5" t="s">
        <v>1503</v>
      </c>
      <c r="J1398" s="257"/>
      <c r="K1398" s="257"/>
      <c r="L1398" s="257"/>
      <c r="T1398" s="1"/>
      <c r="U1398" s="1"/>
      <c r="V1398" s="1"/>
      <c r="W1398" s="1"/>
      <c r="X1398" s="1"/>
    </row>
    <row r="1399" spans="5:24">
      <c r="E1399" s="2"/>
      <c r="G1399" s="5" t="s">
        <v>92</v>
      </c>
      <c r="H1399" s="5" t="s">
        <v>1504</v>
      </c>
      <c r="J1399" s="257"/>
      <c r="K1399" s="257"/>
      <c r="L1399" s="257"/>
      <c r="T1399" s="1"/>
      <c r="U1399" s="1"/>
      <c r="V1399" s="1"/>
      <c r="W1399" s="1"/>
      <c r="X1399" s="1"/>
    </row>
    <row r="1400" spans="5:24">
      <c r="E1400" s="2"/>
      <c r="G1400" s="5" t="s">
        <v>92</v>
      </c>
      <c r="H1400" s="5" t="s">
        <v>1505</v>
      </c>
      <c r="J1400" s="257"/>
      <c r="K1400" s="257"/>
      <c r="L1400" s="257"/>
      <c r="T1400" s="1"/>
      <c r="U1400" s="1"/>
      <c r="V1400" s="1"/>
      <c r="W1400" s="1"/>
      <c r="X1400" s="1"/>
    </row>
    <row r="1401" spans="5:24">
      <c r="E1401" s="2"/>
      <c r="G1401" s="5" t="s">
        <v>92</v>
      </c>
      <c r="H1401" s="5" t="s">
        <v>1506</v>
      </c>
      <c r="J1401" s="257"/>
      <c r="K1401" s="257"/>
      <c r="L1401" s="257"/>
      <c r="T1401" s="1"/>
      <c r="U1401" s="1"/>
      <c r="V1401" s="1"/>
      <c r="W1401" s="1"/>
      <c r="X1401" s="1"/>
    </row>
    <row r="1402" spans="5:24">
      <c r="E1402" s="2"/>
      <c r="G1402" s="5" t="s">
        <v>92</v>
      </c>
      <c r="H1402" s="5" t="s">
        <v>1507</v>
      </c>
      <c r="J1402" s="257"/>
      <c r="K1402" s="257"/>
      <c r="L1402" s="257"/>
      <c r="T1402" s="1"/>
      <c r="U1402" s="1"/>
      <c r="V1402" s="1"/>
      <c r="W1402" s="1"/>
      <c r="X1402" s="1"/>
    </row>
    <row r="1403" spans="5:24">
      <c r="E1403" s="2"/>
      <c r="G1403" s="5" t="s">
        <v>92</v>
      </c>
      <c r="H1403" s="5" t="s">
        <v>1508</v>
      </c>
      <c r="J1403" s="257"/>
      <c r="K1403" s="257"/>
      <c r="L1403" s="257"/>
      <c r="T1403" s="1"/>
      <c r="U1403" s="1"/>
      <c r="V1403" s="1"/>
      <c r="W1403" s="1"/>
      <c r="X1403" s="1"/>
    </row>
    <row r="1404" spans="5:24">
      <c r="E1404" s="2"/>
      <c r="G1404" s="5" t="s">
        <v>92</v>
      </c>
      <c r="H1404" s="5" t="s">
        <v>1509</v>
      </c>
      <c r="J1404" s="257"/>
      <c r="K1404" s="257"/>
      <c r="L1404" s="257"/>
      <c r="T1404" s="1"/>
      <c r="U1404" s="1"/>
      <c r="V1404" s="1"/>
      <c r="W1404" s="1"/>
      <c r="X1404" s="1"/>
    </row>
    <row r="1405" spans="5:24">
      <c r="E1405" s="2"/>
      <c r="G1405" s="5" t="s">
        <v>93</v>
      </c>
      <c r="H1405" s="5" t="s">
        <v>1510</v>
      </c>
      <c r="J1405" s="257"/>
      <c r="K1405" s="257"/>
      <c r="L1405" s="257"/>
      <c r="T1405" s="1"/>
      <c r="U1405" s="1"/>
      <c r="V1405" s="1"/>
      <c r="W1405" s="1"/>
      <c r="X1405" s="1"/>
    </row>
    <row r="1406" spans="5:24">
      <c r="E1406" s="2"/>
      <c r="G1406" s="5" t="s">
        <v>93</v>
      </c>
      <c r="H1406" s="5" t="s">
        <v>1511</v>
      </c>
      <c r="J1406" s="257"/>
      <c r="K1406" s="257"/>
      <c r="L1406" s="257"/>
      <c r="T1406" s="1"/>
      <c r="U1406" s="1"/>
      <c r="V1406" s="1"/>
      <c r="W1406" s="1"/>
      <c r="X1406" s="1"/>
    </row>
    <row r="1407" spans="5:24">
      <c r="E1407" s="2"/>
      <c r="G1407" s="5" t="s">
        <v>93</v>
      </c>
      <c r="H1407" s="5" t="s">
        <v>1512</v>
      </c>
      <c r="J1407" s="257"/>
      <c r="K1407" s="257"/>
      <c r="L1407" s="257"/>
      <c r="T1407" s="1"/>
      <c r="U1407" s="1"/>
      <c r="V1407" s="1"/>
      <c r="W1407" s="1"/>
      <c r="X1407" s="1"/>
    </row>
    <row r="1408" spans="5:24">
      <c r="E1408" s="2"/>
      <c r="G1408" s="5" t="s">
        <v>93</v>
      </c>
      <c r="H1408" s="5" t="s">
        <v>1513</v>
      </c>
      <c r="J1408" s="257"/>
      <c r="K1408" s="257"/>
      <c r="L1408" s="257"/>
      <c r="T1408" s="1"/>
      <c r="U1408" s="1"/>
      <c r="V1408" s="1"/>
      <c r="W1408" s="1"/>
      <c r="X1408" s="1"/>
    </row>
    <row r="1409" spans="5:24">
      <c r="E1409" s="2"/>
      <c r="G1409" s="5" t="s">
        <v>93</v>
      </c>
      <c r="H1409" s="5" t="s">
        <v>1514</v>
      </c>
      <c r="J1409" s="257"/>
      <c r="K1409" s="257"/>
      <c r="L1409" s="257"/>
      <c r="T1409" s="1"/>
      <c r="U1409" s="1"/>
      <c r="V1409" s="1"/>
      <c r="W1409" s="1"/>
      <c r="X1409" s="1"/>
    </row>
    <row r="1410" spans="5:24">
      <c r="E1410" s="2"/>
      <c r="G1410" s="5" t="s">
        <v>93</v>
      </c>
      <c r="H1410" s="5" t="s">
        <v>1515</v>
      </c>
      <c r="J1410" s="257"/>
      <c r="K1410" s="257"/>
      <c r="L1410" s="257"/>
      <c r="T1410" s="1"/>
      <c r="U1410" s="1"/>
      <c r="V1410" s="1"/>
      <c r="W1410" s="1"/>
      <c r="X1410" s="1"/>
    </row>
    <row r="1411" spans="5:24">
      <c r="E1411" s="2"/>
      <c r="G1411" s="5" t="s">
        <v>93</v>
      </c>
      <c r="H1411" s="5" t="s">
        <v>1516</v>
      </c>
      <c r="J1411" s="257"/>
      <c r="K1411" s="257"/>
      <c r="L1411" s="257"/>
      <c r="T1411" s="1"/>
      <c r="U1411" s="1"/>
      <c r="V1411" s="1"/>
      <c r="W1411" s="1"/>
      <c r="X1411" s="1"/>
    </row>
    <row r="1412" spans="5:24">
      <c r="E1412" s="2"/>
      <c r="G1412" s="5" t="s">
        <v>93</v>
      </c>
      <c r="H1412" s="5" t="s">
        <v>1517</v>
      </c>
      <c r="J1412" s="257"/>
      <c r="K1412" s="257"/>
      <c r="L1412" s="257"/>
      <c r="T1412" s="1"/>
      <c r="U1412" s="1"/>
      <c r="V1412" s="1"/>
      <c r="W1412" s="1"/>
      <c r="X1412" s="1"/>
    </row>
    <row r="1413" spans="5:24">
      <c r="E1413" s="2"/>
      <c r="G1413" s="5" t="s">
        <v>93</v>
      </c>
      <c r="H1413" s="5" t="s">
        <v>1518</v>
      </c>
      <c r="J1413" s="257"/>
      <c r="K1413" s="257"/>
      <c r="L1413" s="257"/>
      <c r="T1413" s="1"/>
      <c r="U1413" s="1"/>
      <c r="V1413" s="1"/>
      <c r="W1413" s="1"/>
      <c r="X1413" s="1"/>
    </row>
    <row r="1414" spans="5:24">
      <c r="E1414" s="2"/>
      <c r="G1414" s="5" t="s">
        <v>93</v>
      </c>
      <c r="H1414" s="5" t="s">
        <v>1519</v>
      </c>
      <c r="J1414" s="257"/>
      <c r="K1414" s="257"/>
      <c r="L1414" s="257"/>
      <c r="T1414" s="1"/>
      <c r="U1414" s="1"/>
      <c r="V1414" s="1"/>
      <c r="W1414" s="1"/>
      <c r="X1414" s="1"/>
    </row>
    <row r="1415" spans="5:24">
      <c r="E1415" s="2"/>
      <c r="G1415" s="5" t="s">
        <v>93</v>
      </c>
      <c r="H1415" s="5" t="s">
        <v>1520</v>
      </c>
      <c r="J1415" s="257"/>
      <c r="K1415" s="257"/>
      <c r="L1415" s="257"/>
      <c r="T1415" s="1"/>
      <c r="U1415" s="1"/>
      <c r="V1415" s="1"/>
      <c r="W1415" s="1"/>
      <c r="X1415" s="1"/>
    </row>
    <row r="1416" spans="5:24">
      <c r="E1416" s="2"/>
      <c r="G1416" s="5" t="s">
        <v>93</v>
      </c>
      <c r="H1416" s="5" t="s">
        <v>1521</v>
      </c>
      <c r="J1416" s="257"/>
      <c r="K1416" s="257"/>
      <c r="L1416" s="257"/>
      <c r="T1416" s="1"/>
      <c r="U1416" s="1"/>
      <c r="V1416" s="1"/>
      <c r="W1416" s="1"/>
      <c r="X1416" s="1"/>
    </row>
    <row r="1417" spans="5:24">
      <c r="E1417" s="2"/>
      <c r="G1417" s="5" t="s">
        <v>93</v>
      </c>
      <c r="H1417" s="5" t="s">
        <v>1522</v>
      </c>
      <c r="J1417" s="257"/>
      <c r="K1417" s="257"/>
      <c r="L1417" s="257"/>
      <c r="T1417" s="1"/>
      <c r="U1417" s="1"/>
      <c r="V1417" s="1"/>
      <c r="W1417" s="1"/>
      <c r="X1417" s="1"/>
    </row>
    <row r="1418" spans="5:24">
      <c r="E1418" s="2"/>
      <c r="G1418" s="5" t="s">
        <v>93</v>
      </c>
      <c r="H1418" s="5" t="s">
        <v>1523</v>
      </c>
      <c r="J1418" s="257"/>
      <c r="K1418" s="257"/>
      <c r="L1418" s="257"/>
      <c r="T1418" s="1"/>
      <c r="U1418" s="1"/>
      <c r="V1418" s="1"/>
      <c r="W1418" s="1"/>
      <c r="X1418" s="1"/>
    </row>
    <row r="1419" spans="5:24">
      <c r="E1419" s="2"/>
      <c r="G1419" s="5" t="s">
        <v>93</v>
      </c>
      <c r="H1419" s="5" t="s">
        <v>1524</v>
      </c>
      <c r="J1419" s="257"/>
      <c r="K1419" s="257"/>
      <c r="L1419" s="257"/>
      <c r="T1419" s="1"/>
      <c r="U1419" s="1"/>
      <c r="V1419" s="1"/>
      <c r="W1419" s="1"/>
      <c r="X1419" s="1"/>
    </row>
    <row r="1420" spans="5:24">
      <c r="E1420" s="2"/>
      <c r="G1420" s="5" t="s">
        <v>93</v>
      </c>
      <c r="H1420" s="5" t="s">
        <v>1525</v>
      </c>
      <c r="J1420" s="257"/>
      <c r="K1420" s="257"/>
      <c r="L1420" s="257"/>
      <c r="T1420" s="1"/>
      <c r="U1420" s="1"/>
      <c r="V1420" s="1"/>
      <c r="W1420" s="1"/>
      <c r="X1420" s="1"/>
    </row>
    <row r="1421" spans="5:24">
      <c r="E1421" s="2"/>
      <c r="G1421" s="5" t="s">
        <v>93</v>
      </c>
      <c r="H1421" s="5" t="s">
        <v>1526</v>
      </c>
      <c r="J1421" s="257"/>
      <c r="K1421" s="257"/>
      <c r="L1421" s="257"/>
      <c r="T1421" s="1"/>
      <c r="U1421" s="1"/>
      <c r="V1421" s="1"/>
      <c r="W1421" s="1"/>
      <c r="X1421" s="1"/>
    </row>
    <row r="1422" spans="5:24">
      <c r="E1422" s="2"/>
      <c r="G1422" s="5" t="s">
        <v>94</v>
      </c>
      <c r="H1422" s="5" t="s">
        <v>1527</v>
      </c>
      <c r="J1422" s="257"/>
      <c r="K1422" s="257"/>
      <c r="L1422" s="257"/>
      <c r="T1422" s="1"/>
      <c r="U1422" s="1"/>
      <c r="V1422" s="1"/>
      <c r="W1422" s="1"/>
      <c r="X1422" s="1"/>
    </row>
    <row r="1423" spans="5:24">
      <c r="E1423" s="2"/>
      <c r="G1423" s="5" t="s">
        <v>94</v>
      </c>
      <c r="H1423" s="5" t="s">
        <v>1528</v>
      </c>
      <c r="J1423" s="257"/>
      <c r="K1423" s="257"/>
      <c r="L1423" s="257"/>
      <c r="T1423" s="1"/>
      <c r="U1423" s="1"/>
      <c r="V1423" s="1"/>
      <c r="W1423" s="1"/>
      <c r="X1423" s="1"/>
    </row>
    <row r="1424" spans="5:24">
      <c r="E1424" s="2"/>
      <c r="G1424" s="5" t="s">
        <v>94</v>
      </c>
      <c r="H1424" s="5" t="s">
        <v>1529</v>
      </c>
      <c r="J1424" s="257"/>
      <c r="K1424" s="257"/>
      <c r="L1424" s="257"/>
      <c r="T1424" s="1"/>
      <c r="U1424" s="1"/>
      <c r="V1424" s="1"/>
      <c r="W1424" s="1"/>
      <c r="X1424" s="1"/>
    </row>
    <row r="1425" spans="5:24">
      <c r="E1425" s="2"/>
      <c r="G1425" s="5" t="s">
        <v>94</v>
      </c>
      <c r="H1425" s="5" t="s">
        <v>1530</v>
      </c>
      <c r="J1425" s="257"/>
      <c r="K1425" s="257"/>
      <c r="L1425" s="257"/>
      <c r="T1425" s="1"/>
      <c r="U1425" s="1"/>
      <c r="V1425" s="1"/>
      <c r="W1425" s="1"/>
      <c r="X1425" s="1"/>
    </row>
    <row r="1426" spans="5:24">
      <c r="E1426" s="2"/>
      <c r="G1426" s="5" t="s">
        <v>94</v>
      </c>
      <c r="H1426" s="5" t="s">
        <v>1531</v>
      </c>
      <c r="J1426" s="257"/>
      <c r="K1426" s="257"/>
      <c r="L1426" s="257"/>
      <c r="T1426" s="1"/>
      <c r="U1426" s="1"/>
      <c r="V1426" s="1"/>
      <c r="W1426" s="1"/>
      <c r="X1426" s="1"/>
    </row>
    <row r="1427" spans="5:24">
      <c r="E1427" s="2"/>
      <c r="G1427" s="5" t="s">
        <v>94</v>
      </c>
      <c r="H1427" s="5" t="s">
        <v>1532</v>
      </c>
      <c r="J1427" s="257"/>
      <c r="K1427" s="257"/>
      <c r="L1427" s="257"/>
      <c r="T1427" s="1"/>
      <c r="U1427" s="1"/>
      <c r="V1427" s="1"/>
      <c r="W1427" s="1"/>
      <c r="X1427" s="1"/>
    </row>
    <row r="1428" spans="5:24">
      <c r="E1428" s="2"/>
      <c r="G1428" s="5" t="s">
        <v>94</v>
      </c>
      <c r="H1428" s="5" t="s">
        <v>1533</v>
      </c>
      <c r="J1428" s="257"/>
      <c r="K1428" s="257"/>
      <c r="L1428" s="257"/>
      <c r="T1428" s="1"/>
      <c r="U1428" s="1"/>
      <c r="V1428" s="1"/>
      <c r="W1428" s="1"/>
      <c r="X1428" s="1"/>
    </row>
    <row r="1429" spans="5:24">
      <c r="E1429" s="2"/>
      <c r="G1429" s="5" t="s">
        <v>94</v>
      </c>
      <c r="H1429" s="5" t="s">
        <v>1534</v>
      </c>
      <c r="J1429" s="257"/>
      <c r="K1429" s="257"/>
      <c r="L1429" s="257"/>
      <c r="T1429" s="1"/>
      <c r="U1429" s="1"/>
      <c r="V1429" s="1"/>
      <c r="W1429" s="1"/>
      <c r="X1429" s="1"/>
    </row>
    <row r="1430" spans="5:24">
      <c r="E1430" s="2"/>
      <c r="G1430" s="5" t="s">
        <v>94</v>
      </c>
      <c r="H1430" s="5" t="s">
        <v>1535</v>
      </c>
      <c r="J1430" s="257"/>
      <c r="K1430" s="257"/>
      <c r="L1430" s="257"/>
      <c r="T1430" s="1"/>
      <c r="U1430" s="1"/>
      <c r="V1430" s="1"/>
      <c r="W1430" s="1"/>
      <c r="X1430" s="1"/>
    </row>
    <row r="1431" spans="5:24">
      <c r="E1431" s="2"/>
      <c r="G1431" s="5" t="s">
        <v>94</v>
      </c>
      <c r="H1431" s="5" t="s">
        <v>1536</v>
      </c>
      <c r="J1431" s="257"/>
      <c r="K1431" s="257"/>
      <c r="L1431" s="257"/>
      <c r="T1431" s="1"/>
      <c r="U1431" s="1"/>
      <c r="V1431" s="1"/>
      <c r="W1431" s="1"/>
      <c r="X1431" s="1"/>
    </row>
    <row r="1432" spans="5:24">
      <c r="E1432" s="2"/>
      <c r="G1432" s="5" t="s">
        <v>94</v>
      </c>
      <c r="H1432" s="5" t="s">
        <v>1537</v>
      </c>
      <c r="J1432" s="257"/>
      <c r="K1432" s="257"/>
      <c r="L1432" s="257"/>
      <c r="T1432" s="1"/>
      <c r="U1432" s="1"/>
      <c r="V1432" s="1"/>
      <c r="W1432" s="1"/>
      <c r="X1432" s="1"/>
    </row>
    <row r="1433" spans="5:24">
      <c r="E1433" s="2"/>
      <c r="G1433" s="5" t="s">
        <v>94</v>
      </c>
      <c r="H1433" s="5" t="s">
        <v>1538</v>
      </c>
      <c r="J1433" s="257"/>
      <c r="K1433" s="257"/>
      <c r="L1433" s="257"/>
      <c r="T1433" s="1"/>
      <c r="U1433" s="1"/>
      <c r="V1433" s="1"/>
      <c r="W1433" s="1"/>
      <c r="X1433" s="1"/>
    </row>
    <row r="1434" spans="5:24">
      <c r="E1434" s="2"/>
      <c r="G1434" s="5" t="s">
        <v>94</v>
      </c>
      <c r="H1434" s="5" t="s">
        <v>1539</v>
      </c>
      <c r="J1434" s="257"/>
      <c r="K1434" s="257"/>
      <c r="L1434" s="257"/>
      <c r="T1434" s="1"/>
      <c r="U1434" s="1"/>
      <c r="V1434" s="1"/>
      <c r="W1434" s="1"/>
      <c r="X1434" s="1"/>
    </row>
    <row r="1435" spans="5:24">
      <c r="E1435" s="2"/>
      <c r="G1435" s="5" t="s">
        <v>94</v>
      </c>
      <c r="H1435" s="5" t="s">
        <v>170</v>
      </c>
      <c r="J1435" s="257"/>
      <c r="K1435" s="257"/>
      <c r="L1435" s="257"/>
      <c r="T1435" s="1"/>
      <c r="U1435" s="1"/>
      <c r="V1435" s="1"/>
      <c r="W1435" s="1"/>
      <c r="X1435" s="1"/>
    </row>
    <row r="1436" spans="5:24">
      <c r="E1436" s="2"/>
      <c r="G1436" s="5" t="s">
        <v>94</v>
      </c>
      <c r="H1436" s="5" t="s">
        <v>1540</v>
      </c>
      <c r="J1436" s="257"/>
      <c r="K1436" s="257"/>
      <c r="L1436" s="257"/>
      <c r="T1436" s="1"/>
      <c r="U1436" s="1"/>
      <c r="V1436" s="1"/>
      <c r="W1436" s="1"/>
      <c r="X1436" s="1"/>
    </row>
    <row r="1437" spans="5:24">
      <c r="E1437" s="2"/>
      <c r="G1437" s="5" t="s">
        <v>94</v>
      </c>
      <c r="H1437" s="5" t="s">
        <v>1541</v>
      </c>
      <c r="J1437" s="257"/>
      <c r="K1437" s="257"/>
      <c r="L1437" s="257"/>
      <c r="T1437" s="1"/>
      <c r="U1437" s="1"/>
      <c r="V1437" s="1"/>
      <c r="W1437" s="1"/>
      <c r="X1437" s="1"/>
    </row>
    <row r="1438" spans="5:24">
      <c r="E1438" s="2"/>
      <c r="G1438" s="5" t="s">
        <v>94</v>
      </c>
      <c r="H1438" s="5" t="s">
        <v>1542</v>
      </c>
      <c r="J1438" s="257"/>
      <c r="K1438" s="257"/>
      <c r="L1438" s="257"/>
      <c r="T1438" s="1"/>
      <c r="U1438" s="1"/>
      <c r="V1438" s="1"/>
      <c r="W1438" s="1"/>
      <c r="X1438" s="1"/>
    </row>
    <row r="1439" spans="5:24">
      <c r="E1439" s="2"/>
      <c r="G1439" s="5" t="s">
        <v>94</v>
      </c>
      <c r="H1439" s="5" t="s">
        <v>1543</v>
      </c>
      <c r="J1439" s="257"/>
      <c r="K1439" s="257"/>
      <c r="L1439" s="257"/>
      <c r="T1439" s="1"/>
      <c r="U1439" s="1"/>
      <c r="V1439" s="1"/>
      <c r="W1439" s="1"/>
      <c r="X1439" s="1"/>
    </row>
    <row r="1440" spans="5:24">
      <c r="E1440" s="2"/>
      <c r="G1440" s="5" t="s">
        <v>94</v>
      </c>
      <c r="H1440" s="5" t="s">
        <v>1544</v>
      </c>
      <c r="J1440" s="257"/>
      <c r="K1440" s="257"/>
      <c r="L1440" s="257"/>
      <c r="T1440" s="1"/>
      <c r="U1440" s="1"/>
      <c r="V1440" s="1"/>
      <c r="W1440" s="1"/>
      <c r="X1440" s="1"/>
    </row>
    <row r="1441" spans="5:24">
      <c r="E1441" s="2"/>
      <c r="G1441" s="5" t="s">
        <v>94</v>
      </c>
      <c r="H1441" s="5" t="s">
        <v>1545</v>
      </c>
      <c r="J1441" s="257"/>
      <c r="K1441" s="257"/>
      <c r="L1441" s="257"/>
      <c r="T1441" s="1"/>
      <c r="U1441" s="1"/>
      <c r="V1441" s="1"/>
      <c r="W1441" s="1"/>
      <c r="X1441" s="1"/>
    </row>
    <row r="1442" spans="5:24">
      <c r="E1442" s="2"/>
      <c r="G1442" s="5" t="s">
        <v>95</v>
      </c>
      <c r="H1442" s="5" t="s">
        <v>1546</v>
      </c>
      <c r="J1442" s="257"/>
      <c r="K1442" s="257"/>
      <c r="L1442" s="257"/>
      <c r="T1442" s="1"/>
      <c r="U1442" s="1"/>
      <c r="V1442" s="1"/>
      <c r="W1442" s="1"/>
      <c r="X1442" s="1"/>
    </row>
    <row r="1443" spans="5:24">
      <c r="E1443" s="2"/>
      <c r="G1443" s="5" t="s">
        <v>95</v>
      </c>
      <c r="H1443" s="5" t="s">
        <v>1547</v>
      </c>
      <c r="J1443" s="257"/>
      <c r="K1443" s="257"/>
      <c r="L1443" s="257"/>
      <c r="T1443" s="1"/>
      <c r="U1443" s="1"/>
      <c r="V1443" s="1"/>
      <c r="W1443" s="1"/>
      <c r="X1443" s="1"/>
    </row>
    <row r="1444" spans="5:24">
      <c r="E1444" s="2"/>
      <c r="G1444" s="5" t="s">
        <v>95</v>
      </c>
      <c r="H1444" s="5" t="s">
        <v>1548</v>
      </c>
      <c r="J1444" s="257"/>
      <c r="K1444" s="257"/>
      <c r="L1444" s="257"/>
      <c r="T1444" s="1"/>
      <c r="U1444" s="1"/>
      <c r="V1444" s="1"/>
      <c r="W1444" s="1"/>
      <c r="X1444" s="1"/>
    </row>
    <row r="1445" spans="5:24">
      <c r="E1445" s="2"/>
      <c r="G1445" s="5" t="s">
        <v>95</v>
      </c>
      <c r="H1445" s="5" t="s">
        <v>1549</v>
      </c>
      <c r="J1445" s="257"/>
      <c r="K1445" s="257"/>
      <c r="L1445" s="257"/>
      <c r="T1445" s="1"/>
      <c r="U1445" s="1"/>
      <c r="V1445" s="1"/>
      <c r="W1445" s="1"/>
      <c r="X1445" s="1"/>
    </row>
    <row r="1446" spans="5:24">
      <c r="E1446" s="2"/>
      <c r="G1446" s="5" t="s">
        <v>95</v>
      </c>
      <c r="H1446" s="5" t="s">
        <v>1550</v>
      </c>
      <c r="J1446" s="257"/>
      <c r="K1446" s="257"/>
      <c r="L1446" s="257"/>
      <c r="T1446" s="1"/>
      <c r="U1446" s="1"/>
      <c r="V1446" s="1"/>
      <c r="W1446" s="1"/>
      <c r="X1446" s="1"/>
    </row>
    <row r="1447" spans="5:24">
      <c r="E1447" s="2"/>
      <c r="G1447" s="5" t="s">
        <v>95</v>
      </c>
      <c r="H1447" s="5" t="s">
        <v>1551</v>
      </c>
      <c r="J1447" s="257"/>
      <c r="K1447" s="257"/>
      <c r="L1447" s="257"/>
      <c r="T1447" s="1"/>
      <c r="U1447" s="1"/>
      <c r="V1447" s="1"/>
      <c r="W1447" s="1"/>
      <c r="X1447" s="1"/>
    </row>
    <row r="1448" spans="5:24">
      <c r="E1448" s="2"/>
      <c r="G1448" s="5" t="s">
        <v>95</v>
      </c>
      <c r="H1448" s="5" t="s">
        <v>1552</v>
      </c>
      <c r="J1448" s="257"/>
      <c r="K1448" s="257"/>
      <c r="L1448" s="257"/>
      <c r="T1448" s="1"/>
      <c r="U1448" s="1"/>
      <c r="V1448" s="1"/>
      <c r="W1448" s="1"/>
      <c r="X1448" s="1"/>
    </row>
    <row r="1449" spans="5:24">
      <c r="E1449" s="2"/>
      <c r="G1449" s="5" t="s">
        <v>95</v>
      </c>
      <c r="H1449" s="5" t="s">
        <v>1553</v>
      </c>
      <c r="J1449" s="257"/>
      <c r="K1449" s="257"/>
      <c r="L1449" s="257"/>
      <c r="T1449" s="1"/>
      <c r="U1449" s="1"/>
      <c r="V1449" s="1"/>
      <c r="W1449" s="1"/>
      <c r="X1449" s="1"/>
    </row>
    <row r="1450" spans="5:24">
      <c r="E1450" s="2"/>
      <c r="G1450" s="5" t="s">
        <v>95</v>
      </c>
      <c r="H1450" s="5" t="s">
        <v>1554</v>
      </c>
      <c r="J1450" s="257"/>
      <c r="K1450" s="257"/>
      <c r="L1450" s="257"/>
      <c r="T1450" s="1"/>
      <c r="U1450" s="1"/>
      <c r="V1450" s="1"/>
      <c r="W1450" s="1"/>
      <c r="X1450" s="1"/>
    </row>
    <row r="1451" spans="5:24">
      <c r="E1451" s="2"/>
      <c r="G1451" s="5" t="s">
        <v>95</v>
      </c>
      <c r="H1451" s="5" t="s">
        <v>1555</v>
      </c>
      <c r="J1451" s="257"/>
      <c r="K1451" s="257"/>
      <c r="L1451" s="257"/>
      <c r="T1451" s="1"/>
      <c r="U1451" s="1"/>
      <c r="V1451" s="1"/>
      <c r="W1451" s="1"/>
      <c r="X1451" s="1"/>
    </row>
    <row r="1452" spans="5:24">
      <c r="E1452" s="2"/>
      <c r="G1452" s="5" t="s">
        <v>95</v>
      </c>
      <c r="H1452" s="5" t="s">
        <v>1556</v>
      </c>
      <c r="J1452" s="257"/>
      <c r="K1452" s="257"/>
      <c r="L1452" s="257"/>
      <c r="T1452" s="1"/>
      <c r="U1452" s="1"/>
      <c r="V1452" s="1"/>
      <c r="W1452" s="1"/>
      <c r="X1452" s="1"/>
    </row>
    <row r="1453" spans="5:24">
      <c r="E1453" s="2"/>
      <c r="G1453" s="5" t="s">
        <v>95</v>
      </c>
      <c r="H1453" s="5" t="s">
        <v>1557</v>
      </c>
      <c r="J1453" s="257"/>
      <c r="K1453" s="257"/>
      <c r="L1453" s="257"/>
      <c r="T1453" s="1"/>
      <c r="U1453" s="1"/>
      <c r="V1453" s="1"/>
      <c r="W1453" s="1"/>
      <c r="X1453" s="1"/>
    </row>
    <row r="1454" spans="5:24">
      <c r="E1454" s="2"/>
      <c r="G1454" s="5" t="s">
        <v>95</v>
      </c>
      <c r="H1454" s="5" t="s">
        <v>1558</v>
      </c>
      <c r="J1454" s="257"/>
      <c r="K1454" s="257"/>
      <c r="L1454" s="257"/>
      <c r="T1454" s="1"/>
      <c r="U1454" s="1"/>
      <c r="V1454" s="1"/>
      <c r="W1454" s="1"/>
      <c r="X1454" s="1"/>
    </row>
    <row r="1455" spans="5:24">
      <c r="E1455" s="2"/>
      <c r="G1455" s="5" t="s">
        <v>95</v>
      </c>
      <c r="H1455" s="5" t="s">
        <v>1559</v>
      </c>
      <c r="J1455" s="257"/>
      <c r="K1455" s="257"/>
      <c r="L1455" s="257"/>
      <c r="T1455" s="1"/>
      <c r="U1455" s="1"/>
      <c r="V1455" s="1"/>
      <c r="W1455" s="1"/>
      <c r="X1455" s="1"/>
    </row>
    <row r="1456" spans="5:24">
      <c r="E1456" s="2"/>
      <c r="G1456" s="5" t="s">
        <v>95</v>
      </c>
      <c r="H1456" s="5" t="s">
        <v>1560</v>
      </c>
      <c r="J1456" s="257"/>
      <c r="K1456" s="257"/>
      <c r="L1456" s="257"/>
      <c r="T1456" s="1"/>
      <c r="U1456" s="1"/>
      <c r="V1456" s="1"/>
      <c r="W1456" s="1"/>
      <c r="X1456" s="1"/>
    </row>
    <row r="1457" spans="5:24">
      <c r="E1457" s="2"/>
      <c r="G1457" s="5" t="s">
        <v>95</v>
      </c>
      <c r="H1457" s="5" t="s">
        <v>1561</v>
      </c>
      <c r="J1457" s="257"/>
      <c r="K1457" s="257"/>
      <c r="L1457" s="257"/>
      <c r="T1457" s="1"/>
      <c r="U1457" s="1"/>
      <c r="V1457" s="1"/>
      <c r="W1457" s="1"/>
      <c r="X1457" s="1"/>
    </row>
    <row r="1458" spans="5:24">
      <c r="E1458" s="2"/>
      <c r="G1458" s="5" t="s">
        <v>95</v>
      </c>
      <c r="H1458" s="5" t="s">
        <v>1562</v>
      </c>
      <c r="J1458" s="257"/>
      <c r="K1458" s="257"/>
      <c r="L1458" s="257"/>
      <c r="T1458" s="1"/>
      <c r="U1458" s="1"/>
      <c r="V1458" s="1"/>
      <c r="W1458" s="1"/>
      <c r="X1458" s="1"/>
    </row>
    <row r="1459" spans="5:24">
      <c r="E1459" s="2"/>
      <c r="G1459" s="5" t="s">
        <v>95</v>
      </c>
      <c r="H1459" s="5" t="s">
        <v>1563</v>
      </c>
      <c r="J1459" s="257"/>
      <c r="K1459" s="257"/>
      <c r="L1459" s="257"/>
      <c r="T1459" s="1"/>
      <c r="U1459" s="1"/>
      <c r="V1459" s="1"/>
      <c r="W1459" s="1"/>
      <c r="X1459" s="1"/>
    </row>
    <row r="1460" spans="5:24">
      <c r="E1460" s="2"/>
      <c r="G1460" s="5" t="s">
        <v>95</v>
      </c>
      <c r="H1460" s="5" t="s">
        <v>1564</v>
      </c>
      <c r="J1460" s="257"/>
      <c r="K1460" s="257"/>
      <c r="L1460" s="257"/>
      <c r="T1460" s="1"/>
      <c r="U1460" s="1"/>
      <c r="V1460" s="1"/>
      <c r="W1460" s="1"/>
      <c r="X1460" s="1"/>
    </row>
    <row r="1461" spans="5:24">
      <c r="E1461" s="2"/>
      <c r="G1461" s="5" t="s">
        <v>95</v>
      </c>
      <c r="H1461" s="5" t="s">
        <v>1565</v>
      </c>
      <c r="J1461" s="257"/>
      <c r="K1461" s="257"/>
      <c r="L1461" s="257"/>
      <c r="T1461" s="1"/>
      <c r="U1461" s="1"/>
      <c r="V1461" s="1"/>
      <c r="W1461" s="1"/>
      <c r="X1461" s="1"/>
    </row>
    <row r="1462" spans="5:24">
      <c r="E1462" s="2"/>
      <c r="G1462" s="5" t="s">
        <v>95</v>
      </c>
      <c r="H1462" s="5" t="s">
        <v>1566</v>
      </c>
      <c r="J1462" s="257"/>
      <c r="K1462" s="257"/>
      <c r="L1462" s="257"/>
      <c r="T1462" s="1"/>
      <c r="U1462" s="1"/>
      <c r="V1462" s="1"/>
      <c r="W1462" s="1"/>
      <c r="X1462" s="1"/>
    </row>
    <row r="1463" spans="5:24">
      <c r="E1463" s="2"/>
      <c r="G1463" s="5" t="s">
        <v>95</v>
      </c>
      <c r="H1463" s="5" t="s">
        <v>1567</v>
      </c>
      <c r="J1463" s="257"/>
      <c r="K1463" s="257"/>
      <c r="L1463" s="257"/>
      <c r="T1463" s="1"/>
      <c r="U1463" s="1"/>
      <c r="V1463" s="1"/>
      <c r="W1463" s="1"/>
      <c r="X1463" s="1"/>
    </row>
    <row r="1464" spans="5:24">
      <c r="E1464" s="2"/>
      <c r="G1464" s="5" t="s">
        <v>95</v>
      </c>
      <c r="H1464" s="5" t="s">
        <v>1568</v>
      </c>
      <c r="J1464" s="257"/>
      <c r="K1464" s="257"/>
      <c r="L1464" s="257"/>
      <c r="T1464" s="1"/>
      <c r="U1464" s="1"/>
      <c r="V1464" s="1"/>
      <c r="W1464" s="1"/>
      <c r="X1464" s="1"/>
    </row>
    <row r="1465" spans="5:24">
      <c r="E1465" s="2"/>
      <c r="G1465" s="5" t="s">
        <v>95</v>
      </c>
      <c r="H1465" s="5" t="s">
        <v>1569</v>
      </c>
      <c r="J1465" s="257"/>
      <c r="K1465" s="257"/>
      <c r="L1465" s="257"/>
      <c r="T1465" s="1"/>
      <c r="U1465" s="1"/>
      <c r="V1465" s="1"/>
      <c r="W1465" s="1"/>
      <c r="X1465" s="1"/>
    </row>
    <row r="1466" spans="5:24">
      <c r="E1466" s="2"/>
      <c r="G1466" s="5" t="s">
        <v>95</v>
      </c>
      <c r="H1466" s="5" t="s">
        <v>1570</v>
      </c>
      <c r="J1466" s="257"/>
      <c r="K1466" s="257"/>
      <c r="L1466" s="257"/>
      <c r="T1466" s="1"/>
      <c r="U1466" s="1"/>
      <c r="V1466" s="1"/>
      <c r="W1466" s="1"/>
      <c r="X1466" s="1"/>
    </row>
    <row r="1467" spans="5:24">
      <c r="E1467" s="2"/>
      <c r="G1467" s="5" t="s">
        <v>95</v>
      </c>
      <c r="H1467" s="5" t="s">
        <v>1571</v>
      </c>
      <c r="J1467" s="257"/>
      <c r="K1467" s="257"/>
      <c r="L1467" s="257"/>
      <c r="T1467" s="1"/>
      <c r="U1467" s="1"/>
      <c r="V1467" s="1"/>
      <c r="W1467" s="1"/>
      <c r="X1467" s="1"/>
    </row>
    <row r="1468" spans="5:24">
      <c r="E1468" s="2"/>
      <c r="G1468" s="5" t="s">
        <v>95</v>
      </c>
      <c r="H1468" s="5" t="s">
        <v>1572</v>
      </c>
      <c r="J1468" s="257"/>
      <c r="K1468" s="257"/>
      <c r="L1468" s="257"/>
      <c r="T1468" s="1"/>
      <c r="U1468" s="1"/>
      <c r="V1468" s="1"/>
      <c r="W1468" s="1"/>
      <c r="X1468" s="1"/>
    </row>
    <row r="1469" spans="5:24">
      <c r="E1469" s="2"/>
      <c r="G1469" s="5" t="s">
        <v>95</v>
      </c>
      <c r="H1469" s="5" t="s">
        <v>1573</v>
      </c>
      <c r="J1469" s="257"/>
      <c r="K1469" s="257"/>
      <c r="L1469" s="257"/>
      <c r="T1469" s="1"/>
      <c r="U1469" s="1"/>
      <c r="V1469" s="1"/>
      <c r="W1469" s="1"/>
      <c r="X1469" s="1"/>
    </row>
    <row r="1470" spans="5:24">
      <c r="E1470" s="2"/>
      <c r="G1470" s="5" t="s">
        <v>95</v>
      </c>
      <c r="H1470" s="5" t="s">
        <v>1574</v>
      </c>
      <c r="J1470" s="257"/>
      <c r="K1470" s="257"/>
      <c r="L1470" s="257"/>
      <c r="T1470" s="1"/>
      <c r="U1470" s="1"/>
      <c r="V1470" s="1"/>
      <c r="W1470" s="1"/>
      <c r="X1470" s="1"/>
    </row>
    <row r="1471" spans="5:24">
      <c r="E1471" s="2"/>
      <c r="G1471" s="5" t="s">
        <v>95</v>
      </c>
      <c r="H1471" s="5" t="s">
        <v>1575</v>
      </c>
      <c r="J1471" s="257"/>
      <c r="K1471" s="257"/>
      <c r="L1471" s="257"/>
      <c r="T1471" s="1"/>
      <c r="U1471" s="1"/>
      <c r="V1471" s="1"/>
      <c r="W1471" s="1"/>
      <c r="X1471" s="1"/>
    </row>
    <row r="1472" spans="5:24">
      <c r="E1472" s="2"/>
      <c r="G1472" s="5" t="s">
        <v>95</v>
      </c>
      <c r="H1472" s="5" t="s">
        <v>1576</v>
      </c>
      <c r="J1472" s="257"/>
      <c r="K1472" s="257"/>
      <c r="L1472" s="257"/>
      <c r="T1472" s="1"/>
      <c r="U1472" s="1"/>
      <c r="V1472" s="1"/>
      <c r="W1472" s="1"/>
      <c r="X1472" s="1"/>
    </row>
    <row r="1473" spans="5:24">
      <c r="E1473" s="2"/>
      <c r="G1473" s="5" t="s">
        <v>95</v>
      </c>
      <c r="H1473" s="5" t="s">
        <v>1577</v>
      </c>
      <c r="J1473" s="257"/>
      <c r="K1473" s="257"/>
      <c r="L1473" s="257"/>
      <c r="T1473" s="1"/>
      <c r="U1473" s="1"/>
      <c r="V1473" s="1"/>
      <c r="W1473" s="1"/>
      <c r="X1473" s="1"/>
    </row>
    <row r="1474" spans="5:24">
      <c r="E1474" s="2"/>
      <c r="G1474" s="5" t="s">
        <v>95</v>
      </c>
      <c r="H1474" s="5" t="s">
        <v>1578</v>
      </c>
      <c r="J1474" s="257"/>
      <c r="K1474" s="257"/>
      <c r="L1474" s="257"/>
      <c r="T1474" s="1"/>
      <c r="U1474" s="1"/>
      <c r="V1474" s="1"/>
      <c r="W1474" s="1"/>
      <c r="X1474" s="1"/>
    </row>
    <row r="1475" spans="5:24">
      <c r="E1475" s="2"/>
      <c r="G1475" s="5" t="s">
        <v>95</v>
      </c>
      <c r="H1475" s="5" t="s">
        <v>1579</v>
      </c>
      <c r="J1475" s="257"/>
      <c r="K1475" s="257"/>
      <c r="L1475" s="257"/>
      <c r="T1475" s="1"/>
      <c r="U1475" s="1"/>
      <c r="V1475" s="1"/>
      <c r="W1475" s="1"/>
      <c r="X1475" s="1"/>
    </row>
    <row r="1476" spans="5:24">
      <c r="E1476" s="2"/>
      <c r="G1476" s="5" t="s">
        <v>96</v>
      </c>
      <c r="H1476" s="5" t="s">
        <v>1580</v>
      </c>
      <c r="J1476" s="257"/>
      <c r="K1476" s="257"/>
      <c r="L1476" s="257"/>
      <c r="T1476" s="1"/>
      <c r="U1476" s="1"/>
      <c r="V1476" s="1"/>
      <c r="W1476" s="1"/>
      <c r="X1476" s="1"/>
    </row>
    <row r="1477" spans="5:24">
      <c r="E1477" s="2"/>
      <c r="G1477" s="5" t="s">
        <v>96</v>
      </c>
      <c r="H1477" s="5" t="s">
        <v>1581</v>
      </c>
      <c r="J1477" s="257"/>
      <c r="K1477" s="257"/>
      <c r="L1477" s="257"/>
      <c r="T1477" s="1"/>
      <c r="U1477" s="1"/>
      <c r="V1477" s="1"/>
      <c r="W1477" s="1"/>
      <c r="X1477" s="1"/>
    </row>
    <row r="1478" spans="5:24">
      <c r="E1478" s="2"/>
      <c r="G1478" s="5" t="s">
        <v>96</v>
      </c>
      <c r="H1478" s="5" t="s">
        <v>1582</v>
      </c>
      <c r="J1478" s="257"/>
      <c r="K1478" s="257"/>
      <c r="L1478" s="257"/>
      <c r="T1478" s="1"/>
      <c r="U1478" s="1"/>
      <c r="V1478" s="1"/>
      <c r="W1478" s="1"/>
      <c r="X1478" s="1"/>
    </row>
    <row r="1479" spans="5:24">
      <c r="E1479" s="2"/>
      <c r="G1479" s="5" t="s">
        <v>96</v>
      </c>
      <c r="H1479" s="5" t="s">
        <v>1583</v>
      </c>
      <c r="J1479" s="257"/>
      <c r="K1479" s="257"/>
      <c r="L1479" s="257"/>
      <c r="T1479" s="1"/>
      <c r="U1479" s="1"/>
      <c r="V1479" s="1"/>
      <c r="W1479" s="1"/>
      <c r="X1479" s="1"/>
    </row>
    <row r="1480" spans="5:24">
      <c r="E1480" s="2"/>
      <c r="G1480" s="5" t="s">
        <v>96</v>
      </c>
      <c r="H1480" s="5" t="s">
        <v>1584</v>
      </c>
      <c r="J1480" s="257"/>
      <c r="K1480" s="257"/>
      <c r="L1480" s="257"/>
      <c r="T1480" s="1"/>
      <c r="U1480" s="1"/>
      <c r="V1480" s="1"/>
      <c r="W1480" s="1"/>
      <c r="X1480" s="1"/>
    </row>
    <row r="1481" spans="5:24">
      <c r="E1481" s="2"/>
      <c r="G1481" s="5" t="s">
        <v>96</v>
      </c>
      <c r="H1481" s="5" t="s">
        <v>1585</v>
      </c>
      <c r="J1481" s="257"/>
      <c r="K1481" s="257"/>
      <c r="L1481" s="257"/>
      <c r="T1481" s="1"/>
      <c r="U1481" s="1"/>
      <c r="V1481" s="1"/>
      <c r="W1481" s="1"/>
      <c r="X1481" s="1"/>
    </row>
    <row r="1482" spans="5:24">
      <c r="E1482" s="2"/>
      <c r="G1482" s="5" t="s">
        <v>96</v>
      </c>
      <c r="H1482" s="5" t="s">
        <v>1586</v>
      </c>
      <c r="J1482" s="257"/>
      <c r="K1482" s="257"/>
      <c r="L1482" s="257"/>
      <c r="T1482" s="1"/>
      <c r="U1482" s="1"/>
      <c r="V1482" s="1"/>
      <c r="W1482" s="1"/>
      <c r="X1482" s="1"/>
    </row>
    <row r="1483" spans="5:24">
      <c r="E1483" s="2"/>
      <c r="G1483" s="5" t="s">
        <v>96</v>
      </c>
      <c r="H1483" s="5" t="s">
        <v>1587</v>
      </c>
      <c r="J1483" s="257"/>
      <c r="K1483" s="257"/>
      <c r="L1483" s="257"/>
      <c r="T1483" s="1"/>
      <c r="U1483" s="1"/>
      <c r="V1483" s="1"/>
      <c r="W1483" s="1"/>
      <c r="X1483" s="1"/>
    </row>
    <row r="1484" spans="5:24">
      <c r="E1484" s="2"/>
      <c r="G1484" s="5" t="s">
        <v>96</v>
      </c>
      <c r="H1484" s="5" t="s">
        <v>1588</v>
      </c>
      <c r="J1484" s="257"/>
      <c r="K1484" s="257"/>
      <c r="L1484" s="257"/>
      <c r="T1484" s="1"/>
      <c r="U1484" s="1"/>
      <c r="V1484" s="1"/>
      <c r="W1484" s="1"/>
      <c r="X1484" s="1"/>
    </row>
    <row r="1485" spans="5:24">
      <c r="E1485" s="2"/>
      <c r="G1485" s="5" t="s">
        <v>96</v>
      </c>
      <c r="H1485" s="5" t="s">
        <v>1589</v>
      </c>
      <c r="J1485" s="257"/>
      <c r="K1485" s="257"/>
      <c r="L1485" s="257"/>
      <c r="T1485" s="1"/>
      <c r="U1485" s="1"/>
      <c r="V1485" s="1"/>
      <c r="W1485" s="1"/>
      <c r="X1485" s="1"/>
    </row>
    <row r="1486" spans="5:24">
      <c r="E1486" s="2"/>
      <c r="G1486" s="5" t="s">
        <v>96</v>
      </c>
      <c r="H1486" s="5" t="s">
        <v>1590</v>
      </c>
      <c r="J1486" s="257"/>
      <c r="K1486" s="257"/>
      <c r="L1486" s="257"/>
      <c r="T1486" s="1"/>
      <c r="U1486" s="1"/>
      <c r="V1486" s="1"/>
      <c r="W1486" s="1"/>
      <c r="X1486" s="1"/>
    </row>
    <row r="1487" spans="5:24">
      <c r="E1487" s="2"/>
      <c r="G1487" s="5" t="s">
        <v>96</v>
      </c>
      <c r="H1487" s="5" t="s">
        <v>1591</v>
      </c>
      <c r="J1487" s="257"/>
      <c r="K1487" s="257"/>
      <c r="L1487" s="257"/>
      <c r="T1487" s="1"/>
      <c r="U1487" s="1"/>
      <c r="V1487" s="1"/>
      <c r="W1487" s="1"/>
      <c r="X1487" s="1"/>
    </row>
    <row r="1488" spans="5:24">
      <c r="E1488" s="2"/>
      <c r="G1488" s="5" t="s">
        <v>96</v>
      </c>
      <c r="H1488" s="5" t="s">
        <v>1592</v>
      </c>
      <c r="J1488" s="257"/>
      <c r="K1488" s="257"/>
      <c r="L1488" s="257"/>
      <c r="T1488" s="1"/>
      <c r="U1488" s="1"/>
      <c r="V1488" s="1"/>
      <c r="W1488" s="1"/>
      <c r="X1488" s="1"/>
    </row>
    <row r="1489" spans="5:24">
      <c r="E1489" s="2"/>
      <c r="G1489" s="5" t="s">
        <v>96</v>
      </c>
      <c r="H1489" s="5" t="s">
        <v>1593</v>
      </c>
      <c r="J1489" s="257"/>
      <c r="K1489" s="257"/>
      <c r="L1489" s="257"/>
      <c r="T1489" s="1"/>
      <c r="U1489" s="1"/>
      <c r="V1489" s="1"/>
      <c r="W1489" s="1"/>
      <c r="X1489" s="1"/>
    </row>
    <row r="1490" spans="5:24">
      <c r="E1490" s="2"/>
      <c r="G1490" s="5" t="s">
        <v>96</v>
      </c>
      <c r="H1490" s="5" t="s">
        <v>1594</v>
      </c>
      <c r="J1490" s="257"/>
      <c r="K1490" s="257"/>
      <c r="L1490" s="257"/>
      <c r="T1490" s="1"/>
      <c r="U1490" s="1"/>
      <c r="V1490" s="1"/>
      <c r="W1490" s="1"/>
      <c r="X1490" s="1"/>
    </row>
    <row r="1491" spans="5:24">
      <c r="E1491" s="2"/>
      <c r="G1491" s="5" t="s">
        <v>96</v>
      </c>
      <c r="H1491" s="5" t="s">
        <v>1595</v>
      </c>
      <c r="J1491" s="257"/>
      <c r="K1491" s="257"/>
      <c r="L1491" s="257"/>
      <c r="T1491" s="1"/>
      <c r="U1491" s="1"/>
      <c r="V1491" s="1"/>
      <c r="W1491" s="1"/>
      <c r="X1491" s="1"/>
    </row>
    <row r="1492" spans="5:24">
      <c r="E1492" s="2"/>
      <c r="G1492" s="5" t="s">
        <v>96</v>
      </c>
      <c r="H1492" s="5" t="s">
        <v>1596</v>
      </c>
      <c r="J1492" s="257"/>
      <c r="K1492" s="257"/>
      <c r="L1492" s="257"/>
      <c r="T1492" s="1"/>
      <c r="U1492" s="1"/>
      <c r="V1492" s="1"/>
      <c r="W1492" s="1"/>
      <c r="X1492" s="1"/>
    </row>
    <row r="1493" spans="5:24">
      <c r="E1493" s="2"/>
      <c r="G1493" s="5" t="s">
        <v>96</v>
      </c>
      <c r="H1493" s="5" t="s">
        <v>1597</v>
      </c>
      <c r="J1493" s="257"/>
      <c r="K1493" s="257"/>
      <c r="L1493" s="257"/>
      <c r="T1493" s="1"/>
      <c r="U1493" s="1"/>
      <c r="V1493" s="1"/>
      <c r="W1493" s="1"/>
      <c r="X1493" s="1"/>
    </row>
    <row r="1494" spans="5:24">
      <c r="E1494" s="2"/>
      <c r="G1494" s="5" t="s">
        <v>96</v>
      </c>
      <c r="H1494" s="5" t="s">
        <v>1598</v>
      </c>
      <c r="J1494" s="257"/>
      <c r="K1494" s="257"/>
      <c r="L1494" s="257"/>
      <c r="T1494" s="1"/>
      <c r="U1494" s="1"/>
      <c r="V1494" s="1"/>
      <c r="W1494" s="1"/>
      <c r="X1494" s="1"/>
    </row>
    <row r="1495" spans="5:24">
      <c r="E1495" s="2"/>
      <c r="G1495" s="5" t="s">
        <v>96</v>
      </c>
      <c r="H1495" s="5" t="s">
        <v>1599</v>
      </c>
      <c r="J1495" s="257"/>
      <c r="K1495" s="257"/>
      <c r="L1495" s="257"/>
      <c r="T1495" s="1"/>
      <c r="U1495" s="1"/>
      <c r="V1495" s="1"/>
      <c r="W1495" s="1"/>
      <c r="X1495" s="1"/>
    </row>
    <row r="1496" spans="5:24">
      <c r="E1496" s="2"/>
      <c r="G1496" s="5" t="s">
        <v>96</v>
      </c>
      <c r="H1496" s="5" t="s">
        <v>1600</v>
      </c>
      <c r="J1496" s="257"/>
      <c r="K1496" s="257"/>
      <c r="L1496" s="257"/>
      <c r="T1496" s="1"/>
      <c r="U1496" s="1"/>
      <c r="V1496" s="1"/>
      <c r="W1496" s="1"/>
      <c r="X1496" s="1"/>
    </row>
    <row r="1497" spans="5:24">
      <c r="E1497" s="2"/>
      <c r="G1497" s="5" t="s">
        <v>96</v>
      </c>
      <c r="H1497" s="5" t="s">
        <v>1601</v>
      </c>
      <c r="J1497" s="257"/>
      <c r="K1497" s="257"/>
      <c r="L1497" s="257"/>
      <c r="T1497" s="1"/>
      <c r="U1497" s="1"/>
      <c r="V1497" s="1"/>
      <c r="W1497" s="1"/>
      <c r="X1497" s="1"/>
    </row>
    <row r="1498" spans="5:24">
      <c r="E1498" s="2"/>
      <c r="G1498" s="5" t="s">
        <v>96</v>
      </c>
      <c r="H1498" s="5" t="s">
        <v>1602</v>
      </c>
      <c r="J1498" s="257"/>
      <c r="K1498" s="257"/>
      <c r="L1498" s="257"/>
      <c r="T1498" s="1"/>
      <c r="U1498" s="1"/>
      <c r="V1498" s="1"/>
      <c r="W1498" s="1"/>
      <c r="X1498" s="1"/>
    </row>
    <row r="1499" spans="5:24">
      <c r="E1499" s="2"/>
      <c r="G1499" s="5" t="s">
        <v>96</v>
      </c>
      <c r="H1499" s="5" t="s">
        <v>1603</v>
      </c>
      <c r="J1499" s="257"/>
      <c r="K1499" s="257"/>
      <c r="L1499" s="257"/>
      <c r="T1499" s="1"/>
      <c r="U1499" s="1"/>
      <c r="V1499" s="1"/>
      <c r="W1499" s="1"/>
      <c r="X1499" s="1"/>
    </row>
    <row r="1500" spans="5:24">
      <c r="E1500" s="2"/>
      <c r="G1500" s="5" t="s">
        <v>96</v>
      </c>
      <c r="H1500" s="5" t="s">
        <v>1604</v>
      </c>
      <c r="J1500" s="257"/>
      <c r="K1500" s="257"/>
      <c r="L1500" s="257"/>
      <c r="T1500" s="1"/>
      <c r="U1500" s="1"/>
      <c r="V1500" s="1"/>
      <c r="W1500" s="1"/>
      <c r="X1500" s="1"/>
    </row>
    <row r="1501" spans="5:24">
      <c r="E1501" s="2"/>
      <c r="G1501" s="5" t="s">
        <v>96</v>
      </c>
      <c r="H1501" s="5" t="s">
        <v>1605</v>
      </c>
      <c r="J1501" s="257"/>
      <c r="K1501" s="257"/>
      <c r="L1501" s="257"/>
      <c r="T1501" s="1"/>
      <c r="U1501" s="1"/>
      <c r="V1501" s="1"/>
      <c r="W1501" s="1"/>
      <c r="X1501" s="1"/>
    </row>
    <row r="1502" spans="5:24">
      <c r="E1502" s="2"/>
      <c r="G1502" s="5" t="s">
        <v>96</v>
      </c>
      <c r="H1502" s="5" t="s">
        <v>1606</v>
      </c>
      <c r="J1502" s="257"/>
      <c r="K1502" s="257"/>
      <c r="L1502" s="257"/>
      <c r="T1502" s="1"/>
      <c r="U1502" s="1"/>
      <c r="V1502" s="1"/>
      <c r="W1502" s="1"/>
      <c r="X1502" s="1"/>
    </row>
    <row r="1503" spans="5:24">
      <c r="E1503" s="2"/>
      <c r="G1503" s="5" t="s">
        <v>96</v>
      </c>
      <c r="H1503" s="5" t="s">
        <v>1607</v>
      </c>
      <c r="J1503" s="257"/>
      <c r="K1503" s="257"/>
      <c r="L1503" s="257"/>
      <c r="T1503" s="1"/>
      <c r="U1503" s="1"/>
      <c r="V1503" s="1"/>
      <c r="W1503" s="1"/>
      <c r="X1503" s="1"/>
    </row>
    <row r="1504" spans="5:24">
      <c r="E1504" s="2"/>
      <c r="G1504" s="5" t="s">
        <v>1608</v>
      </c>
      <c r="H1504" s="5" t="s">
        <v>1609</v>
      </c>
      <c r="J1504" s="257"/>
      <c r="K1504" s="257"/>
      <c r="L1504" s="257"/>
      <c r="T1504" s="1"/>
      <c r="U1504" s="1"/>
      <c r="V1504" s="1"/>
      <c r="W1504" s="1"/>
      <c r="X1504" s="1"/>
    </row>
    <row r="1505" spans="5:24">
      <c r="E1505" s="2"/>
      <c r="G1505" s="5" t="s">
        <v>96</v>
      </c>
      <c r="H1505" s="5" t="s">
        <v>1610</v>
      </c>
      <c r="J1505" s="257"/>
      <c r="K1505" s="257"/>
      <c r="L1505" s="257"/>
      <c r="T1505" s="1"/>
      <c r="U1505" s="1"/>
      <c r="V1505" s="1"/>
      <c r="W1505" s="1"/>
      <c r="X1505" s="1"/>
    </row>
    <row r="1506" spans="5:24">
      <c r="E1506" s="2"/>
      <c r="G1506" s="5" t="s">
        <v>96</v>
      </c>
      <c r="H1506" s="5" t="s">
        <v>1611</v>
      </c>
      <c r="J1506" s="257"/>
      <c r="K1506" s="257"/>
      <c r="L1506" s="257"/>
      <c r="T1506" s="1"/>
      <c r="U1506" s="1"/>
      <c r="V1506" s="1"/>
      <c r="W1506" s="1"/>
      <c r="X1506" s="1"/>
    </row>
    <row r="1507" spans="5:24">
      <c r="E1507" s="2"/>
      <c r="G1507" s="5" t="s">
        <v>96</v>
      </c>
      <c r="H1507" s="5" t="s">
        <v>1612</v>
      </c>
      <c r="J1507" s="257"/>
      <c r="K1507" s="257"/>
      <c r="L1507" s="257"/>
      <c r="T1507" s="1"/>
      <c r="U1507" s="1"/>
      <c r="V1507" s="1"/>
      <c r="W1507" s="1"/>
      <c r="X1507" s="1"/>
    </row>
    <row r="1508" spans="5:24">
      <c r="E1508" s="2"/>
      <c r="G1508" s="5" t="s">
        <v>96</v>
      </c>
      <c r="H1508" s="5" t="s">
        <v>1613</v>
      </c>
      <c r="J1508" s="257"/>
      <c r="K1508" s="257"/>
      <c r="L1508" s="257"/>
      <c r="T1508" s="1"/>
      <c r="U1508" s="1"/>
      <c r="V1508" s="1"/>
      <c r="W1508" s="1"/>
      <c r="X1508" s="1"/>
    </row>
    <row r="1509" spans="5:24">
      <c r="E1509" s="2"/>
      <c r="G1509" s="5" t="s">
        <v>96</v>
      </c>
      <c r="H1509" s="5" t="s">
        <v>1614</v>
      </c>
      <c r="J1509" s="257"/>
      <c r="K1509" s="257"/>
      <c r="L1509" s="257"/>
      <c r="T1509" s="1"/>
      <c r="U1509" s="1"/>
      <c r="V1509" s="1"/>
      <c r="W1509" s="1"/>
      <c r="X1509" s="1"/>
    </row>
    <row r="1510" spans="5:24">
      <c r="E1510" s="2"/>
      <c r="G1510" s="5" t="s">
        <v>96</v>
      </c>
      <c r="H1510" s="5" t="s">
        <v>1615</v>
      </c>
      <c r="J1510" s="257"/>
      <c r="K1510" s="257"/>
      <c r="L1510" s="257"/>
      <c r="T1510" s="1"/>
      <c r="U1510" s="1"/>
      <c r="V1510" s="1"/>
      <c r="W1510" s="1"/>
      <c r="X1510" s="1"/>
    </row>
    <row r="1511" spans="5:24">
      <c r="E1511" s="2"/>
      <c r="G1511" s="5" t="s">
        <v>96</v>
      </c>
      <c r="H1511" s="5" t="s">
        <v>1616</v>
      </c>
      <c r="J1511" s="257"/>
      <c r="K1511" s="257"/>
      <c r="L1511" s="257"/>
      <c r="T1511" s="1"/>
      <c r="U1511" s="1"/>
      <c r="V1511" s="1"/>
      <c r="W1511" s="1"/>
      <c r="X1511" s="1"/>
    </row>
    <row r="1512" spans="5:24">
      <c r="E1512" s="2"/>
      <c r="G1512" s="5" t="s">
        <v>96</v>
      </c>
      <c r="H1512" s="5" t="s">
        <v>1617</v>
      </c>
      <c r="J1512" s="257"/>
      <c r="K1512" s="257"/>
      <c r="L1512" s="257"/>
      <c r="T1512" s="1"/>
      <c r="U1512" s="1"/>
      <c r="V1512" s="1"/>
      <c r="W1512" s="1"/>
      <c r="X1512" s="1"/>
    </row>
    <row r="1513" spans="5:24">
      <c r="E1513" s="2"/>
      <c r="G1513" s="5" t="s">
        <v>96</v>
      </c>
      <c r="H1513" s="5" t="s">
        <v>1618</v>
      </c>
      <c r="J1513" s="257"/>
      <c r="K1513" s="257"/>
      <c r="L1513" s="257"/>
      <c r="T1513" s="1"/>
      <c r="U1513" s="1"/>
      <c r="V1513" s="1"/>
      <c r="W1513" s="1"/>
      <c r="X1513" s="1"/>
    </row>
    <row r="1514" spans="5:24">
      <c r="E1514" s="2"/>
      <c r="G1514" s="5" t="s">
        <v>96</v>
      </c>
      <c r="H1514" s="5" t="s">
        <v>1619</v>
      </c>
      <c r="J1514" s="257"/>
      <c r="K1514" s="257"/>
      <c r="L1514" s="257"/>
      <c r="T1514" s="1"/>
      <c r="U1514" s="1"/>
      <c r="V1514" s="1"/>
      <c r="W1514" s="1"/>
      <c r="X1514" s="1"/>
    </row>
    <row r="1515" spans="5:24">
      <c r="E1515" s="2"/>
      <c r="G1515" s="5" t="s">
        <v>96</v>
      </c>
      <c r="H1515" s="5" t="s">
        <v>1620</v>
      </c>
      <c r="J1515" s="257"/>
      <c r="K1515" s="257"/>
      <c r="L1515" s="257"/>
      <c r="T1515" s="1"/>
      <c r="U1515" s="1"/>
      <c r="V1515" s="1"/>
      <c r="W1515" s="1"/>
      <c r="X1515" s="1"/>
    </row>
    <row r="1516" spans="5:24">
      <c r="E1516" s="2"/>
      <c r="G1516" s="5" t="s">
        <v>96</v>
      </c>
      <c r="H1516" s="5" t="s">
        <v>1621</v>
      </c>
      <c r="J1516" s="257"/>
      <c r="K1516" s="257"/>
      <c r="L1516" s="257"/>
      <c r="T1516" s="1"/>
      <c r="U1516" s="1"/>
      <c r="V1516" s="1"/>
      <c r="W1516" s="1"/>
      <c r="X1516" s="1"/>
    </row>
    <row r="1517" spans="5:24">
      <c r="E1517" s="2"/>
      <c r="G1517" s="5" t="s">
        <v>96</v>
      </c>
      <c r="H1517" s="5" t="s">
        <v>1622</v>
      </c>
      <c r="J1517" s="257"/>
      <c r="K1517" s="257"/>
      <c r="L1517" s="257"/>
      <c r="T1517" s="1"/>
      <c r="U1517" s="1"/>
      <c r="V1517" s="1"/>
      <c r="W1517" s="1"/>
      <c r="X1517" s="1"/>
    </row>
    <row r="1518" spans="5:24">
      <c r="E1518" s="2"/>
      <c r="G1518" s="5" t="s">
        <v>96</v>
      </c>
      <c r="H1518" s="5" t="s">
        <v>1623</v>
      </c>
      <c r="J1518" s="257"/>
      <c r="K1518" s="257"/>
      <c r="L1518" s="257"/>
      <c r="T1518" s="1"/>
      <c r="U1518" s="1"/>
      <c r="V1518" s="1"/>
      <c r="W1518" s="1"/>
      <c r="X1518" s="1"/>
    </row>
    <row r="1519" spans="5:24">
      <c r="E1519" s="2"/>
      <c r="G1519" s="5" t="s">
        <v>96</v>
      </c>
      <c r="H1519" s="5" t="s">
        <v>1624</v>
      </c>
      <c r="J1519" s="257"/>
      <c r="K1519" s="257"/>
      <c r="L1519" s="257"/>
      <c r="T1519" s="1"/>
      <c r="U1519" s="1"/>
      <c r="V1519" s="1"/>
      <c r="W1519" s="1"/>
      <c r="X1519" s="1"/>
    </row>
    <row r="1520" spans="5:24">
      <c r="E1520" s="2"/>
      <c r="G1520" s="5" t="s">
        <v>96</v>
      </c>
      <c r="H1520" s="5" t="s">
        <v>1625</v>
      </c>
      <c r="J1520" s="257"/>
      <c r="K1520" s="257"/>
      <c r="L1520" s="257"/>
      <c r="T1520" s="1"/>
      <c r="U1520" s="1"/>
      <c r="V1520" s="1"/>
      <c r="W1520" s="1"/>
      <c r="X1520" s="1"/>
    </row>
    <row r="1521" spans="5:24">
      <c r="E1521" s="2"/>
      <c r="G1521" s="5" t="s">
        <v>96</v>
      </c>
      <c r="H1521" s="5" t="s">
        <v>1626</v>
      </c>
      <c r="J1521" s="257"/>
      <c r="K1521" s="257"/>
      <c r="L1521" s="257"/>
      <c r="T1521" s="1"/>
      <c r="U1521" s="1"/>
      <c r="V1521" s="1"/>
      <c r="W1521" s="1"/>
      <c r="X1521" s="1"/>
    </row>
    <row r="1522" spans="5:24">
      <c r="E1522" s="2"/>
      <c r="G1522" s="5" t="s">
        <v>96</v>
      </c>
      <c r="H1522" s="5" t="s">
        <v>1627</v>
      </c>
      <c r="J1522" s="257"/>
      <c r="K1522" s="257"/>
      <c r="L1522" s="257"/>
      <c r="T1522" s="1"/>
      <c r="U1522" s="1"/>
      <c r="V1522" s="1"/>
      <c r="W1522" s="1"/>
      <c r="X1522" s="1"/>
    </row>
    <row r="1523" spans="5:24">
      <c r="E1523" s="2"/>
      <c r="G1523" s="5" t="s">
        <v>96</v>
      </c>
      <c r="H1523" s="5" t="s">
        <v>1369</v>
      </c>
      <c r="J1523" s="257"/>
      <c r="K1523" s="257"/>
      <c r="L1523" s="257"/>
      <c r="T1523" s="1"/>
      <c r="U1523" s="1"/>
      <c r="V1523" s="1"/>
      <c r="W1523" s="1"/>
      <c r="X1523" s="1"/>
    </row>
    <row r="1524" spans="5:24">
      <c r="E1524" s="2"/>
      <c r="G1524" s="5" t="s">
        <v>96</v>
      </c>
      <c r="H1524" s="5" t="s">
        <v>1628</v>
      </c>
      <c r="J1524" s="257"/>
      <c r="K1524" s="257"/>
      <c r="L1524" s="257"/>
      <c r="T1524" s="1"/>
      <c r="U1524" s="1"/>
      <c r="V1524" s="1"/>
      <c r="W1524" s="1"/>
      <c r="X1524" s="1"/>
    </row>
    <row r="1525" spans="5:24">
      <c r="E1525" s="2"/>
      <c r="G1525" s="5" t="s">
        <v>96</v>
      </c>
      <c r="H1525" s="5" t="s">
        <v>1629</v>
      </c>
      <c r="J1525" s="257"/>
      <c r="K1525" s="257"/>
      <c r="L1525" s="257"/>
      <c r="T1525" s="1"/>
      <c r="U1525" s="1"/>
      <c r="V1525" s="1"/>
      <c r="W1525" s="1"/>
      <c r="X1525" s="1"/>
    </row>
    <row r="1526" spans="5:24">
      <c r="E1526" s="2"/>
      <c r="G1526" s="5" t="s">
        <v>96</v>
      </c>
      <c r="H1526" s="5" t="s">
        <v>1630</v>
      </c>
      <c r="J1526" s="257"/>
      <c r="K1526" s="257"/>
      <c r="L1526" s="257"/>
      <c r="T1526" s="1"/>
      <c r="U1526" s="1"/>
      <c r="V1526" s="1"/>
      <c r="W1526" s="1"/>
      <c r="X1526" s="1"/>
    </row>
    <row r="1527" spans="5:24">
      <c r="E1527" s="2"/>
      <c r="G1527" s="5" t="s">
        <v>96</v>
      </c>
      <c r="H1527" s="5" t="s">
        <v>410</v>
      </c>
      <c r="J1527" s="257"/>
      <c r="K1527" s="257"/>
      <c r="L1527" s="257"/>
      <c r="T1527" s="1"/>
      <c r="U1527" s="1"/>
      <c r="V1527" s="1"/>
      <c r="W1527" s="1"/>
      <c r="X1527" s="1"/>
    </row>
    <row r="1528" spans="5:24">
      <c r="E1528" s="2"/>
      <c r="G1528" s="5" t="s">
        <v>96</v>
      </c>
      <c r="H1528" s="5" t="s">
        <v>1631</v>
      </c>
      <c r="J1528" s="257"/>
      <c r="K1528" s="257"/>
      <c r="L1528" s="257"/>
      <c r="T1528" s="1"/>
      <c r="U1528" s="1"/>
      <c r="V1528" s="1"/>
      <c r="W1528" s="1"/>
      <c r="X1528" s="1"/>
    </row>
    <row r="1529" spans="5:24">
      <c r="E1529" s="2"/>
      <c r="G1529" s="5" t="s">
        <v>96</v>
      </c>
      <c r="H1529" s="5" t="s">
        <v>1632</v>
      </c>
      <c r="J1529" s="257"/>
      <c r="K1529" s="257"/>
      <c r="L1529" s="257"/>
      <c r="T1529" s="1"/>
      <c r="U1529" s="1"/>
      <c r="V1529" s="1"/>
      <c r="W1529" s="1"/>
      <c r="X1529" s="1"/>
    </row>
    <row r="1530" spans="5:24">
      <c r="E1530" s="2"/>
      <c r="G1530" s="5" t="s">
        <v>96</v>
      </c>
      <c r="H1530" s="5" t="s">
        <v>1633</v>
      </c>
      <c r="J1530" s="257"/>
      <c r="K1530" s="257"/>
      <c r="L1530" s="257"/>
      <c r="T1530" s="1"/>
      <c r="U1530" s="1"/>
      <c r="V1530" s="1"/>
      <c r="W1530" s="1"/>
      <c r="X1530" s="1"/>
    </row>
    <row r="1531" spans="5:24">
      <c r="E1531" s="2"/>
      <c r="G1531" s="5" t="s">
        <v>96</v>
      </c>
      <c r="H1531" s="5" t="s">
        <v>1634</v>
      </c>
      <c r="J1531" s="257"/>
      <c r="K1531" s="257"/>
      <c r="L1531" s="257"/>
      <c r="T1531" s="1"/>
      <c r="U1531" s="1"/>
      <c r="V1531" s="1"/>
      <c r="W1531" s="1"/>
      <c r="X1531" s="1"/>
    </row>
    <row r="1532" spans="5:24">
      <c r="E1532" s="2"/>
      <c r="G1532" s="5" t="s">
        <v>96</v>
      </c>
      <c r="H1532" s="5" t="s">
        <v>1635</v>
      </c>
      <c r="J1532" s="257"/>
      <c r="K1532" s="257"/>
      <c r="L1532" s="257"/>
      <c r="T1532" s="1"/>
      <c r="U1532" s="1"/>
      <c r="V1532" s="1"/>
      <c r="W1532" s="1"/>
      <c r="X1532" s="1"/>
    </row>
    <row r="1533" spans="5:24">
      <c r="E1533" s="2"/>
      <c r="G1533" s="5" t="s">
        <v>96</v>
      </c>
      <c r="H1533" s="5" t="s">
        <v>1636</v>
      </c>
      <c r="J1533" s="257"/>
      <c r="K1533" s="257"/>
      <c r="L1533" s="257"/>
      <c r="T1533" s="1"/>
      <c r="U1533" s="1"/>
      <c r="V1533" s="1"/>
      <c r="W1533" s="1"/>
      <c r="X1533" s="1"/>
    </row>
    <row r="1534" spans="5:24">
      <c r="E1534" s="2"/>
      <c r="G1534" s="5" t="s">
        <v>96</v>
      </c>
      <c r="H1534" s="5" t="s">
        <v>1637</v>
      </c>
      <c r="J1534" s="257"/>
      <c r="K1534" s="257"/>
      <c r="L1534" s="257"/>
      <c r="T1534" s="1"/>
      <c r="U1534" s="1"/>
      <c r="V1534" s="1"/>
      <c r="W1534" s="1"/>
      <c r="X1534" s="1"/>
    </row>
    <row r="1535" spans="5:24">
      <c r="E1535" s="2"/>
      <c r="G1535" s="5" t="s">
        <v>96</v>
      </c>
      <c r="H1535" s="5" t="s">
        <v>1638</v>
      </c>
      <c r="J1535" s="257"/>
      <c r="K1535" s="257"/>
      <c r="L1535" s="257"/>
      <c r="T1535" s="1"/>
      <c r="U1535" s="1"/>
      <c r="V1535" s="1"/>
      <c r="W1535" s="1"/>
      <c r="X1535" s="1"/>
    </row>
    <row r="1536" spans="5:24">
      <c r="E1536" s="2"/>
      <c r="G1536" s="5" t="s">
        <v>97</v>
      </c>
      <c r="H1536" s="5" t="s">
        <v>1639</v>
      </c>
      <c r="J1536" s="257"/>
      <c r="K1536" s="257"/>
      <c r="L1536" s="257"/>
      <c r="T1536" s="1"/>
      <c r="U1536" s="1"/>
      <c r="V1536" s="1"/>
      <c r="W1536" s="1"/>
      <c r="X1536" s="1"/>
    </row>
    <row r="1537" spans="5:24">
      <c r="E1537" s="2"/>
      <c r="G1537" s="5" t="s">
        <v>97</v>
      </c>
      <c r="H1537" s="5" t="s">
        <v>1640</v>
      </c>
      <c r="J1537" s="257"/>
      <c r="K1537" s="257"/>
      <c r="L1537" s="257"/>
      <c r="T1537" s="1"/>
      <c r="U1537" s="1"/>
      <c r="V1537" s="1"/>
      <c r="W1537" s="1"/>
      <c r="X1537" s="1"/>
    </row>
    <row r="1538" spans="5:24">
      <c r="E1538" s="2"/>
      <c r="G1538" s="5" t="s">
        <v>97</v>
      </c>
      <c r="H1538" s="5" t="s">
        <v>1641</v>
      </c>
      <c r="J1538" s="257"/>
      <c r="K1538" s="257"/>
      <c r="L1538" s="257"/>
      <c r="T1538" s="1"/>
      <c r="U1538" s="1"/>
      <c r="V1538" s="1"/>
      <c r="W1538" s="1"/>
      <c r="X1538" s="1"/>
    </row>
    <row r="1539" spans="5:24">
      <c r="E1539" s="2"/>
      <c r="G1539" s="5" t="s">
        <v>97</v>
      </c>
      <c r="H1539" s="5" t="s">
        <v>1642</v>
      </c>
      <c r="J1539" s="257"/>
      <c r="K1539" s="257"/>
      <c r="L1539" s="257"/>
      <c r="T1539" s="1"/>
      <c r="U1539" s="1"/>
      <c r="V1539" s="1"/>
      <c r="W1539" s="1"/>
      <c r="X1539" s="1"/>
    </row>
    <row r="1540" spans="5:24">
      <c r="E1540" s="2"/>
      <c r="G1540" s="5" t="s">
        <v>97</v>
      </c>
      <c r="H1540" s="5" t="s">
        <v>1643</v>
      </c>
      <c r="J1540" s="257"/>
      <c r="K1540" s="257"/>
      <c r="L1540" s="257"/>
      <c r="T1540" s="1"/>
      <c r="U1540" s="1"/>
      <c r="V1540" s="1"/>
      <c r="W1540" s="1"/>
      <c r="X1540" s="1"/>
    </row>
    <row r="1541" spans="5:24">
      <c r="E1541" s="2"/>
      <c r="G1541" s="5" t="s">
        <v>97</v>
      </c>
      <c r="H1541" s="5" t="s">
        <v>1644</v>
      </c>
      <c r="J1541" s="257"/>
      <c r="K1541" s="257"/>
      <c r="L1541" s="257"/>
      <c r="T1541" s="1"/>
      <c r="U1541" s="1"/>
      <c r="V1541" s="1"/>
      <c r="W1541" s="1"/>
      <c r="X1541" s="1"/>
    </row>
    <row r="1542" spans="5:24">
      <c r="E1542" s="2"/>
      <c r="G1542" s="5" t="s">
        <v>97</v>
      </c>
      <c r="H1542" s="5" t="s">
        <v>1645</v>
      </c>
      <c r="J1542" s="257"/>
      <c r="K1542" s="257"/>
      <c r="L1542" s="257"/>
      <c r="T1542" s="1"/>
      <c r="U1542" s="1"/>
      <c r="V1542" s="1"/>
      <c r="W1542" s="1"/>
      <c r="X1542" s="1"/>
    </row>
    <row r="1543" spans="5:24">
      <c r="E1543" s="2"/>
      <c r="G1543" s="5" t="s">
        <v>97</v>
      </c>
      <c r="H1543" s="5" t="s">
        <v>1646</v>
      </c>
      <c r="J1543" s="257"/>
      <c r="K1543" s="257"/>
      <c r="L1543" s="257"/>
      <c r="T1543" s="1"/>
      <c r="U1543" s="1"/>
      <c r="V1543" s="1"/>
      <c r="W1543" s="1"/>
      <c r="X1543" s="1"/>
    </row>
    <row r="1544" spans="5:24">
      <c r="E1544" s="2"/>
      <c r="G1544" s="5" t="s">
        <v>97</v>
      </c>
      <c r="H1544" s="5" t="s">
        <v>1647</v>
      </c>
      <c r="J1544" s="257"/>
      <c r="K1544" s="257"/>
      <c r="L1544" s="257"/>
      <c r="T1544" s="1"/>
      <c r="U1544" s="1"/>
      <c r="V1544" s="1"/>
      <c r="W1544" s="1"/>
      <c r="X1544" s="1"/>
    </row>
    <row r="1545" spans="5:24">
      <c r="E1545" s="2"/>
      <c r="G1545" s="5" t="s">
        <v>97</v>
      </c>
      <c r="H1545" s="5" t="s">
        <v>1648</v>
      </c>
      <c r="J1545" s="257"/>
      <c r="K1545" s="257"/>
      <c r="L1545" s="257"/>
      <c r="T1545" s="1"/>
      <c r="U1545" s="1"/>
      <c r="V1545" s="1"/>
      <c r="W1545" s="1"/>
      <c r="X1545" s="1"/>
    </row>
    <row r="1546" spans="5:24">
      <c r="E1546" s="2"/>
      <c r="G1546" s="5" t="s">
        <v>97</v>
      </c>
      <c r="H1546" s="5" t="s">
        <v>1649</v>
      </c>
      <c r="J1546" s="257"/>
      <c r="K1546" s="257"/>
      <c r="L1546" s="257"/>
      <c r="T1546" s="1"/>
      <c r="U1546" s="1"/>
      <c r="V1546" s="1"/>
      <c r="W1546" s="1"/>
      <c r="X1546" s="1"/>
    </row>
    <row r="1547" spans="5:24">
      <c r="E1547" s="2"/>
      <c r="G1547" s="5" t="s">
        <v>97</v>
      </c>
      <c r="H1547" s="5" t="s">
        <v>1650</v>
      </c>
      <c r="J1547" s="257"/>
      <c r="K1547" s="257"/>
      <c r="L1547" s="257"/>
      <c r="T1547" s="1"/>
      <c r="U1547" s="1"/>
      <c r="V1547" s="1"/>
      <c r="W1547" s="1"/>
      <c r="X1547" s="1"/>
    </row>
    <row r="1548" spans="5:24">
      <c r="E1548" s="2"/>
      <c r="G1548" s="5" t="s">
        <v>97</v>
      </c>
      <c r="H1548" s="5" t="s">
        <v>1651</v>
      </c>
      <c r="J1548" s="257"/>
      <c r="K1548" s="257"/>
      <c r="L1548" s="257"/>
      <c r="T1548" s="1"/>
      <c r="U1548" s="1"/>
      <c r="V1548" s="1"/>
      <c r="W1548" s="1"/>
      <c r="X1548" s="1"/>
    </row>
    <row r="1549" spans="5:24">
      <c r="E1549" s="2"/>
      <c r="G1549" s="5" t="s">
        <v>97</v>
      </c>
      <c r="H1549" s="5" t="s">
        <v>1652</v>
      </c>
      <c r="J1549" s="257"/>
      <c r="K1549" s="257"/>
      <c r="L1549" s="257"/>
      <c r="T1549" s="1"/>
      <c r="U1549" s="1"/>
      <c r="V1549" s="1"/>
      <c r="W1549" s="1"/>
      <c r="X1549" s="1"/>
    </row>
    <row r="1550" spans="5:24">
      <c r="E1550" s="2"/>
      <c r="G1550" s="5" t="s">
        <v>97</v>
      </c>
      <c r="H1550" s="5" t="s">
        <v>1653</v>
      </c>
      <c r="J1550" s="257"/>
      <c r="K1550" s="257"/>
      <c r="L1550" s="257"/>
      <c r="T1550" s="1"/>
      <c r="U1550" s="1"/>
      <c r="V1550" s="1"/>
      <c r="W1550" s="1"/>
      <c r="X1550" s="1"/>
    </row>
    <row r="1551" spans="5:24">
      <c r="E1551" s="2"/>
      <c r="G1551" s="5" t="s">
        <v>97</v>
      </c>
      <c r="H1551" s="5" t="s">
        <v>1654</v>
      </c>
      <c r="J1551" s="257"/>
      <c r="K1551" s="257"/>
      <c r="L1551" s="257"/>
      <c r="T1551" s="1"/>
      <c r="U1551" s="1"/>
      <c r="V1551" s="1"/>
      <c r="W1551" s="1"/>
      <c r="X1551" s="1"/>
    </row>
    <row r="1552" spans="5:24">
      <c r="E1552" s="2"/>
      <c r="G1552" s="5" t="s">
        <v>97</v>
      </c>
      <c r="H1552" s="5" t="s">
        <v>1655</v>
      </c>
      <c r="J1552" s="257"/>
      <c r="K1552" s="257"/>
      <c r="L1552" s="257"/>
      <c r="T1552" s="1"/>
      <c r="U1552" s="1"/>
      <c r="V1552" s="1"/>
      <c r="W1552" s="1"/>
      <c r="X1552" s="1"/>
    </row>
    <row r="1553" spans="5:24">
      <c r="E1553" s="2"/>
      <c r="G1553" s="5" t="s">
        <v>97</v>
      </c>
      <c r="H1553" s="5" t="s">
        <v>1656</v>
      </c>
      <c r="J1553" s="257"/>
      <c r="K1553" s="257"/>
      <c r="L1553" s="257"/>
      <c r="T1553" s="1"/>
      <c r="U1553" s="1"/>
      <c r="V1553" s="1"/>
      <c r="W1553" s="1"/>
      <c r="X1553" s="1"/>
    </row>
    <row r="1554" spans="5:24">
      <c r="E1554" s="2"/>
      <c r="G1554" s="5" t="s">
        <v>97</v>
      </c>
      <c r="H1554" s="5" t="s">
        <v>1657</v>
      </c>
      <c r="J1554" s="257"/>
      <c r="K1554" s="257"/>
      <c r="L1554" s="257"/>
      <c r="T1554" s="1"/>
      <c r="U1554" s="1"/>
      <c r="V1554" s="1"/>
      <c r="W1554" s="1"/>
      <c r="X1554" s="1"/>
    </row>
    <row r="1555" spans="5:24">
      <c r="E1555" s="2"/>
      <c r="G1555" s="5" t="s">
        <v>97</v>
      </c>
      <c r="H1555" s="5" t="s">
        <v>1658</v>
      </c>
      <c r="J1555" s="257"/>
      <c r="K1555" s="257"/>
      <c r="L1555" s="257"/>
      <c r="T1555" s="1"/>
      <c r="U1555" s="1"/>
      <c r="V1555" s="1"/>
      <c r="W1555" s="1"/>
      <c r="X1555" s="1"/>
    </row>
    <row r="1556" spans="5:24">
      <c r="E1556" s="2"/>
      <c r="G1556" s="5" t="s">
        <v>98</v>
      </c>
      <c r="H1556" s="5" t="s">
        <v>1659</v>
      </c>
      <c r="J1556" s="257"/>
      <c r="K1556" s="257"/>
      <c r="L1556" s="257"/>
      <c r="T1556" s="1"/>
      <c r="U1556" s="1"/>
      <c r="V1556" s="1"/>
      <c r="W1556" s="1"/>
      <c r="X1556" s="1"/>
    </row>
    <row r="1557" spans="5:24">
      <c r="E1557" s="2"/>
      <c r="G1557" s="5" t="s">
        <v>98</v>
      </c>
      <c r="H1557" s="5" t="s">
        <v>1660</v>
      </c>
      <c r="J1557" s="257"/>
      <c r="K1557" s="257"/>
      <c r="L1557" s="257"/>
      <c r="T1557" s="1"/>
      <c r="U1557" s="1"/>
      <c r="V1557" s="1"/>
      <c r="W1557" s="1"/>
      <c r="X1557" s="1"/>
    </row>
    <row r="1558" spans="5:24">
      <c r="E1558" s="2"/>
      <c r="G1558" s="5" t="s">
        <v>98</v>
      </c>
      <c r="H1558" s="5" t="s">
        <v>1661</v>
      </c>
      <c r="J1558" s="257"/>
      <c r="K1558" s="257"/>
      <c r="L1558" s="257"/>
      <c r="T1558" s="1"/>
      <c r="U1558" s="1"/>
      <c r="V1558" s="1"/>
      <c r="W1558" s="1"/>
      <c r="X1558" s="1"/>
    </row>
    <row r="1559" spans="5:24">
      <c r="E1559" s="2"/>
      <c r="G1559" s="5" t="s">
        <v>98</v>
      </c>
      <c r="H1559" s="5" t="s">
        <v>1662</v>
      </c>
      <c r="J1559" s="257"/>
      <c r="K1559" s="257"/>
      <c r="L1559" s="257"/>
      <c r="T1559" s="1"/>
      <c r="U1559" s="1"/>
      <c r="V1559" s="1"/>
      <c r="W1559" s="1"/>
      <c r="X1559" s="1"/>
    </row>
    <row r="1560" spans="5:24">
      <c r="E1560" s="2"/>
      <c r="G1560" s="5" t="s">
        <v>98</v>
      </c>
      <c r="H1560" s="5" t="s">
        <v>1663</v>
      </c>
      <c r="J1560" s="257"/>
      <c r="K1560" s="257"/>
      <c r="L1560" s="257"/>
      <c r="T1560" s="1"/>
      <c r="U1560" s="1"/>
      <c r="V1560" s="1"/>
      <c r="W1560" s="1"/>
      <c r="X1560" s="1"/>
    </row>
    <row r="1561" spans="5:24">
      <c r="E1561" s="2"/>
      <c r="G1561" s="5" t="s">
        <v>98</v>
      </c>
      <c r="H1561" s="5" t="s">
        <v>1664</v>
      </c>
      <c r="J1561" s="257"/>
      <c r="K1561" s="257"/>
      <c r="L1561" s="257"/>
      <c r="T1561" s="1"/>
      <c r="U1561" s="1"/>
      <c r="V1561" s="1"/>
      <c r="W1561" s="1"/>
      <c r="X1561" s="1"/>
    </row>
    <row r="1562" spans="5:24">
      <c r="E1562" s="2"/>
      <c r="G1562" s="5" t="s">
        <v>98</v>
      </c>
      <c r="H1562" s="5" t="s">
        <v>1665</v>
      </c>
      <c r="J1562" s="257"/>
      <c r="K1562" s="257"/>
      <c r="L1562" s="257"/>
      <c r="T1562" s="1"/>
      <c r="U1562" s="1"/>
      <c r="V1562" s="1"/>
      <c r="W1562" s="1"/>
      <c r="X1562" s="1"/>
    </row>
    <row r="1563" spans="5:24">
      <c r="E1563" s="2"/>
      <c r="G1563" s="5" t="s">
        <v>98</v>
      </c>
      <c r="H1563" s="5" t="s">
        <v>1666</v>
      </c>
      <c r="J1563" s="257"/>
      <c r="K1563" s="257"/>
      <c r="L1563" s="257"/>
      <c r="T1563" s="1"/>
      <c r="U1563" s="1"/>
      <c r="V1563" s="1"/>
      <c r="W1563" s="1"/>
      <c r="X1563" s="1"/>
    </row>
    <row r="1564" spans="5:24">
      <c r="E1564" s="2"/>
      <c r="G1564" s="5" t="s">
        <v>98</v>
      </c>
      <c r="H1564" s="5" t="s">
        <v>1667</v>
      </c>
      <c r="J1564" s="257"/>
      <c r="K1564" s="257"/>
      <c r="L1564" s="257"/>
      <c r="T1564" s="1"/>
      <c r="U1564" s="1"/>
      <c r="V1564" s="1"/>
      <c r="W1564" s="1"/>
      <c r="X1564" s="1"/>
    </row>
    <row r="1565" spans="5:24">
      <c r="E1565" s="2"/>
      <c r="G1565" s="5" t="s">
        <v>98</v>
      </c>
      <c r="H1565" s="5" t="s">
        <v>1668</v>
      </c>
      <c r="J1565" s="257"/>
      <c r="K1565" s="257"/>
      <c r="L1565" s="257"/>
      <c r="T1565" s="1"/>
      <c r="U1565" s="1"/>
      <c r="V1565" s="1"/>
      <c r="W1565" s="1"/>
      <c r="X1565" s="1"/>
    </row>
    <row r="1566" spans="5:24">
      <c r="E1566" s="2"/>
      <c r="G1566" s="5" t="s">
        <v>98</v>
      </c>
      <c r="H1566" s="5" t="s">
        <v>1669</v>
      </c>
      <c r="J1566" s="257"/>
      <c r="K1566" s="257"/>
      <c r="L1566" s="257"/>
      <c r="T1566" s="1"/>
      <c r="U1566" s="1"/>
      <c r="V1566" s="1"/>
      <c r="W1566" s="1"/>
      <c r="X1566" s="1"/>
    </row>
    <row r="1567" spans="5:24">
      <c r="E1567" s="2"/>
      <c r="G1567" s="5" t="s">
        <v>98</v>
      </c>
      <c r="H1567" s="5" t="s">
        <v>1670</v>
      </c>
      <c r="J1567" s="257"/>
      <c r="K1567" s="257"/>
      <c r="L1567" s="257"/>
      <c r="T1567" s="1"/>
      <c r="U1567" s="1"/>
      <c r="V1567" s="1"/>
      <c r="W1567" s="1"/>
      <c r="X1567" s="1"/>
    </row>
    <row r="1568" spans="5:24">
      <c r="E1568" s="2"/>
      <c r="G1568" s="5" t="s">
        <v>98</v>
      </c>
      <c r="H1568" s="5" t="s">
        <v>1671</v>
      </c>
      <c r="J1568" s="257"/>
      <c r="K1568" s="257"/>
      <c r="L1568" s="257"/>
      <c r="T1568" s="1"/>
      <c r="U1568" s="1"/>
      <c r="V1568" s="1"/>
      <c r="W1568" s="1"/>
      <c r="X1568" s="1"/>
    </row>
    <row r="1569" spans="5:24">
      <c r="E1569" s="2"/>
      <c r="G1569" s="5" t="s">
        <v>98</v>
      </c>
      <c r="H1569" s="5" t="s">
        <v>1672</v>
      </c>
      <c r="J1569" s="257"/>
      <c r="K1569" s="257"/>
      <c r="L1569" s="257"/>
      <c r="T1569" s="1"/>
      <c r="U1569" s="1"/>
      <c r="V1569" s="1"/>
      <c r="W1569" s="1"/>
      <c r="X1569" s="1"/>
    </row>
    <row r="1570" spans="5:24">
      <c r="E1570" s="2"/>
      <c r="G1570" s="5" t="s">
        <v>98</v>
      </c>
      <c r="H1570" s="5" t="s">
        <v>1673</v>
      </c>
      <c r="J1570" s="257"/>
      <c r="K1570" s="257"/>
      <c r="L1570" s="257"/>
      <c r="T1570" s="1"/>
      <c r="U1570" s="1"/>
      <c r="V1570" s="1"/>
      <c r="W1570" s="1"/>
      <c r="X1570" s="1"/>
    </row>
    <row r="1571" spans="5:24">
      <c r="E1571" s="2"/>
      <c r="G1571" s="5" t="s">
        <v>98</v>
      </c>
      <c r="H1571" s="5" t="s">
        <v>1674</v>
      </c>
      <c r="J1571" s="257"/>
      <c r="K1571" s="257"/>
      <c r="L1571" s="257"/>
      <c r="T1571" s="1"/>
      <c r="U1571" s="1"/>
      <c r="V1571" s="1"/>
      <c r="W1571" s="1"/>
      <c r="X1571" s="1"/>
    </row>
    <row r="1572" spans="5:24">
      <c r="E1572" s="2"/>
      <c r="G1572" s="5" t="s">
        <v>98</v>
      </c>
      <c r="H1572" s="5" t="s">
        <v>1675</v>
      </c>
      <c r="J1572" s="257"/>
      <c r="K1572" s="257"/>
      <c r="L1572" s="257"/>
      <c r="T1572" s="1"/>
      <c r="U1572" s="1"/>
      <c r="V1572" s="1"/>
      <c r="W1572" s="1"/>
      <c r="X1572" s="1"/>
    </row>
    <row r="1573" spans="5:24">
      <c r="E1573" s="2"/>
      <c r="G1573" s="5" t="s">
        <v>98</v>
      </c>
      <c r="H1573" s="5" t="s">
        <v>1676</v>
      </c>
      <c r="J1573" s="257"/>
      <c r="K1573" s="257"/>
      <c r="L1573" s="257"/>
      <c r="T1573" s="1"/>
      <c r="U1573" s="1"/>
      <c r="V1573" s="1"/>
      <c r="W1573" s="1"/>
      <c r="X1573" s="1"/>
    </row>
    <row r="1574" spans="5:24">
      <c r="E1574" s="2"/>
      <c r="G1574" s="5" t="s">
        <v>98</v>
      </c>
      <c r="H1574" s="5" t="s">
        <v>1677</v>
      </c>
      <c r="J1574" s="257"/>
      <c r="K1574" s="257"/>
      <c r="L1574" s="257"/>
      <c r="T1574" s="1"/>
      <c r="U1574" s="1"/>
      <c r="V1574" s="1"/>
      <c r="W1574" s="1"/>
      <c r="X1574" s="1"/>
    </row>
    <row r="1575" spans="5:24">
      <c r="E1575" s="2"/>
      <c r="G1575" s="5" t="s">
        <v>98</v>
      </c>
      <c r="H1575" s="5" t="s">
        <v>1678</v>
      </c>
      <c r="J1575" s="257"/>
      <c r="K1575" s="257"/>
      <c r="L1575" s="257"/>
      <c r="T1575" s="1"/>
      <c r="U1575" s="1"/>
      <c r="V1575" s="1"/>
      <c r="W1575" s="1"/>
      <c r="X1575" s="1"/>
    </row>
    <row r="1576" spans="5:24">
      <c r="E1576" s="2"/>
      <c r="G1576" s="5" t="s">
        <v>98</v>
      </c>
      <c r="H1576" s="5" t="s">
        <v>1679</v>
      </c>
      <c r="J1576" s="257"/>
      <c r="K1576" s="257"/>
      <c r="L1576" s="257"/>
      <c r="T1576" s="1"/>
      <c r="U1576" s="1"/>
      <c r="V1576" s="1"/>
      <c r="W1576" s="1"/>
      <c r="X1576" s="1"/>
    </row>
    <row r="1577" spans="5:24">
      <c r="E1577" s="2"/>
      <c r="G1577" s="5" t="s">
        <v>99</v>
      </c>
      <c r="H1577" s="5" t="s">
        <v>1680</v>
      </c>
      <c r="J1577" s="257"/>
      <c r="K1577" s="257"/>
      <c r="L1577" s="257"/>
      <c r="T1577" s="1"/>
      <c r="U1577" s="1"/>
      <c r="V1577" s="1"/>
      <c r="W1577" s="1"/>
      <c r="X1577" s="1"/>
    </row>
    <row r="1578" spans="5:24">
      <c r="E1578" s="2"/>
      <c r="G1578" s="5" t="s">
        <v>99</v>
      </c>
      <c r="H1578" s="5" t="s">
        <v>1681</v>
      </c>
      <c r="J1578" s="257"/>
      <c r="K1578" s="257"/>
      <c r="L1578" s="257"/>
      <c r="T1578" s="1"/>
      <c r="U1578" s="1"/>
      <c r="V1578" s="1"/>
      <c r="W1578" s="1"/>
      <c r="X1578" s="1"/>
    </row>
    <row r="1579" spans="5:24">
      <c r="E1579" s="2"/>
      <c r="G1579" s="5" t="s">
        <v>99</v>
      </c>
      <c r="H1579" s="5" t="s">
        <v>1682</v>
      </c>
      <c r="J1579" s="257"/>
      <c r="K1579" s="257"/>
      <c r="L1579" s="257"/>
      <c r="T1579" s="1"/>
      <c r="U1579" s="1"/>
      <c r="V1579" s="1"/>
      <c r="W1579" s="1"/>
      <c r="X1579" s="1"/>
    </row>
    <row r="1580" spans="5:24">
      <c r="E1580" s="2"/>
      <c r="G1580" s="5" t="s">
        <v>99</v>
      </c>
      <c r="H1580" s="5" t="s">
        <v>1683</v>
      </c>
      <c r="J1580" s="257"/>
      <c r="K1580" s="257"/>
      <c r="L1580" s="257"/>
      <c r="T1580" s="1"/>
      <c r="U1580" s="1"/>
      <c r="V1580" s="1"/>
      <c r="W1580" s="1"/>
      <c r="X1580" s="1"/>
    </row>
    <row r="1581" spans="5:24">
      <c r="E1581" s="2"/>
      <c r="G1581" s="5" t="s">
        <v>99</v>
      </c>
      <c r="H1581" s="5" t="s">
        <v>1684</v>
      </c>
      <c r="J1581" s="257"/>
      <c r="K1581" s="257"/>
      <c r="L1581" s="257"/>
      <c r="T1581" s="1"/>
      <c r="U1581" s="1"/>
      <c r="V1581" s="1"/>
      <c r="W1581" s="1"/>
      <c r="X1581" s="1"/>
    </row>
    <row r="1582" spans="5:24">
      <c r="E1582" s="2"/>
      <c r="G1582" s="5" t="s">
        <v>99</v>
      </c>
      <c r="H1582" s="5" t="s">
        <v>1685</v>
      </c>
      <c r="J1582" s="257"/>
      <c r="K1582" s="257"/>
      <c r="L1582" s="257"/>
      <c r="T1582" s="1"/>
      <c r="U1582" s="1"/>
      <c r="V1582" s="1"/>
      <c r="W1582" s="1"/>
      <c r="X1582" s="1"/>
    </row>
    <row r="1583" spans="5:24">
      <c r="E1583" s="2"/>
      <c r="G1583" s="5" t="s">
        <v>99</v>
      </c>
      <c r="H1583" s="5" t="s">
        <v>1686</v>
      </c>
      <c r="J1583" s="257"/>
      <c r="K1583" s="257"/>
      <c r="L1583" s="257"/>
      <c r="T1583" s="1"/>
      <c r="U1583" s="1"/>
      <c r="V1583" s="1"/>
      <c r="W1583" s="1"/>
      <c r="X1583" s="1"/>
    </row>
    <row r="1584" spans="5:24">
      <c r="E1584" s="2"/>
      <c r="G1584" s="5" t="s">
        <v>99</v>
      </c>
      <c r="H1584" s="5" t="s">
        <v>1687</v>
      </c>
      <c r="J1584" s="257"/>
      <c r="K1584" s="257"/>
      <c r="L1584" s="257"/>
      <c r="T1584" s="1"/>
      <c r="U1584" s="1"/>
      <c r="V1584" s="1"/>
      <c r="W1584" s="1"/>
      <c r="X1584" s="1"/>
    </row>
    <row r="1585" spans="5:24">
      <c r="E1585" s="2"/>
      <c r="G1585" s="5" t="s">
        <v>99</v>
      </c>
      <c r="H1585" s="5" t="s">
        <v>1688</v>
      </c>
      <c r="J1585" s="257"/>
      <c r="K1585" s="257"/>
      <c r="L1585" s="257"/>
      <c r="T1585" s="1"/>
      <c r="U1585" s="1"/>
      <c r="V1585" s="1"/>
      <c r="W1585" s="1"/>
      <c r="X1585" s="1"/>
    </row>
    <row r="1586" spans="5:24">
      <c r="E1586" s="2"/>
      <c r="G1586" s="5" t="s">
        <v>99</v>
      </c>
      <c r="H1586" s="5" t="s">
        <v>1689</v>
      </c>
      <c r="J1586" s="257"/>
      <c r="K1586" s="257"/>
      <c r="L1586" s="257"/>
      <c r="T1586" s="1"/>
      <c r="U1586" s="1"/>
      <c r="V1586" s="1"/>
      <c r="W1586" s="1"/>
      <c r="X1586" s="1"/>
    </row>
    <row r="1587" spans="5:24">
      <c r="E1587" s="2"/>
      <c r="G1587" s="5" t="s">
        <v>99</v>
      </c>
      <c r="H1587" s="5" t="s">
        <v>1690</v>
      </c>
      <c r="J1587" s="257"/>
      <c r="K1587" s="257"/>
      <c r="L1587" s="257"/>
      <c r="T1587" s="1"/>
      <c r="U1587" s="1"/>
      <c r="V1587" s="1"/>
      <c r="W1587" s="1"/>
      <c r="X1587" s="1"/>
    </row>
    <row r="1588" spans="5:24">
      <c r="E1588" s="2"/>
      <c r="G1588" s="5" t="s">
        <v>99</v>
      </c>
      <c r="H1588" s="5" t="s">
        <v>1691</v>
      </c>
      <c r="J1588" s="257"/>
      <c r="K1588" s="257"/>
      <c r="L1588" s="257"/>
      <c r="T1588" s="1"/>
      <c r="U1588" s="1"/>
      <c r="V1588" s="1"/>
      <c r="W1588" s="1"/>
      <c r="X1588" s="1"/>
    </row>
    <row r="1589" spans="5:24">
      <c r="E1589" s="2"/>
      <c r="G1589" s="5" t="s">
        <v>99</v>
      </c>
      <c r="H1589" s="5" t="s">
        <v>1692</v>
      </c>
      <c r="J1589" s="257"/>
      <c r="K1589" s="257"/>
      <c r="L1589" s="257"/>
      <c r="T1589" s="1"/>
      <c r="U1589" s="1"/>
      <c r="V1589" s="1"/>
      <c r="W1589" s="1"/>
      <c r="X1589" s="1"/>
    </row>
    <row r="1590" spans="5:24">
      <c r="E1590" s="2"/>
      <c r="G1590" s="5" t="s">
        <v>99</v>
      </c>
      <c r="H1590" s="5" t="s">
        <v>1693</v>
      </c>
      <c r="J1590" s="257"/>
      <c r="K1590" s="257"/>
      <c r="L1590" s="257"/>
      <c r="T1590" s="1"/>
      <c r="U1590" s="1"/>
      <c r="V1590" s="1"/>
      <c r="W1590" s="1"/>
      <c r="X1590" s="1"/>
    </row>
    <row r="1591" spans="5:24">
      <c r="E1591" s="2"/>
      <c r="G1591" s="5" t="s">
        <v>99</v>
      </c>
      <c r="H1591" s="5" t="s">
        <v>423</v>
      </c>
      <c r="J1591" s="257"/>
      <c r="K1591" s="257"/>
      <c r="L1591" s="257"/>
      <c r="T1591" s="1"/>
      <c r="U1591" s="1"/>
      <c r="V1591" s="1"/>
      <c r="W1591" s="1"/>
      <c r="X1591" s="1"/>
    </row>
    <row r="1592" spans="5:24">
      <c r="E1592" s="2"/>
      <c r="G1592" s="5" t="s">
        <v>99</v>
      </c>
      <c r="H1592" s="5" t="s">
        <v>1694</v>
      </c>
      <c r="J1592" s="257"/>
      <c r="K1592" s="257"/>
      <c r="L1592" s="257"/>
      <c r="T1592" s="1"/>
      <c r="U1592" s="1"/>
      <c r="V1592" s="1"/>
      <c r="W1592" s="1"/>
      <c r="X1592" s="1"/>
    </row>
    <row r="1593" spans="5:24">
      <c r="E1593" s="2"/>
      <c r="G1593" s="5" t="s">
        <v>99</v>
      </c>
      <c r="H1593" s="5" t="s">
        <v>1695</v>
      </c>
      <c r="J1593" s="257"/>
      <c r="K1593" s="257"/>
      <c r="L1593" s="257"/>
      <c r="T1593" s="1"/>
      <c r="U1593" s="1"/>
      <c r="V1593" s="1"/>
      <c r="W1593" s="1"/>
      <c r="X1593" s="1"/>
    </row>
    <row r="1594" spans="5:24">
      <c r="E1594" s="2"/>
      <c r="G1594" s="5" t="s">
        <v>99</v>
      </c>
      <c r="H1594" s="5" t="s">
        <v>1696</v>
      </c>
      <c r="J1594" s="257"/>
      <c r="K1594" s="257"/>
      <c r="L1594" s="257"/>
      <c r="T1594" s="1"/>
      <c r="U1594" s="1"/>
      <c r="V1594" s="1"/>
      <c r="W1594" s="1"/>
      <c r="X1594" s="1"/>
    </row>
    <row r="1595" spans="5:24">
      <c r="E1595" s="2"/>
      <c r="G1595" s="5" t="s">
        <v>99</v>
      </c>
      <c r="H1595" s="5" t="s">
        <v>1697</v>
      </c>
      <c r="J1595" s="257"/>
      <c r="K1595" s="257"/>
      <c r="L1595" s="257"/>
      <c r="T1595" s="1"/>
      <c r="U1595" s="1"/>
      <c r="V1595" s="1"/>
      <c r="W1595" s="1"/>
      <c r="X1595" s="1"/>
    </row>
    <row r="1596" spans="5:24">
      <c r="E1596" s="2"/>
      <c r="G1596" s="5" t="s">
        <v>99</v>
      </c>
      <c r="H1596" s="5" t="s">
        <v>1698</v>
      </c>
      <c r="J1596" s="257"/>
      <c r="K1596" s="257"/>
      <c r="L1596" s="257"/>
      <c r="T1596" s="1"/>
      <c r="U1596" s="1"/>
      <c r="V1596" s="1"/>
      <c r="W1596" s="1"/>
      <c r="X1596" s="1"/>
    </row>
    <row r="1597" spans="5:24">
      <c r="E1597" s="2"/>
      <c r="G1597" s="5" t="s">
        <v>99</v>
      </c>
      <c r="H1597" s="5" t="s">
        <v>1699</v>
      </c>
      <c r="J1597" s="257"/>
      <c r="K1597" s="257"/>
      <c r="L1597" s="257"/>
      <c r="T1597" s="1"/>
      <c r="U1597" s="1"/>
      <c r="V1597" s="1"/>
      <c r="W1597" s="1"/>
      <c r="X1597" s="1"/>
    </row>
    <row r="1598" spans="5:24">
      <c r="E1598" s="2"/>
      <c r="G1598" s="5" t="s">
        <v>99</v>
      </c>
      <c r="H1598" s="5" t="s">
        <v>1700</v>
      </c>
      <c r="J1598" s="257"/>
      <c r="K1598" s="257"/>
      <c r="L1598" s="257"/>
      <c r="T1598" s="1"/>
      <c r="U1598" s="1"/>
      <c r="V1598" s="1"/>
      <c r="W1598" s="1"/>
      <c r="X1598" s="1"/>
    </row>
    <row r="1599" spans="5:24">
      <c r="E1599" s="2"/>
      <c r="G1599" s="5" t="s">
        <v>99</v>
      </c>
      <c r="H1599" s="5" t="s">
        <v>480</v>
      </c>
      <c r="J1599" s="257"/>
      <c r="K1599" s="257"/>
      <c r="L1599" s="257"/>
      <c r="T1599" s="1"/>
      <c r="U1599" s="1"/>
      <c r="V1599" s="1"/>
      <c r="W1599" s="1"/>
      <c r="X1599" s="1"/>
    </row>
    <row r="1600" spans="5:24">
      <c r="E1600" s="2"/>
      <c r="G1600" s="5" t="s">
        <v>99</v>
      </c>
      <c r="H1600" s="5" t="s">
        <v>1701</v>
      </c>
      <c r="J1600" s="257"/>
      <c r="K1600" s="257"/>
      <c r="L1600" s="257"/>
      <c r="T1600" s="1"/>
      <c r="U1600" s="1"/>
      <c r="V1600" s="1"/>
      <c r="W1600" s="1"/>
      <c r="X1600" s="1"/>
    </row>
    <row r="1601" spans="5:24">
      <c r="E1601" s="2"/>
      <c r="G1601" s="5" t="s">
        <v>99</v>
      </c>
      <c r="H1601" s="5" t="s">
        <v>1001</v>
      </c>
      <c r="J1601" s="257"/>
      <c r="K1601" s="257"/>
      <c r="L1601" s="257"/>
      <c r="T1601" s="1"/>
      <c r="U1601" s="1"/>
      <c r="V1601" s="1"/>
      <c r="W1601" s="1"/>
      <c r="X1601" s="1"/>
    </row>
    <row r="1602" spans="5:24">
      <c r="E1602" s="2"/>
      <c r="G1602" s="5" t="s">
        <v>99</v>
      </c>
      <c r="H1602" s="5" t="s">
        <v>1702</v>
      </c>
      <c r="J1602" s="257"/>
      <c r="K1602" s="257"/>
      <c r="L1602" s="257"/>
      <c r="T1602" s="1"/>
      <c r="U1602" s="1"/>
      <c r="V1602" s="1"/>
      <c r="W1602" s="1"/>
      <c r="X1602" s="1"/>
    </row>
    <row r="1603" spans="5:24">
      <c r="E1603" s="2"/>
      <c r="G1603" s="5" t="s">
        <v>99</v>
      </c>
      <c r="H1603" s="5" t="s">
        <v>1703</v>
      </c>
      <c r="J1603" s="257"/>
      <c r="K1603" s="257"/>
      <c r="L1603" s="257"/>
      <c r="T1603" s="1"/>
      <c r="U1603" s="1"/>
      <c r="V1603" s="1"/>
      <c r="W1603" s="1"/>
      <c r="X1603" s="1"/>
    </row>
    <row r="1604" spans="5:24">
      <c r="E1604" s="2"/>
      <c r="G1604" s="5" t="s">
        <v>99</v>
      </c>
      <c r="H1604" s="5" t="s">
        <v>1704</v>
      </c>
      <c r="J1604" s="257"/>
      <c r="K1604" s="257"/>
      <c r="L1604" s="257"/>
      <c r="T1604" s="1"/>
      <c r="U1604" s="1"/>
      <c r="V1604" s="1"/>
      <c r="W1604" s="1"/>
      <c r="X1604" s="1"/>
    </row>
    <row r="1605" spans="5:24">
      <c r="E1605" s="2"/>
      <c r="G1605" s="5" t="s">
        <v>99</v>
      </c>
      <c r="H1605" s="5" t="s">
        <v>1705</v>
      </c>
      <c r="J1605" s="257"/>
      <c r="K1605" s="257"/>
      <c r="L1605" s="257"/>
      <c r="T1605" s="1"/>
      <c r="U1605" s="1"/>
      <c r="V1605" s="1"/>
      <c r="W1605" s="1"/>
      <c r="X1605" s="1"/>
    </row>
    <row r="1606" spans="5:24">
      <c r="E1606" s="2"/>
      <c r="G1606" s="5" t="s">
        <v>99</v>
      </c>
      <c r="H1606" s="5" t="s">
        <v>1706</v>
      </c>
      <c r="J1606" s="257"/>
      <c r="K1606" s="257"/>
      <c r="L1606" s="257"/>
      <c r="T1606" s="1"/>
      <c r="U1606" s="1"/>
      <c r="V1606" s="1"/>
      <c r="W1606" s="1"/>
      <c r="X1606" s="1"/>
    </row>
    <row r="1607" spans="5:24">
      <c r="E1607" s="2"/>
      <c r="G1607" s="5" t="s">
        <v>99</v>
      </c>
      <c r="H1607" s="5" t="s">
        <v>1707</v>
      </c>
      <c r="J1607" s="257"/>
      <c r="K1607" s="257"/>
      <c r="L1607" s="257"/>
      <c r="T1607" s="1"/>
      <c r="U1607" s="1"/>
      <c r="V1607" s="1"/>
      <c r="W1607" s="1"/>
      <c r="X1607" s="1"/>
    </row>
    <row r="1608" spans="5:24">
      <c r="E1608" s="2"/>
      <c r="G1608" s="5" t="s">
        <v>99</v>
      </c>
      <c r="H1608" s="5" t="s">
        <v>1708</v>
      </c>
      <c r="J1608" s="257"/>
      <c r="K1608" s="257"/>
      <c r="L1608" s="257"/>
      <c r="T1608" s="1"/>
      <c r="U1608" s="1"/>
      <c r="V1608" s="1"/>
      <c r="W1608" s="1"/>
      <c r="X1608" s="1"/>
    </row>
    <row r="1609" spans="5:24">
      <c r="E1609" s="2"/>
      <c r="G1609" s="5" t="s">
        <v>99</v>
      </c>
      <c r="H1609" s="5" t="s">
        <v>1709</v>
      </c>
      <c r="J1609" s="257"/>
      <c r="K1609" s="257"/>
      <c r="L1609" s="257"/>
      <c r="T1609" s="1"/>
      <c r="U1609" s="1"/>
      <c r="V1609" s="1"/>
      <c r="W1609" s="1"/>
      <c r="X1609" s="1"/>
    </row>
    <row r="1610" spans="5:24">
      <c r="E1610" s="2"/>
      <c r="G1610" s="5" t="s">
        <v>99</v>
      </c>
      <c r="H1610" s="5" t="s">
        <v>1710</v>
      </c>
      <c r="J1610" s="257"/>
      <c r="K1610" s="257"/>
      <c r="L1610" s="257"/>
      <c r="T1610" s="1"/>
      <c r="U1610" s="1"/>
      <c r="V1610" s="1"/>
      <c r="W1610" s="1"/>
      <c r="X1610" s="1"/>
    </row>
    <row r="1611" spans="5:24">
      <c r="E1611" s="2"/>
      <c r="G1611" s="5" t="s">
        <v>99</v>
      </c>
      <c r="H1611" s="5" t="s">
        <v>1711</v>
      </c>
      <c r="J1611" s="257"/>
      <c r="K1611" s="257"/>
      <c r="L1611" s="257"/>
      <c r="T1611" s="1"/>
      <c r="U1611" s="1"/>
      <c r="V1611" s="1"/>
      <c r="W1611" s="1"/>
      <c r="X1611" s="1"/>
    </row>
    <row r="1612" spans="5:24">
      <c r="E1612" s="2"/>
      <c r="G1612" s="5" t="s">
        <v>99</v>
      </c>
      <c r="H1612" s="5" t="s">
        <v>1712</v>
      </c>
      <c r="J1612" s="257"/>
      <c r="K1612" s="257"/>
      <c r="L1612" s="257"/>
      <c r="T1612" s="1"/>
      <c r="U1612" s="1"/>
      <c r="V1612" s="1"/>
      <c r="W1612" s="1"/>
      <c r="X1612" s="1"/>
    </row>
    <row r="1613" spans="5:24">
      <c r="E1613" s="2"/>
      <c r="G1613" s="5" t="s">
        <v>99</v>
      </c>
      <c r="H1613" s="5" t="s">
        <v>1713</v>
      </c>
      <c r="J1613" s="257"/>
      <c r="K1613" s="257"/>
      <c r="L1613" s="257"/>
      <c r="T1613" s="1"/>
      <c r="U1613" s="1"/>
      <c r="V1613" s="1"/>
      <c r="W1613" s="1"/>
      <c r="X1613" s="1"/>
    </row>
    <row r="1614" spans="5:24">
      <c r="E1614" s="2"/>
      <c r="G1614" s="5" t="s">
        <v>99</v>
      </c>
      <c r="H1614" s="5" t="s">
        <v>1714</v>
      </c>
      <c r="J1614" s="257"/>
      <c r="K1614" s="257"/>
      <c r="L1614" s="257"/>
      <c r="T1614" s="1"/>
      <c r="U1614" s="1"/>
      <c r="V1614" s="1"/>
      <c r="W1614" s="1"/>
      <c r="X1614" s="1"/>
    </row>
    <row r="1615" spans="5:24">
      <c r="E1615" s="2"/>
      <c r="G1615" s="5" t="s">
        <v>99</v>
      </c>
      <c r="H1615" s="5" t="s">
        <v>1715</v>
      </c>
      <c r="J1615" s="257"/>
      <c r="K1615" s="257"/>
      <c r="L1615" s="257"/>
      <c r="T1615" s="1"/>
      <c r="U1615" s="1"/>
      <c r="V1615" s="1"/>
      <c r="W1615" s="1"/>
      <c r="X1615" s="1"/>
    </row>
    <row r="1616" spans="5:24">
      <c r="E1616" s="2"/>
      <c r="G1616" s="5" t="s">
        <v>99</v>
      </c>
      <c r="H1616" s="5" t="s">
        <v>1716</v>
      </c>
      <c r="J1616" s="257"/>
      <c r="K1616" s="257"/>
      <c r="L1616" s="257"/>
      <c r="T1616" s="1"/>
      <c r="U1616" s="1"/>
      <c r="V1616" s="1"/>
      <c r="W1616" s="1"/>
      <c r="X1616" s="1"/>
    </row>
    <row r="1617" spans="5:24">
      <c r="E1617" s="2"/>
      <c r="G1617" s="5" t="s">
        <v>99</v>
      </c>
      <c r="H1617" s="5" t="s">
        <v>1717</v>
      </c>
      <c r="J1617" s="257"/>
      <c r="K1617" s="257"/>
      <c r="L1617" s="257"/>
      <c r="T1617" s="1"/>
      <c r="U1617" s="1"/>
      <c r="V1617" s="1"/>
      <c r="W1617" s="1"/>
      <c r="X1617" s="1"/>
    </row>
    <row r="1618" spans="5:24">
      <c r="E1618" s="2"/>
      <c r="G1618" s="5" t="s">
        <v>99</v>
      </c>
      <c r="H1618" s="5" t="s">
        <v>1718</v>
      </c>
      <c r="J1618" s="257"/>
      <c r="K1618" s="257"/>
      <c r="L1618" s="257"/>
      <c r="T1618" s="1"/>
      <c r="U1618" s="1"/>
      <c r="V1618" s="1"/>
      <c r="W1618" s="1"/>
      <c r="X1618" s="1"/>
    </row>
    <row r="1619" spans="5:24">
      <c r="E1619" s="2"/>
      <c r="G1619" s="5" t="s">
        <v>99</v>
      </c>
      <c r="H1619" s="5" t="s">
        <v>1719</v>
      </c>
      <c r="J1619" s="257"/>
      <c r="K1619" s="257"/>
      <c r="L1619" s="257"/>
      <c r="T1619" s="1"/>
      <c r="U1619" s="1"/>
      <c r="V1619" s="1"/>
      <c r="W1619" s="1"/>
      <c r="X1619" s="1"/>
    </row>
    <row r="1620" spans="5:24">
      <c r="E1620" s="2"/>
      <c r="G1620" s="5" t="s">
        <v>99</v>
      </c>
      <c r="H1620" s="5" t="s">
        <v>1720</v>
      </c>
      <c r="J1620" s="257"/>
      <c r="K1620" s="257"/>
      <c r="L1620" s="257"/>
      <c r="T1620" s="1"/>
      <c r="U1620" s="1"/>
      <c r="V1620" s="1"/>
      <c r="W1620" s="1"/>
      <c r="X1620" s="1"/>
    </row>
    <row r="1621" spans="5:24">
      <c r="E1621" s="2"/>
      <c r="G1621" s="5" t="s">
        <v>99</v>
      </c>
      <c r="H1621" s="5" t="s">
        <v>1721</v>
      </c>
      <c r="J1621" s="257"/>
      <c r="K1621" s="257"/>
      <c r="L1621" s="257"/>
      <c r="T1621" s="1"/>
      <c r="U1621" s="1"/>
      <c r="V1621" s="1"/>
      <c r="W1621" s="1"/>
      <c r="X1621" s="1"/>
    </row>
    <row r="1622" spans="5:24">
      <c r="E1622" s="2"/>
      <c r="G1622" s="5" t="s">
        <v>100</v>
      </c>
      <c r="H1622" s="5" t="s">
        <v>1722</v>
      </c>
      <c r="J1622" s="257"/>
      <c r="K1622" s="257"/>
      <c r="L1622" s="257"/>
      <c r="T1622" s="1"/>
      <c r="U1622" s="1"/>
      <c r="V1622" s="1"/>
      <c r="W1622" s="1"/>
      <c r="X1622" s="1"/>
    </row>
    <row r="1623" spans="5:24">
      <c r="E1623" s="2"/>
      <c r="G1623" s="5" t="s">
        <v>100</v>
      </c>
      <c r="H1623" s="5" t="s">
        <v>1723</v>
      </c>
      <c r="J1623" s="257"/>
      <c r="K1623" s="257"/>
      <c r="L1623" s="257"/>
      <c r="T1623" s="1"/>
      <c r="U1623" s="1"/>
      <c r="V1623" s="1"/>
      <c r="W1623" s="1"/>
      <c r="X1623" s="1"/>
    </row>
    <row r="1624" spans="5:24">
      <c r="E1624" s="2"/>
      <c r="G1624" s="5" t="s">
        <v>100</v>
      </c>
      <c r="H1624" s="5" t="s">
        <v>1724</v>
      </c>
      <c r="J1624" s="257"/>
      <c r="K1624" s="257"/>
      <c r="L1624" s="257"/>
      <c r="T1624" s="1"/>
      <c r="U1624" s="1"/>
      <c r="V1624" s="1"/>
      <c r="W1624" s="1"/>
      <c r="X1624" s="1"/>
    </row>
    <row r="1625" spans="5:24">
      <c r="E1625" s="2"/>
      <c r="G1625" s="5" t="s">
        <v>100</v>
      </c>
      <c r="H1625" s="5" t="s">
        <v>1725</v>
      </c>
      <c r="J1625" s="257"/>
      <c r="K1625" s="257"/>
      <c r="L1625" s="257"/>
      <c r="T1625" s="1"/>
      <c r="U1625" s="1"/>
      <c r="V1625" s="1"/>
      <c r="W1625" s="1"/>
      <c r="X1625" s="1"/>
    </row>
    <row r="1626" spans="5:24">
      <c r="E1626" s="2"/>
      <c r="G1626" s="5" t="s">
        <v>100</v>
      </c>
      <c r="H1626" s="5" t="s">
        <v>1726</v>
      </c>
      <c r="J1626" s="257"/>
      <c r="K1626" s="257"/>
      <c r="L1626" s="257"/>
      <c r="T1626" s="1"/>
      <c r="U1626" s="1"/>
      <c r="V1626" s="1"/>
      <c r="W1626" s="1"/>
      <c r="X1626" s="1"/>
    </row>
    <row r="1627" spans="5:24">
      <c r="E1627" s="2"/>
      <c r="G1627" s="5" t="s">
        <v>100</v>
      </c>
      <c r="H1627" s="5" t="s">
        <v>1727</v>
      </c>
      <c r="J1627" s="257"/>
      <c r="K1627" s="257"/>
      <c r="L1627" s="257"/>
      <c r="T1627" s="1"/>
      <c r="U1627" s="1"/>
      <c r="V1627" s="1"/>
      <c r="W1627" s="1"/>
      <c r="X1627" s="1"/>
    </row>
    <row r="1628" spans="5:24">
      <c r="E1628" s="2"/>
      <c r="G1628" s="5" t="s">
        <v>100</v>
      </c>
      <c r="H1628" s="5" t="s">
        <v>1728</v>
      </c>
      <c r="J1628" s="257"/>
      <c r="K1628" s="257"/>
      <c r="L1628" s="257"/>
      <c r="T1628" s="1"/>
      <c r="U1628" s="1"/>
      <c r="V1628" s="1"/>
      <c r="W1628" s="1"/>
      <c r="X1628" s="1"/>
    </row>
    <row r="1629" spans="5:24">
      <c r="E1629" s="2"/>
      <c r="G1629" s="5" t="s">
        <v>100</v>
      </c>
      <c r="H1629" s="5" t="s">
        <v>1729</v>
      </c>
      <c r="J1629" s="257"/>
      <c r="K1629" s="257"/>
      <c r="L1629" s="257"/>
      <c r="T1629" s="1"/>
      <c r="U1629" s="1"/>
      <c r="V1629" s="1"/>
      <c r="W1629" s="1"/>
      <c r="X1629" s="1"/>
    </row>
    <row r="1630" spans="5:24">
      <c r="E1630" s="2"/>
      <c r="G1630" s="5" t="s">
        <v>100</v>
      </c>
      <c r="H1630" s="5" t="s">
        <v>1730</v>
      </c>
      <c r="J1630" s="257"/>
      <c r="K1630" s="257"/>
      <c r="L1630" s="257"/>
      <c r="T1630" s="1"/>
      <c r="U1630" s="1"/>
      <c r="V1630" s="1"/>
      <c r="W1630" s="1"/>
      <c r="X1630" s="1"/>
    </row>
    <row r="1631" spans="5:24">
      <c r="E1631" s="2"/>
      <c r="G1631" s="5" t="s">
        <v>100</v>
      </c>
      <c r="H1631" s="5" t="s">
        <v>1731</v>
      </c>
      <c r="J1631" s="257"/>
      <c r="K1631" s="257"/>
      <c r="L1631" s="257"/>
      <c r="T1631" s="1"/>
      <c r="U1631" s="1"/>
      <c r="V1631" s="1"/>
      <c r="W1631" s="1"/>
      <c r="X1631" s="1"/>
    </row>
    <row r="1632" spans="5:24">
      <c r="E1632" s="2"/>
      <c r="G1632" s="5" t="s">
        <v>100</v>
      </c>
      <c r="H1632" s="5" t="s">
        <v>1732</v>
      </c>
      <c r="J1632" s="257"/>
      <c r="K1632" s="257"/>
      <c r="L1632" s="257"/>
      <c r="T1632" s="1"/>
      <c r="U1632" s="1"/>
      <c r="V1632" s="1"/>
      <c r="W1632" s="1"/>
      <c r="X1632" s="1"/>
    </row>
    <row r="1633" spans="5:24">
      <c r="E1633" s="2"/>
      <c r="G1633" s="5" t="s">
        <v>100</v>
      </c>
      <c r="H1633" s="5" t="s">
        <v>1733</v>
      </c>
      <c r="J1633" s="257"/>
      <c r="K1633" s="257"/>
      <c r="L1633" s="257"/>
      <c r="T1633" s="1"/>
      <c r="U1633" s="1"/>
      <c r="V1633" s="1"/>
      <c r="W1633" s="1"/>
      <c r="X1633" s="1"/>
    </row>
    <row r="1634" spans="5:24">
      <c r="E1634" s="2"/>
      <c r="G1634" s="5" t="s">
        <v>100</v>
      </c>
      <c r="H1634" s="5" t="s">
        <v>1734</v>
      </c>
      <c r="J1634" s="257"/>
      <c r="K1634" s="257"/>
      <c r="L1634" s="257"/>
      <c r="T1634" s="1"/>
      <c r="U1634" s="1"/>
      <c r="V1634" s="1"/>
      <c r="W1634" s="1"/>
      <c r="X1634" s="1"/>
    </row>
    <row r="1635" spans="5:24">
      <c r="E1635" s="2"/>
      <c r="G1635" s="5" t="s">
        <v>100</v>
      </c>
      <c r="H1635" s="5" t="s">
        <v>1735</v>
      </c>
      <c r="J1635" s="257"/>
      <c r="K1635" s="257"/>
      <c r="L1635" s="257"/>
      <c r="T1635" s="1"/>
      <c r="U1635" s="1"/>
      <c r="V1635" s="1"/>
      <c r="W1635" s="1"/>
      <c r="X1635" s="1"/>
    </row>
    <row r="1636" spans="5:24">
      <c r="E1636" s="2"/>
      <c r="G1636" s="5" t="s">
        <v>100</v>
      </c>
      <c r="H1636" s="5" t="s">
        <v>1736</v>
      </c>
      <c r="J1636" s="257"/>
      <c r="K1636" s="257"/>
      <c r="L1636" s="257"/>
      <c r="T1636" s="1"/>
      <c r="U1636" s="1"/>
      <c r="V1636" s="1"/>
      <c r="W1636" s="1"/>
      <c r="X1636" s="1"/>
    </row>
    <row r="1637" spans="5:24">
      <c r="E1637" s="2"/>
      <c r="G1637" s="5" t="s">
        <v>100</v>
      </c>
      <c r="H1637" s="5" t="s">
        <v>1737</v>
      </c>
      <c r="J1637" s="257"/>
      <c r="K1637" s="257"/>
      <c r="L1637" s="257"/>
      <c r="T1637" s="1"/>
      <c r="U1637" s="1"/>
      <c r="V1637" s="1"/>
      <c r="W1637" s="1"/>
      <c r="X1637" s="1"/>
    </row>
    <row r="1638" spans="5:24">
      <c r="E1638" s="2"/>
      <c r="G1638" s="5" t="s">
        <v>100</v>
      </c>
      <c r="H1638" s="5" t="s">
        <v>1738</v>
      </c>
      <c r="J1638" s="257"/>
      <c r="K1638" s="257"/>
      <c r="L1638" s="257"/>
      <c r="T1638" s="1"/>
      <c r="U1638" s="1"/>
      <c r="V1638" s="1"/>
      <c r="W1638" s="1"/>
      <c r="X1638" s="1"/>
    </row>
    <row r="1639" spans="5:24">
      <c r="E1639" s="2"/>
      <c r="G1639" s="5" t="s">
        <v>100</v>
      </c>
      <c r="H1639" s="5" t="s">
        <v>1739</v>
      </c>
      <c r="J1639" s="257"/>
      <c r="K1639" s="257"/>
      <c r="L1639" s="257"/>
      <c r="T1639" s="1"/>
      <c r="U1639" s="1"/>
      <c r="V1639" s="1"/>
      <c r="W1639" s="1"/>
      <c r="X1639" s="1"/>
    </row>
    <row r="1640" spans="5:24">
      <c r="E1640" s="2"/>
      <c r="G1640" s="5" t="s">
        <v>101</v>
      </c>
      <c r="H1640" s="5" t="s">
        <v>1740</v>
      </c>
      <c r="J1640" s="257"/>
      <c r="K1640" s="257"/>
      <c r="L1640" s="257"/>
      <c r="T1640" s="1"/>
      <c r="U1640" s="1"/>
      <c r="V1640" s="1"/>
      <c r="W1640" s="1"/>
      <c r="X1640" s="1"/>
    </row>
    <row r="1641" spans="5:24">
      <c r="E1641" s="2"/>
      <c r="G1641" s="5" t="s">
        <v>101</v>
      </c>
      <c r="H1641" s="5" t="s">
        <v>1741</v>
      </c>
      <c r="J1641" s="257"/>
      <c r="K1641" s="257"/>
      <c r="L1641" s="257"/>
      <c r="T1641" s="1"/>
      <c r="U1641" s="1"/>
      <c r="V1641" s="1"/>
      <c r="W1641" s="1"/>
      <c r="X1641" s="1"/>
    </row>
    <row r="1642" spans="5:24">
      <c r="E1642" s="2"/>
      <c r="G1642" s="5" t="s">
        <v>101</v>
      </c>
      <c r="H1642" s="5" t="s">
        <v>1742</v>
      </c>
      <c r="J1642" s="257"/>
      <c r="K1642" s="257"/>
      <c r="L1642" s="257"/>
      <c r="T1642" s="1"/>
      <c r="U1642" s="1"/>
      <c r="V1642" s="1"/>
      <c r="W1642" s="1"/>
      <c r="X1642" s="1"/>
    </row>
    <row r="1643" spans="5:24">
      <c r="E1643" s="2"/>
      <c r="G1643" s="5" t="s">
        <v>101</v>
      </c>
      <c r="H1643" s="5" t="s">
        <v>1743</v>
      </c>
      <c r="J1643" s="257"/>
      <c r="K1643" s="257"/>
      <c r="L1643" s="257"/>
      <c r="T1643" s="1"/>
      <c r="U1643" s="1"/>
      <c r="V1643" s="1"/>
      <c r="W1643" s="1"/>
      <c r="X1643" s="1"/>
    </row>
    <row r="1644" spans="5:24">
      <c r="E1644" s="2"/>
      <c r="G1644" s="5" t="s">
        <v>101</v>
      </c>
      <c r="H1644" s="5" t="s">
        <v>1744</v>
      </c>
      <c r="J1644" s="257"/>
      <c r="K1644" s="257"/>
      <c r="L1644" s="257"/>
      <c r="T1644" s="1"/>
      <c r="U1644" s="1"/>
      <c r="V1644" s="1"/>
      <c r="W1644" s="1"/>
      <c r="X1644" s="1"/>
    </row>
    <row r="1645" spans="5:24">
      <c r="E1645" s="2"/>
      <c r="G1645" s="5" t="s">
        <v>101</v>
      </c>
      <c r="H1645" s="5" t="s">
        <v>1745</v>
      </c>
      <c r="J1645" s="257"/>
      <c r="K1645" s="257"/>
      <c r="L1645" s="257"/>
      <c r="T1645" s="1"/>
      <c r="U1645" s="1"/>
      <c r="V1645" s="1"/>
      <c r="W1645" s="1"/>
      <c r="X1645" s="1"/>
    </row>
    <row r="1646" spans="5:24">
      <c r="E1646" s="2"/>
      <c r="G1646" s="5" t="s">
        <v>101</v>
      </c>
      <c r="H1646" s="5" t="s">
        <v>1746</v>
      </c>
      <c r="J1646" s="257"/>
      <c r="K1646" s="257"/>
      <c r="L1646" s="257"/>
      <c r="T1646" s="1"/>
      <c r="U1646" s="1"/>
      <c r="V1646" s="1"/>
      <c r="W1646" s="1"/>
      <c r="X1646" s="1"/>
    </row>
    <row r="1647" spans="5:24">
      <c r="E1647" s="2"/>
      <c r="G1647" s="5" t="s">
        <v>101</v>
      </c>
      <c r="H1647" s="5" t="s">
        <v>1747</v>
      </c>
      <c r="J1647" s="257"/>
      <c r="K1647" s="257"/>
      <c r="L1647" s="257"/>
      <c r="T1647" s="1"/>
      <c r="U1647" s="1"/>
      <c r="V1647" s="1"/>
      <c r="W1647" s="1"/>
      <c r="X1647" s="1"/>
    </row>
    <row r="1648" spans="5:24">
      <c r="E1648" s="2"/>
      <c r="G1648" s="5" t="s">
        <v>101</v>
      </c>
      <c r="H1648" s="5" t="s">
        <v>1748</v>
      </c>
      <c r="J1648" s="257"/>
      <c r="K1648" s="257"/>
      <c r="L1648" s="257"/>
      <c r="T1648" s="1"/>
      <c r="U1648" s="1"/>
      <c r="V1648" s="1"/>
      <c r="W1648" s="1"/>
      <c r="X1648" s="1"/>
    </row>
    <row r="1649" spans="5:24">
      <c r="E1649" s="2"/>
      <c r="G1649" s="5" t="s">
        <v>101</v>
      </c>
      <c r="H1649" s="5" t="s">
        <v>1749</v>
      </c>
      <c r="J1649" s="257"/>
      <c r="K1649" s="257"/>
      <c r="L1649" s="257"/>
      <c r="T1649" s="1"/>
      <c r="U1649" s="1"/>
      <c r="V1649" s="1"/>
      <c r="W1649" s="1"/>
      <c r="X1649" s="1"/>
    </row>
    <row r="1650" spans="5:24">
      <c r="E1650" s="2"/>
      <c r="G1650" s="5" t="s">
        <v>101</v>
      </c>
      <c r="H1650" s="5" t="s">
        <v>1750</v>
      </c>
      <c r="J1650" s="257"/>
      <c r="K1650" s="257"/>
      <c r="L1650" s="257"/>
      <c r="T1650" s="1"/>
      <c r="U1650" s="1"/>
      <c r="V1650" s="1"/>
      <c r="W1650" s="1"/>
      <c r="X1650" s="1"/>
    </row>
    <row r="1651" spans="5:24">
      <c r="E1651" s="2"/>
      <c r="G1651" s="5" t="s">
        <v>101</v>
      </c>
      <c r="H1651" s="5" t="s">
        <v>1751</v>
      </c>
      <c r="J1651" s="257"/>
      <c r="K1651" s="257"/>
      <c r="L1651" s="257"/>
      <c r="T1651" s="1"/>
      <c r="U1651" s="1"/>
      <c r="V1651" s="1"/>
      <c r="W1651" s="1"/>
      <c r="X1651" s="1"/>
    </row>
    <row r="1652" spans="5:24">
      <c r="E1652" s="2"/>
      <c r="G1652" s="5" t="s">
        <v>101</v>
      </c>
      <c r="H1652" s="5" t="s">
        <v>1752</v>
      </c>
      <c r="J1652" s="257"/>
      <c r="K1652" s="257"/>
      <c r="L1652" s="257"/>
      <c r="T1652" s="1"/>
      <c r="U1652" s="1"/>
      <c r="V1652" s="1"/>
      <c r="W1652" s="1"/>
      <c r="X1652" s="1"/>
    </row>
    <row r="1653" spans="5:24">
      <c r="E1653" s="2"/>
      <c r="G1653" s="5" t="s">
        <v>101</v>
      </c>
      <c r="H1653" s="5" t="s">
        <v>1753</v>
      </c>
      <c r="J1653" s="257"/>
      <c r="K1653" s="257"/>
      <c r="L1653" s="257"/>
      <c r="T1653" s="1"/>
      <c r="U1653" s="1"/>
      <c r="V1653" s="1"/>
      <c r="W1653" s="1"/>
      <c r="X1653" s="1"/>
    </row>
    <row r="1654" spans="5:24">
      <c r="E1654" s="2"/>
      <c r="G1654" s="5" t="s">
        <v>101</v>
      </c>
      <c r="H1654" s="5" t="s">
        <v>1754</v>
      </c>
      <c r="J1654" s="257"/>
      <c r="K1654" s="257"/>
      <c r="L1654" s="257"/>
      <c r="T1654" s="1"/>
      <c r="U1654" s="1"/>
      <c r="V1654" s="1"/>
      <c r="W1654" s="1"/>
      <c r="X1654" s="1"/>
    </row>
    <row r="1655" spans="5:24">
      <c r="E1655" s="2"/>
      <c r="G1655" s="5" t="s">
        <v>101</v>
      </c>
      <c r="H1655" s="5" t="s">
        <v>1755</v>
      </c>
      <c r="J1655" s="257"/>
      <c r="K1655" s="257"/>
      <c r="L1655" s="257"/>
      <c r="T1655" s="1"/>
      <c r="U1655" s="1"/>
      <c r="V1655" s="1"/>
      <c r="W1655" s="1"/>
      <c r="X1655" s="1"/>
    </row>
    <row r="1656" spans="5:24">
      <c r="E1656" s="2"/>
      <c r="G1656" s="5" t="s">
        <v>101</v>
      </c>
      <c r="H1656" s="5" t="s">
        <v>1756</v>
      </c>
      <c r="J1656" s="257"/>
      <c r="K1656" s="257"/>
      <c r="L1656" s="257"/>
      <c r="T1656" s="1"/>
      <c r="U1656" s="1"/>
      <c r="V1656" s="1"/>
      <c r="W1656" s="1"/>
      <c r="X1656" s="1"/>
    </row>
    <row r="1657" spans="5:24">
      <c r="E1657" s="2"/>
      <c r="G1657" s="5" t="s">
        <v>101</v>
      </c>
      <c r="H1657" s="5" t="s">
        <v>1757</v>
      </c>
      <c r="J1657" s="257"/>
      <c r="K1657" s="257"/>
      <c r="L1657" s="257"/>
      <c r="T1657" s="1"/>
      <c r="U1657" s="1"/>
      <c r="V1657" s="1"/>
      <c r="W1657" s="1"/>
      <c r="X1657" s="1"/>
    </row>
    <row r="1658" spans="5:24">
      <c r="E1658" s="2"/>
      <c r="G1658" s="5" t="s">
        <v>101</v>
      </c>
      <c r="H1658" s="5" t="s">
        <v>1758</v>
      </c>
      <c r="J1658" s="257"/>
      <c r="K1658" s="257"/>
      <c r="L1658" s="257"/>
      <c r="T1658" s="1"/>
      <c r="U1658" s="1"/>
      <c r="V1658" s="1"/>
      <c r="W1658" s="1"/>
      <c r="X1658" s="1"/>
    </row>
    <row r="1659" spans="5:24">
      <c r="E1659" s="2"/>
      <c r="G1659" s="5" t="s">
        <v>101</v>
      </c>
      <c r="H1659" s="5" t="s">
        <v>1759</v>
      </c>
      <c r="J1659" s="257"/>
      <c r="K1659" s="257"/>
      <c r="L1659" s="257"/>
      <c r="T1659" s="1"/>
      <c r="U1659" s="1"/>
      <c r="V1659" s="1"/>
      <c r="W1659" s="1"/>
      <c r="X1659" s="1"/>
    </row>
    <row r="1660" spans="5:24">
      <c r="E1660" s="2"/>
      <c r="G1660" s="5" t="s">
        <v>101</v>
      </c>
      <c r="H1660" s="5" t="s">
        <v>1760</v>
      </c>
      <c r="J1660" s="257"/>
      <c r="K1660" s="257"/>
      <c r="L1660" s="257"/>
      <c r="T1660" s="1"/>
      <c r="U1660" s="1"/>
      <c r="V1660" s="1"/>
      <c r="W1660" s="1"/>
      <c r="X1660" s="1"/>
    </row>
    <row r="1661" spans="5:24">
      <c r="E1661" s="2"/>
      <c r="G1661" s="5" t="s">
        <v>101</v>
      </c>
      <c r="H1661" s="5" t="s">
        <v>1761</v>
      </c>
      <c r="J1661" s="257"/>
      <c r="K1661" s="257"/>
      <c r="L1661" s="257"/>
      <c r="T1661" s="1"/>
      <c r="U1661" s="1"/>
      <c r="V1661" s="1"/>
      <c r="W1661" s="1"/>
      <c r="X1661" s="1"/>
    </row>
    <row r="1662" spans="5:24">
      <c r="E1662" s="2"/>
      <c r="G1662" s="5" t="s">
        <v>101</v>
      </c>
      <c r="H1662" s="5" t="s">
        <v>448</v>
      </c>
      <c r="J1662" s="257"/>
      <c r="K1662" s="257"/>
      <c r="L1662" s="257"/>
      <c r="T1662" s="1"/>
      <c r="U1662" s="1"/>
      <c r="V1662" s="1"/>
      <c r="W1662" s="1"/>
      <c r="X1662" s="1"/>
    </row>
    <row r="1663" spans="5:24">
      <c r="E1663" s="2"/>
      <c r="G1663" s="5" t="s">
        <v>101</v>
      </c>
      <c r="H1663" s="5" t="s">
        <v>1762</v>
      </c>
      <c r="J1663" s="257"/>
      <c r="K1663" s="257"/>
      <c r="L1663" s="257"/>
      <c r="T1663" s="1"/>
      <c r="U1663" s="1"/>
      <c r="V1663" s="1"/>
      <c r="W1663" s="1"/>
      <c r="X1663" s="1"/>
    </row>
    <row r="1664" spans="5:24">
      <c r="E1664" s="2"/>
      <c r="G1664" s="5" t="s">
        <v>101</v>
      </c>
      <c r="H1664" s="5" t="s">
        <v>1763</v>
      </c>
      <c r="J1664" s="257"/>
      <c r="K1664" s="257"/>
      <c r="L1664" s="257"/>
      <c r="T1664" s="1"/>
      <c r="U1664" s="1"/>
      <c r="V1664" s="1"/>
      <c r="W1664" s="1"/>
      <c r="X1664" s="1"/>
    </row>
    <row r="1665" spans="5:24">
      <c r="E1665" s="2"/>
      <c r="G1665" s="5" t="s">
        <v>101</v>
      </c>
      <c r="H1665" s="5" t="s">
        <v>1764</v>
      </c>
      <c r="J1665" s="257"/>
      <c r="K1665" s="257"/>
      <c r="L1665" s="257"/>
      <c r="T1665" s="1"/>
      <c r="U1665" s="1"/>
      <c r="V1665" s="1"/>
      <c r="W1665" s="1"/>
      <c r="X1665" s="1"/>
    </row>
    <row r="1666" spans="5:24">
      <c r="E1666" s="2"/>
      <c r="G1666" s="5" t="s">
        <v>102</v>
      </c>
      <c r="H1666" s="5" t="s">
        <v>1765</v>
      </c>
      <c r="J1666" s="257"/>
      <c r="K1666" s="257"/>
      <c r="L1666" s="257"/>
      <c r="T1666" s="1"/>
      <c r="U1666" s="1"/>
      <c r="V1666" s="1"/>
      <c r="W1666" s="1"/>
      <c r="X1666" s="1"/>
    </row>
    <row r="1667" spans="5:24">
      <c r="E1667" s="2"/>
      <c r="G1667" s="5" t="s">
        <v>102</v>
      </c>
      <c r="H1667" s="5" t="s">
        <v>1766</v>
      </c>
      <c r="J1667" s="257"/>
      <c r="K1667" s="257"/>
      <c r="L1667" s="257"/>
      <c r="T1667" s="1"/>
      <c r="U1667" s="1"/>
      <c r="V1667" s="1"/>
      <c r="W1667" s="1"/>
      <c r="X1667" s="1"/>
    </row>
    <row r="1668" spans="5:24">
      <c r="E1668" s="2"/>
      <c r="G1668" s="5" t="s">
        <v>102</v>
      </c>
      <c r="H1668" s="5" t="s">
        <v>1767</v>
      </c>
      <c r="J1668" s="257"/>
      <c r="K1668" s="257"/>
      <c r="L1668" s="257"/>
      <c r="T1668" s="1"/>
      <c r="U1668" s="1"/>
      <c r="V1668" s="1"/>
      <c r="W1668" s="1"/>
      <c r="X1668" s="1"/>
    </row>
    <row r="1669" spans="5:24">
      <c r="E1669" s="2"/>
      <c r="G1669" s="5" t="s">
        <v>102</v>
      </c>
      <c r="H1669" s="5" t="s">
        <v>1768</v>
      </c>
      <c r="J1669" s="257"/>
      <c r="K1669" s="257"/>
      <c r="L1669" s="257"/>
      <c r="T1669" s="1"/>
      <c r="U1669" s="1"/>
      <c r="V1669" s="1"/>
      <c r="W1669" s="1"/>
      <c r="X1669" s="1"/>
    </row>
    <row r="1670" spans="5:24">
      <c r="E1670" s="2"/>
      <c r="G1670" s="5" t="s">
        <v>102</v>
      </c>
      <c r="H1670" s="5" t="s">
        <v>1769</v>
      </c>
      <c r="J1670" s="257"/>
      <c r="K1670" s="257"/>
      <c r="L1670" s="257"/>
      <c r="T1670" s="1"/>
      <c r="U1670" s="1"/>
      <c r="V1670" s="1"/>
      <c r="W1670" s="1"/>
      <c r="X1670" s="1"/>
    </row>
    <row r="1671" spans="5:24">
      <c r="E1671" s="2"/>
      <c r="G1671" s="5" t="s">
        <v>102</v>
      </c>
      <c r="H1671" s="5" t="s">
        <v>1770</v>
      </c>
      <c r="J1671" s="257"/>
      <c r="K1671" s="257"/>
      <c r="L1671" s="257"/>
      <c r="T1671" s="1"/>
      <c r="U1671" s="1"/>
      <c r="V1671" s="1"/>
      <c r="W1671" s="1"/>
      <c r="X1671" s="1"/>
    </row>
    <row r="1672" spans="5:24">
      <c r="E1672" s="2"/>
      <c r="G1672" s="5" t="s">
        <v>102</v>
      </c>
      <c r="H1672" s="5" t="s">
        <v>1771</v>
      </c>
      <c r="J1672" s="257"/>
      <c r="K1672" s="257"/>
      <c r="L1672" s="257"/>
      <c r="T1672" s="1"/>
      <c r="U1672" s="1"/>
      <c r="V1672" s="1"/>
      <c r="W1672" s="1"/>
      <c r="X1672" s="1"/>
    </row>
    <row r="1673" spans="5:24">
      <c r="E1673" s="2"/>
      <c r="G1673" s="5" t="s">
        <v>102</v>
      </c>
      <c r="H1673" s="5" t="s">
        <v>1772</v>
      </c>
      <c r="J1673" s="257"/>
      <c r="K1673" s="257"/>
      <c r="L1673" s="257"/>
      <c r="T1673" s="1"/>
      <c r="U1673" s="1"/>
      <c r="V1673" s="1"/>
      <c r="W1673" s="1"/>
      <c r="X1673" s="1"/>
    </row>
    <row r="1674" spans="5:24">
      <c r="E1674" s="2"/>
      <c r="G1674" s="5" t="s">
        <v>102</v>
      </c>
      <c r="H1674" s="5" t="s">
        <v>1773</v>
      </c>
      <c r="J1674" s="257"/>
      <c r="K1674" s="257"/>
      <c r="L1674" s="257"/>
      <c r="T1674" s="1"/>
      <c r="U1674" s="1"/>
      <c r="V1674" s="1"/>
      <c r="W1674" s="1"/>
      <c r="X1674" s="1"/>
    </row>
    <row r="1675" spans="5:24">
      <c r="E1675" s="2"/>
      <c r="G1675" s="5" t="s">
        <v>102</v>
      </c>
      <c r="H1675" s="5" t="s">
        <v>1774</v>
      </c>
      <c r="J1675" s="257"/>
      <c r="K1675" s="257"/>
      <c r="L1675" s="257"/>
      <c r="T1675" s="1"/>
      <c r="U1675" s="1"/>
      <c r="V1675" s="1"/>
      <c r="W1675" s="1"/>
      <c r="X1675" s="1"/>
    </row>
    <row r="1676" spans="5:24">
      <c r="E1676" s="2"/>
      <c r="G1676" s="5" t="s">
        <v>102</v>
      </c>
      <c r="H1676" s="5" t="s">
        <v>1775</v>
      </c>
      <c r="J1676" s="257"/>
      <c r="K1676" s="257"/>
      <c r="L1676" s="257"/>
      <c r="T1676" s="1"/>
      <c r="U1676" s="1"/>
      <c r="V1676" s="1"/>
      <c r="W1676" s="1"/>
      <c r="X1676" s="1"/>
    </row>
    <row r="1677" spans="5:24">
      <c r="E1677" s="2"/>
      <c r="G1677" s="5" t="s">
        <v>102</v>
      </c>
      <c r="H1677" s="5" t="s">
        <v>1776</v>
      </c>
      <c r="J1677" s="257"/>
      <c r="K1677" s="257"/>
      <c r="L1677" s="257"/>
      <c r="T1677" s="1"/>
      <c r="U1677" s="1"/>
      <c r="V1677" s="1"/>
      <c r="W1677" s="1"/>
      <c r="X1677" s="1"/>
    </row>
    <row r="1678" spans="5:24">
      <c r="E1678" s="2"/>
      <c r="G1678" s="5" t="s">
        <v>102</v>
      </c>
      <c r="H1678" s="5" t="s">
        <v>1777</v>
      </c>
      <c r="J1678" s="257"/>
      <c r="K1678" s="257"/>
      <c r="L1678" s="257"/>
      <c r="T1678" s="1"/>
      <c r="U1678" s="1"/>
      <c r="V1678" s="1"/>
      <c r="W1678" s="1"/>
      <c r="X1678" s="1"/>
    </row>
    <row r="1679" spans="5:24">
      <c r="E1679" s="2"/>
      <c r="G1679" s="5" t="s">
        <v>102</v>
      </c>
      <c r="H1679" s="5" t="s">
        <v>1778</v>
      </c>
      <c r="J1679" s="257"/>
      <c r="K1679" s="257"/>
      <c r="L1679" s="257"/>
      <c r="T1679" s="1"/>
      <c r="U1679" s="1"/>
      <c r="V1679" s="1"/>
      <c r="W1679" s="1"/>
      <c r="X1679" s="1"/>
    </row>
    <row r="1680" spans="5:24">
      <c r="E1680" s="2"/>
      <c r="G1680" s="5" t="s">
        <v>102</v>
      </c>
      <c r="H1680" s="5" t="s">
        <v>1779</v>
      </c>
      <c r="J1680" s="257"/>
      <c r="K1680" s="257"/>
      <c r="L1680" s="257"/>
      <c r="T1680" s="1"/>
      <c r="U1680" s="1"/>
      <c r="V1680" s="1"/>
      <c r="W1680" s="1"/>
      <c r="X1680" s="1"/>
    </row>
    <row r="1681" spans="5:24">
      <c r="E1681" s="2"/>
      <c r="G1681" s="5" t="s">
        <v>102</v>
      </c>
      <c r="H1681" s="5" t="s">
        <v>1780</v>
      </c>
      <c r="J1681" s="257"/>
      <c r="K1681" s="257"/>
      <c r="L1681" s="257"/>
      <c r="T1681" s="1"/>
      <c r="U1681" s="1"/>
      <c r="V1681" s="1"/>
      <c r="W1681" s="1"/>
      <c r="X1681" s="1"/>
    </row>
    <row r="1682" spans="5:24">
      <c r="E1682" s="2"/>
      <c r="G1682" s="5" t="s">
        <v>102</v>
      </c>
      <c r="H1682" s="5" t="s">
        <v>1781</v>
      </c>
      <c r="J1682" s="257"/>
      <c r="K1682" s="257"/>
      <c r="L1682" s="257"/>
      <c r="T1682" s="1"/>
      <c r="U1682" s="1"/>
      <c r="V1682" s="1"/>
      <c r="W1682" s="1"/>
      <c r="X1682" s="1"/>
    </row>
    <row r="1683" spans="5:24">
      <c r="E1683" s="2"/>
      <c r="G1683" s="5" t="s">
        <v>102</v>
      </c>
      <c r="H1683" s="5" t="s">
        <v>1782</v>
      </c>
      <c r="J1683" s="257"/>
      <c r="K1683" s="257"/>
      <c r="L1683" s="257"/>
      <c r="T1683" s="1"/>
      <c r="U1683" s="1"/>
      <c r="V1683" s="1"/>
      <c r="W1683" s="1"/>
      <c r="X1683" s="1"/>
    </row>
    <row r="1684" spans="5:24">
      <c r="E1684" s="2"/>
      <c r="G1684" s="5" t="s">
        <v>102</v>
      </c>
      <c r="H1684" s="5" t="s">
        <v>1783</v>
      </c>
      <c r="J1684" s="257"/>
      <c r="K1684" s="257"/>
      <c r="L1684" s="257"/>
      <c r="T1684" s="1"/>
      <c r="U1684" s="1"/>
      <c r="V1684" s="1"/>
      <c r="W1684" s="1"/>
      <c r="X1684" s="1"/>
    </row>
    <row r="1685" spans="5:24">
      <c r="E1685" s="2"/>
      <c r="G1685" s="5" t="s">
        <v>102</v>
      </c>
      <c r="H1685" s="5" t="s">
        <v>1784</v>
      </c>
      <c r="J1685" s="257"/>
      <c r="K1685" s="257"/>
      <c r="L1685" s="257"/>
      <c r="T1685" s="1"/>
      <c r="U1685" s="1"/>
      <c r="V1685" s="1"/>
      <c r="W1685" s="1"/>
      <c r="X1685" s="1"/>
    </row>
    <row r="1686" spans="5:24">
      <c r="E1686" s="2"/>
      <c r="G1686" s="5" t="s">
        <v>102</v>
      </c>
      <c r="H1686" s="5" t="s">
        <v>1785</v>
      </c>
      <c r="J1686" s="257"/>
      <c r="K1686" s="257"/>
      <c r="L1686" s="257"/>
      <c r="T1686" s="1"/>
      <c r="U1686" s="1"/>
      <c r="V1686" s="1"/>
      <c r="W1686" s="1"/>
      <c r="X1686" s="1"/>
    </row>
    <row r="1687" spans="5:24">
      <c r="E1687" s="2"/>
      <c r="G1687" s="5" t="s">
        <v>102</v>
      </c>
      <c r="H1687" s="5" t="s">
        <v>1786</v>
      </c>
      <c r="J1687" s="257"/>
      <c r="K1687" s="257"/>
      <c r="L1687" s="257"/>
      <c r="T1687" s="1"/>
      <c r="U1687" s="1"/>
      <c r="V1687" s="1"/>
      <c r="W1687" s="1"/>
      <c r="X1687" s="1"/>
    </row>
    <row r="1688" spans="5:24">
      <c r="E1688" s="2"/>
      <c r="G1688" s="5" t="s">
        <v>102</v>
      </c>
      <c r="H1688" s="5" t="s">
        <v>1787</v>
      </c>
      <c r="J1688" s="257"/>
      <c r="K1688" s="257"/>
      <c r="L1688" s="257"/>
      <c r="T1688" s="1"/>
      <c r="U1688" s="1"/>
      <c r="V1688" s="1"/>
      <c r="W1688" s="1"/>
      <c r="X1688" s="1"/>
    </row>
    <row r="1689" spans="5:24">
      <c r="E1689" s="2"/>
      <c r="G1689" s="5" t="s">
        <v>102</v>
      </c>
      <c r="H1689" s="5" t="s">
        <v>1788</v>
      </c>
      <c r="J1689" s="257"/>
      <c r="K1689" s="257"/>
      <c r="L1689" s="257"/>
      <c r="T1689" s="1"/>
      <c r="U1689" s="1"/>
      <c r="V1689" s="1"/>
      <c r="W1689" s="1"/>
      <c r="X1689" s="1"/>
    </row>
    <row r="1690" spans="5:24">
      <c r="E1690" s="2"/>
      <c r="G1690" s="5" t="s">
        <v>102</v>
      </c>
      <c r="H1690" s="5" t="s">
        <v>1789</v>
      </c>
      <c r="J1690" s="257"/>
      <c r="K1690" s="257"/>
      <c r="L1690" s="257"/>
      <c r="T1690" s="1"/>
      <c r="U1690" s="1"/>
      <c r="V1690" s="1"/>
      <c r="W1690" s="1"/>
      <c r="X1690" s="1"/>
    </row>
    <row r="1691" spans="5:24">
      <c r="E1691" s="2"/>
      <c r="G1691" s="5" t="s">
        <v>102</v>
      </c>
      <c r="H1691" s="5" t="s">
        <v>1790</v>
      </c>
      <c r="J1691" s="257"/>
      <c r="K1691" s="257"/>
      <c r="L1691" s="257"/>
      <c r="T1691" s="1"/>
      <c r="U1691" s="1"/>
      <c r="V1691" s="1"/>
      <c r="W1691" s="1"/>
      <c r="X1691" s="1"/>
    </row>
    <row r="1692" spans="5:24">
      <c r="E1692" s="2"/>
      <c r="G1692" s="5" t="s">
        <v>102</v>
      </c>
      <c r="H1692" s="5" t="s">
        <v>1791</v>
      </c>
      <c r="J1692" s="257"/>
      <c r="K1692" s="257"/>
      <c r="L1692" s="257"/>
      <c r="T1692" s="1"/>
      <c r="U1692" s="1"/>
      <c r="V1692" s="1"/>
      <c r="W1692" s="1"/>
      <c r="X1692" s="1"/>
    </row>
    <row r="1693" spans="5:24">
      <c r="E1693" s="2"/>
      <c r="G1693" s="5" t="s">
        <v>102</v>
      </c>
      <c r="H1693" s="5" t="s">
        <v>1792</v>
      </c>
      <c r="J1693" s="257"/>
      <c r="K1693" s="257"/>
      <c r="L1693" s="257"/>
      <c r="T1693" s="1"/>
      <c r="U1693" s="1"/>
      <c r="V1693" s="1"/>
      <c r="W1693" s="1"/>
      <c r="X1693" s="1"/>
    </row>
    <row r="1694" spans="5:24">
      <c r="E1694" s="2"/>
      <c r="G1694" s="5" t="s">
        <v>102</v>
      </c>
      <c r="H1694" s="5" t="s">
        <v>1793</v>
      </c>
      <c r="J1694" s="257"/>
      <c r="K1694" s="257"/>
      <c r="L1694" s="257"/>
      <c r="T1694" s="1"/>
      <c r="U1694" s="1"/>
      <c r="V1694" s="1"/>
      <c r="W1694" s="1"/>
      <c r="X1694" s="1"/>
    </row>
    <row r="1695" spans="5:24">
      <c r="E1695" s="2"/>
      <c r="G1695" s="5" t="s">
        <v>102</v>
      </c>
      <c r="H1695" s="5" t="s">
        <v>1794</v>
      </c>
      <c r="J1695" s="257"/>
      <c r="K1695" s="257"/>
      <c r="L1695" s="257"/>
      <c r="T1695" s="1"/>
      <c r="U1695" s="1"/>
      <c r="V1695" s="1"/>
      <c r="W1695" s="1"/>
      <c r="X1695" s="1"/>
    </row>
    <row r="1696" spans="5:24">
      <c r="E1696" s="2"/>
      <c r="G1696" s="5" t="s">
        <v>102</v>
      </c>
      <c r="H1696" s="5" t="s">
        <v>1795</v>
      </c>
      <c r="J1696" s="257"/>
      <c r="K1696" s="257"/>
      <c r="L1696" s="257"/>
      <c r="T1696" s="1"/>
      <c r="U1696" s="1"/>
      <c r="V1696" s="1"/>
      <c r="W1696" s="1"/>
      <c r="X1696" s="1"/>
    </row>
    <row r="1697" spans="5:24">
      <c r="E1697" s="2"/>
      <c r="G1697" s="5" t="s">
        <v>102</v>
      </c>
      <c r="H1697" s="5" t="s">
        <v>1796</v>
      </c>
      <c r="J1697" s="257"/>
      <c r="K1697" s="257"/>
      <c r="L1697" s="257"/>
      <c r="T1697" s="1"/>
      <c r="U1697" s="1"/>
      <c r="V1697" s="1"/>
      <c r="W1697" s="1"/>
      <c r="X1697" s="1"/>
    </row>
    <row r="1698" spans="5:24">
      <c r="E1698" s="2"/>
      <c r="G1698" s="5" t="s">
        <v>102</v>
      </c>
      <c r="H1698" s="5" t="s">
        <v>1797</v>
      </c>
      <c r="J1698" s="257"/>
      <c r="K1698" s="257"/>
      <c r="L1698" s="257"/>
      <c r="T1698" s="1"/>
      <c r="U1698" s="1"/>
      <c r="V1698" s="1"/>
      <c r="W1698" s="1"/>
      <c r="X1698" s="1"/>
    </row>
    <row r="1699" spans="5:24">
      <c r="E1699" s="2"/>
      <c r="G1699" s="5" t="s">
        <v>102</v>
      </c>
      <c r="H1699" s="5" t="s">
        <v>1798</v>
      </c>
      <c r="J1699" s="257"/>
      <c r="K1699" s="257"/>
      <c r="L1699" s="257"/>
      <c r="T1699" s="1"/>
      <c r="U1699" s="1"/>
      <c r="V1699" s="1"/>
      <c r="W1699" s="1"/>
      <c r="X1699" s="1"/>
    </row>
    <row r="1700" spans="5:24">
      <c r="E1700" s="2"/>
      <c r="G1700" s="5" t="s">
        <v>102</v>
      </c>
      <c r="H1700" s="5" t="s">
        <v>1799</v>
      </c>
      <c r="J1700" s="257"/>
      <c r="K1700" s="257"/>
      <c r="L1700" s="257"/>
      <c r="T1700" s="1"/>
      <c r="U1700" s="1"/>
      <c r="V1700" s="1"/>
      <c r="W1700" s="1"/>
      <c r="X1700" s="1"/>
    </row>
    <row r="1701" spans="5:24">
      <c r="E1701" s="2"/>
      <c r="G1701" s="5" t="s">
        <v>102</v>
      </c>
      <c r="H1701" s="5" t="s">
        <v>1800</v>
      </c>
      <c r="J1701" s="257"/>
      <c r="K1701" s="257"/>
      <c r="L1701" s="257"/>
      <c r="T1701" s="1"/>
      <c r="U1701" s="1"/>
      <c r="V1701" s="1"/>
      <c r="W1701" s="1"/>
      <c r="X1701" s="1"/>
    </row>
    <row r="1702" spans="5:24">
      <c r="E1702" s="2"/>
      <c r="G1702" s="5" t="s">
        <v>102</v>
      </c>
      <c r="H1702" s="5" t="s">
        <v>1801</v>
      </c>
      <c r="J1702" s="257"/>
      <c r="K1702" s="257"/>
      <c r="L1702" s="257"/>
      <c r="T1702" s="1"/>
      <c r="U1702" s="1"/>
      <c r="V1702" s="1"/>
      <c r="W1702" s="1"/>
      <c r="X1702" s="1"/>
    </row>
    <row r="1703" spans="5:24">
      <c r="E1703" s="2"/>
      <c r="G1703" s="5" t="s">
        <v>102</v>
      </c>
      <c r="H1703" s="5" t="s">
        <v>1802</v>
      </c>
      <c r="J1703" s="257"/>
      <c r="K1703" s="257"/>
      <c r="L1703" s="257"/>
      <c r="T1703" s="1"/>
      <c r="U1703" s="1"/>
      <c r="V1703" s="1"/>
      <c r="W1703" s="1"/>
      <c r="X1703" s="1"/>
    </row>
    <row r="1704" spans="5:24">
      <c r="E1704" s="2"/>
      <c r="G1704" s="5" t="s">
        <v>102</v>
      </c>
      <c r="H1704" s="5" t="s">
        <v>1803</v>
      </c>
      <c r="J1704" s="257"/>
      <c r="K1704" s="257"/>
      <c r="L1704" s="257"/>
      <c r="T1704" s="1"/>
      <c r="U1704" s="1"/>
      <c r="V1704" s="1"/>
      <c r="W1704" s="1"/>
      <c r="X1704" s="1"/>
    </row>
    <row r="1705" spans="5:24">
      <c r="E1705" s="2"/>
      <c r="G1705" s="5" t="s">
        <v>102</v>
      </c>
      <c r="H1705" s="5" t="s">
        <v>1804</v>
      </c>
      <c r="J1705" s="257"/>
      <c r="K1705" s="257"/>
      <c r="L1705" s="257"/>
      <c r="T1705" s="1"/>
      <c r="U1705" s="1"/>
      <c r="V1705" s="1"/>
      <c r="W1705" s="1"/>
      <c r="X1705" s="1"/>
    </row>
    <row r="1706" spans="5:24">
      <c r="E1706" s="2"/>
      <c r="G1706" s="5" t="s">
        <v>102</v>
      </c>
      <c r="H1706" s="5" t="s">
        <v>1805</v>
      </c>
      <c r="J1706" s="257"/>
      <c r="K1706" s="257"/>
      <c r="L1706" s="257"/>
      <c r="T1706" s="1"/>
      <c r="U1706" s="1"/>
      <c r="V1706" s="1"/>
      <c r="W1706" s="1"/>
      <c r="X1706" s="1"/>
    </row>
    <row r="1707" spans="5:24">
      <c r="E1707" s="2"/>
      <c r="G1707" s="5" t="s">
        <v>102</v>
      </c>
      <c r="H1707" s="5" t="s">
        <v>1806</v>
      </c>
      <c r="J1707" s="257"/>
      <c r="K1707" s="257"/>
      <c r="L1707" s="257"/>
      <c r="T1707" s="1"/>
      <c r="U1707" s="1"/>
      <c r="V1707" s="1"/>
      <c r="W1707" s="1"/>
      <c r="X1707" s="1"/>
    </row>
    <row r="1708" spans="5:24">
      <c r="E1708" s="2"/>
      <c r="G1708" s="5" t="s">
        <v>102</v>
      </c>
      <c r="H1708" s="5" t="s">
        <v>1807</v>
      </c>
      <c r="J1708" s="257"/>
      <c r="K1708" s="257"/>
      <c r="L1708" s="257"/>
      <c r="T1708" s="1"/>
      <c r="U1708" s="1"/>
      <c r="V1708" s="1"/>
      <c r="W1708" s="1"/>
      <c r="X1708" s="1"/>
    </row>
    <row r="1709" spans="5:24">
      <c r="E1709" s="2"/>
      <c r="G1709" s="5" t="s">
        <v>103</v>
      </c>
      <c r="H1709" s="5" t="s">
        <v>1808</v>
      </c>
      <c r="J1709" s="257"/>
      <c r="K1709" s="257"/>
      <c r="L1709" s="257"/>
      <c r="T1709" s="1"/>
      <c r="U1709" s="1"/>
      <c r="V1709" s="1"/>
      <c r="W1709" s="1"/>
      <c r="X1709" s="1"/>
    </row>
    <row r="1710" spans="5:24">
      <c r="E1710" s="2"/>
      <c r="G1710" s="5" t="s">
        <v>103</v>
      </c>
      <c r="H1710" s="5" t="s">
        <v>1809</v>
      </c>
      <c r="J1710" s="257"/>
      <c r="K1710" s="257"/>
      <c r="L1710" s="257"/>
      <c r="T1710" s="1"/>
      <c r="U1710" s="1"/>
      <c r="V1710" s="1"/>
      <c r="W1710" s="1"/>
      <c r="X1710" s="1"/>
    </row>
    <row r="1711" spans="5:24">
      <c r="E1711" s="2"/>
      <c r="G1711" s="5" t="s">
        <v>103</v>
      </c>
      <c r="H1711" s="5" t="s">
        <v>1810</v>
      </c>
      <c r="J1711" s="257"/>
      <c r="K1711" s="257"/>
      <c r="L1711" s="257"/>
      <c r="T1711" s="1"/>
      <c r="U1711" s="1"/>
      <c r="V1711" s="1"/>
      <c r="W1711" s="1"/>
      <c r="X1711" s="1"/>
    </row>
    <row r="1712" spans="5:24">
      <c r="E1712" s="2"/>
      <c r="G1712" s="5" t="s">
        <v>103</v>
      </c>
      <c r="H1712" s="5" t="s">
        <v>1811</v>
      </c>
      <c r="J1712" s="257"/>
      <c r="K1712" s="257"/>
      <c r="L1712" s="257"/>
      <c r="T1712" s="1"/>
      <c r="U1712" s="1"/>
      <c r="V1712" s="1"/>
      <c r="W1712" s="1"/>
      <c r="X1712" s="1"/>
    </row>
    <row r="1713" spans="5:24">
      <c r="E1713" s="2"/>
      <c r="G1713" s="5" t="s">
        <v>103</v>
      </c>
      <c r="H1713" s="5" t="s">
        <v>1812</v>
      </c>
      <c r="J1713" s="257"/>
      <c r="K1713" s="257"/>
      <c r="L1713" s="257"/>
      <c r="T1713" s="1"/>
      <c r="U1713" s="1"/>
      <c r="V1713" s="1"/>
      <c r="W1713" s="1"/>
      <c r="X1713" s="1"/>
    </row>
    <row r="1714" spans="5:24">
      <c r="E1714" s="2"/>
      <c r="G1714" s="5" t="s">
        <v>103</v>
      </c>
      <c r="H1714" s="5" t="s">
        <v>1813</v>
      </c>
      <c r="J1714" s="257"/>
      <c r="K1714" s="257"/>
      <c r="L1714" s="257"/>
      <c r="T1714" s="1"/>
      <c r="U1714" s="1"/>
      <c r="V1714" s="1"/>
      <c r="W1714" s="1"/>
      <c r="X1714" s="1"/>
    </row>
    <row r="1715" spans="5:24">
      <c r="E1715" s="2"/>
      <c r="G1715" s="5" t="s">
        <v>103</v>
      </c>
      <c r="H1715" s="5" t="s">
        <v>1814</v>
      </c>
      <c r="J1715" s="257"/>
      <c r="K1715" s="257"/>
      <c r="L1715" s="257"/>
      <c r="T1715" s="1"/>
      <c r="U1715" s="1"/>
      <c r="V1715" s="1"/>
      <c r="W1715" s="1"/>
      <c r="X1715" s="1"/>
    </row>
    <row r="1716" spans="5:24">
      <c r="E1716" s="2"/>
      <c r="G1716" s="5" t="s">
        <v>103</v>
      </c>
      <c r="H1716" s="5" t="s">
        <v>1815</v>
      </c>
      <c r="J1716" s="257"/>
      <c r="K1716" s="257"/>
      <c r="L1716" s="257"/>
      <c r="T1716" s="1"/>
      <c r="U1716" s="1"/>
      <c r="V1716" s="1"/>
      <c r="W1716" s="1"/>
      <c r="X1716" s="1"/>
    </row>
    <row r="1717" spans="5:24">
      <c r="E1717" s="2"/>
      <c r="G1717" s="5" t="s">
        <v>103</v>
      </c>
      <c r="H1717" s="5" t="s">
        <v>1816</v>
      </c>
      <c r="J1717" s="257"/>
      <c r="K1717" s="257"/>
      <c r="L1717" s="257"/>
      <c r="T1717" s="1"/>
      <c r="U1717" s="1"/>
      <c r="V1717" s="1"/>
      <c r="W1717" s="1"/>
      <c r="X1717" s="1"/>
    </row>
    <row r="1718" spans="5:24">
      <c r="E1718" s="2"/>
      <c r="G1718" s="5" t="s">
        <v>103</v>
      </c>
      <c r="H1718" s="5" t="s">
        <v>1817</v>
      </c>
      <c r="J1718" s="257"/>
      <c r="K1718" s="257"/>
      <c r="L1718" s="257"/>
      <c r="T1718" s="1"/>
      <c r="U1718" s="1"/>
      <c r="V1718" s="1"/>
      <c r="W1718" s="1"/>
      <c r="X1718" s="1"/>
    </row>
    <row r="1719" spans="5:24">
      <c r="E1719" s="2"/>
      <c r="G1719" s="5" t="s">
        <v>103</v>
      </c>
      <c r="H1719" s="5" t="s">
        <v>1818</v>
      </c>
      <c r="J1719" s="257"/>
      <c r="K1719" s="257"/>
      <c r="L1719" s="257"/>
      <c r="T1719" s="1"/>
      <c r="U1719" s="1"/>
      <c r="V1719" s="1"/>
      <c r="W1719" s="1"/>
      <c r="X1719" s="1"/>
    </row>
    <row r="1720" spans="5:24">
      <c r="E1720" s="2"/>
      <c r="G1720" s="5" t="s">
        <v>103</v>
      </c>
      <c r="H1720" s="5" t="s">
        <v>1819</v>
      </c>
      <c r="J1720" s="257"/>
      <c r="K1720" s="257"/>
      <c r="L1720" s="257"/>
      <c r="T1720" s="1"/>
      <c r="U1720" s="1"/>
      <c r="V1720" s="1"/>
      <c r="W1720" s="1"/>
      <c r="X1720" s="1"/>
    </row>
    <row r="1721" spans="5:24">
      <c r="E1721" s="2"/>
      <c r="G1721" s="5" t="s">
        <v>103</v>
      </c>
      <c r="H1721" s="5" t="s">
        <v>1820</v>
      </c>
      <c r="J1721" s="257"/>
      <c r="K1721" s="257"/>
      <c r="L1721" s="257"/>
      <c r="T1721" s="1"/>
      <c r="U1721" s="1"/>
      <c r="V1721" s="1"/>
      <c r="W1721" s="1"/>
      <c r="X1721" s="1"/>
    </row>
    <row r="1722" spans="5:24">
      <c r="E1722" s="2"/>
      <c r="G1722" s="5" t="s">
        <v>103</v>
      </c>
      <c r="H1722" s="5" t="s">
        <v>1821</v>
      </c>
      <c r="J1722" s="257"/>
      <c r="K1722" s="257"/>
      <c r="L1722" s="257"/>
      <c r="T1722" s="1"/>
      <c r="U1722" s="1"/>
      <c r="V1722" s="1"/>
      <c r="W1722" s="1"/>
      <c r="X1722" s="1"/>
    </row>
    <row r="1723" spans="5:24">
      <c r="E1723" s="2"/>
      <c r="G1723" s="5" t="s">
        <v>103</v>
      </c>
      <c r="H1723" s="5" t="s">
        <v>1822</v>
      </c>
      <c r="J1723" s="257"/>
      <c r="K1723" s="257"/>
      <c r="L1723" s="257"/>
      <c r="T1723" s="1"/>
      <c r="U1723" s="1"/>
      <c r="V1723" s="1"/>
      <c r="W1723" s="1"/>
      <c r="X1723" s="1"/>
    </row>
    <row r="1724" spans="5:24">
      <c r="E1724" s="2"/>
      <c r="G1724" s="5" t="s">
        <v>103</v>
      </c>
      <c r="H1724" s="5" t="s">
        <v>1823</v>
      </c>
      <c r="J1724" s="257"/>
      <c r="K1724" s="257"/>
      <c r="L1724" s="257"/>
      <c r="T1724" s="1"/>
      <c r="U1724" s="1"/>
      <c r="V1724" s="1"/>
      <c r="W1724" s="1"/>
      <c r="X1724" s="1"/>
    </row>
    <row r="1725" spans="5:24">
      <c r="E1725" s="2"/>
      <c r="G1725" s="5" t="s">
        <v>103</v>
      </c>
      <c r="H1725" s="5" t="s">
        <v>1824</v>
      </c>
      <c r="J1725" s="257"/>
      <c r="K1725" s="257"/>
      <c r="L1725" s="257"/>
      <c r="T1725" s="1"/>
      <c r="U1725" s="1"/>
      <c r="V1725" s="1"/>
      <c r="W1725" s="1"/>
      <c r="X1725" s="1"/>
    </row>
    <row r="1726" spans="5:24">
      <c r="E1726" s="2"/>
      <c r="G1726" s="5" t="s">
        <v>103</v>
      </c>
      <c r="H1726" s="5" t="s">
        <v>1825</v>
      </c>
      <c r="J1726" s="257"/>
      <c r="K1726" s="257"/>
      <c r="L1726" s="257"/>
      <c r="T1726" s="1"/>
      <c r="U1726" s="1"/>
      <c r="V1726" s="1"/>
      <c r="W1726" s="1"/>
      <c r="X1726" s="1"/>
    </row>
    <row r="1727" spans="5:24">
      <c r="E1727" s="2"/>
      <c r="G1727" s="5" t="s">
        <v>103</v>
      </c>
      <c r="H1727" s="5" t="s">
        <v>1826</v>
      </c>
      <c r="J1727" s="257"/>
      <c r="K1727" s="257"/>
      <c r="L1727" s="257"/>
      <c r="T1727" s="1"/>
      <c r="U1727" s="1"/>
      <c r="V1727" s="1"/>
      <c r="W1727" s="1"/>
      <c r="X1727" s="1"/>
    </row>
    <row r="1728" spans="5:24">
      <c r="E1728" s="2"/>
      <c r="G1728" s="5" t="s">
        <v>103</v>
      </c>
      <c r="H1728" s="5" t="s">
        <v>1827</v>
      </c>
      <c r="J1728" s="257"/>
      <c r="K1728" s="257"/>
      <c r="L1728" s="257"/>
      <c r="T1728" s="1"/>
      <c r="U1728" s="1"/>
      <c r="V1728" s="1"/>
      <c r="W1728" s="1"/>
      <c r="X1728" s="1"/>
    </row>
    <row r="1729" spans="5:24">
      <c r="E1729" s="2"/>
      <c r="G1729" s="5" t="s">
        <v>103</v>
      </c>
      <c r="H1729" s="5" t="s">
        <v>1828</v>
      </c>
      <c r="J1729" s="257"/>
      <c r="K1729" s="257"/>
      <c r="L1729" s="257"/>
      <c r="T1729" s="1"/>
      <c r="U1729" s="1"/>
      <c r="V1729" s="1"/>
      <c r="W1729" s="1"/>
      <c r="X1729" s="1"/>
    </row>
    <row r="1730" spans="5:24">
      <c r="E1730" s="2"/>
      <c r="G1730" s="5" t="s">
        <v>103</v>
      </c>
      <c r="H1730" s="5" t="s">
        <v>1829</v>
      </c>
      <c r="J1730" s="257"/>
      <c r="K1730" s="257"/>
      <c r="L1730" s="257"/>
      <c r="T1730" s="1"/>
      <c r="U1730" s="1"/>
      <c r="V1730" s="1"/>
      <c r="W1730" s="1"/>
      <c r="X1730" s="1"/>
    </row>
    <row r="1731" spans="5:24">
      <c r="E1731" s="2"/>
      <c r="G1731" s="5" t="s">
        <v>103</v>
      </c>
      <c r="H1731" s="5" t="s">
        <v>1830</v>
      </c>
      <c r="J1731" s="257"/>
      <c r="K1731" s="257"/>
      <c r="L1731" s="257"/>
      <c r="T1731" s="1"/>
      <c r="U1731" s="1"/>
      <c r="V1731" s="1"/>
      <c r="W1731" s="1"/>
      <c r="X1731" s="1"/>
    </row>
    <row r="1732" spans="5:24">
      <c r="E1732" s="2"/>
      <c r="G1732" s="5" t="s">
        <v>103</v>
      </c>
      <c r="H1732" s="5" t="s">
        <v>1831</v>
      </c>
      <c r="J1732" s="257"/>
      <c r="K1732" s="257"/>
      <c r="L1732" s="257"/>
      <c r="T1732" s="1"/>
      <c r="U1732" s="1"/>
      <c r="V1732" s="1"/>
      <c r="W1732" s="1"/>
      <c r="X1732" s="1"/>
    </row>
    <row r="1733" spans="5:24">
      <c r="E1733" s="2"/>
      <c r="G1733" s="5" t="s">
        <v>103</v>
      </c>
      <c r="H1733" s="5" t="s">
        <v>1832</v>
      </c>
      <c r="J1733" s="257"/>
      <c r="K1733" s="257"/>
      <c r="L1733" s="257"/>
      <c r="T1733" s="1"/>
      <c r="U1733" s="1"/>
      <c r="V1733" s="1"/>
      <c r="W1733" s="1"/>
      <c r="X1733" s="1"/>
    </row>
    <row r="1734" spans="5:24">
      <c r="E1734" s="2"/>
      <c r="G1734" s="5" t="s">
        <v>103</v>
      </c>
      <c r="H1734" s="5" t="s">
        <v>1833</v>
      </c>
      <c r="J1734" s="257"/>
      <c r="K1734" s="257"/>
      <c r="L1734" s="257"/>
      <c r="T1734" s="1"/>
      <c r="U1734" s="1"/>
      <c r="V1734" s="1"/>
      <c r="W1734" s="1"/>
      <c r="X1734" s="1"/>
    </row>
    <row r="1735" spans="5:24">
      <c r="E1735" s="2"/>
      <c r="G1735" s="5" t="s">
        <v>103</v>
      </c>
      <c r="H1735" s="5" t="s">
        <v>1834</v>
      </c>
      <c r="J1735" s="257"/>
      <c r="K1735" s="257"/>
      <c r="L1735" s="257"/>
      <c r="T1735" s="1"/>
      <c r="U1735" s="1"/>
      <c r="V1735" s="1"/>
      <c r="W1735" s="1"/>
      <c r="X1735" s="1"/>
    </row>
    <row r="1736" spans="5:24">
      <c r="E1736" s="2"/>
      <c r="G1736" s="5" t="s">
        <v>103</v>
      </c>
      <c r="H1736" s="5" t="s">
        <v>1835</v>
      </c>
      <c r="J1736" s="257"/>
      <c r="K1736" s="257"/>
      <c r="L1736" s="257"/>
      <c r="T1736" s="1"/>
      <c r="U1736" s="1"/>
      <c r="V1736" s="1"/>
      <c r="W1736" s="1"/>
      <c r="X1736" s="1"/>
    </row>
    <row r="1737" spans="5:24">
      <c r="E1737" s="2"/>
      <c r="G1737" s="5" t="s">
        <v>103</v>
      </c>
      <c r="H1737" s="5" t="s">
        <v>1836</v>
      </c>
      <c r="J1737" s="257"/>
      <c r="K1737" s="257"/>
      <c r="L1737" s="257"/>
      <c r="T1737" s="1"/>
      <c r="U1737" s="1"/>
      <c r="V1737" s="1"/>
      <c r="W1737" s="1"/>
      <c r="X1737" s="1"/>
    </row>
    <row r="1738" spans="5:24">
      <c r="E1738" s="2"/>
      <c r="G1738" s="5" t="s">
        <v>103</v>
      </c>
      <c r="H1738" s="5" t="s">
        <v>1837</v>
      </c>
      <c r="J1738" s="257"/>
      <c r="K1738" s="257"/>
      <c r="L1738" s="257"/>
      <c r="T1738" s="1"/>
      <c r="U1738" s="1"/>
      <c r="V1738" s="1"/>
      <c r="W1738" s="1"/>
      <c r="X1738" s="1"/>
    </row>
    <row r="1739" spans="5:24">
      <c r="E1739" s="2"/>
      <c r="G1739" s="5" t="s">
        <v>103</v>
      </c>
      <c r="H1739" s="5" t="s">
        <v>1838</v>
      </c>
      <c r="J1739" s="257"/>
      <c r="K1739" s="257"/>
      <c r="L1739" s="257"/>
      <c r="T1739" s="1"/>
      <c r="U1739" s="1"/>
      <c r="V1739" s="1"/>
      <c r="W1739" s="1"/>
      <c r="X1739" s="1"/>
    </row>
    <row r="1740" spans="5:24">
      <c r="E1740" s="2"/>
      <c r="G1740" s="5" t="s">
        <v>103</v>
      </c>
      <c r="H1740" s="5" t="s">
        <v>1839</v>
      </c>
      <c r="J1740" s="257"/>
      <c r="K1740" s="257"/>
      <c r="L1740" s="257"/>
      <c r="T1740" s="1"/>
      <c r="U1740" s="1"/>
      <c r="V1740" s="1"/>
      <c r="W1740" s="1"/>
      <c r="X1740" s="1"/>
    </row>
    <row r="1741" spans="5:24">
      <c r="E1741" s="2"/>
      <c r="G1741" s="5" t="s">
        <v>103</v>
      </c>
      <c r="H1741" s="5" t="s">
        <v>1840</v>
      </c>
      <c r="J1741" s="257"/>
      <c r="K1741" s="257"/>
      <c r="L1741" s="257"/>
      <c r="T1741" s="1"/>
      <c r="U1741" s="1"/>
      <c r="V1741" s="1"/>
      <c r="W1741" s="1"/>
      <c r="X1741" s="1"/>
    </row>
    <row r="1742" spans="5:24">
      <c r="E1742" s="2"/>
      <c r="G1742" s="5" t="s">
        <v>103</v>
      </c>
      <c r="H1742" s="5" t="s">
        <v>1841</v>
      </c>
      <c r="J1742" s="257"/>
      <c r="K1742" s="257"/>
      <c r="L1742" s="257"/>
      <c r="T1742" s="1"/>
      <c r="U1742" s="1"/>
      <c r="V1742" s="1"/>
      <c r="W1742" s="1"/>
      <c r="X1742" s="1"/>
    </row>
    <row r="1743" spans="5:24">
      <c r="E1743" s="2"/>
      <c r="G1743" s="5" t="s">
        <v>103</v>
      </c>
      <c r="H1743" s="5" t="s">
        <v>1842</v>
      </c>
      <c r="J1743" s="257"/>
      <c r="K1743" s="257"/>
      <c r="L1743" s="257"/>
      <c r="T1743" s="1"/>
      <c r="U1743" s="1"/>
      <c r="V1743" s="1"/>
      <c r="W1743" s="1"/>
      <c r="X1743" s="1"/>
    </row>
    <row r="1744" spans="5:24">
      <c r="E1744" s="2"/>
      <c r="G1744" s="5" t="s">
        <v>103</v>
      </c>
      <c r="H1744" s="5" t="s">
        <v>1843</v>
      </c>
      <c r="J1744" s="257"/>
      <c r="K1744" s="257"/>
      <c r="L1744" s="257"/>
      <c r="T1744" s="1"/>
      <c r="U1744" s="1"/>
      <c r="V1744" s="1"/>
      <c r="W1744" s="1"/>
      <c r="X1744" s="1"/>
    </row>
    <row r="1745" spans="5:24">
      <c r="E1745" s="2"/>
      <c r="G1745" s="5" t="s">
        <v>103</v>
      </c>
      <c r="H1745" s="5" t="s">
        <v>1844</v>
      </c>
      <c r="J1745" s="257"/>
      <c r="K1745" s="257"/>
      <c r="L1745" s="257"/>
      <c r="T1745" s="1"/>
      <c r="U1745" s="1"/>
      <c r="V1745" s="1"/>
      <c r="W1745" s="1"/>
      <c r="X1745" s="1"/>
    </row>
    <row r="1746" spans="5:24">
      <c r="E1746" s="2"/>
      <c r="G1746" s="5" t="s">
        <v>103</v>
      </c>
      <c r="H1746" s="5" t="s">
        <v>1845</v>
      </c>
      <c r="J1746" s="257"/>
      <c r="K1746" s="257"/>
      <c r="L1746" s="257"/>
      <c r="T1746" s="1"/>
      <c r="U1746" s="1"/>
      <c r="V1746" s="1"/>
      <c r="W1746" s="1"/>
      <c r="X1746" s="1"/>
    </row>
    <row r="1747" spans="5:24">
      <c r="E1747" s="2"/>
      <c r="G1747" s="5" t="s">
        <v>103</v>
      </c>
      <c r="H1747" s="5" t="s">
        <v>1846</v>
      </c>
      <c r="J1747" s="257"/>
      <c r="K1747" s="257"/>
      <c r="L1747" s="257"/>
      <c r="T1747" s="1"/>
      <c r="U1747" s="1"/>
      <c r="V1747" s="1"/>
      <c r="W1747" s="1"/>
      <c r="X1747" s="1"/>
    </row>
    <row r="1748" spans="5:24">
      <c r="E1748" s="2"/>
      <c r="G1748" s="5" t="s">
        <v>103</v>
      </c>
      <c r="H1748" s="5" t="s">
        <v>1847</v>
      </c>
      <c r="J1748" s="257"/>
      <c r="K1748" s="257"/>
      <c r="L1748" s="257"/>
      <c r="T1748" s="1"/>
      <c r="U1748" s="1"/>
      <c r="V1748" s="1"/>
      <c r="W1748" s="1"/>
      <c r="X1748" s="1"/>
    </row>
    <row r="1749" spans="5:24" ht="13.8" thickBot="1">
      <c r="E1749" s="2"/>
      <c r="G1749" s="6" t="s">
        <v>103</v>
      </c>
      <c r="H1749" s="6" t="s">
        <v>1848</v>
      </c>
      <c r="J1749" s="257"/>
      <c r="K1749" s="257"/>
      <c r="L1749" s="257"/>
      <c r="T1749" s="1"/>
      <c r="U1749" s="1"/>
      <c r="V1749" s="1"/>
      <c r="W1749" s="1"/>
      <c r="X1749" s="1"/>
    </row>
    <row r="1750" spans="5:24">
      <c r="E1750" s="2"/>
      <c r="H1750" s="1"/>
      <c r="J1750" s="257"/>
      <c r="K1750" s="257"/>
      <c r="L1750" s="257"/>
      <c r="T1750" s="1"/>
      <c r="U1750" s="1"/>
      <c r="V1750" s="1"/>
      <c r="W1750" s="1"/>
      <c r="X1750" s="1"/>
    </row>
    <row r="1751" spans="5:24">
      <c r="E1751" s="2"/>
      <c r="H1751" s="1"/>
      <c r="J1751" s="257"/>
      <c r="K1751" s="257"/>
      <c r="L1751" s="257"/>
      <c r="T1751" s="1"/>
      <c r="U1751" s="1"/>
      <c r="V1751" s="1"/>
      <c r="W1751" s="1"/>
      <c r="X1751" s="1"/>
    </row>
    <row r="1752" spans="5:24">
      <c r="E1752" s="2"/>
      <c r="H1752" s="1"/>
      <c r="J1752" s="257"/>
      <c r="K1752" s="257"/>
      <c r="L1752" s="257"/>
      <c r="T1752" s="1"/>
      <c r="U1752" s="1"/>
      <c r="V1752" s="1"/>
      <c r="W1752" s="1"/>
      <c r="X1752" s="1"/>
    </row>
    <row r="1753" spans="5:24">
      <c r="E1753" s="2"/>
      <c r="H1753" s="1"/>
      <c r="J1753" s="257"/>
      <c r="K1753" s="257"/>
      <c r="L1753" s="257"/>
      <c r="T1753" s="1"/>
      <c r="U1753" s="1"/>
      <c r="V1753" s="1"/>
      <c r="W1753" s="1"/>
      <c r="X1753" s="1"/>
    </row>
    <row r="1754" spans="5:24">
      <c r="E1754" s="2"/>
      <c r="H1754" s="1"/>
      <c r="J1754" s="257"/>
      <c r="K1754" s="257"/>
      <c r="L1754" s="257"/>
      <c r="T1754" s="1"/>
      <c r="U1754" s="1"/>
      <c r="V1754" s="1"/>
      <c r="W1754" s="1"/>
      <c r="X1754" s="1"/>
    </row>
    <row r="1755" spans="5:24">
      <c r="E1755" s="2"/>
      <c r="H1755" s="1"/>
      <c r="J1755" s="257"/>
      <c r="K1755" s="257"/>
      <c r="L1755" s="257"/>
      <c r="T1755" s="1"/>
      <c r="U1755" s="1"/>
      <c r="V1755" s="1"/>
      <c r="W1755" s="1"/>
      <c r="X1755" s="1"/>
    </row>
    <row r="1756" spans="5:24">
      <c r="E1756" s="2"/>
      <c r="H1756" s="1"/>
      <c r="J1756" s="257"/>
      <c r="K1756" s="257"/>
      <c r="L1756" s="257"/>
      <c r="T1756" s="1"/>
      <c r="U1756" s="1"/>
      <c r="V1756" s="1"/>
      <c r="W1756" s="1"/>
      <c r="X1756" s="1"/>
    </row>
    <row r="1757" spans="5:24">
      <c r="E1757" s="2"/>
      <c r="H1757" s="1"/>
      <c r="J1757" s="257"/>
      <c r="K1757" s="257"/>
      <c r="L1757" s="257"/>
      <c r="T1757" s="1"/>
      <c r="U1757" s="1"/>
      <c r="V1757" s="1"/>
      <c r="W1757" s="1"/>
      <c r="X1757" s="1"/>
    </row>
    <row r="1758" spans="5:24">
      <c r="E1758" s="2"/>
      <c r="H1758" s="1"/>
      <c r="J1758" s="257"/>
      <c r="K1758" s="257"/>
      <c r="L1758" s="257"/>
      <c r="T1758" s="1"/>
      <c r="U1758" s="1"/>
      <c r="V1758" s="1"/>
      <c r="W1758" s="1"/>
      <c r="X1758" s="1"/>
    </row>
    <row r="1759" spans="5:24">
      <c r="E1759" s="2"/>
      <c r="H1759" s="1"/>
      <c r="J1759" s="257"/>
      <c r="K1759" s="257"/>
      <c r="L1759" s="257"/>
      <c r="T1759" s="1"/>
      <c r="U1759" s="1"/>
      <c r="V1759" s="1"/>
      <c r="W1759" s="1"/>
      <c r="X1759" s="1"/>
    </row>
    <row r="1760" spans="5:24">
      <c r="E1760" s="2"/>
      <c r="H1760" s="1"/>
      <c r="J1760" s="257"/>
      <c r="K1760" s="257"/>
      <c r="L1760" s="257"/>
      <c r="T1760" s="1"/>
      <c r="U1760" s="1"/>
      <c r="V1760" s="1"/>
      <c r="W1760" s="1"/>
      <c r="X1760" s="1"/>
    </row>
    <row r="1761" spans="5:24">
      <c r="E1761" s="2"/>
      <c r="H1761" s="1"/>
      <c r="J1761" s="257"/>
      <c r="K1761" s="257"/>
      <c r="L1761" s="257"/>
      <c r="T1761" s="1"/>
      <c r="U1761" s="1"/>
      <c r="V1761" s="1"/>
      <c r="W1761" s="1"/>
      <c r="X1761" s="1"/>
    </row>
    <row r="1762" spans="5:24">
      <c r="E1762" s="2"/>
      <c r="H1762" s="1"/>
      <c r="J1762" s="257"/>
      <c r="K1762" s="257"/>
      <c r="L1762" s="257"/>
      <c r="T1762" s="1"/>
      <c r="U1762" s="1"/>
      <c r="V1762" s="1"/>
      <c r="W1762" s="1"/>
      <c r="X1762" s="1"/>
    </row>
    <row r="1763" spans="5:24">
      <c r="E1763" s="2"/>
      <c r="H1763" s="1"/>
      <c r="J1763" s="257"/>
      <c r="K1763" s="257"/>
      <c r="L1763" s="257"/>
      <c r="T1763" s="1"/>
      <c r="U1763" s="1"/>
      <c r="V1763" s="1"/>
      <c r="W1763" s="1"/>
      <c r="X1763" s="1"/>
    </row>
    <row r="1764" spans="5:24">
      <c r="E1764" s="2"/>
      <c r="H1764" s="1"/>
      <c r="J1764" s="257"/>
      <c r="K1764" s="257"/>
      <c r="L1764" s="257"/>
      <c r="T1764" s="1"/>
      <c r="U1764" s="1"/>
      <c r="V1764" s="1"/>
      <c r="W1764" s="1"/>
      <c r="X1764" s="1"/>
    </row>
    <row r="1765" spans="5:24">
      <c r="E1765" s="2"/>
      <c r="H1765" s="1"/>
      <c r="J1765" s="257"/>
      <c r="K1765" s="257"/>
      <c r="L1765" s="257"/>
      <c r="T1765" s="1"/>
      <c r="U1765" s="1"/>
      <c r="V1765" s="1"/>
      <c r="W1765" s="1"/>
      <c r="X1765" s="1"/>
    </row>
    <row r="1766" spans="5:24">
      <c r="E1766" s="2"/>
      <c r="H1766" s="1"/>
      <c r="J1766" s="257"/>
      <c r="K1766" s="257"/>
      <c r="L1766" s="257"/>
      <c r="T1766" s="1"/>
      <c r="U1766" s="1"/>
      <c r="V1766" s="1"/>
      <c r="W1766" s="1"/>
      <c r="X1766" s="1"/>
    </row>
    <row r="1767" spans="5:24">
      <c r="E1767" s="2"/>
      <c r="H1767" s="1"/>
      <c r="J1767" s="257"/>
      <c r="K1767" s="257"/>
      <c r="L1767" s="257"/>
      <c r="T1767" s="1"/>
      <c r="U1767" s="1"/>
      <c r="V1767" s="1"/>
      <c r="W1767" s="1"/>
      <c r="X1767" s="1"/>
    </row>
    <row r="1768" spans="5:24">
      <c r="E1768" s="2"/>
      <c r="H1768" s="1"/>
      <c r="J1768" s="257"/>
      <c r="K1768" s="257"/>
      <c r="L1768" s="257"/>
      <c r="T1768" s="1"/>
      <c r="U1768" s="1"/>
      <c r="V1768" s="1"/>
      <c r="W1768" s="1"/>
      <c r="X1768" s="1"/>
    </row>
    <row r="1769" spans="5:24">
      <c r="E1769" s="2"/>
      <c r="H1769" s="1"/>
      <c r="J1769" s="257"/>
      <c r="K1769" s="257"/>
      <c r="L1769" s="257"/>
      <c r="T1769" s="1"/>
      <c r="U1769" s="1"/>
      <c r="V1769" s="1"/>
      <c r="W1769" s="1"/>
      <c r="X1769" s="1"/>
    </row>
    <row r="1770" spans="5:24">
      <c r="E1770" s="2"/>
      <c r="H1770" s="1"/>
      <c r="J1770" s="257"/>
      <c r="K1770" s="257"/>
      <c r="L1770" s="257"/>
      <c r="T1770" s="1"/>
      <c r="U1770" s="1"/>
      <c r="V1770" s="1"/>
      <c r="W1770" s="1"/>
      <c r="X1770" s="1"/>
    </row>
    <row r="1771" spans="5:24">
      <c r="E1771" s="2"/>
      <c r="H1771" s="1"/>
      <c r="J1771" s="257"/>
      <c r="K1771" s="257"/>
      <c r="L1771" s="257"/>
      <c r="T1771" s="1"/>
      <c r="U1771" s="1"/>
      <c r="V1771" s="1"/>
      <c r="W1771" s="1"/>
      <c r="X1771" s="1"/>
    </row>
    <row r="1772" spans="5:24">
      <c r="E1772" s="2"/>
      <c r="H1772" s="1"/>
      <c r="J1772" s="257"/>
      <c r="K1772" s="257"/>
      <c r="L1772" s="257"/>
      <c r="T1772" s="1"/>
      <c r="U1772" s="1"/>
      <c r="V1772" s="1"/>
      <c r="W1772" s="1"/>
      <c r="X1772" s="1"/>
    </row>
    <row r="1773" spans="5:24">
      <c r="E1773" s="2"/>
      <c r="H1773" s="1"/>
      <c r="J1773" s="257"/>
      <c r="K1773" s="257"/>
      <c r="L1773" s="257"/>
      <c r="T1773" s="1"/>
      <c r="U1773" s="1"/>
      <c r="V1773" s="1"/>
      <c r="W1773" s="1"/>
      <c r="X1773" s="1"/>
    </row>
    <row r="1774" spans="5:24">
      <c r="E1774" s="2"/>
      <c r="H1774" s="1"/>
      <c r="J1774" s="257"/>
      <c r="K1774" s="257"/>
      <c r="L1774" s="257"/>
      <c r="T1774" s="1"/>
      <c r="U1774" s="1"/>
      <c r="V1774" s="1"/>
      <c r="W1774" s="1"/>
      <c r="X1774" s="1"/>
    </row>
    <row r="1775" spans="5:24">
      <c r="E1775" s="2"/>
      <c r="H1775" s="1"/>
      <c r="J1775" s="257"/>
      <c r="K1775" s="257"/>
      <c r="L1775" s="257"/>
      <c r="T1775" s="1"/>
      <c r="U1775" s="1"/>
      <c r="V1775" s="1"/>
      <c r="W1775" s="1"/>
      <c r="X1775" s="1"/>
    </row>
    <row r="1776" spans="5:24">
      <c r="E1776" s="2"/>
      <c r="H1776" s="1"/>
      <c r="J1776" s="257"/>
      <c r="K1776" s="257"/>
      <c r="L1776" s="257"/>
      <c r="T1776" s="1"/>
      <c r="U1776" s="1"/>
      <c r="V1776" s="1"/>
      <c r="W1776" s="1"/>
      <c r="X1776" s="1"/>
    </row>
    <row r="1777" spans="5:24">
      <c r="E1777" s="2"/>
      <c r="H1777" s="1"/>
      <c r="J1777" s="257"/>
      <c r="K1777" s="257"/>
      <c r="L1777" s="257"/>
      <c r="T1777" s="1"/>
      <c r="U1777" s="1"/>
      <c r="V1777" s="1"/>
      <c r="W1777" s="1"/>
      <c r="X1777" s="1"/>
    </row>
    <row r="1778" spans="5:24">
      <c r="E1778" s="2"/>
      <c r="H1778" s="1"/>
      <c r="J1778" s="257"/>
      <c r="K1778" s="257"/>
      <c r="L1778" s="257"/>
      <c r="T1778" s="1"/>
      <c r="U1778" s="1"/>
      <c r="V1778" s="1"/>
      <c r="W1778" s="1"/>
      <c r="X1778" s="1"/>
    </row>
    <row r="1779" spans="5:24">
      <c r="E1779" s="2"/>
      <c r="H1779" s="1"/>
      <c r="J1779" s="257"/>
      <c r="K1779" s="257"/>
      <c r="L1779" s="257"/>
      <c r="T1779" s="1"/>
      <c r="U1779" s="1"/>
      <c r="V1779" s="1"/>
      <c r="W1779" s="1"/>
      <c r="X1779" s="1"/>
    </row>
    <row r="1780" spans="5:24">
      <c r="E1780" s="2"/>
      <c r="H1780" s="1"/>
      <c r="J1780" s="257"/>
      <c r="K1780" s="257"/>
      <c r="L1780" s="257"/>
      <c r="T1780" s="1"/>
      <c r="U1780" s="1"/>
      <c r="V1780" s="1"/>
      <c r="W1780" s="1"/>
      <c r="X1780" s="1"/>
    </row>
    <row r="1781" spans="5:24">
      <c r="E1781" s="2"/>
      <c r="H1781" s="1"/>
      <c r="J1781" s="257"/>
      <c r="K1781" s="257"/>
      <c r="L1781" s="257"/>
      <c r="T1781" s="1"/>
      <c r="U1781" s="1"/>
      <c r="V1781" s="1"/>
      <c r="W1781" s="1"/>
      <c r="X1781" s="1"/>
    </row>
    <row r="1782" spans="5:24">
      <c r="E1782" s="2"/>
      <c r="H1782" s="1"/>
      <c r="J1782" s="257"/>
      <c r="K1782" s="257"/>
      <c r="L1782" s="257"/>
      <c r="T1782" s="1"/>
      <c r="U1782" s="1"/>
      <c r="V1782" s="1"/>
      <c r="W1782" s="1"/>
      <c r="X1782" s="1"/>
    </row>
    <row r="1783" spans="5:24">
      <c r="E1783" s="2"/>
      <c r="H1783" s="1"/>
      <c r="J1783" s="257"/>
      <c r="K1783" s="257"/>
      <c r="L1783" s="257"/>
      <c r="T1783" s="1"/>
      <c r="U1783" s="1"/>
      <c r="V1783" s="1"/>
      <c r="W1783" s="1"/>
      <c r="X1783" s="1"/>
    </row>
    <row r="1784" spans="5:24">
      <c r="E1784" s="2"/>
      <c r="H1784" s="1"/>
      <c r="J1784" s="257"/>
      <c r="K1784" s="257"/>
      <c r="L1784" s="257"/>
      <c r="T1784" s="1"/>
      <c r="U1784" s="1"/>
      <c r="V1784" s="1"/>
      <c r="W1784" s="1"/>
      <c r="X1784" s="1"/>
    </row>
    <row r="1785" spans="5:24">
      <c r="E1785" s="2"/>
      <c r="H1785" s="1"/>
      <c r="J1785" s="257"/>
      <c r="K1785" s="257"/>
      <c r="L1785" s="257"/>
      <c r="T1785" s="1"/>
      <c r="U1785" s="1"/>
      <c r="V1785" s="1"/>
      <c r="W1785" s="1"/>
      <c r="X1785" s="1"/>
    </row>
    <row r="1786" spans="5:24">
      <c r="E1786" s="2"/>
      <c r="H1786" s="1"/>
      <c r="J1786" s="257"/>
      <c r="K1786" s="257"/>
      <c r="L1786" s="257"/>
      <c r="T1786" s="1"/>
      <c r="U1786" s="1"/>
      <c r="V1786" s="1"/>
      <c r="W1786" s="1"/>
      <c r="X1786" s="1"/>
    </row>
    <row r="1787" spans="5:24">
      <c r="E1787" s="2"/>
      <c r="H1787" s="1"/>
      <c r="J1787" s="257"/>
      <c r="K1787" s="257"/>
      <c r="L1787" s="257"/>
      <c r="T1787" s="1"/>
      <c r="U1787" s="1"/>
      <c r="V1787" s="1"/>
      <c r="W1787" s="1"/>
      <c r="X1787" s="1"/>
    </row>
    <row r="1788" spans="5:24">
      <c r="E1788" s="2"/>
      <c r="H1788" s="1"/>
      <c r="J1788" s="257"/>
      <c r="K1788" s="257"/>
      <c r="L1788" s="257"/>
      <c r="T1788" s="1"/>
      <c r="U1788" s="1"/>
      <c r="V1788" s="1"/>
      <c r="W1788" s="1"/>
      <c r="X1788" s="1"/>
    </row>
    <row r="1789" spans="5:24">
      <c r="E1789" s="2"/>
      <c r="H1789" s="1"/>
      <c r="J1789" s="257"/>
      <c r="K1789" s="257"/>
      <c r="L1789" s="257"/>
      <c r="T1789" s="1"/>
      <c r="U1789" s="1"/>
      <c r="V1789" s="1"/>
      <c r="W1789" s="1"/>
      <c r="X1789" s="1"/>
    </row>
    <row r="1790" spans="5:24">
      <c r="E1790" s="2"/>
      <c r="H1790" s="1"/>
      <c r="J1790" s="257"/>
      <c r="K1790" s="257"/>
      <c r="L1790" s="257"/>
      <c r="T1790" s="1"/>
      <c r="U1790" s="1"/>
      <c r="V1790" s="1"/>
      <c r="W1790" s="1"/>
      <c r="X1790" s="1"/>
    </row>
    <row r="1791" spans="5:24">
      <c r="E1791" s="2"/>
      <c r="H1791" s="1"/>
      <c r="J1791" s="257"/>
      <c r="K1791" s="257"/>
      <c r="L1791" s="257"/>
      <c r="T1791" s="1"/>
      <c r="U1791" s="1"/>
      <c r="V1791" s="1"/>
      <c r="W1791" s="1"/>
      <c r="X1791" s="1"/>
    </row>
    <row r="1792" spans="5:24">
      <c r="E1792" s="2"/>
      <c r="H1792" s="1"/>
      <c r="J1792" s="257"/>
      <c r="K1792" s="257"/>
      <c r="L1792" s="257"/>
      <c r="T1792" s="1"/>
      <c r="U1792" s="1"/>
      <c r="V1792" s="1"/>
      <c r="W1792" s="1"/>
      <c r="X1792" s="1"/>
    </row>
    <row r="1793" spans="5:24">
      <c r="E1793" s="2"/>
      <c r="H1793" s="1"/>
      <c r="J1793" s="257"/>
      <c r="K1793" s="257"/>
      <c r="L1793" s="257"/>
      <c r="T1793" s="1"/>
      <c r="U1793" s="1"/>
      <c r="V1793" s="1"/>
      <c r="W1793" s="1"/>
      <c r="X1793" s="1"/>
    </row>
    <row r="1794" spans="5:24">
      <c r="E1794" s="2"/>
      <c r="H1794" s="1"/>
      <c r="J1794" s="257"/>
      <c r="K1794" s="257"/>
      <c r="L1794" s="257"/>
      <c r="T1794" s="1"/>
      <c r="U1794" s="1"/>
      <c r="V1794" s="1"/>
      <c r="W1794" s="1"/>
      <c r="X1794" s="1"/>
    </row>
    <row r="1795" spans="5:24">
      <c r="E1795" s="2"/>
      <c r="H1795" s="1"/>
      <c r="J1795" s="257"/>
      <c r="K1795" s="257"/>
      <c r="L1795" s="257"/>
      <c r="T1795" s="1"/>
      <c r="U1795" s="1"/>
      <c r="V1795" s="1"/>
      <c r="W1795" s="1"/>
      <c r="X1795" s="1"/>
    </row>
    <row r="1796" spans="5:24">
      <c r="E1796" s="2"/>
      <c r="H1796" s="1"/>
      <c r="J1796" s="257"/>
      <c r="K1796" s="257"/>
      <c r="L1796" s="257"/>
      <c r="T1796" s="1"/>
      <c r="U1796" s="1"/>
      <c r="V1796" s="1"/>
      <c r="W1796" s="1"/>
      <c r="X1796" s="1"/>
    </row>
    <row r="1797" spans="5:24">
      <c r="E1797" s="2"/>
      <c r="H1797" s="1"/>
      <c r="J1797" s="257"/>
      <c r="K1797" s="257"/>
      <c r="L1797" s="257"/>
      <c r="T1797" s="1"/>
      <c r="U1797" s="1"/>
      <c r="V1797" s="1"/>
      <c r="W1797" s="1"/>
      <c r="X1797" s="1"/>
    </row>
    <row r="1798" spans="5:24">
      <c r="E1798" s="2"/>
      <c r="H1798" s="1"/>
      <c r="J1798" s="257"/>
      <c r="K1798" s="257"/>
      <c r="L1798" s="257"/>
      <c r="T1798" s="1"/>
      <c r="U1798" s="1"/>
      <c r="V1798" s="1"/>
      <c r="W1798" s="1"/>
      <c r="X1798" s="1"/>
    </row>
    <row r="1799" spans="5:24">
      <c r="E1799" s="2"/>
      <c r="H1799" s="1"/>
      <c r="J1799" s="257"/>
      <c r="K1799" s="257"/>
      <c r="L1799" s="257"/>
      <c r="T1799" s="1"/>
      <c r="U1799" s="1"/>
      <c r="V1799" s="1"/>
      <c r="W1799" s="1"/>
      <c r="X1799" s="1"/>
    </row>
    <row r="1800" spans="5:24">
      <c r="E1800" s="2"/>
      <c r="H1800" s="1"/>
      <c r="J1800" s="257"/>
      <c r="K1800" s="257"/>
      <c r="L1800" s="257"/>
      <c r="T1800" s="1"/>
      <c r="U1800" s="1"/>
      <c r="V1800" s="1"/>
      <c r="W1800" s="1"/>
      <c r="X1800" s="1"/>
    </row>
    <row r="1801" spans="5:24">
      <c r="E1801" s="2"/>
      <c r="H1801" s="1"/>
      <c r="J1801" s="257"/>
      <c r="K1801" s="257"/>
      <c r="L1801" s="257"/>
      <c r="T1801" s="1"/>
      <c r="U1801" s="1"/>
      <c r="V1801" s="1"/>
      <c r="W1801" s="1"/>
      <c r="X1801" s="1"/>
    </row>
    <row r="1802" spans="5:24">
      <c r="E1802" s="2"/>
      <c r="H1802" s="1"/>
      <c r="J1802" s="257"/>
      <c r="K1802" s="257"/>
      <c r="L1802" s="257"/>
      <c r="T1802" s="1"/>
      <c r="U1802" s="1"/>
      <c r="V1802" s="1"/>
      <c r="W1802" s="1"/>
      <c r="X1802" s="1"/>
    </row>
    <row r="1803" spans="5:24">
      <c r="E1803" s="2"/>
      <c r="H1803" s="1"/>
      <c r="J1803" s="257"/>
      <c r="K1803" s="257"/>
      <c r="L1803" s="257"/>
      <c r="T1803" s="1"/>
      <c r="U1803" s="1"/>
      <c r="V1803" s="1"/>
      <c r="W1803" s="1"/>
      <c r="X1803" s="1"/>
    </row>
    <row r="1804" spans="5:24">
      <c r="E1804" s="2"/>
      <c r="H1804" s="1"/>
      <c r="J1804" s="257"/>
      <c r="K1804" s="257"/>
      <c r="L1804" s="257"/>
      <c r="T1804" s="1"/>
      <c r="U1804" s="1"/>
      <c r="V1804" s="1"/>
      <c r="W1804" s="1"/>
      <c r="X1804" s="1"/>
    </row>
    <row r="1805" spans="5:24">
      <c r="E1805" s="2"/>
      <c r="H1805" s="1"/>
      <c r="J1805" s="257"/>
      <c r="K1805" s="257"/>
      <c r="L1805" s="257"/>
      <c r="T1805" s="1"/>
      <c r="U1805" s="1"/>
      <c r="V1805" s="1"/>
      <c r="W1805" s="1"/>
      <c r="X1805" s="1"/>
    </row>
    <row r="1806" spans="5:24">
      <c r="E1806" s="2"/>
      <c r="H1806" s="1"/>
      <c r="J1806" s="257"/>
      <c r="K1806" s="257"/>
      <c r="L1806" s="257"/>
      <c r="T1806" s="1"/>
      <c r="U1806" s="1"/>
      <c r="V1806" s="1"/>
      <c r="W1806" s="1"/>
      <c r="X1806" s="1"/>
    </row>
    <row r="1807" spans="5:24">
      <c r="E1807" s="2"/>
      <c r="H1807" s="1"/>
      <c r="J1807" s="257"/>
      <c r="K1807" s="257"/>
      <c r="L1807" s="257"/>
      <c r="T1807" s="1"/>
      <c r="U1807" s="1"/>
      <c r="V1807" s="1"/>
      <c r="W1807" s="1"/>
      <c r="X1807" s="1"/>
    </row>
    <row r="1808" spans="5:24">
      <c r="E1808" s="2"/>
      <c r="H1808" s="1"/>
      <c r="J1808" s="257"/>
      <c r="K1808" s="257"/>
      <c r="L1808" s="257"/>
      <c r="T1808" s="1"/>
      <c r="U1808" s="1"/>
      <c r="V1808" s="1"/>
      <c r="W1808" s="1"/>
      <c r="X1808" s="1"/>
    </row>
    <row r="1809" spans="5:24">
      <c r="E1809" s="2"/>
      <c r="H1809" s="1"/>
      <c r="J1809" s="257"/>
      <c r="K1809" s="257"/>
      <c r="L1809" s="257"/>
      <c r="T1809" s="1"/>
      <c r="U1809" s="1"/>
      <c r="V1809" s="1"/>
      <c r="W1809" s="1"/>
      <c r="X1809" s="1"/>
    </row>
    <row r="1810" spans="5:24">
      <c r="E1810" s="2"/>
      <c r="H1810" s="1"/>
      <c r="J1810" s="257"/>
      <c r="K1810" s="257"/>
      <c r="L1810" s="257"/>
      <c r="T1810" s="1"/>
      <c r="U1810" s="1"/>
      <c r="V1810" s="1"/>
      <c r="W1810" s="1"/>
      <c r="X1810" s="1"/>
    </row>
    <row r="1811" spans="5:24">
      <c r="E1811" s="2"/>
      <c r="H1811" s="1"/>
      <c r="J1811" s="257"/>
      <c r="K1811" s="257"/>
      <c r="L1811" s="257"/>
      <c r="T1811" s="1"/>
      <c r="U1811" s="1"/>
      <c r="V1811" s="1"/>
      <c r="W1811" s="1"/>
      <c r="X1811" s="1"/>
    </row>
    <row r="1812" spans="5:24">
      <c r="E1812" s="2"/>
      <c r="H1812" s="1"/>
      <c r="J1812" s="257"/>
      <c r="K1812" s="257"/>
      <c r="L1812" s="257"/>
      <c r="T1812" s="1"/>
      <c r="U1812" s="1"/>
      <c r="V1812" s="1"/>
      <c r="W1812" s="1"/>
      <c r="X1812" s="1"/>
    </row>
    <row r="1813" spans="5:24">
      <c r="E1813" s="2"/>
      <c r="H1813" s="1"/>
      <c r="J1813" s="257"/>
      <c r="K1813" s="257"/>
      <c r="L1813" s="257"/>
      <c r="T1813" s="1"/>
      <c r="U1813" s="1"/>
      <c r="V1813" s="1"/>
      <c r="W1813" s="1"/>
      <c r="X1813" s="1"/>
    </row>
    <row r="1814" spans="5:24">
      <c r="E1814" s="2"/>
      <c r="H1814" s="1"/>
      <c r="J1814" s="257"/>
      <c r="K1814" s="257"/>
      <c r="L1814" s="257"/>
      <c r="T1814" s="1"/>
      <c r="U1814" s="1"/>
      <c r="V1814" s="1"/>
      <c r="W1814" s="1"/>
      <c r="X1814" s="1"/>
    </row>
    <row r="1815" spans="5:24">
      <c r="E1815" s="2"/>
      <c r="H1815" s="1"/>
      <c r="J1815" s="257"/>
      <c r="K1815" s="257"/>
      <c r="L1815" s="257"/>
      <c r="T1815" s="1"/>
      <c r="U1815" s="1"/>
      <c r="V1815" s="1"/>
      <c r="W1815" s="1"/>
      <c r="X1815" s="1"/>
    </row>
    <row r="1816" spans="5:24">
      <c r="E1816" s="2"/>
      <c r="H1816" s="1"/>
      <c r="J1816" s="257"/>
      <c r="K1816" s="257"/>
      <c r="L1816" s="257"/>
      <c r="T1816" s="1"/>
      <c r="U1816" s="1"/>
      <c r="V1816" s="1"/>
      <c r="W1816" s="1"/>
      <c r="X1816" s="1"/>
    </row>
    <row r="1817" spans="5:24">
      <c r="E1817" s="2"/>
      <c r="H1817" s="1"/>
      <c r="J1817" s="257"/>
      <c r="K1817" s="257"/>
      <c r="L1817" s="257"/>
      <c r="T1817" s="1"/>
      <c r="U1817" s="1"/>
      <c r="V1817" s="1"/>
      <c r="W1817" s="1"/>
      <c r="X1817" s="1"/>
    </row>
    <row r="1818" spans="5:24">
      <c r="E1818" s="2"/>
      <c r="H1818" s="1"/>
      <c r="J1818" s="257"/>
      <c r="K1818" s="257"/>
      <c r="L1818" s="257"/>
      <c r="T1818" s="1"/>
      <c r="U1818" s="1"/>
      <c r="V1818" s="1"/>
      <c r="W1818" s="1"/>
      <c r="X1818" s="1"/>
    </row>
    <row r="1819" spans="5:24">
      <c r="E1819" s="2"/>
      <c r="H1819" s="1"/>
      <c r="J1819" s="257"/>
      <c r="K1819" s="257"/>
      <c r="L1819" s="257"/>
      <c r="T1819" s="1"/>
      <c r="U1819" s="1"/>
      <c r="V1819" s="1"/>
      <c r="W1819" s="1"/>
      <c r="X1819" s="1"/>
    </row>
    <row r="1820" spans="5:24">
      <c r="E1820" s="2"/>
      <c r="H1820" s="1"/>
      <c r="J1820" s="257"/>
      <c r="K1820" s="257"/>
      <c r="L1820" s="257"/>
      <c r="T1820" s="1"/>
      <c r="U1820" s="1"/>
      <c r="V1820" s="1"/>
      <c r="W1820" s="1"/>
      <c r="X1820" s="1"/>
    </row>
    <row r="1821" spans="5:24">
      <c r="E1821" s="2"/>
      <c r="H1821" s="1"/>
      <c r="J1821" s="257"/>
      <c r="K1821" s="257"/>
      <c r="L1821" s="257"/>
      <c r="T1821" s="1"/>
      <c r="U1821" s="1"/>
      <c r="V1821" s="1"/>
      <c r="W1821" s="1"/>
      <c r="X1821" s="1"/>
    </row>
    <row r="1822" spans="5:24">
      <c r="E1822" s="2"/>
      <c r="H1822" s="1"/>
      <c r="J1822" s="257"/>
      <c r="K1822" s="257"/>
      <c r="L1822" s="257"/>
      <c r="T1822" s="1"/>
      <c r="U1822" s="1"/>
      <c r="V1822" s="1"/>
      <c r="W1822" s="1"/>
      <c r="X1822" s="1"/>
    </row>
    <row r="1823" spans="5:24">
      <c r="E1823" s="2"/>
      <c r="H1823" s="1"/>
      <c r="J1823" s="257"/>
      <c r="K1823" s="257"/>
      <c r="L1823" s="257"/>
      <c r="T1823" s="1"/>
      <c r="U1823" s="1"/>
      <c r="V1823" s="1"/>
      <c r="W1823" s="1"/>
      <c r="X1823" s="1"/>
    </row>
    <row r="1824" spans="5:24">
      <c r="E1824" s="2"/>
      <c r="H1824" s="1"/>
      <c r="J1824" s="257"/>
      <c r="K1824" s="257"/>
      <c r="L1824" s="257"/>
      <c r="T1824" s="1"/>
      <c r="U1824" s="1"/>
      <c r="V1824" s="1"/>
      <c r="W1824" s="1"/>
      <c r="X1824" s="1"/>
    </row>
    <row r="1825" spans="5:24">
      <c r="E1825" s="2"/>
      <c r="H1825" s="1"/>
      <c r="J1825" s="257"/>
      <c r="K1825" s="257"/>
      <c r="L1825" s="257"/>
      <c r="T1825" s="1"/>
      <c r="U1825" s="1"/>
      <c r="V1825" s="1"/>
      <c r="W1825" s="1"/>
      <c r="X1825" s="1"/>
    </row>
    <row r="1826" spans="5:24">
      <c r="E1826" s="2"/>
      <c r="H1826" s="1"/>
      <c r="J1826" s="257"/>
      <c r="K1826" s="257"/>
      <c r="L1826" s="257"/>
      <c r="T1826" s="1"/>
      <c r="U1826" s="1"/>
      <c r="V1826" s="1"/>
      <c r="W1826" s="1"/>
      <c r="X1826" s="1"/>
    </row>
    <row r="1827" spans="5:24">
      <c r="E1827" s="2"/>
      <c r="H1827" s="1"/>
      <c r="J1827" s="257"/>
      <c r="K1827" s="257"/>
      <c r="L1827" s="257"/>
      <c r="T1827" s="1"/>
      <c r="U1827" s="1"/>
      <c r="V1827" s="1"/>
      <c r="W1827" s="1"/>
      <c r="X1827" s="1"/>
    </row>
    <row r="1828" spans="5:24">
      <c r="E1828" s="2"/>
      <c r="H1828" s="1"/>
      <c r="J1828" s="257"/>
      <c r="K1828" s="257"/>
      <c r="L1828" s="257"/>
      <c r="T1828" s="1"/>
      <c r="U1828" s="1"/>
      <c r="V1828" s="1"/>
      <c r="W1828" s="1"/>
      <c r="X1828" s="1"/>
    </row>
    <row r="1829" spans="5:24">
      <c r="E1829" s="2"/>
      <c r="H1829" s="1"/>
      <c r="J1829" s="257"/>
      <c r="K1829" s="257"/>
      <c r="L1829" s="257"/>
      <c r="T1829" s="1"/>
      <c r="U1829" s="1"/>
      <c r="V1829" s="1"/>
      <c r="W1829" s="1"/>
      <c r="X1829" s="1"/>
    </row>
    <row r="1830" spans="5:24">
      <c r="E1830" s="2"/>
      <c r="H1830" s="1"/>
      <c r="J1830" s="257"/>
      <c r="K1830" s="257"/>
      <c r="L1830" s="257"/>
      <c r="T1830" s="1"/>
      <c r="U1830" s="1"/>
      <c r="V1830" s="1"/>
      <c r="W1830" s="1"/>
      <c r="X1830" s="1"/>
    </row>
    <row r="1831" spans="5:24">
      <c r="E1831" s="2"/>
      <c r="H1831" s="1"/>
      <c r="J1831" s="257"/>
      <c r="K1831" s="257"/>
      <c r="L1831" s="257"/>
      <c r="T1831" s="1"/>
      <c r="U1831" s="1"/>
      <c r="V1831" s="1"/>
      <c r="W1831" s="1"/>
      <c r="X1831" s="1"/>
    </row>
    <row r="1832" spans="5:24">
      <c r="E1832" s="2"/>
      <c r="H1832" s="1"/>
      <c r="J1832" s="257"/>
      <c r="K1832" s="257"/>
      <c r="L1832" s="257"/>
      <c r="T1832" s="1"/>
      <c r="U1832" s="1"/>
      <c r="V1832" s="1"/>
      <c r="W1832" s="1"/>
      <c r="X1832" s="1"/>
    </row>
    <row r="1833" spans="5:24">
      <c r="E1833" s="2"/>
      <c r="H1833" s="1"/>
      <c r="J1833" s="257"/>
      <c r="K1833" s="257"/>
      <c r="L1833" s="257"/>
      <c r="T1833" s="1"/>
      <c r="U1833" s="1"/>
      <c r="V1833" s="1"/>
      <c r="W1833" s="1"/>
      <c r="X1833" s="1"/>
    </row>
    <row r="1834" spans="5:24">
      <c r="E1834" s="2"/>
      <c r="H1834" s="1"/>
      <c r="J1834" s="257"/>
      <c r="K1834" s="257"/>
      <c r="L1834" s="257"/>
      <c r="T1834" s="1"/>
      <c r="U1834" s="1"/>
      <c r="V1834" s="1"/>
      <c r="W1834" s="1"/>
      <c r="X1834" s="1"/>
    </row>
    <row r="1835" spans="5:24">
      <c r="E1835" s="2"/>
      <c r="H1835" s="1"/>
      <c r="J1835" s="257"/>
      <c r="K1835" s="257"/>
      <c r="L1835" s="257"/>
      <c r="T1835" s="1"/>
      <c r="U1835" s="1"/>
      <c r="V1835" s="1"/>
      <c r="W1835" s="1"/>
      <c r="X1835" s="1"/>
    </row>
    <row r="1836" spans="5:24">
      <c r="E1836" s="2"/>
      <c r="H1836" s="1"/>
      <c r="J1836" s="257"/>
      <c r="K1836" s="257"/>
      <c r="L1836" s="257"/>
      <c r="T1836" s="1"/>
      <c r="U1836" s="1"/>
      <c r="V1836" s="1"/>
      <c r="W1836" s="1"/>
      <c r="X1836" s="1"/>
    </row>
    <row r="1837" spans="5:24">
      <c r="E1837" s="2"/>
      <c r="H1837" s="1"/>
      <c r="J1837" s="257"/>
      <c r="K1837" s="257"/>
      <c r="L1837" s="257"/>
      <c r="T1837" s="1"/>
      <c r="U1837" s="1"/>
      <c r="V1837" s="1"/>
      <c r="W1837" s="1"/>
      <c r="X1837" s="1"/>
    </row>
    <row r="1838" spans="5:24">
      <c r="E1838" s="2"/>
      <c r="H1838" s="1"/>
      <c r="J1838" s="257"/>
      <c r="K1838" s="257"/>
      <c r="L1838" s="257"/>
      <c r="T1838" s="1"/>
      <c r="U1838" s="1"/>
      <c r="V1838" s="1"/>
      <c r="W1838" s="1"/>
      <c r="X1838" s="1"/>
    </row>
    <row r="1839" spans="5:24">
      <c r="E1839" s="2"/>
      <c r="H1839" s="1"/>
      <c r="J1839" s="257"/>
      <c r="K1839" s="257"/>
      <c r="L1839" s="257"/>
      <c r="T1839" s="1"/>
      <c r="U1839" s="1"/>
      <c r="V1839" s="1"/>
      <c r="W1839" s="1"/>
      <c r="X1839" s="1"/>
    </row>
    <row r="1840" spans="5:24">
      <c r="E1840" s="2"/>
      <c r="H1840" s="1"/>
      <c r="J1840" s="257"/>
      <c r="K1840" s="257"/>
      <c r="L1840" s="257"/>
      <c r="T1840" s="1"/>
      <c r="U1840" s="1"/>
      <c r="V1840" s="1"/>
      <c r="W1840" s="1"/>
      <c r="X1840" s="1"/>
    </row>
    <row r="1841" spans="5:24">
      <c r="E1841" s="2"/>
      <c r="H1841" s="1"/>
      <c r="J1841" s="257"/>
      <c r="K1841" s="257"/>
      <c r="L1841" s="257"/>
      <c r="T1841" s="1"/>
      <c r="U1841" s="1"/>
      <c r="V1841" s="1"/>
      <c r="W1841" s="1"/>
      <c r="X1841" s="1"/>
    </row>
    <row r="1842" spans="5:24">
      <c r="E1842" s="2"/>
      <c r="H1842" s="1"/>
      <c r="J1842" s="257"/>
      <c r="K1842" s="257"/>
      <c r="L1842" s="257"/>
      <c r="T1842" s="1"/>
      <c r="U1842" s="1"/>
      <c r="V1842" s="1"/>
      <c r="W1842" s="1"/>
      <c r="X1842" s="1"/>
    </row>
    <row r="1843" spans="5:24">
      <c r="E1843" s="2"/>
      <c r="H1843" s="1"/>
      <c r="J1843" s="257"/>
      <c r="K1843" s="257"/>
      <c r="L1843" s="257"/>
      <c r="T1843" s="1"/>
      <c r="U1843" s="1"/>
      <c r="V1843" s="1"/>
      <c r="W1843" s="1"/>
      <c r="X1843" s="1"/>
    </row>
    <row r="1844" spans="5:24">
      <c r="E1844" s="2"/>
      <c r="H1844" s="1"/>
      <c r="J1844" s="257"/>
      <c r="K1844" s="257"/>
      <c r="L1844" s="257"/>
      <c r="T1844" s="1"/>
      <c r="U1844" s="1"/>
      <c r="V1844" s="1"/>
      <c r="W1844" s="1"/>
      <c r="X1844" s="1"/>
    </row>
    <row r="1845" spans="5:24">
      <c r="E1845" s="2"/>
      <c r="H1845" s="1"/>
      <c r="J1845" s="257"/>
      <c r="K1845" s="257"/>
      <c r="L1845" s="257"/>
      <c r="T1845" s="1"/>
      <c r="U1845" s="1"/>
      <c r="V1845" s="1"/>
      <c r="W1845" s="1"/>
      <c r="X1845" s="1"/>
    </row>
    <row r="1846" spans="5:24">
      <c r="E1846" s="2"/>
      <c r="H1846" s="1"/>
      <c r="J1846" s="257"/>
      <c r="K1846" s="257"/>
      <c r="L1846" s="257"/>
      <c r="T1846" s="1"/>
      <c r="U1846" s="1"/>
      <c r="V1846" s="1"/>
      <c r="W1846" s="1"/>
      <c r="X1846" s="1"/>
    </row>
    <row r="1847" spans="5:24">
      <c r="E1847" s="2"/>
      <c r="H1847" s="1"/>
      <c r="J1847" s="257"/>
      <c r="K1847" s="257"/>
      <c r="L1847" s="257"/>
      <c r="T1847" s="1"/>
      <c r="U1847" s="1"/>
      <c r="V1847" s="1"/>
      <c r="W1847" s="1"/>
      <c r="X1847" s="1"/>
    </row>
    <row r="1848" spans="5:24">
      <c r="E1848" s="2"/>
      <c r="H1848" s="1"/>
      <c r="J1848" s="257"/>
      <c r="K1848" s="257"/>
      <c r="L1848" s="257"/>
      <c r="T1848" s="1"/>
      <c r="U1848" s="1"/>
      <c r="V1848" s="1"/>
      <c r="W1848" s="1"/>
      <c r="X1848" s="1"/>
    </row>
    <row r="1849" spans="5:24">
      <c r="E1849" s="2"/>
      <c r="H1849" s="1"/>
      <c r="J1849" s="257"/>
      <c r="K1849" s="257"/>
      <c r="L1849" s="257"/>
      <c r="T1849" s="1"/>
      <c r="U1849" s="1"/>
      <c r="V1849" s="1"/>
      <c r="W1849" s="1"/>
      <c r="X1849" s="1"/>
    </row>
    <row r="1850" spans="5:24">
      <c r="E1850" s="2"/>
      <c r="H1850" s="1"/>
      <c r="J1850" s="257"/>
      <c r="K1850" s="257"/>
      <c r="L1850" s="257"/>
      <c r="T1850" s="1"/>
      <c r="U1850" s="1"/>
      <c r="V1850" s="1"/>
      <c r="W1850" s="1"/>
      <c r="X1850" s="1"/>
    </row>
    <row r="1851" spans="5:24">
      <c r="E1851" s="2"/>
      <c r="H1851" s="1"/>
      <c r="J1851" s="257"/>
      <c r="K1851" s="257"/>
      <c r="L1851" s="257"/>
      <c r="T1851" s="1"/>
      <c r="U1851" s="1"/>
      <c r="V1851" s="1"/>
      <c r="W1851" s="1"/>
      <c r="X1851" s="1"/>
    </row>
    <row r="1852" spans="5:24">
      <c r="E1852" s="2"/>
      <c r="H1852" s="1"/>
      <c r="J1852" s="257"/>
      <c r="K1852" s="257"/>
      <c r="L1852" s="257"/>
      <c r="T1852" s="1"/>
      <c r="U1852" s="1"/>
      <c r="V1852" s="1"/>
      <c r="W1852" s="1"/>
      <c r="X1852" s="1"/>
    </row>
    <row r="1853" spans="5:24">
      <c r="E1853" s="2"/>
      <c r="H1853" s="1"/>
      <c r="J1853" s="257"/>
      <c r="K1853" s="257"/>
      <c r="L1853" s="257"/>
      <c r="T1853" s="1"/>
      <c r="U1853" s="1"/>
      <c r="V1853" s="1"/>
      <c r="W1853" s="1"/>
      <c r="X1853" s="1"/>
    </row>
    <row r="1854" spans="5:24">
      <c r="E1854" s="2"/>
      <c r="H1854" s="1"/>
      <c r="J1854" s="257"/>
      <c r="K1854" s="257"/>
      <c r="L1854" s="257"/>
      <c r="T1854" s="1"/>
      <c r="U1854" s="1"/>
      <c r="V1854" s="1"/>
      <c r="W1854" s="1"/>
      <c r="X1854" s="1"/>
    </row>
    <row r="1855" spans="5:24">
      <c r="E1855" s="2"/>
      <c r="H1855" s="1"/>
      <c r="J1855" s="257"/>
      <c r="K1855" s="257"/>
      <c r="L1855" s="257"/>
      <c r="T1855" s="1"/>
      <c r="U1855" s="1"/>
      <c r="V1855" s="1"/>
      <c r="W1855" s="1"/>
      <c r="X1855" s="1"/>
    </row>
    <row r="1856" spans="5:24">
      <c r="E1856" s="2"/>
      <c r="H1856" s="1"/>
      <c r="J1856" s="257"/>
      <c r="K1856" s="257"/>
      <c r="L1856" s="257"/>
      <c r="T1856" s="1"/>
      <c r="U1856" s="1"/>
      <c r="V1856" s="1"/>
      <c r="W1856" s="1"/>
      <c r="X1856" s="1"/>
    </row>
    <row r="1857" spans="5:24">
      <c r="E1857" s="2"/>
      <c r="H1857" s="1"/>
      <c r="J1857" s="257"/>
      <c r="K1857" s="257"/>
      <c r="L1857" s="257"/>
      <c r="T1857" s="1"/>
      <c r="U1857" s="1"/>
      <c r="V1857" s="1"/>
      <c r="W1857" s="1"/>
      <c r="X1857" s="1"/>
    </row>
    <row r="1858" spans="5:24">
      <c r="E1858" s="2"/>
      <c r="H1858" s="1"/>
      <c r="J1858" s="257"/>
      <c r="K1858" s="257"/>
      <c r="L1858" s="257"/>
      <c r="T1858" s="1"/>
      <c r="U1858" s="1"/>
      <c r="V1858" s="1"/>
      <c r="W1858" s="1"/>
      <c r="X1858" s="1"/>
    </row>
    <row r="1859" spans="5:24">
      <c r="E1859" s="2"/>
      <c r="H1859" s="1"/>
      <c r="J1859" s="257"/>
      <c r="K1859" s="257"/>
      <c r="L1859" s="257"/>
      <c r="T1859" s="1"/>
      <c r="U1859" s="1"/>
      <c r="V1859" s="1"/>
      <c r="W1859" s="1"/>
      <c r="X1859" s="1"/>
    </row>
    <row r="1860" spans="5:24">
      <c r="E1860" s="2"/>
      <c r="H1860" s="1"/>
      <c r="J1860" s="257"/>
      <c r="K1860" s="257"/>
      <c r="L1860" s="257"/>
      <c r="T1860" s="1"/>
      <c r="U1860" s="1"/>
      <c r="V1860" s="1"/>
      <c r="W1860" s="1"/>
      <c r="X1860" s="1"/>
    </row>
    <row r="1861" spans="5:24">
      <c r="E1861" s="2"/>
      <c r="H1861" s="1"/>
      <c r="J1861" s="257"/>
      <c r="K1861" s="257"/>
      <c r="L1861" s="257"/>
      <c r="T1861" s="1"/>
      <c r="U1861" s="1"/>
      <c r="V1861" s="1"/>
      <c r="W1861" s="1"/>
      <c r="X1861" s="1"/>
    </row>
    <row r="1862" spans="5:24">
      <c r="E1862" s="2"/>
      <c r="H1862" s="1"/>
      <c r="J1862" s="257"/>
      <c r="K1862" s="257"/>
      <c r="L1862" s="257"/>
      <c r="T1862" s="1"/>
      <c r="U1862" s="1"/>
      <c r="V1862" s="1"/>
      <c r="W1862" s="1"/>
      <c r="X1862" s="1"/>
    </row>
    <row r="1863" spans="5:24">
      <c r="E1863" s="2"/>
      <c r="H1863" s="1"/>
      <c r="J1863" s="257"/>
      <c r="K1863" s="257"/>
      <c r="L1863" s="257"/>
      <c r="T1863" s="1"/>
      <c r="U1863" s="1"/>
      <c r="V1863" s="1"/>
      <c r="W1863" s="1"/>
      <c r="X1863" s="1"/>
    </row>
    <row r="1864" spans="5:24">
      <c r="E1864" s="2"/>
      <c r="H1864" s="1"/>
      <c r="J1864" s="257"/>
      <c r="K1864" s="257"/>
      <c r="L1864" s="257"/>
      <c r="T1864" s="1"/>
      <c r="U1864" s="1"/>
      <c r="V1864" s="1"/>
      <c r="W1864" s="1"/>
      <c r="X1864" s="1"/>
    </row>
    <row r="1865" spans="5:24">
      <c r="E1865" s="2"/>
      <c r="H1865" s="1"/>
      <c r="J1865" s="257"/>
      <c r="K1865" s="257"/>
      <c r="L1865" s="257"/>
      <c r="T1865" s="1"/>
      <c r="U1865" s="1"/>
      <c r="V1865" s="1"/>
      <c r="W1865" s="1"/>
      <c r="X1865" s="1"/>
    </row>
    <row r="1866" spans="5:24">
      <c r="E1866" s="2"/>
      <c r="H1866" s="1"/>
      <c r="J1866" s="257"/>
      <c r="K1866" s="257"/>
      <c r="L1866" s="257"/>
      <c r="T1866" s="1"/>
      <c r="U1866" s="1"/>
      <c r="V1866" s="1"/>
      <c r="W1866" s="1"/>
      <c r="X1866" s="1"/>
    </row>
    <row r="1867" spans="5:24">
      <c r="E1867" s="2"/>
      <c r="H1867" s="1"/>
      <c r="J1867" s="257"/>
      <c r="K1867" s="257"/>
      <c r="L1867" s="257"/>
      <c r="T1867" s="1"/>
      <c r="U1867" s="1"/>
      <c r="V1867" s="1"/>
      <c r="W1867" s="1"/>
      <c r="X1867" s="1"/>
    </row>
    <row r="1868" spans="5:24">
      <c r="E1868" s="2"/>
      <c r="H1868" s="1"/>
      <c r="J1868" s="257"/>
      <c r="K1868" s="257"/>
      <c r="L1868" s="257"/>
      <c r="T1868" s="1"/>
      <c r="U1868" s="1"/>
      <c r="V1868" s="1"/>
      <c r="W1868" s="1"/>
      <c r="X1868" s="1"/>
    </row>
    <row r="1869" spans="5:24">
      <c r="E1869" s="2"/>
      <c r="H1869" s="1"/>
      <c r="J1869" s="257"/>
      <c r="K1869" s="257"/>
      <c r="L1869" s="257"/>
      <c r="T1869" s="1"/>
      <c r="U1869" s="1"/>
      <c r="V1869" s="1"/>
      <c r="W1869" s="1"/>
      <c r="X1869" s="1"/>
    </row>
    <row r="1870" spans="5:24">
      <c r="E1870" s="2"/>
      <c r="H1870" s="1"/>
      <c r="J1870" s="257"/>
      <c r="K1870" s="257"/>
      <c r="L1870" s="257"/>
      <c r="T1870" s="1"/>
      <c r="U1870" s="1"/>
      <c r="V1870" s="1"/>
      <c r="W1870" s="1"/>
      <c r="X1870" s="1"/>
    </row>
    <row r="1871" spans="5:24">
      <c r="E1871" s="2"/>
      <c r="H1871" s="1"/>
      <c r="J1871" s="257"/>
      <c r="K1871" s="257"/>
      <c r="L1871" s="257"/>
      <c r="T1871" s="1"/>
      <c r="U1871" s="1"/>
      <c r="V1871" s="1"/>
      <c r="W1871" s="1"/>
      <c r="X1871" s="1"/>
    </row>
    <row r="1872" spans="5:24">
      <c r="E1872" s="2"/>
      <c r="H1872" s="1"/>
      <c r="J1872" s="257"/>
      <c r="K1872" s="257"/>
      <c r="L1872" s="257"/>
      <c r="T1872" s="1"/>
      <c r="U1872" s="1"/>
      <c r="V1872" s="1"/>
      <c r="W1872" s="1"/>
      <c r="X1872" s="1"/>
    </row>
    <row r="1873" spans="5:24">
      <c r="E1873" s="2"/>
      <c r="H1873" s="1"/>
      <c r="J1873" s="257"/>
      <c r="K1873" s="257"/>
      <c r="L1873" s="257"/>
      <c r="T1873" s="1"/>
      <c r="U1873" s="1"/>
      <c r="V1873" s="1"/>
      <c r="W1873" s="1"/>
      <c r="X1873" s="1"/>
    </row>
    <row r="1874" spans="5:24">
      <c r="E1874" s="2"/>
      <c r="H1874" s="1"/>
      <c r="J1874" s="257"/>
      <c r="K1874" s="257"/>
      <c r="L1874" s="257"/>
      <c r="T1874" s="1"/>
      <c r="U1874" s="1"/>
      <c r="V1874" s="1"/>
      <c r="W1874" s="1"/>
      <c r="X1874" s="1"/>
    </row>
    <row r="1875" spans="5:24">
      <c r="E1875" s="2"/>
      <c r="H1875" s="1"/>
      <c r="J1875" s="257"/>
      <c r="K1875" s="257"/>
      <c r="L1875" s="257"/>
      <c r="T1875" s="1"/>
      <c r="U1875" s="1"/>
      <c r="V1875" s="1"/>
      <c r="W1875" s="1"/>
      <c r="X1875" s="1"/>
    </row>
    <row r="1876" spans="5:24">
      <c r="E1876" s="2"/>
      <c r="H1876" s="1"/>
      <c r="J1876" s="257"/>
      <c r="K1876" s="257"/>
      <c r="L1876" s="257"/>
      <c r="T1876" s="1"/>
      <c r="U1876" s="1"/>
      <c r="V1876" s="1"/>
      <c r="W1876" s="1"/>
      <c r="X1876" s="1"/>
    </row>
    <row r="1877" spans="5:24">
      <c r="E1877" s="2"/>
      <c r="H1877" s="1"/>
      <c r="J1877" s="257"/>
      <c r="K1877" s="257"/>
      <c r="L1877" s="257"/>
      <c r="T1877" s="1"/>
      <c r="U1877" s="1"/>
      <c r="V1877" s="1"/>
      <c r="W1877" s="1"/>
      <c r="X1877" s="1"/>
    </row>
    <row r="1878" spans="5:24">
      <c r="E1878" s="2"/>
      <c r="H1878" s="1"/>
      <c r="J1878" s="257"/>
      <c r="K1878" s="257"/>
      <c r="L1878" s="257"/>
      <c r="T1878" s="1"/>
      <c r="U1878" s="1"/>
      <c r="V1878" s="1"/>
      <c r="W1878" s="1"/>
      <c r="X1878" s="1"/>
    </row>
    <row r="1879" spans="5:24">
      <c r="E1879" s="2"/>
      <c r="H1879" s="1"/>
      <c r="J1879" s="257"/>
      <c r="K1879" s="257"/>
      <c r="L1879" s="257"/>
      <c r="T1879" s="1"/>
      <c r="U1879" s="1"/>
      <c r="V1879" s="1"/>
      <c r="W1879" s="1"/>
      <c r="X1879" s="1"/>
    </row>
    <row r="1880" spans="5:24">
      <c r="E1880" s="2"/>
      <c r="H1880" s="1"/>
      <c r="J1880" s="257"/>
      <c r="K1880" s="257"/>
      <c r="L1880" s="257"/>
      <c r="T1880" s="1"/>
      <c r="U1880" s="1"/>
      <c r="V1880" s="1"/>
      <c r="W1880" s="1"/>
      <c r="X1880" s="1"/>
    </row>
    <row r="1881" spans="5:24">
      <c r="E1881" s="2"/>
      <c r="H1881" s="1"/>
      <c r="J1881" s="257"/>
      <c r="K1881" s="257"/>
      <c r="L1881" s="257"/>
      <c r="T1881" s="1"/>
      <c r="U1881" s="1"/>
      <c r="V1881" s="1"/>
      <c r="W1881" s="1"/>
      <c r="X1881" s="1"/>
    </row>
    <row r="1882" spans="5:24">
      <c r="E1882" s="2"/>
      <c r="H1882" s="1"/>
      <c r="J1882" s="257"/>
      <c r="K1882" s="257"/>
      <c r="L1882" s="257"/>
      <c r="T1882" s="1"/>
      <c r="U1882" s="1"/>
      <c r="V1882" s="1"/>
      <c r="W1882" s="1"/>
      <c r="X1882" s="1"/>
    </row>
    <row r="1883" spans="5:24">
      <c r="E1883" s="2"/>
      <c r="H1883" s="1"/>
      <c r="J1883" s="257"/>
      <c r="K1883" s="257"/>
      <c r="L1883" s="257"/>
      <c r="T1883" s="1"/>
      <c r="U1883" s="1"/>
      <c r="V1883" s="1"/>
      <c r="W1883" s="1"/>
      <c r="X1883" s="1"/>
    </row>
    <row r="1884" spans="5:24">
      <c r="E1884" s="2"/>
      <c r="H1884" s="1"/>
      <c r="J1884" s="257"/>
      <c r="K1884" s="257"/>
      <c r="L1884" s="257"/>
      <c r="T1884" s="1"/>
      <c r="U1884" s="1"/>
      <c r="V1884" s="1"/>
      <c r="W1884" s="1"/>
      <c r="X1884" s="1"/>
    </row>
    <row r="1885" spans="5:24">
      <c r="E1885" s="2"/>
      <c r="H1885" s="1"/>
      <c r="J1885" s="257"/>
      <c r="K1885" s="257"/>
      <c r="L1885" s="257"/>
      <c r="T1885" s="1"/>
      <c r="U1885" s="1"/>
      <c r="V1885" s="1"/>
      <c r="W1885" s="1"/>
      <c r="X1885" s="1"/>
    </row>
    <row r="1886" spans="5:24">
      <c r="E1886" s="2"/>
      <c r="H1886" s="1"/>
      <c r="J1886" s="257"/>
      <c r="K1886" s="257"/>
      <c r="L1886" s="257"/>
      <c r="T1886" s="1"/>
      <c r="U1886" s="1"/>
      <c r="V1886" s="1"/>
      <c r="W1886" s="1"/>
      <c r="X1886" s="1"/>
    </row>
    <row r="1887" spans="5:24">
      <c r="E1887" s="2"/>
      <c r="H1887" s="1"/>
      <c r="J1887" s="257"/>
      <c r="K1887" s="257"/>
      <c r="L1887" s="257"/>
      <c r="T1887" s="1"/>
      <c r="U1887" s="1"/>
      <c r="V1887" s="1"/>
      <c r="W1887" s="1"/>
      <c r="X1887" s="1"/>
    </row>
    <row r="1888" spans="5:24">
      <c r="E1888" s="2"/>
      <c r="H1888" s="1"/>
      <c r="J1888" s="257"/>
      <c r="K1888" s="257"/>
      <c r="L1888" s="257"/>
      <c r="T1888" s="1"/>
      <c r="U1888" s="1"/>
      <c r="V1888" s="1"/>
      <c r="W1888" s="1"/>
      <c r="X1888" s="1"/>
    </row>
    <row r="1889" spans="5:24">
      <c r="E1889" s="2"/>
      <c r="H1889" s="1"/>
      <c r="J1889" s="257"/>
      <c r="K1889" s="257"/>
      <c r="L1889" s="257"/>
      <c r="T1889" s="1"/>
      <c r="U1889" s="1"/>
      <c r="V1889" s="1"/>
      <c r="W1889" s="1"/>
      <c r="X1889" s="1"/>
    </row>
    <row r="1890" spans="5:24">
      <c r="E1890" s="2"/>
      <c r="H1890" s="1"/>
      <c r="J1890" s="257"/>
      <c r="K1890" s="257"/>
      <c r="L1890" s="257"/>
      <c r="T1890" s="1"/>
      <c r="U1890" s="1"/>
      <c r="V1890" s="1"/>
      <c r="W1890" s="1"/>
      <c r="X1890" s="1"/>
    </row>
    <row r="1891" spans="5:24">
      <c r="E1891" s="2"/>
      <c r="H1891" s="1"/>
      <c r="J1891" s="257"/>
      <c r="K1891" s="257"/>
      <c r="L1891" s="257"/>
      <c r="T1891" s="1"/>
      <c r="U1891" s="1"/>
      <c r="V1891" s="1"/>
      <c r="W1891" s="1"/>
      <c r="X1891" s="1"/>
    </row>
    <row r="1892" spans="5:24">
      <c r="E1892" s="2"/>
      <c r="H1892" s="1"/>
      <c r="J1892" s="257"/>
      <c r="K1892" s="257"/>
      <c r="L1892" s="257"/>
      <c r="T1892" s="1"/>
      <c r="U1892" s="1"/>
      <c r="V1892" s="1"/>
      <c r="W1892" s="1"/>
      <c r="X1892" s="1"/>
    </row>
    <row r="1893" spans="5:24">
      <c r="E1893" s="2"/>
      <c r="H1893" s="1"/>
      <c r="J1893" s="257"/>
      <c r="K1893" s="257"/>
      <c r="L1893" s="257"/>
      <c r="T1893" s="1"/>
      <c r="U1893" s="1"/>
      <c r="V1893" s="1"/>
      <c r="W1893" s="1"/>
      <c r="X1893" s="1"/>
    </row>
    <row r="1894" spans="5:24">
      <c r="E1894" s="2"/>
      <c r="H1894" s="1"/>
      <c r="J1894" s="257"/>
      <c r="K1894" s="257"/>
      <c r="L1894" s="257"/>
      <c r="T1894" s="1"/>
      <c r="U1894" s="1"/>
      <c r="V1894" s="1"/>
      <c r="W1894" s="1"/>
      <c r="X1894" s="1"/>
    </row>
    <row r="1895" spans="5:24">
      <c r="E1895" s="2"/>
      <c r="H1895" s="1"/>
      <c r="J1895" s="257"/>
      <c r="K1895" s="257"/>
      <c r="L1895" s="257"/>
      <c r="T1895" s="1"/>
      <c r="U1895" s="1"/>
      <c r="V1895" s="1"/>
      <c r="W1895" s="1"/>
      <c r="X1895" s="1"/>
    </row>
    <row r="1896" spans="5:24">
      <c r="E1896" s="2"/>
      <c r="H1896" s="1"/>
      <c r="J1896" s="257"/>
      <c r="K1896" s="257"/>
      <c r="L1896" s="257"/>
      <c r="T1896" s="1"/>
      <c r="U1896" s="1"/>
      <c r="V1896" s="1"/>
      <c r="W1896" s="1"/>
      <c r="X1896" s="1"/>
    </row>
    <row r="1897" spans="5:24">
      <c r="E1897" s="2"/>
      <c r="H1897" s="1"/>
      <c r="J1897" s="257"/>
      <c r="K1897" s="257"/>
      <c r="L1897" s="257"/>
      <c r="T1897" s="1"/>
      <c r="U1897" s="1"/>
      <c r="V1897" s="1"/>
      <c r="W1897" s="1"/>
      <c r="X1897" s="1"/>
    </row>
    <row r="1898" spans="5:24">
      <c r="E1898" s="2"/>
      <c r="H1898" s="1"/>
      <c r="J1898" s="257"/>
      <c r="K1898" s="257"/>
      <c r="L1898" s="257"/>
      <c r="T1898" s="1"/>
      <c r="U1898" s="1"/>
      <c r="V1898" s="1"/>
      <c r="W1898" s="1"/>
      <c r="X1898" s="1"/>
    </row>
    <row r="1899" spans="5:24">
      <c r="E1899" s="2"/>
      <c r="H1899" s="1"/>
      <c r="J1899" s="257"/>
      <c r="K1899" s="257"/>
      <c r="L1899" s="257"/>
      <c r="T1899" s="1"/>
      <c r="U1899" s="1"/>
      <c r="V1899" s="1"/>
      <c r="W1899" s="1"/>
      <c r="X1899" s="1"/>
    </row>
    <row r="1900" spans="5:24">
      <c r="E1900" s="2"/>
      <c r="H1900" s="1"/>
      <c r="J1900" s="257"/>
      <c r="K1900" s="257"/>
      <c r="L1900" s="257"/>
      <c r="T1900" s="1"/>
      <c r="U1900" s="1"/>
      <c r="V1900" s="1"/>
      <c r="W1900" s="1"/>
      <c r="X1900" s="1"/>
    </row>
    <row r="1901" spans="5:24">
      <c r="E1901" s="2"/>
      <c r="H1901" s="1"/>
      <c r="J1901" s="257"/>
      <c r="K1901" s="257"/>
      <c r="L1901" s="257"/>
      <c r="T1901" s="1"/>
      <c r="U1901" s="1"/>
      <c r="V1901" s="1"/>
      <c r="W1901" s="1"/>
      <c r="X1901" s="1"/>
    </row>
    <row r="1902" spans="5:24">
      <c r="E1902" s="2"/>
      <c r="H1902" s="1"/>
      <c r="J1902" s="257"/>
      <c r="K1902" s="257"/>
      <c r="L1902" s="257"/>
      <c r="T1902" s="1"/>
      <c r="U1902" s="1"/>
      <c r="V1902" s="1"/>
      <c r="W1902" s="1"/>
      <c r="X1902" s="1"/>
    </row>
    <row r="1903" spans="5:24">
      <c r="E1903" s="2"/>
      <c r="H1903" s="1"/>
      <c r="J1903" s="257"/>
      <c r="K1903" s="257"/>
      <c r="L1903" s="257"/>
      <c r="T1903" s="1"/>
      <c r="U1903" s="1"/>
      <c r="V1903" s="1"/>
      <c r="W1903" s="1"/>
      <c r="X1903" s="1"/>
    </row>
    <row r="1904" spans="5:24">
      <c r="E1904" s="2"/>
      <c r="H1904" s="1"/>
      <c r="J1904" s="257"/>
      <c r="K1904" s="257"/>
      <c r="L1904" s="257"/>
      <c r="T1904" s="1"/>
      <c r="U1904" s="1"/>
      <c r="V1904" s="1"/>
      <c r="W1904" s="1"/>
      <c r="X1904" s="1"/>
    </row>
    <row r="1905" spans="5:24">
      <c r="E1905" s="2"/>
      <c r="H1905" s="1"/>
      <c r="J1905" s="257"/>
      <c r="K1905" s="257"/>
      <c r="L1905" s="257"/>
      <c r="T1905" s="1"/>
      <c r="U1905" s="1"/>
      <c r="V1905" s="1"/>
      <c r="W1905" s="1"/>
      <c r="X1905" s="1"/>
    </row>
    <row r="1906" spans="5:24">
      <c r="E1906" s="2"/>
      <c r="H1906" s="1"/>
      <c r="J1906" s="257"/>
      <c r="K1906" s="257"/>
      <c r="L1906" s="257"/>
      <c r="T1906" s="1"/>
      <c r="U1906" s="1"/>
      <c r="V1906" s="1"/>
      <c r="W1906" s="1"/>
      <c r="X1906" s="1"/>
    </row>
    <row r="1907" spans="5:24">
      <c r="E1907" s="2"/>
      <c r="H1907" s="1"/>
      <c r="J1907" s="257"/>
      <c r="K1907" s="257"/>
      <c r="L1907" s="257"/>
      <c r="T1907" s="1"/>
      <c r="U1907" s="1"/>
      <c r="V1907" s="1"/>
      <c r="W1907" s="1"/>
      <c r="X1907" s="1"/>
    </row>
    <row r="1908" spans="5:24">
      <c r="E1908" s="2"/>
      <c r="H1908" s="1"/>
      <c r="J1908" s="257"/>
      <c r="K1908" s="257"/>
      <c r="L1908" s="257"/>
      <c r="T1908" s="1"/>
      <c r="U1908" s="1"/>
      <c r="V1908" s="1"/>
      <c r="W1908" s="1"/>
      <c r="X1908" s="1"/>
    </row>
    <row r="1909" spans="5:24">
      <c r="E1909" s="2"/>
      <c r="H1909" s="1"/>
      <c r="J1909" s="257"/>
      <c r="K1909" s="257"/>
      <c r="L1909" s="257"/>
      <c r="T1909" s="1"/>
      <c r="U1909" s="1"/>
      <c r="V1909" s="1"/>
      <c r="W1909" s="1"/>
      <c r="X1909" s="1"/>
    </row>
    <row r="1910" spans="5:24">
      <c r="E1910" s="2"/>
      <c r="H1910" s="1"/>
      <c r="J1910" s="257"/>
      <c r="K1910" s="257"/>
      <c r="L1910" s="257"/>
      <c r="T1910" s="1"/>
      <c r="U1910" s="1"/>
      <c r="V1910" s="1"/>
      <c r="W1910" s="1"/>
      <c r="X1910" s="1"/>
    </row>
    <row r="1911" spans="5:24">
      <c r="E1911" s="2"/>
      <c r="H1911" s="1"/>
      <c r="J1911" s="257"/>
      <c r="K1911" s="257"/>
      <c r="L1911" s="257"/>
      <c r="T1911" s="1"/>
      <c r="U1911" s="1"/>
      <c r="V1911" s="1"/>
      <c r="W1911" s="1"/>
      <c r="X1911" s="1"/>
    </row>
    <row r="1912" spans="5:24">
      <c r="E1912" s="2"/>
      <c r="H1912" s="1"/>
      <c r="J1912" s="257"/>
      <c r="K1912" s="257"/>
      <c r="L1912" s="257"/>
      <c r="T1912" s="1"/>
      <c r="U1912" s="1"/>
      <c r="V1912" s="1"/>
      <c r="W1912" s="1"/>
      <c r="X1912" s="1"/>
    </row>
    <row r="1913" spans="5:24">
      <c r="E1913" s="2"/>
      <c r="H1913" s="1"/>
      <c r="J1913" s="257"/>
      <c r="K1913" s="257"/>
      <c r="L1913" s="257"/>
      <c r="T1913" s="1"/>
      <c r="U1913" s="1"/>
      <c r="V1913" s="1"/>
      <c r="W1913" s="1"/>
      <c r="X1913" s="1"/>
    </row>
    <row r="1914" spans="5:24">
      <c r="E1914" s="2"/>
      <c r="H1914" s="1"/>
      <c r="J1914" s="257"/>
      <c r="K1914" s="257"/>
      <c r="L1914" s="257"/>
      <c r="T1914" s="1"/>
      <c r="U1914" s="1"/>
      <c r="V1914" s="1"/>
      <c r="W1914" s="1"/>
      <c r="X1914" s="1"/>
    </row>
    <row r="1915" spans="5:24">
      <c r="E1915" s="2"/>
      <c r="H1915" s="1"/>
      <c r="J1915" s="257"/>
      <c r="K1915" s="257"/>
      <c r="L1915" s="257"/>
      <c r="T1915" s="1"/>
      <c r="U1915" s="1"/>
      <c r="V1915" s="1"/>
      <c r="W1915" s="1"/>
      <c r="X1915" s="1"/>
    </row>
    <row r="1916" spans="5:24">
      <c r="E1916" s="2"/>
      <c r="H1916" s="1"/>
      <c r="J1916" s="257"/>
      <c r="K1916" s="257"/>
      <c r="L1916" s="257"/>
      <c r="T1916" s="1"/>
      <c r="U1916" s="1"/>
      <c r="V1916" s="1"/>
      <c r="W1916" s="1"/>
      <c r="X1916" s="1"/>
    </row>
    <row r="1917" spans="5:24">
      <c r="E1917" s="2"/>
      <c r="H1917" s="1"/>
      <c r="J1917" s="257"/>
      <c r="K1917" s="257"/>
      <c r="L1917" s="257"/>
      <c r="T1917" s="1"/>
      <c r="U1917" s="1"/>
      <c r="V1917" s="1"/>
      <c r="W1917" s="1"/>
      <c r="X1917" s="1"/>
    </row>
    <row r="1918" spans="5:24">
      <c r="E1918" s="2"/>
      <c r="H1918" s="1"/>
      <c r="J1918" s="257"/>
      <c r="K1918" s="257"/>
      <c r="L1918" s="257"/>
      <c r="T1918" s="1"/>
      <c r="U1918" s="1"/>
      <c r="V1918" s="1"/>
      <c r="W1918" s="1"/>
      <c r="X1918" s="1"/>
    </row>
    <row r="1919" spans="5:24">
      <c r="E1919" s="2"/>
      <c r="H1919" s="1"/>
      <c r="J1919" s="257"/>
      <c r="K1919" s="257"/>
      <c r="L1919" s="257"/>
      <c r="T1919" s="1"/>
      <c r="U1919" s="1"/>
      <c r="V1919" s="1"/>
      <c r="W1919" s="1"/>
      <c r="X1919" s="1"/>
    </row>
    <row r="1920" spans="5:24">
      <c r="E1920" s="2"/>
      <c r="H1920" s="1"/>
      <c r="J1920" s="257"/>
      <c r="K1920" s="257"/>
      <c r="L1920" s="257"/>
      <c r="T1920" s="1"/>
      <c r="U1920" s="1"/>
      <c r="V1920" s="1"/>
      <c r="W1920" s="1"/>
      <c r="X1920" s="1"/>
    </row>
    <row r="1921" spans="5:24">
      <c r="E1921" s="2"/>
      <c r="H1921" s="1"/>
      <c r="J1921" s="257"/>
      <c r="K1921" s="257"/>
      <c r="L1921" s="257"/>
      <c r="T1921" s="1"/>
      <c r="U1921" s="1"/>
      <c r="V1921" s="1"/>
      <c r="W1921" s="1"/>
      <c r="X1921" s="1"/>
    </row>
    <row r="1922" spans="5:24">
      <c r="E1922" s="2"/>
      <c r="H1922" s="1"/>
      <c r="J1922" s="257"/>
      <c r="K1922" s="257"/>
      <c r="L1922" s="257"/>
      <c r="T1922" s="1"/>
      <c r="U1922" s="1"/>
      <c r="V1922" s="1"/>
      <c r="W1922" s="1"/>
      <c r="X1922" s="1"/>
    </row>
    <row r="1923" spans="5:24">
      <c r="E1923" s="2"/>
      <c r="H1923" s="1"/>
      <c r="J1923" s="257"/>
      <c r="K1923" s="257"/>
      <c r="L1923" s="257"/>
      <c r="T1923" s="1"/>
      <c r="U1923" s="1"/>
      <c r="V1923" s="1"/>
      <c r="W1923" s="1"/>
      <c r="X1923" s="1"/>
    </row>
    <row r="1924" spans="5:24">
      <c r="E1924" s="2"/>
      <c r="H1924" s="1"/>
      <c r="J1924" s="257"/>
      <c r="K1924" s="257"/>
      <c r="L1924" s="257"/>
      <c r="T1924" s="1"/>
      <c r="U1924" s="1"/>
      <c r="V1924" s="1"/>
      <c r="W1924" s="1"/>
      <c r="X1924" s="1"/>
    </row>
    <row r="1925" spans="5:24">
      <c r="E1925" s="2"/>
      <c r="H1925" s="1"/>
      <c r="J1925" s="257"/>
      <c r="K1925" s="257"/>
      <c r="L1925" s="257"/>
      <c r="T1925" s="1"/>
      <c r="U1925" s="1"/>
      <c r="V1925" s="1"/>
      <c r="W1925" s="1"/>
      <c r="X1925" s="1"/>
    </row>
    <row r="1926" spans="5:24">
      <c r="E1926" s="2"/>
      <c r="H1926" s="1"/>
      <c r="J1926" s="257"/>
      <c r="K1926" s="257"/>
      <c r="L1926" s="257"/>
      <c r="T1926" s="1"/>
      <c r="U1926" s="1"/>
      <c r="V1926" s="1"/>
      <c r="W1926" s="1"/>
      <c r="X1926" s="1"/>
    </row>
    <row r="1927" spans="5:24">
      <c r="E1927" s="2"/>
      <c r="H1927" s="1"/>
      <c r="J1927" s="257"/>
      <c r="K1927" s="257"/>
      <c r="L1927" s="257"/>
      <c r="T1927" s="1"/>
      <c r="U1927" s="1"/>
      <c r="V1927" s="1"/>
      <c r="W1927" s="1"/>
      <c r="X1927" s="1"/>
    </row>
    <row r="1928" spans="5:24">
      <c r="E1928" s="2"/>
      <c r="H1928" s="1"/>
      <c r="J1928" s="257"/>
      <c r="K1928" s="257"/>
      <c r="L1928" s="257"/>
      <c r="T1928" s="1"/>
      <c r="U1928" s="1"/>
      <c r="V1928" s="1"/>
      <c r="W1928" s="1"/>
      <c r="X1928" s="1"/>
    </row>
    <row r="1929" spans="5:24">
      <c r="E1929" s="2"/>
      <c r="H1929" s="1"/>
      <c r="J1929" s="257"/>
      <c r="K1929" s="257"/>
      <c r="L1929" s="257"/>
      <c r="T1929" s="1"/>
      <c r="U1929" s="1"/>
      <c r="V1929" s="1"/>
      <c r="W1929" s="1"/>
      <c r="X1929" s="1"/>
    </row>
    <row r="1930" spans="5:24">
      <c r="E1930" s="2"/>
      <c r="H1930" s="1"/>
      <c r="J1930" s="257"/>
      <c r="K1930" s="257"/>
      <c r="L1930" s="257"/>
      <c r="T1930" s="1"/>
      <c r="U1930" s="1"/>
      <c r="V1930" s="1"/>
      <c r="W1930" s="1"/>
      <c r="X1930" s="1"/>
    </row>
    <row r="1931" spans="5:24">
      <c r="E1931" s="2"/>
      <c r="H1931" s="1"/>
      <c r="J1931" s="257"/>
      <c r="K1931" s="257"/>
      <c r="L1931" s="257"/>
      <c r="T1931" s="1"/>
      <c r="U1931" s="1"/>
      <c r="V1931" s="1"/>
      <c r="W1931" s="1"/>
      <c r="X1931" s="1"/>
    </row>
    <row r="1932" spans="5:24">
      <c r="E1932" s="2"/>
      <c r="H1932" s="1"/>
      <c r="J1932" s="257"/>
      <c r="K1932" s="257"/>
      <c r="L1932" s="257"/>
      <c r="T1932" s="1"/>
      <c r="U1932" s="1"/>
      <c r="V1932" s="1"/>
      <c r="W1932" s="1"/>
      <c r="X1932" s="1"/>
    </row>
    <row r="1933" spans="5:24">
      <c r="E1933" s="2"/>
      <c r="H1933" s="1"/>
      <c r="J1933" s="257"/>
      <c r="K1933" s="257"/>
      <c r="L1933" s="257"/>
      <c r="T1933" s="1"/>
      <c r="U1933" s="1"/>
      <c r="V1933" s="1"/>
      <c r="W1933" s="1"/>
      <c r="X1933" s="1"/>
    </row>
    <row r="1934" spans="5:24">
      <c r="E1934" s="2"/>
      <c r="H1934" s="1"/>
      <c r="J1934" s="257"/>
      <c r="K1934" s="257"/>
      <c r="L1934" s="257"/>
      <c r="T1934" s="1"/>
      <c r="U1934" s="1"/>
      <c r="V1934" s="1"/>
      <c r="W1934" s="1"/>
      <c r="X1934" s="1"/>
    </row>
    <row r="1935" spans="5:24">
      <c r="E1935" s="2"/>
      <c r="H1935" s="1"/>
      <c r="J1935" s="257"/>
      <c r="K1935" s="257"/>
      <c r="L1935" s="257"/>
      <c r="T1935" s="1"/>
      <c r="U1935" s="1"/>
      <c r="V1935" s="1"/>
      <c r="W1935" s="1"/>
      <c r="X1935" s="1"/>
    </row>
    <row r="1936" spans="5:24">
      <c r="E1936" s="2"/>
      <c r="H1936" s="1"/>
      <c r="J1936" s="257"/>
      <c r="K1936" s="257"/>
      <c r="L1936" s="257"/>
      <c r="T1936" s="1"/>
      <c r="U1936" s="1"/>
      <c r="V1936" s="1"/>
      <c r="W1936" s="1"/>
      <c r="X1936" s="1"/>
    </row>
    <row r="1937" spans="5:24">
      <c r="E1937" s="2"/>
      <c r="H1937" s="1"/>
      <c r="J1937" s="257"/>
      <c r="K1937" s="257"/>
      <c r="L1937" s="257"/>
      <c r="T1937" s="1"/>
      <c r="U1937" s="1"/>
      <c r="V1937" s="1"/>
      <c r="W1937" s="1"/>
      <c r="X1937" s="1"/>
    </row>
    <row r="1938" spans="5:24">
      <c r="E1938" s="2"/>
      <c r="H1938" s="1"/>
      <c r="J1938" s="257"/>
      <c r="K1938" s="257"/>
      <c r="L1938" s="257"/>
      <c r="T1938" s="1"/>
      <c r="U1938" s="1"/>
      <c r="V1938" s="1"/>
      <c r="W1938" s="1"/>
      <c r="X1938" s="1"/>
    </row>
    <row r="1939" spans="5:24">
      <c r="E1939" s="2"/>
      <c r="H1939" s="1"/>
      <c r="J1939" s="257"/>
      <c r="K1939" s="257"/>
      <c r="L1939" s="257"/>
      <c r="T1939" s="1"/>
      <c r="U1939" s="1"/>
      <c r="V1939" s="1"/>
      <c r="W1939" s="1"/>
      <c r="X1939" s="1"/>
    </row>
    <row r="1940" spans="5:24">
      <c r="E1940" s="2"/>
      <c r="H1940" s="1"/>
      <c r="J1940" s="257"/>
      <c r="K1940" s="257"/>
      <c r="L1940" s="257"/>
      <c r="T1940" s="1"/>
      <c r="U1940" s="1"/>
      <c r="V1940" s="1"/>
      <c r="W1940" s="1"/>
      <c r="X1940" s="1"/>
    </row>
    <row r="1941" spans="5:24">
      <c r="E1941" s="2"/>
      <c r="H1941" s="1"/>
      <c r="J1941" s="257"/>
      <c r="K1941" s="257"/>
      <c r="L1941" s="257"/>
      <c r="T1941" s="1"/>
      <c r="U1941" s="1"/>
      <c r="V1941" s="1"/>
      <c r="W1941" s="1"/>
      <c r="X1941" s="1"/>
    </row>
    <row r="1942" spans="5:24">
      <c r="E1942" s="2"/>
      <c r="H1942" s="1"/>
      <c r="J1942" s="257"/>
      <c r="K1942" s="257"/>
      <c r="L1942" s="257"/>
      <c r="T1942" s="1"/>
      <c r="U1942" s="1"/>
      <c r="V1942" s="1"/>
      <c r="W1942" s="1"/>
      <c r="X1942" s="1"/>
    </row>
    <row r="1943" spans="5:24">
      <c r="E1943" s="2"/>
      <c r="H1943" s="1"/>
      <c r="J1943" s="257"/>
      <c r="K1943" s="257"/>
      <c r="L1943" s="257"/>
      <c r="T1943" s="1"/>
      <c r="U1943" s="1"/>
      <c r="V1943" s="1"/>
      <c r="W1943" s="1"/>
      <c r="X1943" s="1"/>
    </row>
    <row r="1944" spans="5:24">
      <c r="E1944" s="2"/>
      <c r="H1944" s="1"/>
      <c r="J1944" s="257"/>
      <c r="K1944" s="257"/>
      <c r="L1944" s="257"/>
      <c r="T1944" s="1"/>
      <c r="U1944" s="1"/>
      <c r="V1944" s="1"/>
      <c r="W1944" s="1"/>
      <c r="X1944" s="1"/>
    </row>
    <row r="1945" spans="5:24">
      <c r="E1945" s="2"/>
      <c r="H1945" s="1"/>
      <c r="J1945" s="257"/>
      <c r="K1945" s="257"/>
      <c r="L1945" s="257"/>
      <c r="T1945" s="1"/>
      <c r="U1945" s="1"/>
      <c r="V1945" s="1"/>
      <c r="W1945" s="1"/>
      <c r="X1945" s="1"/>
    </row>
    <row r="1946" spans="5:24">
      <c r="E1946" s="2"/>
      <c r="H1946" s="1"/>
      <c r="J1946" s="257"/>
      <c r="K1946" s="257"/>
      <c r="L1946" s="257"/>
      <c r="T1946" s="1"/>
      <c r="U1946" s="1"/>
      <c r="V1946" s="1"/>
      <c r="W1946" s="1"/>
      <c r="X1946" s="1"/>
    </row>
    <row r="1947" spans="5:24">
      <c r="E1947" s="2"/>
      <c r="H1947" s="1"/>
      <c r="J1947" s="257"/>
      <c r="K1947" s="257"/>
      <c r="L1947" s="257"/>
      <c r="T1947" s="1"/>
      <c r="U1947" s="1"/>
      <c r="V1947" s="1"/>
      <c r="W1947" s="1"/>
      <c r="X1947" s="1"/>
    </row>
    <row r="1948" spans="5:24">
      <c r="E1948" s="2"/>
      <c r="H1948" s="1"/>
      <c r="J1948" s="257"/>
      <c r="K1948" s="257"/>
      <c r="L1948" s="257"/>
      <c r="T1948" s="1"/>
      <c r="U1948" s="1"/>
      <c r="V1948" s="1"/>
      <c r="W1948" s="1"/>
      <c r="X1948" s="1"/>
    </row>
    <row r="1949" spans="5:24">
      <c r="E1949" s="2"/>
      <c r="H1949" s="1"/>
      <c r="J1949" s="257"/>
      <c r="K1949" s="257"/>
      <c r="L1949" s="257"/>
      <c r="T1949" s="1"/>
      <c r="U1949" s="1"/>
      <c r="V1949" s="1"/>
      <c r="W1949" s="1"/>
      <c r="X1949" s="1"/>
    </row>
    <row r="1950" spans="5:24">
      <c r="E1950" s="2"/>
      <c r="H1950" s="1"/>
      <c r="J1950" s="257"/>
      <c r="K1950" s="257"/>
      <c r="L1950" s="257"/>
      <c r="T1950" s="1"/>
      <c r="U1950" s="1"/>
      <c r="V1950" s="1"/>
      <c r="W1950" s="1"/>
      <c r="X1950" s="1"/>
    </row>
    <row r="1951" spans="5:24">
      <c r="E1951" s="2"/>
      <c r="H1951" s="1"/>
      <c r="J1951" s="257"/>
      <c r="K1951" s="257"/>
      <c r="L1951" s="257"/>
      <c r="T1951" s="1"/>
      <c r="U1951" s="1"/>
      <c r="V1951" s="1"/>
      <c r="W1951" s="1"/>
      <c r="X1951" s="1"/>
    </row>
    <row r="1952" spans="5:24">
      <c r="E1952" s="2"/>
      <c r="H1952" s="1"/>
      <c r="J1952" s="257"/>
      <c r="K1952" s="257"/>
      <c r="L1952" s="257"/>
      <c r="T1952" s="1"/>
      <c r="U1952" s="1"/>
      <c r="V1952" s="1"/>
      <c r="W1952" s="1"/>
      <c r="X1952" s="1"/>
    </row>
    <row r="1953" spans="5:24">
      <c r="E1953" s="2"/>
      <c r="H1953" s="1"/>
      <c r="J1953" s="257"/>
      <c r="K1953" s="257"/>
      <c r="L1953" s="257"/>
      <c r="T1953" s="1"/>
      <c r="U1953" s="1"/>
      <c r="V1953" s="1"/>
      <c r="W1953" s="1"/>
      <c r="X1953" s="1"/>
    </row>
    <row r="1954" spans="5:24">
      <c r="E1954" s="2"/>
      <c r="H1954" s="1"/>
      <c r="J1954" s="257"/>
      <c r="K1954" s="257"/>
      <c r="L1954" s="257"/>
      <c r="T1954" s="1"/>
      <c r="U1954" s="1"/>
      <c r="V1954" s="1"/>
      <c r="W1954" s="1"/>
      <c r="X1954" s="1"/>
    </row>
    <row r="1955" spans="5:24">
      <c r="E1955" s="2"/>
      <c r="H1955" s="1"/>
      <c r="J1955" s="257"/>
      <c r="K1955" s="257"/>
      <c r="L1955" s="257"/>
      <c r="T1955" s="1"/>
      <c r="U1955" s="1"/>
      <c r="V1955" s="1"/>
      <c r="W1955" s="1"/>
      <c r="X1955" s="1"/>
    </row>
    <row r="1956" spans="5:24">
      <c r="E1956" s="2"/>
      <c r="H1956" s="1"/>
      <c r="J1956" s="257"/>
      <c r="K1956" s="257"/>
      <c r="L1956" s="257"/>
      <c r="T1956" s="1"/>
      <c r="U1956" s="1"/>
      <c r="V1956" s="1"/>
      <c r="W1956" s="1"/>
      <c r="X1956" s="1"/>
    </row>
    <row r="1957" spans="5:24">
      <c r="E1957" s="2"/>
      <c r="H1957" s="1"/>
      <c r="J1957" s="257"/>
      <c r="K1957" s="257"/>
      <c r="L1957" s="257"/>
      <c r="T1957" s="1"/>
      <c r="U1957" s="1"/>
      <c r="V1957" s="1"/>
      <c r="W1957" s="1"/>
      <c r="X1957" s="1"/>
    </row>
    <row r="1958" spans="5:24">
      <c r="E1958" s="2"/>
      <c r="H1958" s="1"/>
      <c r="J1958" s="257"/>
      <c r="K1958" s="257"/>
      <c r="L1958" s="257"/>
      <c r="T1958" s="1"/>
      <c r="U1958" s="1"/>
      <c r="V1958" s="1"/>
      <c r="W1958" s="1"/>
      <c r="X1958" s="1"/>
    </row>
    <row r="1959" spans="5:24">
      <c r="E1959" s="2"/>
      <c r="H1959" s="1"/>
      <c r="J1959" s="257"/>
      <c r="K1959" s="257"/>
      <c r="L1959" s="257"/>
      <c r="T1959" s="1"/>
      <c r="U1959" s="1"/>
      <c r="V1959" s="1"/>
      <c r="W1959" s="1"/>
      <c r="X1959" s="1"/>
    </row>
    <row r="1960" spans="5:24">
      <c r="E1960" s="2"/>
      <c r="H1960" s="1"/>
      <c r="J1960" s="257"/>
      <c r="K1960" s="257"/>
      <c r="L1960" s="257"/>
      <c r="T1960" s="1"/>
      <c r="U1960" s="1"/>
      <c r="V1960" s="1"/>
      <c r="W1960" s="1"/>
      <c r="X1960" s="1"/>
    </row>
    <row r="1961" spans="5:24">
      <c r="E1961" s="2"/>
      <c r="H1961" s="1"/>
      <c r="J1961" s="257"/>
      <c r="K1961" s="257"/>
      <c r="L1961" s="257"/>
      <c r="T1961" s="1"/>
      <c r="U1961" s="1"/>
      <c r="V1961" s="1"/>
      <c r="W1961" s="1"/>
      <c r="X1961" s="1"/>
    </row>
    <row r="1962" spans="5:24">
      <c r="E1962" s="2"/>
      <c r="H1962" s="1"/>
      <c r="J1962" s="257"/>
      <c r="K1962" s="257"/>
      <c r="L1962" s="257"/>
      <c r="T1962" s="1"/>
      <c r="U1962" s="1"/>
      <c r="V1962" s="1"/>
      <c r="W1962" s="1"/>
      <c r="X1962" s="1"/>
    </row>
    <row r="1963" spans="5:24">
      <c r="E1963" s="2"/>
      <c r="H1963" s="1"/>
      <c r="J1963" s="257"/>
      <c r="K1963" s="257"/>
      <c r="L1963" s="257"/>
      <c r="T1963" s="1"/>
      <c r="U1963" s="1"/>
      <c r="V1963" s="1"/>
      <c r="W1963" s="1"/>
      <c r="X1963" s="1"/>
    </row>
    <row r="1964" spans="5:24">
      <c r="E1964" s="2"/>
      <c r="H1964" s="1"/>
      <c r="J1964" s="257"/>
      <c r="K1964" s="257"/>
      <c r="L1964" s="257"/>
      <c r="T1964" s="1"/>
      <c r="U1964" s="1"/>
      <c r="V1964" s="1"/>
      <c r="W1964" s="1"/>
      <c r="X1964" s="1"/>
    </row>
    <row r="1965" spans="5:24">
      <c r="E1965" s="2"/>
      <c r="H1965" s="1"/>
      <c r="J1965" s="257"/>
      <c r="K1965" s="257"/>
      <c r="L1965" s="257"/>
      <c r="T1965" s="1"/>
      <c r="U1965" s="1"/>
      <c r="V1965" s="1"/>
      <c r="W1965" s="1"/>
      <c r="X1965" s="1"/>
    </row>
    <row r="1966" spans="5:24">
      <c r="E1966" s="2"/>
      <c r="H1966" s="1"/>
      <c r="J1966" s="257"/>
      <c r="K1966" s="257"/>
      <c r="L1966" s="257"/>
      <c r="T1966" s="1"/>
      <c r="U1966" s="1"/>
      <c r="V1966" s="1"/>
      <c r="W1966" s="1"/>
      <c r="X1966" s="1"/>
    </row>
    <row r="1967" spans="5:24">
      <c r="E1967" s="2"/>
      <c r="H1967" s="1"/>
      <c r="J1967" s="257"/>
      <c r="K1967" s="257"/>
      <c r="L1967" s="257"/>
      <c r="T1967" s="1"/>
      <c r="U1967" s="1"/>
      <c r="V1967" s="1"/>
      <c r="W1967" s="1"/>
      <c r="X1967" s="1"/>
    </row>
    <row r="1968" spans="5:24">
      <c r="E1968" s="2"/>
      <c r="H1968" s="1"/>
      <c r="J1968" s="257"/>
      <c r="K1968" s="257"/>
      <c r="L1968" s="257"/>
      <c r="T1968" s="1"/>
      <c r="U1968" s="1"/>
      <c r="V1968" s="1"/>
      <c r="W1968" s="1"/>
      <c r="X1968" s="1"/>
    </row>
    <row r="1969" spans="5:24">
      <c r="E1969" s="2"/>
      <c r="H1969" s="1"/>
      <c r="J1969" s="257"/>
      <c r="K1969" s="257"/>
      <c r="L1969" s="257"/>
      <c r="T1969" s="1"/>
      <c r="U1969" s="1"/>
      <c r="V1969" s="1"/>
      <c r="W1969" s="1"/>
      <c r="X1969" s="1"/>
    </row>
    <row r="1970" spans="5:24">
      <c r="E1970" s="2"/>
      <c r="H1970" s="1"/>
      <c r="J1970" s="257"/>
      <c r="K1970" s="257"/>
      <c r="L1970" s="257"/>
      <c r="T1970" s="1"/>
      <c r="U1970" s="1"/>
      <c r="V1970" s="1"/>
      <c r="W1970" s="1"/>
      <c r="X1970" s="1"/>
    </row>
    <row r="1971" spans="5:24">
      <c r="E1971" s="2"/>
      <c r="H1971" s="1"/>
      <c r="J1971" s="257"/>
      <c r="K1971" s="257"/>
      <c r="L1971" s="257"/>
      <c r="T1971" s="1"/>
      <c r="U1971" s="1"/>
      <c r="V1971" s="1"/>
      <c r="W1971" s="1"/>
      <c r="X1971" s="1"/>
    </row>
    <row r="1972" spans="5:24">
      <c r="E1972" s="2"/>
      <c r="H1972" s="1"/>
      <c r="J1972" s="257"/>
      <c r="K1972" s="257"/>
      <c r="L1972" s="257"/>
      <c r="T1972" s="1"/>
      <c r="U1972" s="1"/>
      <c r="V1972" s="1"/>
      <c r="W1972" s="1"/>
      <c r="X1972" s="1"/>
    </row>
    <row r="1973" spans="5:24">
      <c r="E1973" s="2"/>
      <c r="H1973" s="1"/>
      <c r="J1973" s="257"/>
      <c r="K1973" s="257"/>
      <c r="L1973" s="257"/>
      <c r="T1973" s="1"/>
      <c r="U1973" s="1"/>
      <c r="V1973" s="1"/>
      <c r="W1973" s="1"/>
      <c r="X1973" s="1"/>
    </row>
    <row r="1974" spans="5:24">
      <c r="E1974" s="2"/>
      <c r="H1974" s="1"/>
      <c r="J1974" s="257"/>
      <c r="K1974" s="257"/>
      <c r="L1974" s="257"/>
      <c r="T1974" s="1"/>
      <c r="U1974" s="1"/>
      <c r="V1974" s="1"/>
      <c r="W1974" s="1"/>
      <c r="X1974" s="1"/>
    </row>
    <row r="1975" spans="5:24">
      <c r="E1975" s="2"/>
      <c r="H1975" s="1"/>
      <c r="J1975" s="257"/>
      <c r="K1975" s="257"/>
      <c r="L1975" s="257"/>
      <c r="T1975" s="1"/>
      <c r="U1975" s="1"/>
      <c r="V1975" s="1"/>
      <c r="W1975" s="1"/>
      <c r="X1975" s="1"/>
    </row>
    <row r="1976" spans="5:24">
      <c r="E1976" s="2"/>
      <c r="H1976" s="1"/>
      <c r="J1976" s="257"/>
      <c r="K1976" s="257"/>
      <c r="L1976" s="257"/>
      <c r="T1976" s="1"/>
      <c r="U1976" s="1"/>
      <c r="V1976" s="1"/>
      <c r="W1976" s="1"/>
      <c r="X1976" s="1"/>
    </row>
    <row r="1977" spans="5:24">
      <c r="E1977" s="2"/>
      <c r="H1977" s="1"/>
      <c r="J1977" s="257"/>
      <c r="K1977" s="257"/>
      <c r="L1977" s="257"/>
      <c r="T1977" s="1"/>
      <c r="U1977" s="1"/>
      <c r="V1977" s="1"/>
      <c r="W1977" s="1"/>
      <c r="X1977" s="1"/>
    </row>
    <row r="1978" spans="5:24">
      <c r="E1978" s="2"/>
      <c r="H1978" s="1"/>
      <c r="J1978" s="257"/>
      <c r="K1978" s="257"/>
      <c r="L1978" s="257"/>
      <c r="T1978" s="1"/>
      <c r="U1978" s="1"/>
      <c r="V1978" s="1"/>
      <c r="W1978" s="1"/>
      <c r="X1978" s="1"/>
    </row>
    <row r="1979" spans="5:24">
      <c r="E1979" s="2"/>
      <c r="H1979" s="1"/>
      <c r="J1979" s="257"/>
      <c r="K1979" s="257"/>
      <c r="L1979" s="257"/>
      <c r="T1979" s="1"/>
      <c r="U1979" s="1"/>
      <c r="V1979" s="1"/>
      <c r="W1979" s="1"/>
      <c r="X1979" s="1"/>
    </row>
    <row r="1980" spans="5:24">
      <c r="E1980" s="2"/>
      <c r="H1980" s="1"/>
      <c r="J1980" s="257"/>
      <c r="K1980" s="257"/>
      <c r="L1980" s="257"/>
      <c r="T1980" s="1"/>
      <c r="U1980" s="1"/>
      <c r="V1980" s="1"/>
      <c r="W1980" s="1"/>
      <c r="X1980" s="1"/>
    </row>
    <row r="1981" spans="5:24">
      <c r="E1981" s="2"/>
      <c r="H1981" s="1"/>
      <c r="J1981" s="257"/>
      <c r="K1981" s="257"/>
      <c r="L1981" s="257"/>
      <c r="T1981" s="1"/>
      <c r="U1981" s="1"/>
      <c r="V1981" s="1"/>
      <c r="W1981" s="1"/>
      <c r="X1981" s="1"/>
    </row>
    <row r="1982" spans="5:24">
      <c r="E1982" s="2"/>
      <c r="H1982" s="1"/>
      <c r="J1982" s="257"/>
      <c r="K1982" s="257"/>
      <c r="L1982" s="257"/>
      <c r="T1982" s="1"/>
      <c r="U1982" s="1"/>
      <c r="V1982" s="1"/>
      <c r="W1982" s="1"/>
      <c r="X1982" s="1"/>
    </row>
    <row r="1983" spans="5:24">
      <c r="E1983" s="2"/>
      <c r="H1983" s="1"/>
      <c r="J1983" s="257"/>
      <c r="K1983" s="257"/>
      <c r="L1983" s="257"/>
      <c r="T1983" s="1"/>
      <c r="U1983" s="1"/>
      <c r="V1983" s="1"/>
      <c r="W1983" s="1"/>
      <c r="X1983" s="1"/>
    </row>
    <row r="1984" spans="5:24">
      <c r="E1984" s="2"/>
      <c r="H1984" s="1"/>
      <c r="J1984" s="257"/>
      <c r="K1984" s="257"/>
      <c r="L1984" s="257"/>
      <c r="T1984" s="1"/>
      <c r="U1984" s="1"/>
      <c r="V1984" s="1"/>
      <c r="W1984" s="1"/>
      <c r="X1984" s="1"/>
    </row>
    <row r="1985" spans="5:24">
      <c r="E1985" s="2"/>
      <c r="H1985" s="1"/>
      <c r="J1985" s="257"/>
      <c r="K1985" s="257"/>
      <c r="L1985" s="257"/>
      <c r="T1985" s="1"/>
      <c r="U1985" s="1"/>
      <c r="V1985" s="1"/>
      <c r="W1985" s="1"/>
      <c r="X1985" s="1"/>
    </row>
    <row r="1986" spans="5:24">
      <c r="E1986" s="2"/>
      <c r="H1986" s="1"/>
      <c r="J1986" s="257"/>
      <c r="K1986" s="257"/>
      <c r="L1986" s="257"/>
      <c r="T1986" s="1"/>
      <c r="U1986" s="1"/>
      <c r="V1986" s="1"/>
      <c r="W1986" s="1"/>
      <c r="X1986" s="1"/>
    </row>
    <row r="1987" spans="5:24">
      <c r="E1987" s="2"/>
      <c r="H1987" s="1"/>
      <c r="J1987" s="257"/>
      <c r="K1987" s="257"/>
      <c r="L1987" s="257"/>
      <c r="T1987" s="1"/>
      <c r="U1987" s="1"/>
      <c r="V1987" s="1"/>
      <c r="W1987" s="1"/>
      <c r="X1987" s="1"/>
    </row>
    <row r="1988" spans="5:24">
      <c r="E1988" s="2"/>
      <c r="H1988" s="1"/>
      <c r="J1988" s="257"/>
      <c r="K1988" s="257"/>
      <c r="L1988" s="257"/>
      <c r="T1988" s="1"/>
      <c r="U1988" s="1"/>
      <c r="V1988" s="1"/>
      <c r="W1988" s="1"/>
      <c r="X1988" s="1"/>
    </row>
    <row r="1989" spans="5:24">
      <c r="E1989" s="2"/>
      <c r="H1989" s="1"/>
      <c r="J1989" s="257"/>
      <c r="K1989" s="257"/>
      <c r="L1989" s="257"/>
      <c r="T1989" s="1"/>
      <c r="U1989" s="1"/>
      <c r="V1989" s="1"/>
      <c r="W1989" s="1"/>
      <c r="X1989" s="1"/>
    </row>
    <row r="1990" spans="5:24">
      <c r="E1990" s="2"/>
      <c r="H1990" s="1"/>
      <c r="J1990" s="257"/>
      <c r="K1990" s="257"/>
      <c r="L1990" s="257"/>
      <c r="T1990" s="1"/>
      <c r="U1990" s="1"/>
      <c r="V1990" s="1"/>
      <c r="W1990" s="1"/>
      <c r="X1990" s="1"/>
    </row>
    <row r="1991" spans="5:24">
      <c r="E1991" s="2"/>
      <c r="H1991" s="1"/>
      <c r="J1991" s="257"/>
      <c r="K1991" s="257"/>
      <c r="L1991" s="257"/>
      <c r="T1991" s="1"/>
      <c r="U1991" s="1"/>
      <c r="V1991" s="1"/>
      <c r="W1991" s="1"/>
      <c r="X1991" s="1"/>
    </row>
    <row r="1992" spans="5:24">
      <c r="E1992" s="2"/>
      <c r="H1992" s="1"/>
      <c r="J1992" s="257"/>
      <c r="K1992" s="257"/>
      <c r="L1992" s="257"/>
      <c r="T1992" s="1"/>
      <c r="U1992" s="1"/>
      <c r="V1992" s="1"/>
      <c r="W1992" s="1"/>
      <c r="X1992" s="1"/>
    </row>
    <row r="1993" spans="5:24">
      <c r="E1993" s="2"/>
      <c r="H1993" s="1"/>
      <c r="J1993" s="257"/>
      <c r="K1993" s="257"/>
      <c r="L1993" s="257"/>
      <c r="T1993" s="1"/>
      <c r="U1993" s="1"/>
      <c r="V1993" s="1"/>
      <c r="W1993" s="1"/>
      <c r="X1993" s="1"/>
    </row>
    <row r="1994" spans="5:24">
      <c r="E1994" s="2"/>
      <c r="H1994" s="1"/>
      <c r="J1994" s="257"/>
      <c r="K1994" s="257"/>
      <c r="L1994" s="257"/>
      <c r="T1994" s="1"/>
      <c r="U1994" s="1"/>
      <c r="V1994" s="1"/>
      <c r="W1994" s="1"/>
      <c r="X1994" s="1"/>
    </row>
    <row r="1995" spans="5:24">
      <c r="E1995" s="2"/>
      <c r="H1995" s="1"/>
      <c r="J1995" s="257"/>
      <c r="K1995" s="257"/>
      <c r="L1995" s="257"/>
      <c r="T1995" s="1"/>
      <c r="U1995" s="1"/>
      <c r="V1995" s="1"/>
      <c r="W1995" s="1"/>
      <c r="X1995" s="1"/>
    </row>
    <row r="1996" spans="5:24">
      <c r="E1996" s="2"/>
      <c r="H1996" s="1"/>
      <c r="J1996" s="257"/>
      <c r="K1996" s="257"/>
      <c r="L1996" s="257"/>
      <c r="T1996" s="1"/>
      <c r="U1996" s="1"/>
      <c r="V1996" s="1"/>
      <c r="W1996" s="1"/>
      <c r="X1996" s="1"/>
    </row>
    <row r="1997" spans="5:24">
      <c r="E1997" s="2"/>
      <c r="H1997" s="1"/>
      <c r="J1997" s="257"/>
      <c r="K1997" s="257"/>
      <c r="L1997" s="257"/>
      <c r="T1997" s="1"/>
      <c r="U1997" s="1"/>
      <c r="V1997" s="1"/>
      <c r="W1997" s="1"/>
      <c r="X1997" s="1"/>
    </row>
    <row r="1998" spans="5:24">
      <c r="E1998" s="2"/>
      <c r="H1998" s="1"/>
      <c r="J1998" s="257"/>
      <c r="K1998" s="257"/>
      <c r="L1998" s="257"/>
      <c r="T1998" s="1"/>
      <c r="U1998" s="1"/>
      <c r="V1998" s="1"/>
      <c r="W1998" s="1"/>
      <c r="X1998" s="1"/>
    </row>
    <row r="1999" spans="5:24">
      <c r="E1999" s="2"/>
      <c r="H1999" s="1"/>
      <c r="J1999" s="257"/>
      <c r="K1999" s="257"/>
      <c r="L1999" s="257"/>
      <c r="T1999" s="1"/>
      <c r="U1999" s="1"/>
      <c r="V1999" s="1"/>
      <c r="W1999" s="1"/>
      <c r="X1999" s="1"/>
    </row>
    <row r="2000" spans="5:24">
      <c r="E2000" s="2"/>
      <c r="H2000" s="1"/>
      <c r="J2000" s="257"/>
      <c r="K2000" s="257"/>
      <c r="L2000" s="257"/>
      <c r="T2000" s="1"/>
      <c r="U2000" s="1"/>
      <c r="V2000" s="1"/>
      <c r="W2000" s="1"/>
      <c r="X2000" s="1"/>
    </row>
    <row r="2001" spans="5:24">
      <c r="E2001" s="2"/>
      <c r="H2001" s="1"/>
      <c r="J2001" s="257"/>
      <c r="K2001" s="257"/>
      <c r="L2001" s="257"/>
      <c r="T2001" s="1"/>
      <c r="U2001" s="1"/>
      <c r="V2001" s="1"/>
      <c r="W2001" s="1"/>
      <c r="X2001" s="1"/>
    </row>
    <row r="2002" spans="5:24">
      <c r="E2002" s="2"/>
      <c r="H2002" s="1"/>
      <c r="J2002" s="257"/>
      <c r="K2002" s="257"/>
      <c r="L2002" s="257"/>
      <c r="T2002" s="1"/>
      <c r="U2002" s="1"/>
      <c r="V2002" s="1"/>
      <c r="W2002" s="1"/>
      <c r="X2002" s="1"/>
    </row>
    <row r="2003" spans="5:24">
      <c r="E2003" s="2"/>
      <c r="H2003" s="1"/>
      <c r="J2003" s="257"/>
      <c r="K2003" s="257"/>
      <c r="L2003" s="257"/>
      <c r="T2003" s="1"/>
      <c r="U2003" s="1"/>
      <c r="V2003" s="1"/>
      <c r="W2003" s="1"/>
      <c r="X2003" s="1"/>
    </row>
  </sheetData>
  <phoneticPr fontId="9"/>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97F2C-A381-4B5B-A7DC-8A991D31FB20}">
  <sheetPr codeName="Sheet10"/>
  <dimension ref="A1:K1749"/>
  <sheetViews>
    <sheetView workbookViewId="0">
      <selection activeCell="M8" sqref="M8:M10"/>
    </sheetView>
  </sheetViews>
  <sheetFormatPr defaultColWidth="9" defaultRowHeight="13.2"/>
  <cols>
    <col min="1" max="1" width="15.109375" bestFit="1" customWidth="1"/>
    <col min="3" max="3" width="16.44140625" bestFit="1" customWidth="1"/>
    <col min="4" max="4" width="16" bestFit="1" customWidth="1"/>
    <col min="6" max="6" width="19.44140625" style="116" bestFit="1" customWidth="1"/>
    <col min="7" max="9" width="9" style="116"/>
    <col min="10" max="10" width="45.88671875" style="116" customWidth="1"/>
    <col min="11" max="11" width="12.109375" style="116" bestFit="1" customWidth="1"/>
  </cols>
  <sheetData>
    <row r="1" spans="1:11" ht="13.8" thickBot="1">
      <c r="A1" s="2" t="s">
        <v>1849</v>
      </c>
      <c r="C1" t="s">
        <v>1850</v>
      </c>
    </row>
    <row r="2" spans="1:11" ht="13.8" thickBot="1">
      <c r="A2" s="3" t="s">
        <v>24</v>
      </c>
      <c r="C2" s="61" t="s">
        <v>1851</v>
      </c>
      <c r="D2" s="62" t="s">
        <v>1852</v>
      </c>
      <c r="G2" s="270"/>
      <c r="H2" s="270"/>
      <c r="I2" s="270"/>
    </row>
    <row r="3" spans="1:11">
      <c r="A3" s="4" t="s">
        <v>57</v>
      </c>
      <c r="C3" s="63" t="s">
        <v>57</v>
      </c>
      <c r="D3" s="64" t="s">
        <v>132</v>
      </c>
      <c r="G3" s="271"/>
      <c r="H3" s="271"/>
      <c r="I3" s="271"/>
      <c r="K3" s="270"/>
    </row>
    <row r="4" spans="1:11">
      <c r="A4" s="5" t="s">
        <v>58</v>
      </c>
      <c r="C4" s="65" t="s">
        <v>57</v>
      </c>
      <c r="D4" s="66" t="s">
        <v>134</v>
      </c>
      <c r="G4" s="271"/>
      <c r="H4" s="271"/>
      <c r="I4" s="271"/>
      <c r="K4" s="270"/>
    </row>
    <row r="5" spans="1:11">
      <c r="A5" s="5" t="s">
        <v>59</v>
      </c>
      <c r="C5" s="65" t="s">
        <v>57</v>
      </c>
      <c r="D5" s="66" t="s">
        <v>135</v>
      </c>
      <c r="G5" s="271"/>
      <c r="H5" s="271"/>
      <c r="I5" s="271"/>
      <c r="K5" s="270"/>
    </row>
    <row r="6" spans="1:11">
      <c r="A6" s="5" t="s">
        <v>60</v>
      </c>
      <c r="C6" s="65" t="s">
        <v>57</v>
      </c>
      <c r="D6" s="66" t="s">
        <v>136</v>
      </c>
      <c r="G6" s="271"/>
      <c r="H6" s="271"/>
      <c r="I6" s="271"/>
      <c r="K6" s="270"/>
    </row>
    <row r="7" spans="1:11">
      <c r="A7" s="5" t="s">
        <v>61</v>
      </c>
      <c r="C7" s="65" t="s">
        <v>57</v>
      </c>
      <c r="D7" s="66" t="s">
        <v>137</v>
      </c>
      <c r="G7" s="271"/>
      <c r="H7" s="271"/>
      <c r="I7" s="271"/>
      <c r="K7" s="270"/>
    </row>
    <row r="8" spans="1:11">
      <c r="A8" s="5" t="s">
        <v>62</v>
      </c>
      <c r="C8" s="65" t="s">
        <v>57</v>
      </c>
      <c r="D8" s="66" t="s">
        <v>138</v>
      </c>
      <c r="G8" s="271"/>
      <c r="H8" s="271"/>
      <c r="I8" s="271"/>
      <c r="K8" s="270"/>
    </row>
    <row r="9" spans="1:11">
      <c r="A9" s="5" t="s">
        <v>63</v>
      </c>
      <c r="C9" s="65" t="s">
        <v>57</v>
      </c>
      <c r="D9" s="66" t="s">
        <v>139</v>
      </c>
      <c r="G9" s="271"/>
      <c r="H9" s="271"/>
      <c r="I9" s="271"/>
      <c r="K9" s="270"/>
    </row>
    <row r="10" spans="1:11">
      <c r="A10" s="5" t="s">
        <v>64</v>
      </c>
      <c r="C10" s="65" t="s">
        <v>57</v>
      </c>
      <c r="D10" s="66" t="s">
        <v>140</v>
      </c>
      <c r="G10" s="271"/>
      <c r="H10" s="271"/>
      <c r="I10" s="271"/>
      <c r="K10" s="270"/>
    </row>
    <row r="11" spans="1:11">
      <c r="A11" s="5" t="s">
        <v>65</v>
      </c>
      <c r="C11" s="65" t="s">
        <v>57</v>
      </c>
      <c r="D11" s="66" t="s">
        <v>141</v>
      </c>
      <c r="G11" s="271"/>
      <c r="H11" s="271"/>
      <c r="I11" s="271"/>
      <c r="K11" s="270"/>
    </row>
    <row r="12" spans="1:11">
      <c r="A12" s="5" t="s">
        <v>66</v>
      </c>
      <c r="C12" s="65" t="s">
        <v>57</v>
      </c>
      <c r="D12" s="66" t="s">
        <v>142</v>
      </c>
      <c r="G12" s="271"/>
      <c r="H12" s="271"/>
      <c r="I12" s="271"/>
      <c r="K12" s="270"/>
    </row>
    <row r="13" spans="1:11">
      <c r="A13" s="5" t="s">
        <v>67</v>
      </c>
      <c r="C13" s="65" t="s">
        <v>57</v>
      </c>
      <c r="D13" s="66" t="s">
        <v>143</v>
      </c>
      <c r="G13" s="271"/>
      <c r="H13" s="271"/>
      <c r="I13" s="271"/>
      <c r="K13" s="270"/>
    </row>
    <row r="14" spans="1:11">
      <c r="A14" s="5" t="s">
        <v>68</v>
      </c>
      <c r="C14" s="65" t="s">
        <v>57</v>
      </c>
      <c r="D14" s="66" t="s">
        <v>144</v>
      </c>
      <c r="G14" s="271"/>
      <c r="H14" s="271"/>
      <c r="I14" s="271"/>
      <c r="K14" s="270"/>
    </row>
    <row r="15" spans="1:11">
      <c r="A15" s="5" t="s">
        <v>69</v>
      </c>
      <c r="C15" s="65" t="s">
        <v>57</v>
      </c>
      <c r="D15" s="66" t="s">
        <v>145</v>
      </c>
      <c r="G15" s="271"/>
      <c r="H15" s="271"/>
      <c r="I15" s="271"/>
      <c r="K15" s="270"/>
    </row>
    <row r="16" spans="1:11">
      <c r="A16" s="5" t="s">
        <v>70</v>
      </c>
      <c r="C16" s="65" t="s">
        <v>57</v>
      </c>
      <c r="D16" s="66" t="s">
        <v>146</v>
      </c>
      <c r="G16" s="271"/>
      <c r="H16" s="271"/>
      <c r="I16" s="271"/>
      <c r="K16" s="270"/>
    </row>
    <row r="17" spans="1:11">
      <c r="A17" s="5" t="s">
        <v>71</v>
      </c>
      <c r="C17" s="65" t="s">
        <v>57</v>
      </c>
      <c r="D17" s="66" t="s">
        <v>147</v>
      </c>
      <c r="G17" s="271"/>
      <c r="H17" s="271"/>
      <c r="I17" s="271"/>
      <c r="K17" s="270"/>
    </row>
    <row r="18" spans="1:11">
      <c r="A18" s="5" t="s">
        <v>72</v>
      </c>
      <c r="C18" s="65" t="s">
        <v>57</v>
      </c>
      <c r="D18" s="66" t="s">
        <v>148</v>
      </c>
      <c r="G18" s="271"/>
      <c r="H18" s="271"/>
      <c r="I18" s="271"/>
      <c r="K18" s="270"/>
    </row>
    <row r="19" spans="1:11">
      <c r="A19" s="5" t="s">
        <v>73</v>
      </c>
      <c r="C19" s="65" t="s">
        <v>57</v>
      </c>
      <c r="D19" s="66" t="s">
        <v>149</v>
      </c>
      <c r="G19" s="271"/>
      <c r="H19" s="271"/>
      <c r="I19" s="271"/>
      <c r="K19" s="270"/>
    </row>
    <row r="20" spans="1:11">
      <c r="A20" s="5" t="s">
        <v>74</v>
      </c>
      <c r="C20" s="65" t="s">
        <v>57</v>
      </c>
      <c r="D20" s="66" t="s">
        <v>150</v>
      </c>
      <c r="G20" s="271"/>
      <c r="H20" s="271"/>
      <c r="I20" s="271"/>
      <c r="K20" s="270"/>
    </row>
    <row r="21" spans="1:11">
      <c r="A21" s="5" t="s">
        <v>75</v>
      </c>
      <c r="C21" s="65" t="s">
        <v>57</v>
      </c>
      <c r="D21" s="66" t="s">
        <v>151</v>
      </c>
      <c r="G21" s="271"/>
      <c r="H21" s="271"/>
      <c r="I21" s="271"/>
      <c r="K21" s="270"/>
    </row>
    <row r="22" spans="1:11">
      <c r="A22" s="5" t="s">
        <v>76</v>
      </c>
      <c r="C22" s="65" t="s">
        <v>57</v>
      </c>
      <c r="D22" s="66" t="s">
        <v>152</v>
      </c>
      <c r="G22" s="271"/>
      <c r="H22" s="271"/>
      <c r="I22" s="271"/>
      <c r="K22" s="270"/>
    </row>
    <row r="23" spans="1:11">
      <c r="A23" s="5" t="s">
        <v>77</v>
      </c>
      <c r="C23" s="65" t="s">
        <v>57</v>
      </c>
      <c r="D23" s="66" t="s">
        <v>153</v>
      </c>
      <c r="G23" s="271"/>
      <c r="H23" s="271"/>
      <c r="I23" s="271"/>
      <c r="K23" s="270"/>
    </row>
    <row r="24" spans="1:11">
      <c r="A24" s="5" t="s">
        <v>78</v>
      </c>
      <c r="C24" s="65" t="s">
        <v>57</v>
      </c>
      <c r="D24" s="66" t="s">
        <v>154</v>
      </c>
      <c r="G24" s="271"/>
      <c r="H24" s="271"/>
      <c r="I24" s="271"/>
      <c r="K24" s="270"/>
    </row>
    <row r="25" spans="1:11">
      <c r="A25" s="5" t="s">
        <v>79</v>
      </c>
      <c r="C25" s="65" t="s">
        <v>57</v>
      </c>
      <c r="D25" s="66" t="s">
        <v>155</v>
      </c>
      <c r="G25" s="271"/>
      <c r="H25" s="271"/>
      <c r="I25" s="271"/>
      <c r="K25" s="272"/>
    </row>
    <row r="26" spans="1:11">
      <c r="A26" s="5" t="s">
        <v>80</v>
      </c>
      <c r="C26" s="65" t="s">
        <v>57</v>
      </c>
      <c r="D26" s="66" t="s">
        <v>156</v>
      </c>
    </row>
    <row r="27" spans="1:11">
      <c r="A27" s="5" t="s">
        <v>81</v>
      </c>
      <c r="C27" s="65" t="s">
        <v>57</v>
      </c>
      <c r="D27" s="66" t="s">
        <v>157</v>
      </c>
    </row>
    <row r="28" spans="1:11">
      <c r="A28" s="5" t="s">
        <v>82</v>
      </c>
      <c r="C28" s="65" t="s">
        <v>57</v>
      </c>
      <c r="D28" s="66" t="s">
        <v>158</v>
      </c>
    </row>
    <row r="29" spans="1:11">
      <c r="A29" s="5" t="s">
        <v>83</v>
      </c>
      <c r="C29" s="65" t="s">
        <v>57</v>
      </c>
      <c r="D29" s="66" t="s">
        <v>159</v>
      </c>
    </row>
    <row r="30" spans="1:11">
      <c r="A30" s="5" t="s">
        <v>84</v>
      </c>
      <c r="C30" s="65" t="s">
        <v>57</v>
      </c>
      <c r="D30" s="66" t="s">
        <v>160</v>
      </c>
    </row>
    <row r="31" spans="1:11">
      <c r="A31" s="5" t="s">
        <v>85</v>
      </c>
      <c r="C31" s="65" t="s">
        <v>57</v>
      </c>
      <c r="D31" s="66" t="s">
        <v>161</v>
      </c>
    </row>
    <row r="32" spans="1:11">
      <c r="A32" s="5" t="s">
        <v>86</v>
      </c>
      <c r="C32" s="65" t="s">
        <v>57</v>
      </c>
      <c r="D32" s="66" t="s">
        <v>162</v>
      </c>
    </row>
    <row r="33" spans="1:4">
      <c r="A33" s="5" t="s">
        <v>87</v>
      </c>
      <c r="C33" s="65" t="s">
        <v>57</v>
      </c>
      <c r="D33" s="66" t="s">
        <v>163</v>
      </c>
    </row>
    <row r="34" spans="1:4">
      <c r="A34" s="5" t="s">
        <v>88</v>
      </c>
      <c r="C34" s="65" t="s">
        <v>57</v>
      </c>
      <c r="D34" s="66" t="s">
        <v>164</v>
      </c>
    </row>
    <row r="35" spans="1:4">
      <c r="A35" s="5" t="s">
        <v>89</v>
      </c>
      <c r="C35" s="65" t="s">
        <v>57</v>
      </c>
      <c r="D35" s="66" t="s">
        <v>165</v>
      </c>
    </row>
    <row r="36" spans="1:4">
      <c r="A36" s="5" t="s">
        <v>90</v>
      </c>
      <c r="C36" s="65" t="s">
        <v>57</v>
      </c>
      <c r="D36" s="66" t="s">
        <v>166</v>
      </c>
    </row>
    <row r="37" spans="1:4">
      <c r="A37" s="5" t="s">
        <v>91</v>
      </c>
      <c r="C37" s="65" t="s">
        <v>57</v>
      </c>
      <c r="D37" s="66" t="s">
        <v>167</v>
      </c>
    </row>
    <row r="38" spans="1:4">
      <c r="A38" s="5" t="s">
        <v>92</v>
      </c>
      <c r="C38" s="65" t="s">
        <v>57</v>
      </c>
      <c r="D38" s="66" t="s">
        <v>168</v>
      </c>
    </row>
    <row r="39" spans="1:4">
      <c r="A39" s="5" t="s">
        <v>93</v>
      </c>
      <c r="C39" s="65" t="s">
        <v>57</v>
      </c>
      <c r="D39" s="66" t="s">
        <v>169</v>
      </c>
    </row>
    <row r="40" spans="1:4">
      <c r="A40" s="5" t="s">
        <v>94</v>
      </c>
      <c r="C40" s="65" t="s">
        <v>57</v>
      </c>
      <c r="D40" s="66" t="s">
        <v>170</v>
      </c>
    </row>
    <row r="41" spans="1:4">
      <c r="A41" s="5" t="s">
        <v>95</v>
      </c>
      <c r="C41" s="65" t="s">
        <v>57</v>
      </c>
      <c r="D41" s="66" t="s">
        <v>171</v>
      </c>
    </row>
    <row r="42" spans="1:4">
      <c r="A42" s="5" t="s">
        <v>96</v>
      </c>
      <c r="C42" s="65" t="s">
        <v>57</v>
      </c>
      <c r="D42" s="66" t="s">
        <v>172</v>
      </c>
    </row>
    <row r="43" spans="1:4">
      <c r="A43" s="5" t="s">
        <v>97</v>
      </c>
      <c r="C43" s="65" t="s">
        <v>57</v>
      </c>
      <c r="D43" s="66" t="s">
        <v>173</v>
      </c>
    </row>
    <row r="44" spans="1:4">
      <c r="A44" s="5" t="s">
        <v>98</v>
      </c>
      <c r="C44" s="65" t="s">
        <v>57</v>
      </c>
      <c r="D44" s="66" t="s">
        <v>174</v>
      </c>
    </row>
    <row r="45" spans="1:4">
      <c r="A45" s="5" t="s">
        <v>99</v>
      </c>
      <c r="C45" s="65" t="s">
        <v>57</v>
      </c>
      <c r="D45" s="66" t="s">
        <v>175</v>
      </c>
    </row>
    <row r="46" spans="1:4">
      <c r="A46" s="5" t="s">
        <v>100</v>
      </c>
      <c r="C46" s="65" t="s">
        <v>57</v>
      </c>
      <c r="D46" s="66" t="s">
        <v>1854</v>
      </c>
    </row>
    <row r="47" spans="1:4">
      <c r="A47" s="5" t="s">
        <v>101</v>
      </c>
      <c r="C47" s="65" t="s">
        <v>57</v>
      </c>
      <c r="D47" s="66" t="s">
        <v>177</v>
      </c>
    </row>
    <row r="48" spans="1:4">
      <c r="A48" s="5" t="s">
        <v>102</v>
      </c>
      <c r="C48" s="65" t="s">
        <v>57</v>
      </c>
      <c r="D48" s="66" t="s">
        <v>178</v>
      </c>
    </row>
    <row r="49" spans="1:4" ht="13.8" thickBot="1">
      <c r="A49" s="6" t="s">
        <v>103</v>
      </c>
      <c r="C49" s="65" t="s">
        <v>57</v>
      </c>
      <c r="D49" s="66" t="s">
        <v>179</v>
      </c>
    </row>
    <row r="50" spans="1:4">
      <c r="C50" s="65" t="s">
        <v>57</v>
      </c>
      <c r="D50" s="66" t="s">
        <v>180</v>
      </c>
    </row>
    <row r="51" spans="1:4">
      <c r="C51" s="65" t="s">
        <v>57</v>
      </c>
      <c r="D51" s="66" t="s">
        <v>181</v>
      </c>
    </row>
    <row r="52" spans="1:4">
      <c r="C52" s="65" t="s">
        <v>57</v>
      </c>
      <c r="D52" s="66" t="s">
        <v>182</v>
      </c>
    </row>
    <row r="53" spans="1:4">
      <c r="C53" s="65" t="s">
        <v>57</v>
      </c>
      <c r="D53" s="66" t="s">
        <v>183</v>
      </c>
    </row>
    <row r="54" spans="1:4">
      <c r="C54" s="65" t="s">
        <v>57</v>
      </c>
      <c r="D54" s="66" t="s">
        <v>184</v>
      </c>
    </row>
    <row r="55" spans="1:4">
      <c r="C55" s="65" t="s">
        <v>57</v>
      </c>
      <c r="D55" s="66" t="s">
        <v>185</v>
      </c>
    </row>
    <row r="56" spans="1:4">
      <c r="C56" s="65" t="s">
        <v>57</v>
      </c>
      <c r="D56" s="66" t="s">
        <v>186</v>
      </c>
    </row>
    <row r="57" spans="1:4">
      <c r="C57" s="65" t="s">
        <v>57</v>
      </c>
      <c r="D57" s="66" t="s">
        <v>187</v>
      </c>
    </row>
    <row r="58" spans="1:4">
      <c r="C58" s="65" t="s">
        <v>57</v>
      </c>
      <c r="D58" s="66" t="s">
        <v>188</v>
      </c>
    </row>
    <row r="59" spans="1:4">
      <c r="C59" s="65" t="s">
        <v>57</v>
      </c>
      <c r="D59" s="66" t="s">
        <v>189</v>
      </c>
    </row>
    <row r="60" spans="1:4">
      <c r="C60" s="65" t="s">
        <v>57</v>
      </c>
      <c r="D60" s="66" t="s">
        <v>190</v>
      </c>
    </row>
    <row r="61" spans="1:4">
      <c r="C61" s="65" t="s">
        <v>57</v>
      </c>
      <c r="D61" s="66" t="s">
        <v>191</v>
      </c>
    </row>
    <row r="62" spans="1:4">
      <c r="C62" s="65" t="s">
        <v>57</v>
      </c>
      <c r="D62" s="66" t="s">
        <v>192</v>
      </c>
    </row>
    <row r="63" spans="1:4">
      <c r="C63" s="65" t="s">
        <v>57</v>
      </c>
      <c r="D63" s="66" t="s">
        <v>193</v>
      </c>
    </row>
    <row r="64" spans="1:4">
      <c r="C64" s="65" t="s">
        <v>57</v>
      </c>
      <c r="D64" s="66" t="s">
        <v>194</v>
      </c>
    </row>
    <row r="65" spans="3:4">
      <c r="C65" s="65" t="s">
        <v>57</v>
      </c>
      <c r="D65" s="66" t="s">
        <v>195</v>
      </c>
    </row>
    <row r="66" spans="3:4">
      <c r="C66" s="65" t="s">
        <v>57</v>
      </c>
      <c r="D66" s="66" t="s">
        <v>196</v>
      </c>
    </row>
    <row r="67" spans="3:4">
      <c r="C67" s="65" t="s">
        <v>57</v>
      </c>
      <c r="D67" s="66" t="s">
        <v>197</v>
      </c>
    </row>
    <row r="68" spans="3:4">
      <c r="C68" s="65" t="s">
        <v>57</v>
      </c>
      <c r="D68" s="66" t="s">
        <v>198</v>
      </c>
    </row>
    <row r="69" spans="3:4">
      <c r="C69" s="65" t="s">
        <v>57</v>
      </c>
      <c r="D69" s="66" t="s">
        <v>199</v>
      </c>
    </row>
    <row r="70" spans="3:4">
      <c r="C70" s="65" t="s">
        <v>57</v>
      </c>
      <c r="D70" s="66" t="s">
        <v>200</v>
      </c>
    </row>
    <row r="71" spans="3:4">
      <c r="C71" s="65" t="s">
        <v>57</v>
      </c>
      <c r="D71" s="66" t="s">
        <v>201</v>
      </c>
    </row>
    <row r="72" spans="3:4">
      <c r="C72" s="65" t="s">
        <v>57</v>
      </c>
      <c r="D72" s="66" t="s">
        <v>202</v>
      </c>
    </row>
    <row r="73" spans="3:4">
      <c r="C73" s="65" t="s">
        <v>57</v>
      </c>
      <c r="D73" s="66" t="s">
        <v>203</v>
      </c>
    </row>
    <row r="74" spans="3:4">
      <c r="C74" s="65" t="s">
        <v>57</v>
      </c>
      <c r="D74" s="66" t="s">
        <v>204</v>
      </c>
    </row>
    <row r="75" spans="3:4">
      <c r="C75" s="65" t="s">
        <v>57</v>
      </c>
      <c r="D75" s="66" t="s">
        <v>205</v>
      </c>
    </row>
    <row r="76" spans="3:4">
      <c r="C76" s="65" t="s">
        <v>57</v>
      </c>
      <c r="D76" s="66" t="s">
        <v>206</v>
      </c>
    </row>
    <row r="77" spans="3:4">
      <c r="C77" s="65" t="s">
        <v>57</v>
      </c>
      <c r="D77" s="66" t="s">
        <v>207</v>
      </c>
    </row>
    <row r="78" spans="3:4">
      <c r="C78" s="65" t="s">
        <v>57</v>
      </c>
      <c r="D78" s="66" t="s">
        <v>208</v>
      </c>
    </row>
    <row r="79" spans="3:4">
      <c r="C79" s="65" t="s">
        <v>57</v>
      </c>
      <c r="D79" s="66" t="s">
        <v>209</v>
      </c>
    </row>
    <row r="80" spans="3:4">
      <c r="C80" s="65" t="s">
        <v>57</v>
      </c>
      <c r="D80" s="66" t="s">
        <v>210</v>
      </c>
    </row>
    <row r="81" spans="3:4">
      <c r="C81" s="65" t="s">
        <v>57</v>
      </c>
      <c r="D81" s="66" t="s">
        <v>211</v>
      </c>
    </row>
    <row r="82" spans="3:4">
      <c r="C82" s="65" t="s">
        <v>57</v>
      </c>
      <c r="D82" s="66" t="s">
        <v>212</v>
      </c>
    </row>
    <row r="83" spans="3:4">
      <c r="C83" s="65" t="s">
        <v>57</v>
      </c>
      <c r="D83" s="66" t="s">
        <v>213</v>
      </c>
    </row>
    <row r="84" spans="3:4">
      <c r="C84" s="65" t="s">
        <v>57</v>
      </c>
      <c r="D84" s="66" t="s">
        <v>214</v>
      </c>
    </row>
    <row r="85" spans="3:4">
      <c r="C85" s="65" t="s">
        <v>57</v>
      </c>
      <c r="D85" s="66" t="s">
        <v>215</v>
      </c>
    </row>
    <row r="86" spans="3:4">
      <c r="C86" s="65" t="s">
        <v>57</v>
      </c>
      <c r="D86" s="66" t="s">
        <v>216</v>
      </c>
    </row>
    <row r="87" spans="3:4">
      <c r="C87" s="65" t="s">
        <v>57</v>
      </c>
      <c r="D87" s="66" t="s">
        <v>217</v>
      </c>
    </row>
    <row r="88" spans="3:4">
      <c r="C88" s="65" t="s">
        <v>57</v>
      </c>
      <c r="D88" s="66" t="s">
        <v>218</v>
      </c>
    </row>
    <row r="89" spans="3:4">
      <c r="C89" s="65" t="s">
        <v>57</v>
      </c>
      <c r="D89" s="66" t="s">
        <v>219</v>
      </c>
    </row>
    <row r="90" spans="3:4">
      <c r="C90" s="65" t="s">
        <v>57</v>
      </c>
      <c r="D90" s="66" t="s">
        <v>220</v>
      </c>
    </row>
    <row r="91" spans="3:4">
      <c r="C91" s="65" t="s">
        <v>57</v>
      </c>
      <c r="D91" s="66" t="s">
        <v>221</v>
      </c>
    </row>
    <row r="92" spans="3:4">
      <c r="C92" s="65" t="s">
        <v>57</v>
      </c>
      <c r="D92" s="66" t="s">
        <v>222</v>
      </c>
    </row>
    <row r="93" spans="3:4">
      <c r="C93" s="65" t="s">
        <v>57</v>
      </c>
      <c r="D93" s="66" t="s">
        <v>223</v>
      </c>
    </row>
    <row r="94" spans="3:4">
      <c r="C94" s="65" t="s">
        <v>57</v>
      </c>
      <c r="D94" s="66" t="s">
        <v>224</v>
      </c>
    </row>
    <row r="95" spans="3:4">
      <c r="C95" s="65" t="s">
        <v>57</v>
      </c>
      <c r="D95" s="66" t="s">
        <v>225</v>
      </c>
    </row>
    <row r="96" spans="3:4">
      <c r="C96" s="65" t="s">
        <v>57</v>
      </c>
      <c r="D96" s="66" t="s">
        <v>226</v>
      </c>
    </row>
    <row r="97" spans="3:4">
      <c r="C97" s="65" t="s">
        <v>57</v>
      </c>
      <c r="D97" s="66" t="s">
        <v>227</v>
      </c>
    </row>
    <row r="98" spans="3:4">
      <c r="C98" s="65" t="s">
        <v>57</v>
      </c>
      <c r="D98" s="66" t="s">
        <v>228</v>
      </c>
    </row>
    <row r="99" spans="3:4">
      <c r="C99" s="65" t="s">
        <v>57</v>
      </c>
      <c r="D99" s="66" t="s">
        <v>229</v>
      </c>
    </row>
    <row r="100" spans="3:4">
      <c r="C100" s="65" t="s">
        <v>57</v>
      </c>
      <c r="D100" s="66" t="s">
        <v>230</v>
      </c>
    </row>
    <row r="101" spans="3:4">
      <c r="C101" s="65" t="s">
        <v>57</v>
      </c>
      <c r="D101" s="66" t="s">
        <v>231</v>
      </c>
    </row>
    <row r="102" spans="3:4">
      <c r="C102" s="65" t="s">
        <v>57</v>
      </c>
      <c r="D102" s="66" t="s">
        <v>232</v>
      </c>
    </row>
    <row r="103" spans="3:4">
      <c r="C103" s="65" t="s">
        <v>57</v>
      </c>
      <c r="D103" s="66" t="s">
        <v>233</v>
      </c>
    </row>
    <row r="104" spans="3:4">
      <c r="C104" s="65" t="s">
        <v>57</v>
      </c>
      <c r="D104" s="66" t="s">
        <v>234</v>
      </c>
    </row>
    <row r="105" spans="3:4">
      <c r="C105" s="65" t="s">
        <v>57</v>
      </c>
      <c r="D105" s="66" t="s">
        <v>235</v>
      </c>
    </row>
    <row r="106" spans="3:4">
      <c r="C106" s="65" t="s">
        <v>57</v>
      </c>
      <c r="D106" s="66" t="s">
        <v>236</v>
      </c>
    </row>
    <row r="107" spans="3:4">
      <c r="C107" s="65" t="s">
        <v>57</v>
      </c>
      <c r="D107" s="66" t="s">
        <v>237</v>
      </c>
    </row>
    <row r="108" spans="3:4">
      <c r="C108" s="65" t="s">
        <v>57</v>
      </c>
      <c r="D108" s="66" t="s">
        <v>238</v>
      </c>
    </row>
    <row r="109" spans="3:4">
      <c r="C109" s="65" t="s">
        <v>57</v>
      </c>
      <c r="D109" s="66" t="s">
        <v>239</v>
      </c>
    </row>
    <row r="110" spans="3:4">
      <c r="C110" s="65" t="s">
        <v>57</v>
      </c>
      <c r="D110" s="66" t="s">
        <v>240</v>
      </c>
    </row>
    <row r="111" spans="3:4">
      <c r="C111" s="65" t="s">
        <v>57</v>
      </c>
      <c r="D111" s="66" t="s">
        <v>241</v>
      </c>
    </row>
    <row r="112" spans="3:4">
      <c r="C112" s="65" t="s">
        <v>57</v>
      </c>
      <c r="D112" s="66" t="s">
        <v>242</v>
      </c>
    </row>
    <row r="113" spans="3:4">
      <c r="C113" s="65" t="s">
        <v>57</v>
      </c>
      <c r="D113" s="66" t="s">
        <v>243</v>
      </c>
    </row>
    <row r="114" spans="3:4">
      <c r="C114" s="65" t="s">
        <v>57</v>
      </c>
      <c r="D114" s="66" t="s">
        <v>244</v>
      </c>
    </row>
    <row r="115" spans="3:4">
      <c r="C115" s="65" t="s">
        <v>57</v>
      </c>
      <c r="D115" s="66" t="s">
        <v>245</v>
      </c>
    </row>
    <row r="116" spans="3:4">
      <c r="C116" s="65" t="s">
        <v>57</v>
      </c>
      <c r="D116" s="66" t="s">
        <v>246</v>
      </c>
    </row>
    <row r="117" spans="3:4">
      <c r="C117" s="65" t="s">
        <v>57</v>
      </c>
      <c r="D117" s="66" t="s">
        <v>247</v>
      </c>
    </row>
    <row r="118" spans="3:4">
      <c r="C118" s="65" t="s">
        <v>57</v>
      </c>
      <c r="D118" s="66" t="s">
        <v>248</v>
      </c>
    </row>
    <row r="119" spans="3:4">
      <c r="C119" s="65" t="s">
        <v>57</v>
      </c>
      <c r="D119" s="66" t="s">
        <v>249</v>
      </c>
    </row>
    <row r="120" spans="3:4">
      <c r="C120" s="65" t="s">
        <v>57</v>
      </c>
      <c r="D120" s="66" t="s">
        <v>250</v>
      </c>
    </row>
    <row r="121" spans="3:4">
      <c r="C121" s="65" t="s">
        <v>57</v>
      </c>
      <c r="D121" s="66" t="s">
        <v>251</v>
      </c>
    </row>
    <row r="122" spans="3:4">
      <c r="C122" s="65" t="s">
        <v>57</v>
      </c>
      <c r="D122" s="66" t="s">
        <v>252</v>
      </c>
    </row>
    <row r="123" spans="3:4">
      <c r="C123" s="65" t="s">
        <v>57</v>
      </c>
      <c r="D123" s="66" t="s">
        <v>253</v>
      </c>
    </row>
    <row r="124" spans="3:4">
      <c r="C124" s="65" t="s">
        <v>57</v>
      </c>
      <c r="D124" s="66" t="s">
        <v>254</v>
      </c>
    </row>
    <row r="125" spans="3:4">
      <c r="C125" s="65" t="s">
        <v>57</v>
      </c>
      <c r="D125" s="66" t="s">
        <v>255</v>
      </c>
    </row>
    <row r="126" spans="3:4">
      <c r="C126" s="65" t="s">
        <v>57</v>
      </c>
      <c r="D126" s="66" t="s">
        <v>256</v>
      </c>
    </row>
    <row r="127" spans="3:4">
      <c r="C127" s="65" t="s">
        <v>57</v>
      </c>
      <c r="D127" s="66" t="s">
        <v>257</v>
      </c>
    </row>
    <row r="128" spans="3:4">
      <c r="C128" s="65" t="s">
        <v>57</v>
      </c>
      <c r="D128" s="66" t="s">
        <v>258</v>
      </c>
    </row>
    <row r="129" spans="3:4">
      <c r="C129" s="65" t="s">
        <v>57</v>
      </c>
      <c r="D129" s="66" t="s">
        <v>259</v>
      </c>
    </row>
    <row r="130" spans="3:4">
      <c r="C130" s="65" t="s">
        <v>57</v>
      </c>
      <c r="D130" s="66" t="s">
        <v>260</v>
      </c>
    </row>
    <row r="131" spans="3:4">
      <c r="C131" s="65" t="s">
        <v>57</v>
      </c>
      <c r="D131" s="66" t="s">
        <v>261</v>
      </c>
    </row>
    <row r="132" spans="3:4">
      <c r="C132" s="65" t="s">
        <v>57</v>
      </c>
      <c r="D132" s="66" t="s">
        <v>262</v>
      </c>
    </row>
    <row r="133" spans="3:4">
      <c r="C133" s="65" t="s">
        <v>57</v>
      </c>
      <c r="D133" s="66" t="s">
        <v>263</v>
      </c>
    </row>
    <row r="134" spans="3:4">
      <c r="C134" s="65" t="s">
        <v>57</v>
      </c>
      <c r="D134" s="66" t="s">
        <v>264</v>
      </c>
    </row>
    <row r="135" spans="3:4">
      <c r="C135" s="65" t="s">
        <v>57</v>
      </c>
      <c r="D135" s="66" t="s">
        <v>265</v>
      </c>
    </row>
    <row r="136" spans="3:4">
      <c r="C136" s="65" t="s">
        <v>57</v>
      </c>
      <c r="D136" s="66" t="s">
        <v>266</v>
      </c>
    </row>
    <row r="137" spans="3:4">
      <c r="C137" s="65" t="s">
        <v>57</v>
      </c>
      <c r="D137" s="66" t="s">
        <v>267</v>
      </c>
    </row>
    <row r="138" spans="3:4">
      <c r="C138" s="65" t="s">
        <v>57</v>
      </c>
      <c r="D138" s="66" t="s">
        <v>268</v>
      </c>
    </row>
    <row r="139" spans="3:4">
      <c r="C139" s="65" t="s">
        <v>57</v>
      </c>
      <c r="D139" s="66" t="s">
        <v>269</v>
      </c>
    </row>
    <row r="140" spans="3:4">
      <c r="C140" s="65" t="s">
        <v>57</v>
      </c>
      <c r="D140" s="66" t="s">
        <v>270</v>
      </c>
    </row>
    <row r="141" spans="3:4">
      <c r="C141" s="65" t="s">
        <v>57</v>
      </c>
      <c r="D141" s="66" t="s">
        <v>271</v>
      </c>
    </row>
    <row r="142" spans="3:4">
      <c r="C142" s="65" t="s">
        <v>57</v>
      </c>
      <c r="D142" s="66" t="s">
        <v>272</v>
      </c>
    </row>
    <row r="143" spans="3:4">
      <c r="C143" s="65" t="s">
        <v>57</v>
      </c>
      <c r="D143" s="66" t="s">
        <v>273</v>
      </c>
    </row>
    <row r="144" spans="3:4">
      <c r="C144" s="65" t="s">
        <v>57</v>
      </c>
      <c r="D144" s="66" t="s">
        <v>274</v>
      </c>
    </row>
    <row r="145" spans="3:4">
      <c r="C145" s="65" t="s">
        <v>57</v>
      </c>
      <c r="D145" s="66" t="s">
        <v>275</v>
      </c>
    </row>
    <row r="146" spans="3:4">
      <c r="C146" s="65" t="s">
        <v>57</v>
      </c>
      <c r="D146" s="66" t="s">
        <v>276</v>
      </c>
    </row>
    <row r="147" spans="3:4">
      <c r="C147" s="65" t="s">
        <v>57</v>
      </c>
      <c r="D147" s="66" t="s">
        <v>277</v>
      </c>
    </row>
    <row r="148" spans="3:4">
      <c r="C148" s="65" t="s">
        <v>57</v>
      </c>
      <c r="D148" s="66" t="s">
        <v>278</v>
      </c>
    </row>
    <row r="149" spans="3:4">
      <c r="C149" s="65" t="s">
        <v>57</v>
      </c>
      <c r="D149" s="66" t="s">
        <v>279</v>
      </c>
    </row>
    <row r="150" spans="3:4">
      <c r="C150" s="65" t="s">
        <v>57</v>
      </c>
      <c r="D150" s="66" t="s">
        <v>280</v>
      </c>
    </row>
    <row r="151" spans="3:4">
      <c r="C151" s="65" t="s">
        <v>57</v>
      </c>
      <c r="D151" s="66" t="s">
        <v>281</v>
      </c>
    </row>
    <row r="152" spans="3:4">
      <c r="C152" s="65" t="s">
        <v>57</v>
      </c>
      <c r="D152" s="66" t="s">
        <v>282</v>
      </c>
    </row>
    <row r="153" spans="3:4">
      <c r="C153" s="65" t="s">
        <v>57</v>
      </c>
      <c r="D153" s="66" t="s">
        <v>283</v>
      </c>
    </row>
    <row r="154" spans="3:4">
      <c r="C154" s="65" t="s">
        <v>57</v>
      </c>
      <c r="D154" s="66" t="s">
        <v>284</v>
      </c>
    </row>
    <row r="155" spans="3:4">
      <c r="C155" s="65" t="s">
        <v>57</v>
      </c>
      <c r="D155" s="66" t="s">
        <v>285</v>
      </c>
    </row>
    <row r="156" spans="3:4">
      <c r="C156" s="65" t="s">
        <v>57</v>
      </c>
      <c r="D156" s="66" t="s">
        <v>286</v>
      </c>
    </row>
    <row r="157" spans="3:4">
      <c r="C157" s="65" t="s">
        <v>57</v>
      </c>
      <c r="D157" s="66" t="s">
        <v>287</v>
      </c>
    </row>
    <row r="158" spans="3:4">
      <c r="C158" s="65" t="s">
        <v>57</v>
      </c>
      <c r="D158" s="66" t="s">
        <v>1855</v>
      </c>
    </row>
    <row r="159" spans="3:4">
      <c r="C159" s="65" t="s">
        <v>57</v>
      </c>
      <c r="D159" s="66" t="s">
        <v>289</v>
      </c>
    </row>
    <row r="160" spans="3:4">
      <c r="C160" s="65" t="s">
        <v>57</v>
      </c>
      <c r="D160" s="66" t="s">
        <v>290</v>
      </c>
    </row>
    <row r="161" spans="3:4">
      <c r="C161" s="65" t="s">
        <v>57</v>
      </c>
      <c r="D161" s="66" t="s">
        <v>291</v>
      </c>
    </row>
    <row r="162" spans="3:4">
      <c r="C162" s="65" t="s">
        <v>57</v>
      </c>
      <c r="D162" s="66" t="s">
        <v>292</v>
      </c>
    </row>
    <row r="163" spans="3:4">
      <c r="C163" s="65" t="s">
        <v>57</v>
      </c>
      <c r="D163" s="66" t="s">
        <v>293</v>
      </c>
    </row>
    <row r="164" spans="3:4">
      <c r="C164" s="65" t="s">
        <v>57</v>
      </c>
      <c r="D164" s="66" t="s">
        <v>294</v>
      </c>
    </row>
    <row r="165" spans="3:4">
      <c r="C165" s="65" t="s">
        <v>57</v>
      </c>
      <c r="D165" s="66" t="s">
        <v>295</v>
      </c>
    </row>
    <row r="166" spans="3:4">
      <c r="C166" s="65" t="s">
        <v>57</v>
      </c>
      <c r="D166" s="66" t="s">
        <v>296</v>
      </c>
    </row>
    <row r="167" spans="3:4">
      <c r="C167" s="65" t="s">
        <v>57</v>
      </c>
      <c r="D167" s="66" t="s">
        <v>297</v>
      </c>
    </row>
    <row r="168" spans="3:4">
      <c r="C168" s="65" t="s">
        <v>57</v>
      </c>
      <c r="D168" s="66" t="s">
        <v>298</v>
      </c>
    </row>
    <row r="169" spans="3:4">
      <c r="C169" s="65" t="s">
        <v>57</v>
      </c>
      <c r="D169" s="66" t="s">
        <v>299</v>
      </c>
    </row>
    <row r="170" spans="3:4">
      <c r="C170" s="65" t="s">
        <v>57</v>
      </c>
      <c r="D170" s="66" t="s">
        <v>300</v>
      </c>
    </row>
    <row r="171" spans="3:4">
      <c r="C171" s="65" t="s">
        <v>57</v>
      </c>
      <c r="D171" s="66" t="s">
        <v>301</v>
      </c>
    </row>
    <row r="172" spans="3:4">
      <c r="C172" s="65" t="s">
        <v>57</v>
      </c>
      <c r="D172" s="66" t="s">
        <v>302</v>
      </c>
    </row>
    <row r="173" spans="3:4">
      <c r="C173" s="65" t="s">
        <v>57</v>
      </c>
      <c r="D173" s="66" t="s">
        <v>303</v>
      </c>
    </row>
    <row r="174" spans="3:4">
      <c r="C174" s="65" t="s">
        <v>57</v>
      </c>
      <c r="D174" s="66" t="s">
        <v>304</v>
      </c>
    </row>
    <row r="175" spans="3:4">
      <c r="C175" s="65" t="s">
        <v>57</v>
      </c>
      <c r="D175" s="66" t="s">
        <v>305</v>
      </c>
    </row>
    <row r="176" spans="3:4">
      <c r="C176" s="65" t="s">
        <v>57</v>
      </c>
      <c r="D176" s="66" t="s">
        <v>306</v>
      </c>
    </row>
    <row r="177" spans="3:4">
      <c r="C177" s="65" t="s">
        <v>57</v>
      </c>
      <c r="D177" s="66" t="s">
        <v>307</v>
      </c>
    </row>
    <row r="178" spans="3:4">
      <c r="C178" s="65" t="s">
        <v>57</v>
      </c>
      <c r="D178" s="66" t="s">
        <v>308</v>
      </c>
    </row>
    <row r="179" spans="3:4">
      <c r="C179" s="65" t="s">
        <v>57</v>
      </c>
      <c r="D179" s="66" t="s">
        <v>309</v>
      </c>
    </row>
    <row r="180" spans="3:4">
      <c r="C180" s="65" t="s">
        <v>57</v>
      </c>
      <c r="D180" s="66" t="s">
        <v>310</v>
      </c>
    </row>
    <row r="181" spans="3:4">
      <c r="C181" s="65" t="s">
        <v>57</v>
      </c>
      <c r="D181" s="66" t="s">
        <v>311</v>
      </c>
    </row>
    <row r="182" spans="3:4">
      <c r="C182" s="65" t="s">
        <v>57</v>
      </c>
      <c r="D182" s="66" t="s">
        <v>1857</v>
      </c>
    </row>
    <row r="183" spans="3:4">
      <c r="C183" s="65" t="s">
        <v>57</v>
      </c>
      <c r="D183" s="66" t="s">
        <v>1858</v>
      </c>
    </row>
    <row r="184" spans="3:4">
      <c r="C184" s="65" t="s">
        <v>57</v>
      </c>
      <c r="D184" s="66" t="s">
        <v>314</v>
      </c>
    </row>
    <row r="185" spans="3:4">
      <c r="C185" s="65" t="s">
        <v>57</v>
      </c>
      <c r="D185" s="66" t="s">
        <v>315</v>
      </c>
    </row>
    <row r="186" spans="3:4">
      <c r="C186" s="65" t="s">
        <v>57</v>
      </c>
      <c r="D186" s="66" t="s">
        <v>316</v>
      </c>
    </row>
    <row r="187" spans="3:4">
      <c r="C187" s="65" t="s">
        <v>57</v>
      </c>
      <c r="D187" s="66" t="s">
        <v>317</v>
      </c>
    </row>
    <row r="188" spans="3:4">
      <c r="C188" s="65" t="s">
        <v>58</v>
      </c>
      <c r="D188" s="66" t="s">
        <v>318</v>
      </c>
    </row>
    <row r="189" spans="3:4">
      <c r="C189" s="65" t="s">
        <v>58</v>
      </c>
      <c r="D189" s="66" t="s">
        <v>319</v>
      </c>
    </row>
    <row r="190" spans="3:4">
      <c r="C190" s="65" t="s">
        <v>58</v>
      </c>
      <c r="D190" s="66" t="s">
        <v>320</v>
      </c>
    </row>
    <row r="191" spans="3:4">
      <c r="C191" s="65" t="s">
        <v>58</v>
      </c>
      <c r="D191" s="66" t="s">
        <v>321</v>
      </c>
    </row>
    <row r="192" spans="3:4">
      <c r="C192" s="65" t="s">
        <v>58</v>
      </c>
      <c r="D192" s="66" t="s">
        <v>322</v>
      </c>
    </row>
    <row r="193" spans="3:4">
      <c r="C193" s="65" t="s">
        <v>58</v>
      </c>
      <c r="D193" s="66" t="s">
        <v>323</v>
      </c>
    </row>
    <row r="194" spans="3:4">
      <c r="C194" s="65" t="s">
        <v>58</v>
      </c>
      <c r="D194" s="66" t="s">
        <v>324</v>
      </c>
    </row>
    <row r="195" spans="3:4">
      <c r="C195" s="65" t="s">
        <v>58</v>
      </c>
      <c r="D195" s="66" t="s">
        <v>325</v>
      </c>
    </row>
    <row r="196" spans="3:4">
      <c r="C196" s="65" t="s">
        <v>58</v>
      </c>
      <c r="D196" s="66" t="s">
        <v>326</v>
      </c>
    </row>
    <row r="197" spans="3:4">
      <c r="C197" s="65" t="s">
        <v>58</v>
      </c>
      <c r="D197" s="66" t="s">
        <v>327</v>
      </c>
    </row>
    <row r="198" spans="3:4">
      <c r="C198" s="65" t="s">
        <v>58</v>
      </c>
      <c r="D198" s="66" t="s">
        <v>328</v>
      </c>
    </row>
    <row r="199" spans="3:4">
      <c r="C199" s="65" t="s">
        <v>58</v>
      </c>
      <c r="D199" s="66" t="s">
        <v>329</v>
      </c>
    </row>
    <row r="200" spans="3:4">
      <c r="C200" s="65" t="s">
        <v>58</v>
      </c>
      <c r="D200" s="66" t="s">
        <v>330</v>
      </c>
    </row>
    <row r="201" spans="3:4">
      <c r="C201" s="65" t="s">
        <v>58</v>
      </c>
      <c r="D201" s="66" t="s">
        <v>331</v>
      </c>
    </row>
    <row r="202" spans="3:4">
      <c r="C202" s="65" t="s">
        <v>58</v>
      </c>
      <c r="D202" s="66" t="s">
        <v>332</v>
      </c>
    </row>
    <row r="203" spans="3:4">
      <c r="C203" s="65" t="s">
        <v>58</v>
      </c>
      <c r="D203" s="66" t="s">
        <v>333</v>
      </c>
    </row>
    <row r="204" spans="3:4">
      <c r="C204" s="65" t="s">
        <v>58</v>
      </c>
      <c r="D204" s="66" t="s">
        <v>334</v>
      </c>
    </row>
    <row r="205" spans="3:4">
      <c r="C205" s="65" t="s">
        <v>58</v>
      </c>
      <c r="D205" s="66" t="s">
        <v>335</v>
      </c>
    </row>
    <row r="206" spans="3:4">
      <c r="C206" s="65" t="s">
        <v>58</v>
      </c>
      <c r="D206" s="66" t="s">
        <v>336</v>
      </c>
    </row>
    <row r="207" spans="3:4">
      <c r="C207" s="65" t="s">
        <v>58</v>
      </c>
      <c r="D207" s="66" t="s">
        <v>337</v>
      </c>
    </row>
    <row r="208" spans="3:4">
      <c r="C208" s="65" t="s">
        <v>58</v>
      </c>
      <c r="D208" s="66" t="s">
        <v>338</v>
      </c>
    </row>
    <row r="209" spans="3:4">
      <c r="C209" s="65" t="s">
        <v>58</v>
      </c>
      <c r="D209" s="66" t="s">
        <v>339</v>
      </c>
    </row>
    <row r="210" spans="3:4">
      <c r="C210" s="65" t="s">
        <v>58</v>
      </c>
      <c r="D210" s="66" t="s">
        <v>340</v>
      </c>
    </row>
    <row r="211" spans="3:4">
      <c r="C211" s="65" t="s">
        <v>58</v>
      </c>
      <c r="D211" s="66" t="s">
        <v>341</v>
      </c>
    </row>
    <row r="212" spans="3:4">
      <c r="C212" s="65" t="s">
        <v>58</v>
      </c>
      <c r="D212" s="66" t="s">
        <v>342</v>
      </c>
    </row>
    <row r="213" spans="3:4">
      <c r="C213" s="65" t="s">
        <v>58</v>
      </c>
      <c r="D213" s="66" t="s">
        <v>343</v>
      </c>
    </row>
    <row r="214" spans="3:4">
      <c r="C214" s="65" t="s">
        <v>58</v>
      </c>
      <c r="D214" s="66" t="s">
        <v>344</v>
      </c>
    </row>
    <row r="215" spans="3:4">
      <c r="C215" s="65" t="s">
        <v>58</v>
      </c>
      <c r="D215" s="66" t="s">
        <v>345</v>
      </c>
    </row>
    <row r="216" spans="3:4">
      <c r="C216" s="65" t="s">
        <v>58</v>
      </c>
      <c r="D216" s="66" t="s">
        <v>346</v>
      </c>
    </row>
    <row r="217" spans="3:4">
      <c r="C217" s="65" t="s">
        <v>58</v>
      </c>
      <c r="D217" s="66" t="s">
        <v>347</v>
      </c>
    </row>
    <row r="218" spans="3:4">
      <c r="C218" s="65" t="s">
        <v>58</v>
      </c>
      <c r="D218" s="66" t="s">
        <v>348</v>
      </c>
    </row>
    <row r="219" spans="3:4">
      <c r="C219" s="65" t="s">
        <v>58</v>
      </c>
      <c r="D219" s="66" t="s">
        <v>349</v>
      </c>
    </row>
    <row r="220" spans="3:4">
      <c r="C220" s="65" t="s">
        <v>58</v>
      </c>
      <c r="D220" s="66" t="s">
        <v>350</v>
      </c>
    </row>
    <row r="221" spans="3:4">
      <c r="C221" s="65" t="s">
        <v>58</v>
      </c>
      <c r="D221" s="66" t="s">
        <v>351</v>
      </c>
    </row>
    <row r="222" spans="3:4">
      <c r="C222" s="65" t="s">
        <v>58</v>
      </c>
      <c r="D222" s="66" t="s">
        <v>352</v>
      </c>
    </row>
    <row r="223" spans="3:4">
      <c r="C223" s="65" t="s">
        <v>58</v>
      </c>
      <c r="D223" s="66" t="s">
        <v>353</v>
      </c>
    </row>
    <row r="224" spans="3:4">
      <c r="C224" s="65" t="s">
        <v>58</v>
      </c>
      <c r="D224" s="66" t="s">
        <v>354</v>
      </c>
    </row>
    <row r="225" spans="3:4">
      <c r="C225" s="65" t="s">
        <v>58</v>
      </c>
      <c r="D225" s="66" t="s">
        <v>1859</v>
      </c>
    </row>
    <row r="226" spans="3:4">
      <c r="C226" s="65" t="s">
        <v>58</v>
      </c>
      <c r="D226" s="66" t="s">
        <v>356</v>
      </c>
    </row>
    <row r="227" spans="3:4">
      <c r="C227" s="65" t="s">
        <v>58</v>
      </c>
      <c r="D227" s="66" t="s">
        <v>357</v>
      </c>
    </row>
    <row r="228" spans="3:4">
      <c r="C228" s="65" t="s">
        <v>59</v>
      </c>
      <c r="D228" s="66" t="s">
        <v>358</v>
      </c>
    </row>
    <row r="229" spans="3:4">
      <c r="C229" s="65" t="s">
        <v>59</v>
      </c>
      <c r="D229" s="66" t="s">
        <v>359</v>
      </c>
    </row>
    <row r="230" spans="3:4">
      <c r="C230" s="65" t="s">
        <v>59</v>
      </c>
      <c r="D230" s="66" t="s">
        <v>360</v>
      </c>
    </row>
    <row r="231" spans="3:4">
      <c r="C231" s="65" t="s">
        <v>59</v>
      </c>
      <c r="D231" s="66" t="s">
        <v>361</v>
      </c>
    </row>
    <row r="232" spans="3:4">
      <c r="C232" s="65" t="s">
        <v>59</v>
      </c>
      <c r="D232" s="66" t="s">
        <v>362</v>
      </c>
    </row>
    <row r="233" spans="3:4">
      <c r="C233" s="65" t="s">
        <v>59</v>
      </c>
      <c r="D233" s="66" t="s">
        <v>363</v>
      </c>
    </row>
    <row r="234" spans="3:4">
      <c r="C234" s="65" t="s">
        <v>59</v>
      </c>
      <c r="D234" s="66" t="s">
        <v>364</v>
      </c>
    </row>
    <row r="235" spans="3:4">
      <c r="C235" s="65" t="s">
        <v>59</v>
      </c>
      <c r="D235" s="66" t="s">
        <v>365</v>
      </c>
    </row>
    <row r="236" spans="3:4">
      <c r="C236" s="65" t="s">
        <v>59</v>
      </c>
      <c r="D236" s="66" t="s">
        <v>366</v>
      </c>
    </row>
    <row r="237" spans="3:4">
      <c r="C237" s="65" t="s">
        <v>59</v>
      </c>
      <c r="D237" s="66" t="s">
        <v>367</v>
      </c>
    </row>
    <row r="238" spans="3:4">
      <c r="C238" s="65" t="s">
        <v>59</v>
      </c>
      <c r="D238" s="66" t="s">
        <v>368</v>
      </c>
    </row>
    <row r="239" spans="3:4">
      <c r="C239" s="65" t="s">
        <v>59</v>
      </c>
      <c r="D239" s="66" t="s">
        <v>369</v>
      </c>
    </row>
    <row r="240" spans="3:4">
      <c r="C240" s="65" t="s">
        <v>59</v>
      </c>
      <c r="D240" s="66" t="s">
        <v>370</v>
      </c>
    </row>
    <row r="241" spans="3:4">
      <c r="C241" s="65" t="s">
        <v>59</v>
      </c>
      <c r="D241" s="66" t="s">
        <v>1860</v>
      </c>
    </row>
    <row r="242" spans="3:4">
      <c r="C242" s="65" t="s">
        <v>59</v>
      </c>
      <c r="D242" s="66" t="s">
        <v>372</v>
      </c>
    </row>
    <row r="243" spans="3:4">
      <c r="C243" s="65" t="s">
        <v>59</v>
      </c>
      <c r="D243" s="66" t="s">
        <v>373</v>
      </c>
    </row>
    <row r="244" spans="3:4">
      <c r="C244" s="65" t="s">
        <v>59</v>
      </c>
      <c r="D244" s="66" t="s">
        <v>374</v>
      </c>
    </row>
    <row r="245" spans="3:4">
      <c r="C245" s="65" t="s">
        <v>59</v>
      </c>
      <c r="D245" s="66" t="s">
        <v>375</v>
      </c>
    </row>
    <row r="246" spans="3:4">
      <c r="C246" s="65" t="s">
        <v>59</v>
      </c>
      <c r="D246" s="66" t="s">
        <v>376</v>
      </c>
    </row>
    <row r="247" spans="3:4">
      <c r="C247" s="65" t="s">
        <v>59</v>
      </c>
      <c r="D247" s="66" t="s">
        <v>377</v>
      </c>
    </row>
    <row r="248" spans="3:4">
      <c r="C248" s="65" t="s">
        <v>59</v>
      </c>
      <c r="D248" s="66" t="s">
        <v>378</v>
      </c>
    </row>
    <row r="249" spans="3:4">
      <c r="C249" s="65" t="s">
        <v>59</v>
      </c>
      <c r="D249" s="66" t="s">
        <v>379</v>
      </c>
    </row>
    <row r="250" spans="3:4">
      <c r="C250" s="65" t="s">
        <v>59</v>
      </c>
      <c r="D250" s="66" t="s">
        <v>380</v>
      </c>
    </row>
    <row r="251" spans="3:4">
      <c r="C251" s="65" t="s">
        <v>59</v>
      </c>
      <c r="D251" s="66" t="s">
        <v>381</v>
      </c>
    </row>
    <row r="252" spans="3:4">
      <c r="C252" s="65" t="s">
        <v>59</v>
      </c>
      <c r="D252" s="66" t="s">
        <v>382</v>
      </c>
    </row>
    <row r="253" spans="3:4">
      <c r="C253" s="65" t="s">
        <v>59</v>
      </c>
      <c r="D253" s="66" t="s">
        <v>383</v>
      </c>
    </row>
    <row r="254" spans="3:4">
      <c r="C254" s="65" t="s">
        <v>59</v>
      </c>
      <c r="D254" s="66" t="s">
        <v>384</v>
      </c>
    </row>
    <row r="255" spans="3:4">
      <c r="C255" s="65" t="s">
        <v>59</v>
      </c>
      <c r="D255" s="66" t="s">
        <v>385</v>
      </c>
    </row>
    <row r="256" spans="3:4">
      <c r="C256" s="65" t="s">
        <v>59</v>
      </c>
      <c r="D256" s="66" t="s">
        <v>386</v>
      </c>
    </row>
    <row r="257" spans="3:4">
      <c r="C257" s="65" t="s">
        <v>59</v>
      </c>
      <c r="D257" s="66" t="s">
        <v>387</v>
      </c>
    </row>
    <row r="258" spans="3:4">
      <c r="C258" s="65" t="s">
        <v>59</v>
      </c>
      <c r="D258" s="66" t="s">
        <v>388</v>
      </c>
    </row>
    <row r="259" spans="3:4">
      <c r="C259" s="65" t="s">
        <v>59</v>
      </c>
      <c r="D259" s="66" t="s">
        <v>389</v>
      </c>
    </row>
    <row r="260" spans="3:4">
      <c r="C260" s="65" t="s">
        <v>59</v>
      </c>
      <c r="D260" s="66" t="s">
        <v>390</v>
      </c>
    </row>
    <row r="261" spans="3:4">
      <c r="C261" s="65" t="s">
        <v>60</v>
      </c>
      <c r="D261" s="66" t="s">
        <v>391</v>
      </c>
    </row>
    <row r="262" spans="3:4">
      <c r="C262" s="65" t="s">
        <v>60</v>
      </c>
      <c r="D262" s="66" t="s">
        <v>392</v>
      </c>
    </row>
    <row r="263" spans="3:4">
      <c r="C263" s="65" t="s">
        <v>60</v>
      </c>
      <c r="D263" s="66" t="s">
        <v>393</v>
      </c>
    </row>
    <row r="264" spans="3:4">
      <c r="C264" s="65" t="s">
        <v>60</v>
      </c>
      <c r="D264" s="66" t="s">
        <v>394</v>
      </c>
    </row>
    <row r="265" spans="3:4">
      <c r="C265" s="65" t="s">
        <v>60</v>
      </c>
      <c r="D265" s="66" t="s">
        <v>395</v>
      </c>
    </row>
    <row r="266" spans="3:4">
      <c r="C266" s="65" t="s">
        <v>60</v>
      </c>
      <c r="D266" s="66" t="s">
        <v>396</v>
      </c>
    </row>
    <row r="267" spans="3:4">
      <c r="C267" s="65" t="s">
        <v>60</v>
      </c>
      <c r="D267" s="66" t="s">
        <v>397</v>
      </c>
    </row>
    <row r="268" spans="3:4">
      <c r="C268" s="65" t="s">
        <v>60</v>
      </c>
      <c r="D268" s="66" t="s">
        <v>398</v>
      </c>
    </row>
    <row r="269" spans="3:4">
      <c r="C269" s="65" t="s">
        <v>60</v>
      </c>
      <c r="D269" s="66" t="s">
        <v>399</v>
      </c>
    </row>
    <row r="270" spans="3:4">
      <c r="C270" s="65" t="s">
        <v>60</v>
      </c>
      <c r="D270" s="66" t="s">
        <v>400</v>
      </c>
    </row>
    <row r="271" spans="3:4">
      <c r="C271" s="65" t="s">
        <v>60</v>
      </c>
      <c r="D271" s="66" t="s">
        <v>401</v>
      </c>
    </row>
    <row r="272" spans="3:4">
      <c r="C272" s="65" t="s">
        <v>60</v>
      </c>
      <c r="D272" s="66" t="s">
        <v>402</v>
      </c>
    </row>
    <row r="273" spans="3:4">
      <c r="C273" s="65" t="s">
        <v>60</v>
      </c>
      <c r="D273" s="66" t="s">
        <v>403</v>
      </c>
    </row>
    <row r="274" spans="3:4">
      <c r="C274" s="65" t="s">
        <v>60</v>
      </c>
      <c r="D274" s="66" t="s">
        <v>1862</v>
      </c>
    </row>
    <row r="275" spans="3:4">
      <c r="C275" s="65" t="s">
        <v>60</v>
      </c>
      <c r="D275" s="66" t="s">
        <v>405</v>
      </c>
    </row>
    <row r="276" spans="3:4">
      <c r="C276" s="65" t="s">
        <v>60</v>
      </c>
      <c r="D276" s="66" t="s">
        <v>406</v>
      </c>
    </row>
    <row r="277" spans="3:4">
      <c r="C277" s="65" t="s">
        <v>60</v>
      </c>
      <c r="D277" s="66" t="s">
        <v>407</v>
      </c>
    </row>
    <row r="278" spans="3:4">
      <c r="C278" s="65" t="s">
        <v>60</v>
      </c>
      <c r="D278" s="66" t="s">
        <v>408</v>
      </c>
    </row>
    <row r="279" spans="3:4">
      <c r="C279" s="65" t="s">
        <v>60</v>
      </c>
      <c r="D279" s="66" t="s">
        <v>409</v>
      </c>
    </row>
    <row r="280" spans="3:4">
      <c r="C280" s="65" t="s">
        <v>60</v>
      </c>
      <c r="D280" s="66" t="s">
        <v>410</v>
      </c>
    </row>
    <row r="281" spans="3:4">
      <c r="C281" s="65" t="s">
        <v>60</v>
      </c>
      <c r="D281" s="66" t="s">
        <v>411</v>
      </c>
    </row>
    <row r="282" spans="3:4">
      <c r="C282" s="65" t="s">
        <v>60</v>
      </c>
      <c r="D282" s="66" t="s">
        <v>412</v>
      </c>
    </row>
    <row r="283" spans="3:4">
      <c r="C283" s="65" t="s">
        <v>60</v>
      </c>
      <c r="D283" s="66" t="s">
        <v>413</v>
      </c>
    </row>
    <row r="284" spans="3:4">
      <c r="C284" s="65" t="s">
        <v>60</v>
      </c>
      <c r="D284" s="66" t="s">
        <v>414</v>
      </c>
    </row>
    <row r="285" spans="3:4">
      <c r="C285" s="65" t="s">
        <v>60</v>
      </c>
      <c r="D285" s="66" t="s">
        <v>415</v>
      </c>
    </row>
    <row r="286" spans="3:4">
      <c r="C286" s="65" t="s">
        <v>60</v>
      </c>
      <c r="D286" s="66" t="s">
        <v>416</v>
      </c>
    </row>
    <row r="287" spans="3:4">
      <c r="C287" s="65" t="s">
        <v>60</v>
      </c>
      <c r="D287" s="66" t="s">
        <v>417</v>
      </c>
    </row>
    <row r="288" spans="3:4">
      <c r="C288" s="65" t="s">
        <v>60</v>
      </c>
      <c r="D288" s="66" t="s">
        <v>418</v>
      </c>
    </row>
    <row r="289" spans="3:4">
      <c r="C289" s="65" t="s">
        <v>60</v>
      </c>
      <c r="D289" s="66" t="s">
        <v>419</v>
      </c>
    </row>
    <row r="290" spans="3:4">
      <c r="C290" s="65" t="s">
        <v>60</v>
      </c>
      <c r="D290" s="66" t="s">
        <v>420</v>
      </c>
    </row>
    <row r="291" spans="3:4">
      <c r="C291" s="65" t="s">
        <v>60</v>
      </c>
      <c r="D291" s="66" t="s">
        <v>421</v>
      </c>
    </row>
    <row r="292" spans="3:4">
      <c r="C292" s="65" t="s">
        <v>60</v>
      </c>
      <c r="D292" s="66" t="s">
        <v>422</v>
      </c>
    </row>
    <row r="293" spans="3:4">
      <c r="C293" s="65" t="s">
        <v>60</v>
      </c>
      <c r="D293" s="66" t="s">
        <v>423</v>
      </c>
    </row>
    <row r="294" spans="3:4">
      <c r="C294" s="65" t="s">
        <v>60</v>
      </c>
      <c r="D294" s="66" t="s">
        <v>424</v>
      </c>
    </row>
    <row r="295" spans="3:4">
      <c r="C295" s="65" t="s">
        <v>60</v>
      </c>
      <c r="D295" s="66" t="s">
        <v>425</v>
      </c>
    </row>
    <row r="296" spans="3:4">
      <c r="C296" s="65" t="s">
        <v>61</v>
      </c>
      <c r="D296" s="66" t="s">
        <v>426</v>
      </c>
    </row>
    <row r="297" spans="3:4">
      <c r="C297" s="65" t="s">
        <v>61</v>
      </c>
      <c r="D297" s="66" t="s">
        <v>427</v>
      </c>
    </row>
    <row r="298" spans="3:4">
      <c r="C298" s="65" t="s">
        <v>61</v>
      </c>
      <c r="D298" s="66" t="s">
        <v>428</v>
      </c>
    </row>
    <row r="299" spans="3:4">
      <c r="C299" s="65" t="s">
        <v>61</v>
      </c>
      <c r="D299" s="66" t="s">
        <v>429</v>
      </c>
    </row>
    <row r="300" spans="3:4">
      <c r="C300" s="65" t="s">
        <v>61</v>
      </c>
      <c r="D300" s="66" t="s">
        <v>430</v>
      </c>
    </row>
    <row r="301" spans="3:4">
      <c r="C301" s="65" t="s">
        <v>61</v>
      </c>
      <c r="D301" s="66" t="s">
        <v>431</v>
      </c>
    </row>
    <row r="302" spans="3:4">
      <c r="C302" s="65" t="s">
        <v>61</v>
      </c>
      <c r="D302" s="66" t="s">
        <v>432</v>
      </c>
    </row>
    <row r="303" spans="3:4">
      <c r="C303" s="65" t="s">
        <v>61</v>
      </c>
      <c r="D303" s="66" t="s">
        <v>433</v>
      </c>
    </row>
    <row r="304" spans="3:4">
      <c r="C304" s="65" t="s">
        <v>61</v>
      </c>
      <c r="D304" s="66" t="s">
        <v>434</v>
      </c>
    </row>
    <row r="305" spans="3:4">
      <c r="C305" s="65" t="s">
        <v>61</v>
      </c>
      <c r="D305" s="66" t="s">
        <v>435</v>
      </c>
    </row>
    <row r="306" spans="3:4">
      <c r="C306" s="65" t="s">
        <v>61</v>
      </c>
      <c r="D306" s="66" t="s">
        <v>436</v>
      </c>
    </row>
    <row r="307" spans="3:4">
      <c r="C307" s="65" t="s">
        <v>61</v>
      </c>
      <c r="D307" s="66" t="s">
        <v>437</v>
      </c>
    </row>
    <row r="308" spans="3:4">
      <c r="C308" s="65" t="s">
        <v>61</v>
      </c>
      <c r="D308" s="66" t="s">
        <v>438</v>
      </c>
    </row>
    <row r="309" spans="3:4">
      <c r="C309" s="65" t="s">
        <v>61</v>
      </c>
      <c r="D309" s="66" t="s">
        <v>439</v>
      </c>
    </row>
    <row r="310" spans="3:4">
      <c r="C310" s="65" t="s">
        <v>61</v>
      </c>
      <c r="D310" s="66" t="s">
        <v>440</v>
      </c>
    </row>
    <row r="311" spans="3:4">
      <c r="C311" s="65" t="s">
        <v>61</v>
      </c>
      <c r="D311" s="66" t="s">
        <v>441</v>
      </c>
    </row>
    <row r="312" spans="3:4">
      <c r="C312" s="65" t="s">
        <v>61</v>
      </c>
      <c r="D312" s="66" t="s">
        <v>442</v>
      </c>
    </row>
    <row r="313" spans="3:4">
      <c r="C313" s="65" t="s">
        <v>61</v>
      </c>
      <c r="D313" s="66" t="s">
        <v>443</v>
      </c>
    </row>
    <row r="314" spans="3:4">
      <c r="C314" s="65" t="s">
        <v>61</v>
      </c>
      <c r="D314" s="66" t="s">
        <v>444</v>
      </c>
    </row>
    <row r="315" spans="3:4">
      <c r="C315" s="65" t="s">
        <v>61</v>
      </c>
      <c r="D315" s="66" t="s">
        <v>445</v>
      </c>
    </row>
    <row r="316" spans="3:4">
      <c r="C316" s="65" t="s">
        <v>61</v>
      </c>
      <c r="D316" s="66" t="s">
        <v>446</v>
      </c>
    </row>
    <row r="317" spans="3:4">
      <c r="C317" s="65" t="s">
        <v>61</v>
      </c>
      <c r="D317" s="66" t="s">
        <v>447</v>
      </c>
    </row>
    <row r="318" spans="3:4">
      <c r="C318" s="65" t="s">
        <v>61</v>
      </c>
      <c r="D318" s="66" t="s">
        <v>448</v>
      </c>
    </row>
    <row r="319" spans="3:4">
      <c r="C319" s="65" t="s">
        <v>61</v>
      </c>
      <c r="D319" s="66" t="s">
        <v>449</v>
      </c>
    </row>
    <row r="320" spans="3:4">
      <c r="C320" s="65" t="s">
        <v>61</v>
      </c>
      <c r="D320" s="66" t="s">
        <v>450</v>
      </c>
    </row>
    <row r="321" spans="3:4">
      <c r="C321" s="65" t="s">
        <v>62</v>
      </c>
      <c r="D321" s="66" t="s">
        <v>451</v>
      </c>
    </row>
    <row r="322" spans="3:4">
      <c r="C322" s="65" t="s">
        <v>62</v>
      </c>
      <c r="D322" s="66" t="s">
        <v>452</v>
      </c>
    </row>
    <row r="323" spans="3:4">
      <c r="C323" s="65" t="s">
        <v>62</v>
      </c>
      <c r="D323" s="66" t="s">
        <v>453</v>
      </c>
    </row>
    <row r="324" spans="3:4">
      <c r="C324" s="65" t="s">
        <v>62</v>
      </c>
      <c r="D324" s="66" t="s">
        <v>454</v>
      </c>
    </row>
    <row r="325" spans="3:4">
      <c r="C325" s="65" t="s">
        <v>62</v>
      </c>
      <c r="D325" s="66" t="s">
        <v>455</v>
      </c>
    </row>
    <row r="326" spans="3:4">
      <c r="C326" s="65" t="s">
        <v>62</v>
      </c>
      <c r="D326" s="66" t="s">
        <v>456</v>
      </c>
    </row>
    <row r="327" spans="3:4">
      <c r="C327" s="65" t="s">
        <v>62</v>
      </c>
      <c r="D327" s="66" t="s">
        <v>457</v>
      </c>
    </row>
    <row r="328" spans="3:4">
      <c r="C328" s="65" t="s">
        <v>62</v>
      </c>
      <c r="D328" s="66" t="s">
        <v>458</v>
      </c>
    </row>
    <row r="329" spans="3:4">
      <c r="C329" s="65" t="s">
        <v>62</v>
      </c>
      <c r="D329" s="66" t="s">
        <v>459</v>
      </c>
    </row>
    <row r="330" spans="3:4">
      <c r="C330" s="65" t="s">
        <v>62</v>
      </c>
      <c r="D330" s="66" t="s">
        <v>460</v>
      </c>
    </row>
    <row r="331" spans="3:4">
      <c r="C331" s="65" t="s">
        <v>62</v>
      </c>
      <c r="D331" s="66" t="s">
        <v>461</v>
      </c>
    </row>
    <row r="332" spans="3:4">
      <c r="C332" s="65" t="s">
        <v>62</v>
      </c>
      <c r="D332" s="66" t="s">
        <v>462</v>
      </c>
    </row>
    <row r="333" spans="3:4">
      <c r="C333" s="65" t="s">
        <v>62</v>
      </c>
      <c r="D333" s="66" t="s">
        <v>463</v>
      </c>
    </row>
    <row r="334" spans="3:4">
      <c r="C334" s="65" t="s">
        <v>62</v>
      </c>
      <c r="D334" s="66" t="s">
        <v>464</v>
      </c>
    </row>
    <row r="335" spans="3:4">
      <c r="C335" s="65" t="s">
        <v>62</v>
      </c>
      <c r="D335" s="66" t="s">
        <v>465</v>
      </c>
    </row>
    <row r="336" spans="3:4">
      <c r="C336" s="65" t="s">
        <v>62</v>
      </c>
      <c r="D336" s="66" t="s">
        <v>466</v>
      </c>
    </row>
    <row r="337" spans="3:4">
      <c r="C337" s="65" t="s">
        <v>62</v>
      </c>
      <c r="D337" s="66" t="s">
        <v>467</v>
      </c>
    </row>
    <row r="338" spans="3:4">
      <c r="C338" s="65" t="s">
        <v>62</v>
      </c>
      <c r="D338" s="66" t="s">
        <v>1864</v>
      </c>
    </row>
    <row r="339" spans="3:4">
      <c r="C339" s="65" t="s">
        <v>62</v>
      </c>
      <c r="D339" s="66" t="s">
        <v>469</v>
      </c>
    </row>
    <row r="340" spans="3:4">
      <c r="C340" s="65" t="s">
        <v>62</v>
      </c>
      <c r="D340" s="66" t="s">
        <v>470</v>
      </c>
    </row>
    <row r="341" spans="3:4">
      <c r="C341" s="65" t="s">
        <v>62</v>
      </c>
      <c r="D341" s="66" t="s">
        <v>471</v>
      </c>
    </row>
    <row r="342" spans="3:4">
      <c r="C342" s="65" t="s">
        <v>62</v>
      </c>
      <c r="D342" s="66" t="s">
        <v>472</v>
      </c>
    </row>
    <row r="343" spans="3:4">
      <c r="C343" s="65" t="s">
        <v>62</v>
      </c>
      <c r="D343" s="66" t="s">
        <v>473</v>
      </c>
    </row>
    <row r="344" spans="3:4">
      <c r="C344" s="65" t="s">
        <v>62</v>
      </c>
      <c r="D344" s="66" t="s">
        <v>474</v>
      </c>
    </row>
    <row r="345" spans="3:4">
      <c r="C345" s="65" t="s">
        <v>62</v>
      </c>
      <c r="D345" s="66" t="s">
        <v>475</v>
      </c>
    </row>
    <row r="346" spans="3:4">
      <c r="C346" s="65" t="s">
        <v>62</v>
      </c>
      <c r="D346" s="66" t="s">
        <v>476</v>
      </c>
    </row>
    <row r="347" spans="3:4">
      <c r="C347" s="65" t="s">
        <v>62</v>
      </c>
      <c r="D347" s="66" t="s">
        <v>477</v>
      </c>
    </row>
    <row r="348" spans="3:4">
      <c r="C348" s="65" t="s">
        <v>62</v>
      </c>
      <c r="D348" s="66" t="s">
        <v>478</v>
      </c>
    </row>
    <row r="349" spans="3:4">
      <c r="C349" s="65" t="s">
        <v>62</v>
      </c>
      <c r="D349" s="66" t="s">
        <v>1865</v>
      </c>
    </row>
    <row r="350" spans="3:4">
      <c r="C350" s="65" t="s">
        <v>62</v>
      </c>
      <c r="D350" s="66" t="s">
        <v>480</v>
      </c>
    </row>
    <row r="351" spans="3:4">
      <c r="C351" s="65" t="s">
        <v>62</v>
      </c>
      <c r="D351" s="66" t="s">
        <v>481</v>
      </c>
    </row>
    <row r="352" spans="3:4">
      <c r="C352" s="65" t="s">
        <v>62</v>
      </c>
      <c r="D352" s="66" t="s">
        <v>482</v>
      </c>
    </row>
    <row r="353" spans="3:4">
      <c r="C353" s="65" t="s">
        <v>62</v>
      </c>
      <c r="D353" s="66" t="s">
        <v>483</v>
      </c>
    </row>
    <row r="354" spans="3:4">
      <c r="C354" s="65" t="s">
        <v>62</v>
      </c>
      <c r="D354" s="66" t="s">
        <v>484</v>
      </c>
    </row>
    <row r="355" spans="3:4">
      <c r="C355" s="65" t="s">
        <v>62</v>
      </c>
      <c r="D355" s="66" t="s">
        <v>485</v>
      </c>
    </row>
    <row r="356" spans="3:4">
      <c r="C356" s="65" t="s">
        <v>63</v>
      </c>
      <c r="D356" s="66" t="s">
        <v>486</v>
      </c>
    </row>
    <row r="357" spans="3:4">
      <c r="C357" s="65" t="s">
        <v>63</v>
      </c>
      <c r="D357" s="66" t="s">
        <v>487</v>
      </c>
    </row>
    <row r="358" spans="3:4">
      <c r="C358" s="65" t="s">
        <v>63</v>
      </c>
      <c r="D358" s="66" t="s">
        <v>488</v>
      </c>
    </row>
    <row r="359" spans="3:4">
      <c r="C359" s="65" t="s">
        <v>63</v>
      </c>
      <c r="D359" s="66" t="s">
        <v>489</v>
      </c>
    </row>
    <row r="360" spans="3:4">
      <c r="C360" s="65" t="s">
        <v>63</v>
      </c>
      <c r="D360" s="66" t="s">
        <v>490</v>
      </c>
    </row>
    <row r="361" spans="3:4">
      <c r="C361" s="65" t="s">
        <v>63</v>
      </c>
      <c r="D361" s="66" t="s">
        <v>491</v>
      </c>
    </row>
    <row r="362" spans="3:4">
      <c r="C362" s="65" t="s">
        <v>63</v>
      </c>
      <c r="D362" s="66" t="s">
        <v>492</v>
      </c>
    </row>
    <row r="363" spans="3:4">
      <c r="C363" s="65" t="s">
        <v>63</v>
      </c>
      <c r="D363" s="66" t="s">
        <v>493</v>
      </c>
    </row>
    <row r="364" spans="3:4">
      <c r="C364" s="65" t="s">
        <v>63</v>
      </c>
      <c r="D364" s="66" t="s">
        <v>494</v>
      </c>
    </row>
    <row r="365" spans="3:4">
      <c r="C365" s="65" t="s">
        <v>63</v>
      </c>
      <c r="D365" s="66" t="s">
        <v>495</v>
      </c>
    </row>
    <row r="366" spans="3:4">
      <c r="C366" s="65" t="s">
        <v>63</v>
      </c>
      <c r="D366" s="66" t="s">
        <v>496</v>
      </c>
    </row>
    <row r="367" spans="3:4">
      <c r="C367" s="65" t="s">
        <v>63</v>
      </c>
      <c r="D367" s="66" t="s">
        <v>164</v>
      </c>
    </row>
    <row r="368" spans="3:4">
      <c r="C368" s="65" t="s">
        <v>63</v>
      </c>
      <c r="D368" s="66" t="s">
        <v>497</v>
      </c>
    </row>
    <row r="369" spans="3:4">
      <c r="C369" s="65" t="s">
        <v>63</v>
      </c>
      <c r="D369" s="66" t="s">
        <v>498</v>
      </c>
    </row>
    <row r="370" spans="3:4">
      <c r="C370" s="65" t="s">
        <v>63</v>
      </c>
      <c r="D370" s="66" t="s">
        <v>499</v>
      </c>
    </row>
    <row r="371" spans="3:4">
      <c r="C371" s="65" t="s">
        <v>63</v>
      </c>
      <c r="D371" s="66" t="s">
        <v>500</v>
      </c>
    </row>
    <row r="372" spans="3:4">
      <c r="C372" s="65" t="s">
        <v>63</v>
      </c>
      <c r="D372" s="66" t="s">
        <v>501</v>
      </c>
    </row>
    <row r="373" spans="3:4">
      <c r="C373" s="65" t="s">
        <v>63</v>
      </c>
      <c r="D373" s="66" t="s">
        <v>502</v>
      </c>
    </row>
    <row r="374" spans="3:4">
      <c r="C374" s="65" t="s">
        <v>63</v>
      </c>
      <c r="D374" s="66" t="s">
        <v>503</v>
      </c>
    </row>
    <row r="375" spans="3:4">
      <c r="C375" s="65" t="s">
        <v>63</v>
      </c>
      <c r="D375" s="66" t="s">
        <v>504</v>
      </c>
    </row>
    <row r="376" spans="3:4">
      <c r="C376" s="65" t="s">
        <v>63</v>
      </c>
      <c r="D376" s="66" t="s">
        <v>505</v>
      </c>
    </row>
    <row r="377" spans="3:4">
      <c r="C377" s="65" t="s">
        <v>63</v>
      </c>
      <c r="D377" s="66" t="s">
        <v>506</v>
      </c>
    </row>
    <row r="378" spans="3:4">
      <c r="C378" s="65" t="s">
        <v>63</v>
      </c>
      <c r="D378" s="66" t="s">
        <v>507</v>
      </c>
    </row>
    <row r="379" spans="3:4">
      <c r="C379" s="65" t="s">
        <v>63</v>
      </c>
      <c r="D379" s="66" t="s">
        <v>508</v>
      </c>
    </row>
    <row r="380" spans="3:4">
      <c r="C380" s="65" t="s">
        <v>63</v>
      </c>
      <c r="D380" s="66" t="s">
        <v>509</v>
      </c>
    </row>
    <row r="381" spans="3:4">
      <c r="C381" s="65" t="s">
        <v>63</v>
      </c>
      <c r="D381" s="66" t="s">
        <v>510</v>
      </c>
    </row>
    <row r="382" spans="3:4">
      <c r="C382" s="65" t="s">
        <v>63</v>
      </c>
      <c r="D382" s="66" t="s">
        <v>511</v>
      </c>
    </row>
    <row r="383" spans="3:4">
      <c r="C383" s="65" t="s">
        <v>63</v>
      </c>
      <c r="D383" s="66" t="s">
        <v>512</v>
      </c>
    </row>
    <row r="384" spans="3:4">
      <c r="C384" s="65" t="s">
        <v>63</v>
      </c>
      <c r="D384" s="66" t="s">
        <v>513</v>
      </c>
    </row>
    <row r="385" spans="3:4">
      <c r="C385" s="65" t="s">
        <v>63</v>
      </c>
      <c r="D385" s="66" t="s">
        <v>514</v>
      </c>
    </row>
    <row r="386" spans="3:4">
      <c r="C386" s="65" t="s">
        <v>63</v>
      </c>
      <c r="D386" s="66" t="s">
        <v>515</v>
      </c>
    </row>
    <row r="387" spans="3:4">
      <c r="C387" s="65" t="s">
        <v>63</v>
      </c>
      <c r="D387" s="66" t="s">
        <v>471</v>
      </c>
    </row>
    <row r="388" spans="3:4">
      <c r="C388" s="65" t="s">
        <v>63</v>
      </c>
      <c r="D388" s="66" t="s">
        <v>516</v>
      </c>
    </row>
    <row r="389" spans="3:4">
      <c r="C389" s="65" t="s">
        <v>63</v>
      </c>
      <c r="D389" s="66" t="s">
        <v>517</v>
      </c>
    </row>
    <row r="390" spans="3:4">
      <c r="C390" s="65" t="s">
        <v>63</v>
      </c>
      <c r="D390" s="66" t="s">
        <v>518</v>
      </c>
    </row>
    <row r="391" spans="3:4">
      <c r="C391" s="65" t="s">
        <v>63</v>
      </c>
      <c r="D391" s="66" t="s">
        <v>519</v>
      </c>
    </row>
    <row r="392" spans="3:4">
      <c r="C392" s="65" t="s">
        <v>63</v>
      </c>
      <c r="D392" s="66" t="s">
        <v>520</v>
      </c>
    </row>
    <row r="393" spans="3:4">
      <c r="C393" s="65" t="s">
        <v>63</v>
      </c>
      <c r="D393" s="66" t="s">
        <v>521</v>
      </c>
    </row>
    <row r="394" spans="3:4">
      <c r="C394" s="65" t="s">
        <v>63</v>
      </c>
      <c r="D394" s="66" t="s">
        <v>522</v>
      </c>
    </row>
    <row r="395" spans="3:4">
      <c r="C395" s="65" t="s">
        <v>63</v>
      </c>
      <c r="D395" s="66" t="s">
        <v>523</v>
      </c>
    </row>
    <row r="396" spans="3:4">
      <c r="C396" s="65" t="s">
        <v>63</v>
      </c>
      <c r="D396" s="66" t="s">
        <v>524</v>
      </c>
    </row>
    <row r="397" spans="3:4">
      <c r="C397" s="65" t="s">
        <v>63</v>
      </c>
      <c r="D397" s="66" t="s">
        <v>525</v>
      </c>
    </row>
    <row r="398" spans="3:4">
      <c r="C398" s="65" t="s">
        <v>63</v>
      </c>
      <c r="D398" s="66" t="s">
        <v>526</v>
      </c>
    </row>
    <row r="399" spans="3:4">
      <c r="C399" s="65" t="s">
        <v>63</v>
      </c>
      <c r="D399" s="66" t="s">
        <v>527</v>
      </c>
    </row>
    <row r="400" spans="3:4">
      <c r="C400" s="65" t="s">
        <v>63</v>
      </c>
      <c r="D400" s="66" t="s">
        <v>528</v>
      </c>
    </row>
    <row r="401" spans="3:4">
      <c r="C401" s="65" t="s">
        <v>63</v>
      </c>
      <c r="D401" s="66" t="s">
        <v>529</v>
      </c>
    </row>
    <row r="402" spans="3:4">
      <c r="C402" s="65" t="s">
        <v>63</v>
      </c>
      <c r="D402" s="66" t="s">
        <v>530</v>
      </c>
    </row>
    <row r="403" spans="3:4">
      <c r="C403" s="65" t="s">
        <v>63</v>
      </c>
      <c r="D403" s="66" t="s">
        <v>531</v>
      </c>
    </row>
    <row r="404" spans="3:4">
      <c r="C404" s="65" t="s">
        <v>63</v>
      </c>
      <c r="D404" s="66" t="s">
        <v>532</v>
      </c>
    </row>
    <row r="405" spans="3:4">
      <c r="C405" s="65" t="s">
        <v>63</v>
      </c>
      <c r="D405" s="66" t="s">
        <v>533</v>
      </c>
    </row>
    <row r="406" spans="3:4">
      <c r="C406" s="65" t="s">
        <v>63</v>
      </c>
      <c r="D406" s="66" t="s">
        <v>534</v>
      </c>
    </row>
    <row r="407" spans="3:4">
      <c r="C407" s="65" t="s">
        <v>63</v>
      </c>
      <c r="D407" s="66" t="s">
        <v>535</v>
      </c>
    </row>
    <row r="408" spans="3:4">
      <c r="C408" s="65" t="s">
        <v>63</v>
      </c>
      <c r="D408" s="66" t="s">
        <v>536</v>
      </c>
    </row>
    <row r="409" spans="3:4">
      <c r="C409" s="65" t="s">
        <v>63</v>
      </c>
      <c r="D409" s="66" t="s">
        <v>537</v>
      </c>
    </row>
    <row r="410" spans="3:4">
      <c r="C410" s="65" t="s">
        <v>63</v>
      </c>
      <c r="D410" s="66" t="s">
        <v>538</v>
      </c>
    </row>
    <row r="411" spans="3:4">
      <c r="C411" s="65" t="s">
        <v>63</v>
      </c>
      <c r="D411" s="66" t="s">
        <v>539</v>
      </c>
    </row>
    <row r="412" spans="3:4">
      <c r="C412" s="65" t="s">
        <v>63</v>
      </c>
      <c r="D412" s="66" t="s">
        <v>540</v>
      </c>
    </row>
    <row r="413" spans="3:4">
      <c r="C413" s="65" t="s">
        <v>63</v>
      </c>
      <c r="D413" s="66" t="s">
        <v>541</v>
      </c>
    </row>
    <row r="414" spans="3:4">
      <c r="C414" s="65" t="s">
        <v>63</v>
      </c>
      <c r="D414" s="66" t="s">
        <v>542</v>
      </c>
    </row>
    <row r="415" spans="3:4">
      <c r="C415" s="65" t="s">
        <v>64</v>
      </c>
      <c r="D415" s="66" t="s">
        <v>543</v>
      </c>
    </row>
    <row r="416" spans="3:4">
      <c r="C416" s="65" t="s">
        <v>64</v>
      </c>
      <c r="D416" s="66" t="s">
        <v>544</v>
      </c>
    </row>
    <row r="417" spans="3:4">
      <c r="C417" s="65" t="s">
        <v>64</v>
      </c>
      <c r="D417" s="66" t="s">
        <v>545</v>
      </c>
    </row>
    <row r="418" spans="3:4">
      <c r="C418" s="65" t="s">
        <v>64</v>
      </c>
      <c r="D418" s="66" t="s">
        <v>546</v>
      </c>
    </row>
    <row r="419" spans="3:4">
      <c r="C419" s="65" t="s">
        <v>64</v>
      </c>
      <c r="D419" s="66" t="s">
        <v>547</v>
      </c>
    </row>
    <row r="420" spans="3:4">
      <c r="C420" s="65" t="s">
        <v>64</v>
      </c>
      <c r="D420" s="66" t="s">
        <v>548</v>
      </c>
    </row>
    <row r="421" spans="3:4">
      <c r="C421" s="65" t="s">
        <v>64</v>
      </c>
      <c r="D421" s="66" t="s">
        <v>549</v>
      </c>
    </row>
    <row r="422" spans="3:4">
      <c r="C422" s="65" t="s">
        <v>64</v>
      </c>
      <c r="D422" s="66" t="s">
        <v>550</v>
      </c>
    </row>
    <row r="423" spans="3:4">
      <c r="C423" s="65" t="s">
        <v>64</v>
      </c>
      <c r="D423" s="66" t="s">
        <v>551</v>
      </c>
    </row>
    <row r="424" spans="3:4">
      <c r="C424" s="65" t="s">
        <v>64</v>
      </c>
      <c r="D424" s="66" t="s">
        <v>552</v>
      </c>
    </row>
    <row r="425" spans="3:4">
      <c r="C425" s="65" t="s">
        <v>64</v>
      </c>
      <c r="D425" s="66" t="s">
        <v>553</v>
      </c>
    </row>
    <row r="426" spans="3:4">
      <c r="C426" s="65" t="s">
        <v>64</v>
      </c>
      <c r="D426" s="66" t="s">
        <v>554</v>
      </c>
    </row>
    <row r="427" spans="3:4">
      <c r="C427" s="65" t="s">
        <v>64</v>
      </c>
      <c r="D427" s="66" t="s">
        <v>555</v>
      </c>
    </row>
    <row r="428" spans="3:4">
      <c r="C428" s="65" t="s">
        <v>64</v>
      </c>
      <c r="D428" s="66" t="s">
        <v>556</v>
      </c>
    </row>
    <row r="429" spans="3:4">
      <c r="C429" s="65" t="s">
        <v>64</v>
      </c>
      <c r="D429" s="66" t="s">
        <v>557</v>
      </c>
    </row>
    <row r="430" spans="3:4">
      <c r="C430" s="65" t="s">
        <v>64</v>
      </c>
      <c r="D430" s="66" t="s">
        <v>558</v>
      </c>
    </row>
    <row r="431" spans="3:4">
      <c r="C431" s="65" t="s">
        <v>64</v>
      </c>
      <c r="D431" s="66" t="s">
        <v>559</v>
      </c>
    </row>
    <row r="432" spans="3:4">
      <c r="C432" s="65" t="s">
        <v>64</v>
      </c>
      <c r="D432" s="66" t="s">
        <v>560</v>
      </c>
    </row>
    <row r="433" spans="3:4">
      <c r="C433" s="65" t="s">
        <v>64</v>
      </c>
      <c r="D433" s="66" t="s">
        <v>561</v>
      </c>
    </row>
    <row r="434" spans="3:4">
      <c r="C434" s="65" t="s">
        <v>64</v>
      </c>
      <c r="D434" s="66" t="s">
        <v>562</v>
      </c>
    </row>
    <row r="435" spans="3:4">
      <c r="C435" s="65" t="s">
        <v>64</v>
      </c>
      <c r="D435" s="66" t="s">
        <v>563</v>
      </c>
    </row>
    <row r="436" spans="3:4">
      <c r="C436" s="65" t="s">
        <v>64</v>
      </c>
      <c r="D436" s="66" t="s">
        <v>564</v>
      </c>
    </row>
    <row r="437" spans="3:4">
      <c r="C437" s="65" t="s">
        <v>64</v>
      </c>
      <c r="D437" s="66" t="s">
        <v>565</v>
      </c>
    </row>
    <row r="438" spans="3:4">
      <c r="C438" s="65" t="s">
        <v>64</v>
      </c>
      <c r="D438" s="66" t="s">
        <v>566</v>
      </c>
    </row>
    <row r="439" spans="3:4">
      <c r="C439" s="65" t="s">
        <v>64</v>
      </c>
      <c r="D439" s="66" t="s">
        <v>567</v>
      </c>
    </row>
    <row r="440" spans="3:4">
      <c r="C440" s="65" t="s">
        <v>64</v>
      </c>
      <c r="D440" s="66" t="s">
        <v>568</v>
      </c>
    </row>
    <row r="441" spans="3:4">
      <c r="C441" s="65" t="s">
        <v>64</v>
      </c>
      <c r="D441" s="66" t="s">
        <v>569</v>
      </c>
    </row>
    <row r="442" spans="3:4">
      <c r="C442" s="65" t="s">
        <v>64</v>
      </c>
      <c r="D442" s="66" t="s">
        <v>570</v>
      </c>
    </row>
    <row r="443" spans="3:4">
      <c r="C443" s="65" t="s">
        <v>64</v>
      </c>
      <c r="D443" s="66" t="s">
        <v>571</v>
      </c>
    </row>
    <row r="444" spans="3:4">
      <c r="C444" s="65" t="s">
        <v>64</v>
      </c>
      <c r="D444" s="66" t="s">
        <v>572</v>
      </c>
    </row>
    <row r="445" spans="3:4">
      <c r="C445" s="65" t="s">
        <v>64</v>
      </c>
      <c r="D445" s="66" t="s">
        <v>573</v>
      </c>
    </row>
    <row r="446" spans="3:4">
      <c r="C446" s="65" t="s">
        <v>64</v>
      </c>
      <c r="D446" s="66" t="s">
        <v>574</v>
      </c>
    </row>
    <row r="447" spans="3:4">
      <c r="C447" s="65" t="s">
        <v>64</v>
      </c>
      <c r="D447" s="66" t="s">
        <v>575</v>
      </c>
    </row>
    <row r="448" spans="3:4">
      <c r="C448" s="65" t="s">
        <v>64</v>
      </c>
      <c r="D448" s="66" t="s">
        <v>576</v>
      </c>
    </row>
    <row r="449" spans="3:4">
      <c r="C449" s="65" t="s">
        <v>64</v>
      </c>
      <c r="D449" s="66" t="s">
        <v>577</v>
      </c>
    </row>
    <row r="450" spans="3:4">
      <c r="C450" s="65" t="s">
        <v>64</v>
      </c>
      <c r="D450" s="66" t="s">
        <v>578</v>
      </c>
    </row>
    <row r="451" spans="3:4">
      <c r="C451" s="65" t="s">
        <v>64</v>
      </c>
      <c r="D451" s="66" t="s">
        <v>579</v>
      </c>
    </row>
    <row r="452" spans="3:4">
      <c r="C452" s="65" t="s">
        <v>64</v>
      </c>
      <c r="D452" s="66" t="s">
        <v>580</v>
      </c>
    </row>
    <row r="453" spans="3:4">
      <c r="C453" s="65" t="s">
        <v>64</v>
      </c>
      <c r="D453" s="66" t="s">
        <v>581</v>
      </c>
    </row>
    <row r="454" spans="3:4">
      <c r="C454" s="65" t="s">
        <v>64</v>
      </c>
      <c r="D454" s="66" t="s">
        <v>582</v>
      </c>
    </row>
    <row r="455" spans="3:4">
      <c r="C455" s="65" t="s">
        <v>64</v>
      </c>
      <c r="D455" s="66" t="s">
        <v>583</v>
      </c>
    </row>
    <row r="456" spans="3:4">
      <c r="C456" s="65" t="s">
        <v>64</v>
      </c>
      <c r="D456" s="66" t="s">
        <v>584</v>
      </c>
    </row>
    <row r="457" spans="3:4">
      <c r="C457" s="65" t="s">
        <v>64</v>
      </c>
      <c r="D457" s="66" t="s">
        <v>585</v>
      </c>
    </row>
    <row r="458" spans="3:4">
      <c r="C458" s="65" t="s">
        <v>64</v>
      </c>
      <c r="D458" s="66" t="s">
        <v>586</v>
      </c>
    </row>
    <row r="459" spans="3:4">
      <c r="C459" s="65" t="s">
        <v>65</v>
      </c>
      <c r="D459" s="66" t="s">
        <v>587</v>
      </c>
    </row>
    <row r="460" spans="3:4">
      <c r="C460" s="65" t="s">
        <v>65</v>
      </c>
      <c r="D460" s="66" t="s">
        <v>588</v>
      </c>
    </row>
    <row r="461" spans="3:4">
      <c r="C461" s="65" t="s">
        <v>65</v>
      </c>
      <c r="D461" s="66" t="s">
        <v>589</v>
      </c>
    </row>
    <row r="462" spans="3:4">
      <c r="C462" s="65" t="s">
        <v>65</v>
      </c>
      <c r="D462" s="66" t="s">
        <v>590</v>
      </c>
    </row>
    <row r="463" spans="3:4">
      <c r="C463" s="65" t="s">
        <v>65</v>
      </c>
      <c r="D463" s="66" t="s">
        <v>591</v>
      </c>
    </row>
    <row r="464" spans="3:4">
      <c r="C464" s="65" t="s">
        <v>65</v>
      </c>
      <c r="D464" s="66" t="s">
        <v>592</v>
      </c>
    </row>
    <row r="465" spans="3:4">
      <c r="C465" s="65" t="s">
        <v>65</v>
      </c>
      <c r="D465" s="66" t="s">
        <v>593</v>
      </c>
    </row>
    <row r="466" spans="3:4">
      <c r="C466" s="65" t="s">
        <v>65</v>
      </c>
      <c r="D466" s="66" t="s">
        <v>594</v>
      </c>
    </row>
    <row r="467" spans="3:4">
      <c r="C467" s="65" t="s">
        <v>65</v>
      </c>
      <c r="D467" s="66" t="s">
        <v>595</v>
      </c>
    </row>
    <row r="468" spans="3:4">
      <c r="C468" s="65" t="s">
        <v>65</v>
      </c>
      <c r="D468" s="66" t="s">
        <v>596</v>
      </c>
    </row>
    <row r="469" spans="3:4">
      <c r="C469" s="65" t="s">
        <v>65</v>
      </c>
      <c r="D469" s="66" t="s">
        <v>597</v>
      </c>
    </row>
    <row r="470" spans="3:4">
      <c r="C470" s="65" t="s">
        <v>65</v>
      </c>
      <c r="D470" s="66" t="s">
        <v>598</v>
      </c>
    </row>
    <row r="471" spans="3:4">
      <c r="C471" s="65" t="s">
        <v>65</v>
      </c>
      <c r="D471" s="66" t="s">
        <v>599</v>
      </c>
    </row>
    <row r="472" spans="3:4">
      <c r="C472" s="65" t="s">
        <v>65</v>
      </c>
      <c r="D472" s="66" t="s">
        <v>600</v>
      </c>
    </row>
    <row r="473" spans="3:4">
      <c r="C473" s="65" t="s">
        <v>65</v>
      </c>
      <c r="D473" s="66" t="s">
        <v>601</v>
      </c>
    </row>
    <row r="474" spans="3:4">
      <c r="C474" s="65" t="s">
        <v>65</v>
      </c>
      <c r="D474" s="66" t="s">
        <v>602</v>
      </c>
    </row>
    <row r="475" spans="3:4">
      <c r="C475" s="65" t="s">
        <v>65</v>
      </c>
      <c r="D475" s="66" t="s">
        <v>603</v>
      </c>
    </row>
    <row r="476" spans="3:4">
      <c r="C476" s="65" t="s">
        <v>65</v>
      </c>
      <c r="D476" s="66" t="s">
        <v>604</v>
      </c>
    </row>
    <row r="477" spans="3:4">
      <c r="C477" s="65" t="s">
        <v>65</v>
      </c>
      <c r="D477" s="66" t="s">
        <v>605</v>
      </c>
    </row>
    <row r="478" spans="3:4">
      <c r="C478" s="65" t="s">
        <v>65</v>
      </c>
      <c r="D478" s="66" t="s">
        <v>606</v>
      </c>
    </row>
    <row r="479" spans="3:4">
      <c r="C479" s="65" t="s">
        <v>65</v>
      </c>
      <c r="D479" s="66" t="s">
        <v>607</v>
      </c>
    </row>
    <row r="480" spans="3:4">
      <c r="C480" s="65" t="s">
        <v>65</v>
      </c>
      <c r="D480" s="66" t="s">
        <v>608</v>
      </c>
    </row>
    <row r="481" spans="3:4">
      <c r="C481" s="65" t="s">
        <v>65</v>
      </c>
      <c r="D481" s="66" t="s">
        <v>609</v>
      </c>
    </row>
    <row r="482" spans="3:4">
      <c r="C482" s="65" t="s">
        <v>65</v>
      </c>
      <c r="D482" s="66" t="s">
        <v>610</v>
      </c>
    </row>
    <row r="483" spans="3:4">
      <c r="C483" s="65" t="s">
        <v>65</v>
      </c>
      <c r="D483" s="66" t="s">
        <v>611</v>
      </c>
    </row>
    <row r="484" spans="3:4">
      <c r="C484" s="65" t="s">
        <v>66</v>
      </c>
      <c r="D484" s="66" t="s">
        <v>612</v>
      </c>
    </row>
    <row r="485" spans="3:4">
      <c r="C485" s="65" t="s">
        <v>66</v>
      </c>
      <c r="D485" s="66" t="s">
        <v>613</v>
      </c>
    </row>
    <row r="486" spans="3:4">
      <c r="C486" s="65" t="s">
        <v>66</v>
      </c>
      <c r="D486" s="66" t="s">
        <v>614</v>
      </c>
    </row>
    <row r="487" spans="3:4">
      <c r="C487" s="65" t="s">
        <v>66</v>
      </c>
      <c r="D487" s="66" t="s">
        <v>615</v>
      </c>
    </row>
    <row r="488" spans="3:4">
      <c r="C488" s="65" t="s">
        <v>66</v>
      </c>
      <c r="D488" s="66" t="s">
        <v>616</v>
      </c>
    </row>
    <row r="489" spans="3:4">
      <c r="C489" s="65" t="s">
        <v>66</v>
      </c>
      <c r="D489" s="66" t="s">
        <v>617</v>
      </c>
    </row>
    <row r="490" spans="3:4">
      <c r="C490" s="65" t="s">
        <v>66</v>
      </c>
      <c r="D490" s="66" t="s">
        <v>618</v>
      </c>
    </row>
    <row r="491" spans="3:4">
      <c r="C491" s="65" t="s">
        <v>66</v>
      </c>
      <c r="D491" s="66" t="s">
        <v>619</v>
      </c>
    </row>
    <row r="492" spans="3:4">
      <c r="C492" s="65" t="s">
        <v>66</v>
      </c>
      <c r="D492" s="66" t="s">
        <v>620</v>
      </c>
    </row>
    <row r="493" spans="3:4">
      <c r="C493" s="65" t="s">
        <v>66</v>
      </c>
      <c r="D493" s="66" t="s">
        <v>621</v>
      </c>
    </row>
    <row r="494" spans="3:4">
      <c r="C494" s="65" t="s">
        <v>66</v>
      </c>
      <c r="D494" s="66" t="s">
        <v>622</v>
      </c>
    </row>
    <row r="495" spans="3:4">
      <c r="C495" s="65" t="s">
        <v>66</v>
      </c>
      <c r="D495" s="66" t="s">
        <v>623</v>
      </c>
    </row>
    <row r="496" spans="3:4">
      <c r="C496" s="65" t="s">
        <v>66</v>
      </c>
      <c r="D496" s="66" t="s">
        <v>624</v>
      </c>
    </row>
    <row r="497" spans="3:4">
      <c r="C497" s="65" t="s">
        <v>66</v>
      </c>
      <c r="D497" s="66" t="s">
        <v>625</v>
      </c>
    </row>
    <row r="498" spans="3:4">
      <c r="C498" s="65" t="s">
        <v>66</v>
      </c>
      <c r="D498" s="66" t="s">
        <v>626</v>
      </c>
    </row>
    <row r="499" spans="3:4">
      <c r="C499" s="65" t="s">
        <v>66</v>
      </c>
      <c r="D499" s="66" t="s">
        <v>627</v>
      </c>
    </row>
    <row r="500" spans="3:4">
      <c r="C500" s="65" t="s">
        <v>66</v>
      </c>
      <c r="D500" s="66" t="s">
        <v>628</v>
      </c>
    </row>
    <row r="501" spans="3:4">
      <c r="C501" s="65" t="s">
        <v>66</v>
      </c>
      <c r="D501" s="66" t="s">
        <v>629</v>
      </c>
    </row>
    <row r="502" spans="3:4">
      <c r="C502" s="65" t="s">
        <v>66</v>
      </c>
      <c r="D502" s="66" t="s">
        <v>630</v>
      </c>
    </row>
    <row r="503" spans="3:4">
      <c r="C503" s="65" t="s">
        <v>66</v>
      </c>
      <c r="D503" s="66" t="s">
        <v>631</v>
      </c>
    </row>
    <row r="504" spans="3:4">
      <c r="C504" s="65" t="s">
        <v>66</v>
      </c>
      <c r="D504" s="66" t="s">
        <v>632</v>
      </c>
    </row>
    <row r="505" spans="3:4">
      <c r="C505" s="65" t="s">
        <v>66</v>
      </c>
      <c r="D505" s="66" t="s">
        <v>633</v>
      </c>
    </row>
    <row r="506" spans="3:4">
      <c r="C506" s="65" t="s">
        <v>66</v>
      </c>
      <c r="D506" s="66" t="s">
        <v>634</v>
      </c>
    </row>
    <row r="507" spans="3:4">
      <c r="C507" s="65" t="s">
        <v>66</v>
      </c>
      <c r="D507" s="66" t="s">
        <v>635</v>
      </c>
    </row>
    <row r="508" spans="3:4">
      <c r="C508" s="65" t="s">
        <v>66</v>
      </c>
      <c r="D508" s="66" t="s">
        <v>636</v>
      </c>
    </row>
    <row r="509" spans="3:4">
      <c r="C509" s="65" t="s">
        <v>66</v>
      </c>
      <c r="D509" s="66" t="s">
        <v>637</v>
      </c>
    </row>
    <row r="510" spans="3:4">
      <c r="C510" s="65" t="s">
        <v>66</v>
      </c>
      <c r="D510" s="66" t="s">
        <v>638</v>
      </c>
    </row>
    <row r="511" spans="3:4">
      <c r="C511" s="65" t="s">
        <v>66</v>
      </c>
      <c r="D511" s="66" t="s">
        <v>516</v>
      </c>
    </row>
    <row r="512" spans="3:4">
      <c r="C512" s="65" t="s">
        <v>66</v>
      </c>
      <c r="D512" s="66" t="s">
        <v>639</v>
      </c>
    </row>
    <row r="513" spans="3:4">
      <c r="C513" s="65" t="s">
        <v>66</v>
      </c>
      <c r="D513" s="66" t="s">
        <v>640</v>
      </c>
    </row>
    <row r="514" spans="3:4">
      <c r="C514" s="65" t="s">
        <v>66</v>
      </c>
      <c r="D514" s="66" t="s">
        <v>641</v>
      </c>
    </row>
    <row r="515" spans="3:4">
      <c r="C515" s="65" t="s">
        <v>66</v>
      </c>
      <c r="D515" s="66" t="s">
        <v>642</v>
      </c>
    </row>
    <row r="516" spans="3:4">
      <c r="C516" s="65" t="s">
        <v>66</v>
      </c>
      <c r="D516" s="66" t="s">
        <v>643</v>
      </c>
    </row>
    <row r="517" spans="3:4">
      <c r="C517" s="65" t="s">
        <v>66</v>
      </c>
      <c r="D517" s="66" t="s">
        <v>644</v>
      </c>
    </row>
    <row r="518" spans="3:4">
      <c r="C518" s="65" t="s">
        <v>66</v>
      </c>
      <c r="D518" s="66" t="s">
        <v>645</v>
      </c>
    </row>
    <row r="519" spans="3:4">
      <c r="C519" s="65" t="s">
        <v>67</v>
      </c>
      <c r="D519" s="66" t="s">
        <v>646</v>
      </c>
    </row>
    <row r="520" spans="3:4">
      <c r="C520" s="65" t="s">
        <v>67</v>
      </c>
      <c r="D520" s="66" t="s">
        <v>647</v>
      </c>
    </row>
    <row r="521" spans="3:4">
      <c r="C521" s="65" t="s">
        <v>67</v>
      </c>
      <c r="D521" s="66" t="s">
        <v>648</v>
      </c>
    </row>
    <row r="522" spans="3:4">
      <c r="C522" s="65" t="s">
        <v>67</v>
      </c>
      <c r="D522" s="66" t="s">
        <v>649</v>
      </c>
    </row>
    <row r="523" spans="3:4">
      <c r="C523" s="65" t="s">
        <v>67</v>
      </c>
      <c r="D523" s="66" t="s">
        <v>650</v>
      </c>
    </row>
    <row r="524" spans="3:4">
      <c r="C524" s="65" t="s">
        <v>67</v>
      </c>
      <c r="D524" s="66" t="s">
        <v>651</v>
      </c>
    </row>
    <row r="525" spans="3:4">
      <c r="C525" s="65" t="s">
        <v>67</v>
      </c>
      <c r="D525" s="66" t="s">
        <v>652</v>
      </c>
    </row>
    <row r="526" spans="3:4">
      <c r="C526" s="65" t="s">
        <v>67</v>
      </c>
      <c r="D526" s="66" t="s">
        <v>653</v>
      </c>
    </row>
    <row r="527" spans="3:4">
      <c r="C527" s="65" t="s">
        <v>67</v>
      </c>
      <c r="D527" s="66" t="s">
        <v>654</v>
      </c>
    </row>
    <row r="528" spans="3:4">
      <c r="C528" s="65" t="s">
        <v>67</v>
      </c>
      <c r="D528" s="66" t="s">
        <v>655</v>
      </c>
    </row>
    <row r="529" spans="3:4">
      <c r="C529" s="65" t="s">
        <v>67</v>
      </c>
      <c r="D529" s="66" t="s">
        <v>656</v>
      </c>
    </row>
    <row r="530" spans="3:4">
      <c r="C530" s="65" t="s">
        <v>67</v>
      </c>
      <c r="D530" s="66" t="s">
        <v>657</v>
      </c>
    </row>
    <row r="531" spans="3:4">
      <c r="C531" s="65" t="s">
        <v>67</v>
      </c>
      <c r="D531" s="66" t="s">
        <v>658</v>
      </c>
    </row>
    <row r="532" spans="3:4">
      <c r="C532" s="65" t="s">
        <v>67</v>
      </c>
      <c r="D532" s="66" t="s">
        <v>659</v>
      </c>
    </row>
    <row r="533" spans="3:4">
      <c r="C533" s="65" t="s">
        <v>67</v>
      </c>
      <c r="D533" s="66" t="s">
        <v>660</v>
      </c>
    </row>
    <row r="534" spans="3:4">
      <c r="C534" s="65" t="s">
        <v>67</v>
      </c>
      <c r="D534" s="66" t="s">
        <v>661</v>
      </c>
    </row>
    <row r="535" spans="3:4">
      <c r="C535" s="65" t="s">
        <v>67</v>
      </c>
      <c r="D535" s="66" t="s">
        <v>662</v>
      </c>
    </row>
    <row r="536" spans="3:4">
      <c r="C536" s="65" t="s">
        <v>67</v>
      </c>
      <c r="D536" s="66" t="s">
        <v>663</v>
      </c>
    </row>
    <row r="537" spans="3:4">
      <c r="C537" s="65" t="s">
        <v>67</v>
      </c>
      <c r="D537" s="66" t="s">
        <v>664</v>
      </c>
    </row>
    <row r="538" spans="3:4">
      <c r="C538" s="65" t="s">
        <v>67</v>
      </c>
      <c r="D538" s="66" t="s">
        <v>665</v>
      </c>
    </row>
    <row r="539" spans="3:4">
      <c r="C539" s="65" t="s">
        <v>67</v>
      </c>
      <c r="D539" s="66" t="s">
        <v>666</v>
      </c>
    </row>
    <row r="540" spans="3:4">
      <c r="C540" s="65" t="s">
        <v>67</v>
      </c>
      <c r="D540" s="66" t="s">
        <v>667</v>
      </c>
    </row>
    <row r="541" spans="3:4">
      <c r="C541" s="65" t="s">
        <v>67</v>
      </c>
      <c r="D541" s="66" t="s">
        <v>668</v>
      </c>
    </row>
    <row r="542" spans="3:4">
      <c r="C542" s="65" t="s">
        <v>67</v>
      </c>
      <c r="D542" s="66" t="s">
        <v>669</v>
      </c>
    </row>
    <row r="543" spans="3:4">
      <c r="C543" s="65" t="s">
        <v>67</v>
      </c>
      <c r="D543" s="66" t="s">
        <v>670</v>
      </c>
    </row>
    <row r="544" spans="3:4">
      <c r="C544" s="65" t="s">
        <v>67</v>
      </c>
      <c r="D544" s="66" t="s">
        <v>671</v>
      </c>
    </row>
    <row r="545" spans="3:4">
      <c r="C545" s="65" t="s">
        <v>67</v>
      </c>
      <c r="D545" s="66" t="s">
        <v>672</v>
      </c>
    </row>
    <row r="546" spans="3:4">
      <c r="C546" s="65" t="s">
        <v>67</v>
      </c>
      <c r="D546" s="66" t="s">
        <v>673</v>
      </c>
    </row>
    <row r="547" spans="3:4">
      <c r="C547" s="65" t="s">
        <v>67</v>
      </c>
      <c r="D547" s="66" t="s">
        <v>674</v>
      </c>
    </row>
    <row r="548" spans="3:4">
      <c r="C548" s="65" t="s">
        <v>67</v>
      </c>
      <c r="D548" s="66" t="s">
        <v>675</v>
      </c>
    </row>
    <row r="549" spans="3:4">
      <c r="C549" s="65" t="s">
        <v>67</v>
      </c>
      <c r="D549" s="66" t="s">
        <v>676</v>
      </c>
    </row>
    <row r="550" spans="3:4">
      <c r="C550" s="65" t="s">
        <v>67</v>
      </c>
      <c r="D550" s="66" t="s">
        <v>677</v>
      </c>
    </row>
    <row r="551" spans="3:4">
      <c r="C551" s="65" t="s">
        <v>67</v>
      </c>
      <c r="D551" s="66" t="s">
        <v>678</v>
      </c>
    </row>
    <row r="552" spans="3:4">
      <c r="C552" s="65" t="s">
        <v>67</v>
      </c>
      <c r="D552" s="66" t="s">
        <v>679</v>
      </c>
    </row>
    <row r="553" spans="3:4">
      <c r="C553" s="65" t="s">
        <v>67</v>
      </c>
      <c r="D553" s="66" t="s">
        <v>680</v>
      </c>
    </row>
    <row r="554" spans="3:4">
      <c r="C554" s="65" t="s">
        <v>67</v>
      </c>
      <c r="D554" s="66" t="s">
        <v>681</v>
      </c>
    </row>
    <row r="555" spans="3:4">
      <c r="C555" s="65" t="s">
        <v>67</v>
      </c>
      <c r="D555" s="66" t="s">
        <v>682</v>
      </c>
    </row>
    <row r="556" spans="3:4">
      <c r="C556" s="65" t="s">
        <v>67</v>
      </c>
      <c r="D556" s="66" t="s">
        <v>683</v>
      </c>
    </row>
    <row r="557" spans="3:4">
      <c r="C557" s="65" t="s">
        <v>67</v>
      </c>
      <c r="D557" s="66" t="s">
        <v>684</v>
      </c>
    </row>
    <row r="558" spans="3:4">
      <c r="C558" s="65" t="s">
        <v>67</v>
      </c>
      <c r="D558" s="66" t="s">
        <v>1856</v>
      </c>
    </row>
    <row r="559" spans="3:4">
      <c r="C559" s="65" t="s">
        <v>67</v>
      </c>
      <c r="D559" s="66" t="s">
        <v>686</v>
      </c>
    </row>
    <row r="560" spans="3:4">
      <c r="C560" s="65" t="s">
        <v>67</v>
      </c>
      <c r="D560" s="66" t="s">
        <v>687</v>
      </c>
    </row>
    <row r="561" spans="3:4">
      <c r="C561" s="65" t="s">
        <v>67</v>
      </c>
      <c r="D561" s="66" t="s">
        <v>688</v>
      </c>
    </row>
    <row r="562" spans="3:4">
      <c r="C562" s="65" t="s">
        <v>67</v>
      </c>
      <c r="D562" s="66" t="s">
        <v>689</v>
      </c>
    </row>
    <row r="563" spans="3:4">
      <c r="C563" s="65" t="s">
        <v>67</v>
      </c>
      <c r="D563" s="66" t="s">
        <v>690</v>
      </c>
    </row>
    <row r="564" spans="3:4">
      <c r="C564" s="65" t="s">
        <v>67</v>
      </c>
      <c r="D564" s="66" t="s">
        <v>691</v>
      </c>
    </row>
    <row r="565" spans="3:4">
      <c r="C565" s="65" t="s">
        <v>67</v>
      </c>
      <c r="D565" s="66" t="s">
        <v>692</v>
      </c>
    </row>
    <row r="566" spans="3:4">
      <c r="C566" s="65" t="s">
        <v>67</v>
      </c>
      <c r="D566" s="66" t="s">
        <v>693</v>
      </c>
    </row>
    <row r="567" spans="3:4">
      <c r="C567" s="65" t="s">
        <v>67</v>
      </c>
      <c r="D567" s="66" t="s">
        <v>694</v>
      </c>
    </row>
    <row r="568" spans="3:4">
      <c r="C568" s="65" t="s">
        <v>67</v>
      </c>
      <c r="D568" s="66" t="s">
        <v>695</v>
      </c>
    </row>
    <row r="569" spans="3:4">
      <c r="C569" s="65" t="s">
        <v>67</v>
      </c>
      <c r="D569" s="66" t="s">
        <v>696</v>
      </c>
    </row>
    <row r="570" spans="3:4">
      <c r="C570" s="65" t="s">
        <v>67</v>
      </c>
      <c r="D570" s="66" t="s">
        <v>697</v>
      </c>
    </row>
    <row r="571" spans="3:4">
      <c r="C571" s="65" t="s">
        <v>67</v>
      </c>
      <c r="D571" s="66" t="s">
        <v>698</v>
      </c>
    </row>
    <row r="572" spans="3:4">
      <c r="C572" s="65" t="s">
        <v>67</v>
      </c>
      <c r="D572" s="66" t="s">
        <v>699</v>
      </c>
    </row>
    <row r="573" spans="3:4">
      <c r="C573" s="65" t="s">
        <v>67</v>
      </c>
      <c r="D573" s="66" t="s">
        <v>700</v>
      </c>
    </row>
    <row r="574" spans="3:4">
      <c r="C574" s="65" t="s">
        <v>67</v>
      </c>
      <c r="D574" s="66" t="s">
        <v>701</v>
      </c>
    </row>
    <row r="575" spans="3:4">
      <c r="C575" s="65" t="s">
        <v>67</v>
      </c>
      <c r="D575" s="66" t="s">
        <v>423</v>
      </c>
    </row>
    <row r="576" spans="3:4">
      <c r="C576" s="65" t="s">
        <v>67</v>
      </c>
      <c r="D576" s="66" t="s">
        <v>702</v>
      </c>
    </row>
    <row r="577" spans="3:4">
      <c r="C577" s="65" t="s">
        <v>67</v>
      </c>
      <c r="D577" s="66" t="s">
        <v>703</v>
      </c>
    </row>
    <row r="578" spans="3:4">
      <c r="C578" s="65" t="s">
        <v>67</v>
      </c>
      <c r="D578" s="66" t="s">
        <v>704</v>
      </c>
    </row>
    <row r="579" spans="3:4">
      <c r="C579" s="65" t="s">
        <v>67</v>
      </c>
      <c r="D579" s="66" t="s">
        <v>705</v>
      </c>
    </row>
    <row r="580" spans="3:4">
      <c r="C580" s="65" t="s">
        <v>67</v>
      </c>
      <c r="D580" s="66" t="s">
        <v>706</v>
      </c>
    </row>
    <row r="581" spans="3:4">
      <c r="C581" s="65" t="s">
        <v>67</v>
      </c>
      <c r="D581" s="66" t="s">
        <v>707</v>
      </c>
    </row>
    <row r="582" spans="3:4">
      <c r="C582" s="65" t="s">
        <v>68</v>
      </c>
      <c r="D582" s="66" t="s">
        <v>708</v>
      </c>
    </row>
    <row r="583" spans="3:4">
      <c r="C583" s="65" t="s">
        <v>68</v>
      </c>
      <c r="D583" s="66" t="s">
        <v>709</v>
      </c>
    </row>
    <row r="584" spans="3:4">
      <c r="C584" s="65" t="s">
        <v>68</v>
      </c>
      <c r="D584" s="66" t="s">
        <v>710</v>
      </c>
    </row>
    <row r="585" spans="3:4">
      <c r="C585" s="65" t="s">
        <v>68</v>
      </c>
      <c r="D585" s="66" t="s">
        <v>711</v>
      </c>
    </row>
    <row r="586" spans="3:4">
      <c r="C586" s="65" t="s">
        <v>68</v>
      </c>
      <c r="D586" s="66" t="s">
        <v>712</v>
      </c>
    </row>
    <row r="587" spans="3:4">
      <c r="C587" s="65" t="s">
        <v>68</v>
      </c>
      <c r="D587" s="66" t="s">
        <v>713</v>
      </c>
    </row>
    <row r="588" spans="3:4">
      <c r="C588" s="65" t="s">
        <v>68</v>
      </c>
      <c r="D588" s="66" t="s">
        <v>714</v>
      </c>
    </row>
    <row r="589" spans="3:4">
      <c r="C589" s="65" t="s">
        <v>68</v>
      </c>
      <c r="D589" s="66" t="s">
        <v>715</v>
      </c>
    </row>
    <row r="590" spans="3:4">
      <c r="C590" s="65" t="s">
        <v>68</v>
      </c>
      <c r="D590" s="66" t="s">
        <v>716</v>
      </c>
    </row>
    <row r="591" spans="3:4">
      <c r="C591" s="65" t="s">
        <v>68</v>
      </c>
      <c r="D591" s="66" t="s">
        <v>717</v>
      </c>
    </row>
    <row r="592" spans="3:4">
      <c r="C592" s="65" t="s">
        <v>68</v>
      </c>
      <c r="D592" s="66" t="s">
        <v>718</v>
      </c>
    </row>
    <row r="593" spans="3:4">
      <c r="C593" s="65" t="s">
        <v>68</v>
      </c>
      <c r="D593" s="66" t="s">
        <v>719</v>
      </c>
    </row>
    <row r="594" spans="3:4">
      <c r="C594" s="65" t="s">
        <v>68</v>
      </c>
      <c r="D594" s="66" t="s">
        <v>720</v>
      </c>
    </row>
    <row r="595" spans="3:4">
      <c r="C595" s="65" t="s">
        <v>68</v>
      </c>
      <c r="D595" s="66" t="s">
        <v>721</v>
      </c>
    </row>
    <row r="596" spans="3:4">
      <c r="C596" s="65" t="s">
        <v>68</v>
      </c>
      <c r="D596" s="66" t="s">
        <v>722</v>
      </c>
    </row>
    <row r="597" spans="3:4">
      <c r="C597" s="65" t="s">
        <v>68</v>
      </c>
      <c r="D597" s="66" t="s">
        <v>723</v>
      </c>
    </row>
    <row r="598" spans="3:4">
      <c r="C598" s="65" t="s">
        <v>68</v>
      </c>
      <c r="D598" s="66" t="s">
        <v>724</v>
      </c>
    </row>
    <row r="599" spans="3:4">
      <c r="C599" s="65" t="s">
        <v>68</v>
      </c>
      <c r="D599" s="66" t="s">
        <v>725</v>
      </c>
    </row>
    <row r="600" spans="3:4">
      <c r="C600" s="65" t="s">
        <v>68</v>
      </c>
      <c r="D600" s="66" t="s">
        <v>726</v>
      </c>
    </row>
    <row r="601" spans="3:4">
      <c r="C601" s="65" t="s">
        <v>68</v>
      </c>
      <c r="D601" s="66" t="s">
        <v>727</v>
      </c>
    </row>
    <row r="602" spans="3:4">
      <c r="C602" s="65" t="s">
        <v>68</v>
      </c>
      <c r="D602" s="66" t="s">
        <v>728</v>
      </c>
    </row>
    <row r="603" spans="3:4">
      <c r="C603" s="65" t="s">
        <v>68</v>
      </c>
      <c r="D603" s="66" t="s">
        <v>729</v>
      </c>
    </row>
    <row r="604" spans="3:4">
      <c r="C604" s="65" t="s">
        <v>68</v>
      </c>
      <c r="D604" s="66" t="s">
        <v>730</v>
      </c>
    </row>
    <row r="605" spans="3:4">
      <c r="C605" s="65" t="s">
        <v>68</v>
      </c>
      <c r="D605" s="66" t="s">
        <v>731</v>
      </c>
    </row>
    <row r="606" spans="3:4">
      <c r="C606" s="65" t="s">
        <v>68</v>
      </c>
      <c r="D606" s="66" t="s">
        <v>732</v>
      </c>
    </row>
    <row r="607" spans="3:4">
      <c r="C607" s="65" t="s">
        <v>68</v>
      </c>
      <c r="D607" s="66" t="s">
        <v>733</v>
      </c>
    </row>
    <row r="608" spans="3:4">
      <c r="C608" s="65" t="s">
        <v>68</v>
      </c>
      <c r="D608" s="66" t="s">
        <v>734</v>
      </c>
    </row>
    <row r="609" spans="3:4">
      <c r="C609" s="65" t="s">
        <v>68</v>
      </c>
      <c r="D609" s="66" t="s">
        <v>735</v>
      </c>
    </row>
    <row r="610" spans="3:4">
      <c r="C610" s="65" t="s">
        <v>68</v>
      </c>
      <c r="D610" s="66" t="s">
        <v>736</v>
      </c>
    </row>
    <row r="611" spans="3:4">
      <c r="C611" s="65" t="s">
        <v>68</v>
      </c>
      <c r="D611" s="66" t="s">
        <v>737</v>
      </c>
    </row>
    <row r="612" spans="3:4">
      <c r="C612" s="65" t="s">
        <v>68</v>
      </c>
      <c r="D612" s="66" t="s">
        <v>738</v>
      </c>
    </row>
    <row r="613" spans="3:4">
      <c r="C613" s="65" t="s">
        <v>68</v>
      </c>
      <c r="D613" s="66" t="s">
        <v>739</v>
      </c>
    </row>
    <row r="614" spans="3:4">
      <c r="C614" s="65" t="s">
        <v>68</v>
      </c>
      <c r="D614" s="66" t="s">
        <v>740</v>
      </c>
    </row>
    <row r="615" spans="3:4">
      <c r="C615" s="65" t="s">
        <v>68</v>
      </c>
      <c r="D615" s="66" t="s">
        <v>741</v>
      </c>
    </row>
    <row r="616" spans="3:4">
      <c r="C616" s="65" t="s">
        <v>68</v>
      </c>
      <c r="D616" s="66" t="s">
        <v>742</v>
      </c>
    </row>
    <row r="617" spans="3:4">
      <c r="C617" s="65" t="s">
        <v>68</v>
      </c>
      <c r="D617" s="66" t="s">
        <v>743</v>
      </c>
    </row>
    <row r="618" spans="3:4">
      <c r="C618" s="65" t="s">
        <v>68</v>
      </c>
      <c r="D618" s="66" t="s">
        <v>1863</v>
      </c>
    </row>
    <row r="619" spans="3:4">
      <c r="C619" s="65" t="s">
        <v>68</v>
      </c>
      <c r="D619" s="66" t="s">
        <v>745</v>
      </c>
    </row>
    <row r="620" spans="3:4">
      <c r="C620" s="65" t="s">
        <v>68</v>
      </c>
      <c r="D620" s="66" t="s">
        <v>746</v>
      </c>
    </row>
    <row r="621" spans="3:4">
      <c r="C621" s="65" t="s">
        <v>68</v>
      </c>
      <c r="D621" s="66" t="s">
        <v>747</v>
      </c>
    </row>
    <row r="622" spans="3:4">
      <c r="C622" s="65" t="s">
        <v>68</v>
      </c>
      <c r="D622" s="66" t="s">
        <v>748</v>
      </c>
    </row>
    <row r="623" spans="3:4">
      <c r="C623" s="65" t="s">
        <v>68</v>
      </c>
      <c r="D623" s="66" t="s">
        <v>749</v>
      </c>
    </row>
    <row r="624" spans="3:4">
      <c r="C624" s="65" t="s">
        <v>68</v>
      </c>
      <c r="D624" s="66" t="s">
        <v>750</v>
      </c>
    </row>
    <row r="625" spans="3:4">
      <c r="C625" s="65" t="s">
        <v>68</v>
      </c>
      <c r="D625" s="66" t="s">
        <v>751</v>
      </c>
    </row>
    <row r="626" spans="3:4">
      <c r="C626" s="65" t="s">
        <v>68</v>
      </c>
      <c r="D626" s="66" t="s">
        <v>752</v>
      </c>
    </row>
    <row r="627" spans="3:4">
      <c r="C627" s="65" t="s">
        <v>68</v>
      </c>
      <c r="D627" s="66" t="s">
        <v>753</v>
      </c>
    </row>
    <row r="628" spans="3:4">
      <c r="C628" s="65" t="s">
        <v>68</v>
      </c>
      <c r="D628" s="66" t="s">
        <v>754</v>
      </c>
    </row>
    <row r="629" spans="3:4">
      <c r="C629" s="65" t="s">
        <v>68</v>
      </c>
      <c r="D629" s="66" t="s">
        <v>755</v>
      </c>
    </row>
    <row r="630" spans="3:4">
      <c r="C630" s="65" t="s">
        <v>68</v>
      </c>
      <c r="D630" s="66" t="s">
        <v>756</v>
      </c>
    </row>
    <row r="631" spans="3:4">
      <c r="C631" s="65" t="s">
        <v>68</v>
      </c>
      <c r="D631" s="66" t="s">
        <v>757</v>
      </c>
    </row>
    <row r="632" spans="3:4">
      <c r="C632" s="65" t="s">
        <v>68</v>
      </c>
      <c r="D632" s="66" t="s">
        <v>758</v>
      </c>
    </row>
    <row r="633" spans="3:4">
      <c r="C633" s="65" t="s">
        <v>68</v>
      </c>
      <c r="D633" s="66" t="s">
        <v>759</v>
      </c>
    </row>
    <row r="634" spans="3:4">
      <c r="C634" s="65" t="s">
        <v>68</v>
      </c>
      <c r="D634" s="66" t="s">
        <v>760</v>
      </c>
    </row>
    <row r="635" spans="3:4">
      <c r="C635" s="65" t="s">
        <v>68</v>
      </c>
      <c r="D635" s="66" t="s">
        <v>761</v>
      </c>
    </row>
    <row r="636" spans="3:4">
      <c r="C636" s="65" t="s">
        <v>69</v>
      </c>
      <c r="D636" s="66" t="s">
        <v>762</v>
      </c>
    </row>
    <row r="637" spans="3:4">
      <c r="C637" s="65" t="s">
        <v>69</v>
      </c>
      <c r="D637" s="66" t="s">
        <v>763</v>
      </c>
    </row>
    <row r="638" spans="3:4">
      <c r="C638" s="65" t="s">
        <v>69</v>
      </c>
      <c r="D638" s="66" t="s">
        <v>764</v>
      </c>
    </row>
    <row r="639" spans="3:4">
      <c r="C639" s="65" t="s">
        <v>69</v>
      </c>
      <c r="D639" s="66" t="s">
        <v>765</v>
      </c>
    </row>
    <row r="640" spans="3:4">
      <c r="C640" s="65" t="s">
        <v>69</v>
      </c>
      <c r="D640" s="66" t="s">
        <v>766</v>
      </c>
    </row>
    <row r="641" spans="3:4">
      <c r="C641" s="65" t="s">
        <v>69</v>
      </c>
      <c r="D641" s="66" t="s">
        <v>767</v>
      </c>
    </row>
    <row r="642" spans="3:4">
      <c r="C642" s="65" t="s">
        <v>69</v>
      </c>
      <c r="D642" s="66" t="s">
        <v>768</v>
      </c>
    </row>
    <row r="643" spans="3:4">
      <c r="C643" s="65" t="s">
        <v>69</v>
      </c>
      <c r="D643" s="66" t="s">
        <v>769</v>
      </c>
    </row>
    <row r="644" spans="3:4">
      <c r="C644" s="65" t="s">
        <v>69</v>
      </c>
      <c r="D644" s="66" t="s">
        <v>770</v>
      </c>
    </row>
    <row r="645" spans="3:4">
      <c r="C645" s="65" t="s">
        <v>69</v>
      </c>
      <c r="D645" s="66" t="s">
        <v>771</v>
      </c>
    </row>
    <row r="646" spans="3:4">
      <c r="C646" s="65" t="s">
        <v>69</v>
      </c>
      <c r="D646" s="66" t="s">
        <v>772</v>
      </c>
    </row>
    <row r="647" spans="3:4">
      <c r="C647" s="65" t="s">
        <v>69</v>
      </c>
      <c r="D647" s="66" t="s">
        <v>773</v>
      </c>
    </row>
    <row r="648" spans="3:4">
      <c r="C648" s="65" t="s">
        <v>69</v>
      </c>
      <c r="D648" s="66" t="s">
        <v>774</v>
      </c>
    </row>
    <row r="649" spans="3:4">
      <c r="C649" s="65" t="s">
        <v>69</v>
      </c>
      <c r="D649" s="66" t="s">
        <v>775</v>
      </c>
    </row>
    <row r="650" spans="3:4">
      <c r="C650" s="65" t="s">
        <v>69</v>
      </c>
      <c r="D650" s="66" t="s">
        <v>776</v>
      </c>
    </row>
    <row r="651" spans="3:4">
      <c r="C651" s="65" t="s">
        <v>69</v>
      </c>
      <c r="D651" s="66" t="s">
        <v>777</v>
      </c>
    </row>
    <row r="652" spans="3:4">
      <c r="C652" s="65" t="s">
        <v>69</v>
      </c>
      <c r="D652" s="66" t="s">
        <v>778</v>
      </c>
    </row>
    <row r="653" spans="3:4">
      <c r="C653" s="65" t="s">
        <v>69</v>
      </c>
      <c r="D653" s="66" t="s">
        <v>779</v>
      </c>
    </row>
    <row r="654" spans="3:4">
      <c r="C654" s="65" t="s">
        <v>69</v>
      </c>
      <c r="D654" s="66" t="s">
        <v>780</v>
      </c>
    </row>
    <row r="655" spans="3:4">
      <c r="C655" s="65" t="s">
        <v>69</v>
      </c>
      <c r="D655" s="66" t="s">
        <v>781</v>
      </c>
    </row>
    <row r="656" spans="3:4">
      <c r="C656" s="65" t="s">
        <v>69</v>
      </c>
      <c r="D656" s="66" t="s">
        <v>782</v>
      </c>
    </row>
    <row r="657" spans="3:4">
      <c r="C657" s="65" t="s">
        <v>69</v>
      </c>
      <c r="D657" s="66" t="s">
        <v>783</v>
      </c>
    </row>
    <row r="658" spans="3:4">
      <c r="C658" s="65" t="s">
        <v>69</v>
      </c>
      <c r="D658" s="66" t="s">
        <v>784</v>
      </c>
    </row>
    <row r="659" spans="3:4">
      <c r="C659" s="65" t="s">
        <v>69</v>
      </c>
      <c r="D659" s="66" t="s">
        <v>785</v>
      </c>
    </row>
    <row r="660" spans="3:4">
      <c r="C660" s="65" t="s">
        <v>69</v>
      </c>
      <c r="D660" s="66" t="s">
        <v>786</v>
      </c>
    </row>
    <row r="661" spans="3:4">
      <c r="C661" s="65" t="s">
        <v>69</v>
      </c>
      <c r="D661" s="66" t="s">
        <v>787</v>
      </c>
    </row>
    <row r="662" spans="3:4">
      <c r="C662" s="65" t="s">
        <v>69</v>
      </c>
      <c r="D662" s="66" t="s">
        <v>788</v>
      </c>
    </row>
    <row r="663" spans="3:4">
      <c r="C663" s="65" t="s">
        <v>69</v>
      </c>
      <c r="D663" s="66" t="s">
        <v>789</v>
      </c>
    </row>
    <row r="664" spans="3:4">
      <c r="C664" s="65" t="s">
        <v>69</v>
      </c>
      <c r="D664" s="66" t="s">
        <v>1853</v>
      </c>
    </row>
    <row r="665" spans="3:4">
      <c r="C665" s="65" t="s">
        <v>69</v>
      </c>
      <c r="D665" s="66" t="s">
        <v>791</v>
      </c>
    </row>
    <row r="666" spans="3:4">
      <c r="C666" s="65" t="s">
        <v>69</v>
      </c>
      <c r="D666" s="66" t="s">
        <v>792</v>
      </c>
    </row>
    <row r="667" spans="3:4">
      <c r="C667" s="65" t="s">
        <v>69</v>
      </c>
      <c r="D667" s="66" t="s">
        <v>793</v>
      </c>
    </row>
    <row r="668" spans="3:4">
      <c r="C668" s="65" t="s">
        <v>69</v>
      </c>
      <c r="D668" s="66" t="s">
        <v>794</v>
      </c>
    </row>
    <row r="669" spans="3:4">
      <c r="C669" s="65" t="s">
        <v>69</v>
      </c>
      <c r="D669" s="66" t="s">
        <v>795</v>
      </c>
    </row>
    <row r="670" spans="3:4">
      <c r="C670" s="65" t="s">
        <v>69</v>
      </c>
      <c r="D670" s="66" t="s">
        <v>796</v>
      </c>
    </row>
    <row r="671" spans="3:4">
      <c r="C671" s="65" t="s">
        <v>69</v>
      </c>
      <c r="D671" s="66" t="s">
        <v>797</v>
      </c>
    </row>
    <row r="672" spans="3:4">
      <c r="C672" s="65" t="s">
        <v>69</v>
      </c>
      <c r="D672" s="66" t="s">
        <v>798</v>
      </c>
    </row>
    <row r="673" spans="3:4">
      <c r="C673" s="65" t="s">
        <v>69</v>
      </c>
      <c r="D673" s="66" t="s">
        <v>799</v>
      </c>
    </row>
    <row r="674" spans="3:4">
      <c r="C674" s="65" t="s">
        <v>69</v>
      </c>
      <c r="D674" s="66" t="s">
        <v>800</v>
      </c>
    </row>
    <row r="675" spans="3:4">
      <c r="C675" s="65" t="s">
        <v>69</v>
      </c>
      <c r="D675" s="66" t="s">
        <v>801</v>
      </c>
    </row>
    <row r="676" spans="3:4">
      <c r="C676" s="65" t="s">
        <v>69</v>
      </c>
      <c r="D676" s="66" t="s">
        <v>802</v>
      </c>
    </row>
    <row r="677" spans="3:4">
      <c r="C677" s="65" t="s">
        <v>69</v>
      </c>
      <c r="D677" s="66" t="s">
        <v>803</v>
      </c>
    </row>
    <row r="678" spans="3:4">
      <c r="C678" s="65" t="s">
        <v>69</v>
      </c>
      <c r="D678" s="66" t="s">
        <v>804</v>
      </c>
    </row>
    <row r="679" spans="3:4">
      <c r="C679" s="65" t="s">
        <v>69</v>
      </c>
      <c r="D679" s="66" t="s">
        <v>805</v>
      </c>
    </row>
    <row r="680" spans="3:4">
      <c r="C680" s="65" t="s">
        <v>69</v>
      </c>
      <c r="D680" s="66" t="s">
        <v>806</v>
      </c>
    </row>
    <row r="681" spans="3:4">
      <c r="C681" s="65" t="s">
        <v>69</v>
      </c>
      <c r="D681" s="66" t="s">
        <v>807</v>
      </c>
    </row>
    <row r="682" spans="3:4">
      <c r="C682" s="65" t="s">
        <v>69</v>
      </c>
      <c r="D682" s="66" t="s">
        <v>808</v>
      </c>
    </row>
    <row r="683" spans="3:4">
      <c r="C683" s="65" t="s">
        <v>69</v>
      </c>
      <c r="D683" s="66" t="s">
        <v>809</v>
      </c>
    </row>
    <row r="684" spans="3:4">
      <c r="C684" s="65" t="s">
        <v>69</v>
      </c>
      <c r="D684" s="66" t="s">
        <v>810</v>
      </c>
    </row>
    <row r="685" spans="3:4">
      <c r="C685" s="65" t="s">
        <v>69</v>
      </c>
      <c r="D685" s="66" t="s">
        <v>811</v>
      </c>
    </row>
    <row r="686" spans="3:4">
      <c r="C686" s="65" t="s">
        <v>69</v>
      </c>
      <c r="D686" s="66" t="s">
        <v>812</v>
      </c>
    </row>
    <row r="687" spans="3:4">
      <c r="C687" s="65" t="s">
        <v>69</v>
      </c>
      <c r="D687" s="66" t="s">
        <v>813</v>
      </c>
    </row>
    <row r="688" spans="3:4">
      <c r="C688" s="65" t="s">
        <v>69</v>
      </c>
      <c r="D688" s="66" t="s">
        <v>814</v>
      </c>
    </row>
    <row r="689" spans="3:4">
      <c r="C689" s="65" t="s">
        <v>69</v>
      </c>
      <c r="D689" s="66" t="s">
        <v>815</v>
      </c>
    </row>
    <row r="690" spans="3:4">
      <c r="C690" s="65" t="s">
        <v>69</v>
      </c>
      <c r="D690" s="66" t="s">
        <v>816</v>
      </c>
    </row>
    <row r="691" spans="3:4">
      <c r="C691" s="65" t="s">
        <v>69</v>
      </c>
      <c r="D691" s="66" t="s">
        <v>817</v>
      </c>
    </row>
    <row r="692" spans="3:4">
      <c r="C692" s="65" t="s">
        <v>69</v>
      </c>
      <c r="D692" s="66" t="s">
        <v>818</v>
      </c>
    </row>
    <row r="693" spans="3:4">
      <c r="C693" s="65" t="s">
        <v>69</v>
      </c>
      <c r="D693" s="66" t="s">
        <v>819</v>
      </c>
    </row>
    <row r="694" spans="3:4">
      <c r="C694" s="65" t="s">
        <v>69</v>
      </c>
      <c r="D694" s="66" t="s">
        <v>820</v>
      </c>
    </row>
    <row r="695" spans="3:4">
      <c r="C695" s="65" t="s">
        <v>69</v>
      </c>
      <c r="D695" s="66" t="s">
        <v>821</v>
      </c>
    </row>
    <row r="696" spans="3:4">
      <c r="C696" s="65" t="s">
        <v>69</v>
      </c>
      <c r="D696" s="66" t="s">
        <v>822</v>
      </c>
    </row>
    <row r="697" spans="3:4">
      <c r="C697" s="65" t="s">
        <v>69</v>
      </c>
      <c r="D697" s="66" t="s">
        <v>823</v>
      </c>
    </row>
    <row r="698" spans="3:4">
      <c r="C698" s="65" t="s">
        <v>70</v>
      </c>
      <c r="D698" s="66" t="s">
        <v>824</v>
      </c>
    </row>
    <row r="699" spans="3:4">
      <c r="C699" s="65" t="s">
        <v>70</v>
      </c>
      <c r="D699" s="66" t="s">
        <v>825</v>
      </c>
    </row>
    <row r="700" spans="3:4">
      <c r="C700" s="65" t="s">
        <v>70</v>
      </c>
      <c r="D700" s="66" t="s">
        <v>826</v>
      </c>
    </row>
    <row r="701" spans="3:4">
      <c r="C701" s="65" t="s">
        <v>70</v>
      </c>
      <c r="D701" s="66" t="s">
        <v>827</v>
      </c>
    </row>
    <row r="702" spans="3:4">
      <c r="C702" s="65" t="s">
        <v>70</v>
      </c>
      <c r="D702" s="66" t="s">
        <v>828</v>
      </c>
    </row>
    <row r="703" spans="3:4">
      <c r="C703" s="65" t="s">
        <v>70</v>
      </c>
      <c r="D703" s="66" t="s">
        <v>829</v>
      </c>
    </row>
    <row r="704" spans="3:4">
      <c r="C704" s="65" t="s">
        <v>70</v>
      </c>
      <c r="D704" s="66" t="s">
        <v>830</v>
      </c>
    </row>
    <row r="705" spans="3:4">
      <c r="C705" s="65" t="s">
        <v>70</v>
      </c>
      <c r="D705" s="66" t="s">
        <v>831</v>
      </c>
    </row>
    <row r="706" spans="3:4">
      <c r="C706" s="65" t="s">
        <v>70</v>
      </c>
      <c r="D706" s="66" t="s">
        <v>832</v>
      </c>
    </row>
    <row r="707" spans="3:4">
      <c r="C707" s="65" t="s">
        <v>70</v>
      </c>
      <c r="D707" s="66" t="s">
        <v>833</v>
      </c>
    </row>
    <row r="708" spans="3:4">
      <c r="C708" s="65" t="s">
        <v>70</v>
      </c>
      <c r="D708" s="66" t="s">
        <v>834</v>
      </c>
    </row>
    <row r="709" spans="3:4">
      <c r="C709" s="65" t="s">
        <v>70</v>
      </c>
      <c r="D709" s="66" t="s">
        <v>835</v>
      </c>
    </row>
    <row r="710" spans="3:4">
      <c r="C710" s="65" t="s">
        <v>70</v>
      </c>
      <c r="D710" s="66" t="s">
        <v>836</v>
      </c>
    </row>
    <row r="711" spans="3:4">
      <c r="C711" s="65" t="s">
        <v>70</v>
      </c>
      <c r="D711" s="66" t="s">
        <v>837</v>
      </c>
    </row>
    <row r="712" spans="3:4">
      <c r="C712" s="65" t="s">
        <v>70</v>
      </c>
      <c r="D712" s="66" t="s">
        <v>838</v>
      </c>
    </row>
    <row r="713" spans="3:4">
      <c r="C713" s="65" t="s">
        <v>70</v>
      </c>
      <c r="D713" s="66" t="s">
        <v>839</v>
      </c>
    </row>
    <row r="714" spans="3:4">
      <c r="C714" s="65" t="s">
        <v>70</v>
      </c>
      <c r="D714" s="66" t="s">
        <v>840</v>
      </c>
    </row>
    <row r="715" spans="3:4">
      <c r="C715" s="65" t="s">
        <v>70</v>
      </c>
      <c r="D715" s="66" t="s">
        <v>841</v>
      </c>
    </row>
    <row r="716" spans="3:4">
      <c r="C716" s="65" t="s">
        <v>70</v>
      </c>
      <c r="D716" s="66" t="s">
        <v>842</v>
      </c>
    </row>
    <row r="717" spans="3:4">
      <c r="C717" s="65" t="s">
        <v>70</v>
      </c>
      <c r="D717" s="66" t="s">
        <v>843</v>
      </c>
    </row>
    <row r="718" spans="3:4">
      <c r="C718" s="65" t="s">
        <v>70</v>
      </c>
      <c r="D718" s="66" t="s">
        <v>844</v>
      </c>
    </row>
    <row r="719" spans="3:4">
      <c r="C719" s="65" t="s">
        <v>70</v>
      </c>
      <c r="D719" s="66" t="s">
        <v>845</v>
      </c>
    </row>
    <row r="720" spans="3:4">
      <c r="C720" s="65" t="s">
        <v>70</v>
      </c>
      <c r="D720" s="66" t="s">
        <v>846</v>
      </c>
    </row>
    <row r="721" spans="3:4">
      <c r="C721" s="65" t="s">
        <v>70</v>
      </c>
      <c r="D721" s="66" t="s">
        <v>847</v>
      </c>
    </row>
    <row r="722" spans="3:4">
      <c r="C722" s="65" t="s">
        <v>70</v>
      </c>
      <c r="D722" s="66" t="s">
        <v>848</v>
      </c>
    </row>
    <row r="723" spans="3:4">
      <c r="C723" s="65" t="s">
        <v>70</v>
      </c>
      <c r="D723" s="66" t="s">
        <v>849</v>
      </c>
    </row>
    <row r="724" spans="3:4">
      <c r="C724" s="65" t="s">
        <v>70</v>
      </c>
      <c r="D724" s="66" t="s">
        <v>850</v>
      </c>
    </row>
    <row r="725" spans="3:4">
      <c r="C725" s="65" t="s">
        <v>70</v>
      </c>
      <c r="D725" s="66" t="s">
        <v>851</v>
      </c>
    </row>
    <row r="726" spans="3:4">
      <c r="C726" s="65" t="s">
        <v>70</v>
      </c>
      <c r="D726" s="66" t="s">
        <v>852</v>
      </c>
    </row>
    <row r="727" spans="3:4">
      <c r="C727" s="65" t="s">
        <v>70</v>
      </c>
      <c r="D727" s="66" t="s">
        <v>853</v>
      </c>
    </row>
    <row r="728" spans="3:4">
      <c r="C728" s="65" t="s">
        <v>70</v>
      </c>
      <c r="D728" s="66" t="s">
        <v>854</v>
      </c>
    </row>
    <row r="729" spans="3:4">
      <c r="C729" s="65" t="s">
        <v>70</v>
      </c>
      <c r="D729" s="66" t="s">
        <v>855</v>
      </c>
    </row>
    <row r="730" spans="3:4">
      <c r="C730" s="65" t="s">
        <v>70</v>
      </c>
      <c r="D730" s="66" t="s">
        <v>856</v>
      </c>
    </row>
    <row r="731" spans="3:4">
      <c r="C731" s="65" t="s">
        <v>71</v>
      </c>
      <c r="D731" s="66" t="s">
        <v>857</v>
      </c>
    </row>
    <row r="732" spans="3:4">
      <c r="C732" s="65" t="s">
        <v>71</v>
      </c>
      <c r="D732" s="66" t="s">
        <v>858</v>
      </c>
    </row>
    <row r="733" spans="3:4">
      <c r="C733" s="65" t="s">
        <v>71</v>
      </c>
      <c r="D733" s="66" t="s">
        <v>859</v>
      </c>
    </row>
    <row r="734" spans="3:4">
      <c r="C734" s="65" t="s">
        <v>71</v>
      </c>
      <c r="D734" s="66" t="s">
        <v>860</v>
      </c>
    </row>
    <row r="735" spans="3:4">
      <c r="C735" s="65" t="s">
        <v>71</v>
      </c>
      <c r="D735" s="66" t="s">
        <v>861</v>
      </c>
    </row>
    <row r="736" spans="3:4">
      <c r="C736" s="65" t="s">
        <v>71</v>
      </c>
      <c r="D736" s="66" t="s">
        <v>862</v>
      </c>
    </row>
    <row r="737" spans="3:4">
      <c r="C737" s="65" t="s">
        <v>71</v>
      </c>
      <c r="D737" s="66" t="s">
        <v>863</v>
      </c>
    </row>
    <row r="738" spans="3:4">
      <c r="C738" s="65" t="s">
        <v>71</v>
      </c>
      <c r="D738" s="66" t="s">
        <v>864</v>
      </c>
    </row>
    <row r="739" spans="3:4">
      <c r="C739" s="65" t="s">
        <v>71</v>
      </c>
      <c r="D739" s="66" t="s">
        <v>865</v>
      </c>
    </row>
    <row r="740" spans="3:4">
      <c r="C740" s="65" t="s">
        <v>71</v>
      </c>
      <c r="D740" s="66" t="s">
        <v>866</v>
      </c>
    </row>
    <row r="741" spans="3:4">
      <c r="C741" s="65" t="s">
        <v>71</v>
      </c>
      <c r="D741" s="66" t="s">
        <v>867</v>
      </c>
    </row>
    <row r="742" spans="3:4">
      <c r="C742" s="65" t="s">
        <v>71</v>
      </c>
      <c r="D742" s="66" t="s">
        <v>868</v>
      </c>
    </row>
    <row r="743" spans="3:4">
      <c r="C743" s="65" t="s">
        <v>71</v>
      </c>
      <c r="D743" s="66" t="s">
        <v>869</v>
      </c>
    </row>
    <row r="744" spans="3:4">
      <c r="C744" s="65" t="s">
        <v>71</v>
      </c>
      <c r="D744" s="66" t="s">
        <v>870</v>
      </c>
    </row>
    <row r="745" spans="3:4">
      <c r="C745" s="65" t="s">
        <v>71</v>
      </c>
      <c r="D745" s="66" t="s">
        <v>871</v>
      </c>
    </row>
    <row r="746" spans="3:4">
      <c r="C746" s="65" t="s">
        <v>71</v>
      </c>
      <c r="D746" s="66" t="s">
        <v>872</v>
      </c>
    </row>
    <row r="747" spans="3:4">
      <c r="C747" s="65" t="s">
        <v>71</v>
      </c>
      <c r="D747" s="66" t="s">
        <v>873</v>
      </c>
    </row>
    <row r="748" spans="3:4">
      <c r="C748" s="65" t="s">
        <v>71</v>
      </c>
      <c r="D748" s="66" t="s">
        <v>874</v>
      </c>
    </row>
    <row r="749" spans="3:4">
      <c r="C749" s="65" t="s">
        <v>71</v>
      </c>
      <c r="D749" s="66" t="s">
        <v>875</v>
      </c>
    </row>
    <row r="750" spans="3:4">
      <c r="C750" s="65" t="s">
        <v>71</v>
      </c>
      <c r="D750" s="66" t="s">
        <v>876</v>
      </c>
    </row>
    <row r="751" spans="3:4">
      <c r="C751" s="65" t="s">
        <v>71</v>
      </c>
      <c r="D751" s="66" t="s">
        <v>877</v>
      </c>
    </row>
    <row r="752" spans="3:4">
      <c r="C752" s="65" t="s">
        <v>71</v>
      </c>
      <c r="D752" s="66" t="s">
        <v>878</v>
      </c>
    </row>
    <row r="753" spans="3:4">
      <c r="C753" s="65" t="s">
        <v>71</v>
      </c>
      <c r="D753" s="66" t="s">
        <v>879</v>
      </c>
    </row>
    <row r="754" spans="3:4">
      <c r="C754" s="65" t="s">
        <v>71</v>
      </c>
      <c r="D754" s="66" t="s">
        <v>880</v>
      </c>
    </row>
    <row r="755" spans="3:4">
      <c r="C755" s="65" t="s">
        <v>71</v>
      </c>
      <c r="D755" s="66" t="s">
        <v>881</v>
      </c>
    </row>
    <row r="756" spans="3:4">
      <c r="C756" s="65" t="s">
        <v>71</v>
      </c>
      <c r="D756" s="66" t="s">
        <v>882</v>
      </c>
    </row>
    <row r="757" spans="3:4">
      <c r="C757" s="65" t="s">
        <v>71</v>
      </c>
      <c r="D757" s="66" t="s">
        <v>883</v>
      </c>
    </row>
    <row r="758" spans="3:4">
      <c r="C758" s="65" t="s">
        <v>71</v>
      </c>
      <c r="D758" s="66" t="s">
        <v>884</v>
      </c>
    </row>
    <row r="759" spans="3:4">
      <c r="C759" s="65" t="s">
        <v>71</v>
      </c>
      <c r="D759" s="66" t="s">
        <v>885</v>
      </c>
    </row>
    <row r="760" spans="3:4">
      <c r="C760" s="65" t="s">
        <v>71</v>
      </c>
      <c r="D760" s="66" t="s">
        <v>886</v>
      </c>
    </row>
    <row r="761" spans="3:4">
      <c r="C761" s="65" t="s">
        <v>72</v>
      </c>
      <c r="D761" s="66" t="s">
        <v>887</v>
      </c>
    </row>
    <row r="762" spans="3:4">
      <c r="C762" s="65" t="s">
        <v>72</v>
      </c>
      <c r="D762" s="66" t="s">
        <v>888</v>
      </c>
    </row>
    <row r="763" spans="3:4">
      <c r="C763" s="65" t="s">
        <v>72</v>
      </c>
      <c r="D763" s="66" t="s">
        <v>889</v>
      </c>
    </row>
    <row r="764" spans="3:4">
      <c r="C764" s="65" t="s">
        <v>72</v>
      </c>
      <c r="D764" s="66" t="s">
        <v>890</v>
      </c>
    </row>
    <row r="765" spans="3:4">
      <c r="C765" s="65" t="s">
        <v>72</v>
      </c>
      <c r="D765" s="66" t="s">
        <v>891</v>
      </c>
    </row>
    <row r="766" spans="3:4">
      <c r="C766" s="65" t="s">
        <v>72</v>
      </c>
      <c r="D766" s="66" t="s">
        <v>892</v>
      </c>
    </row>
    <row r="767" spans="3:4">
      <c r="C767" s="65" t="s">
        <v>72</v>
      </c>
      <c r="D767" s="66" t="s">
        <v>893</v>
      </c>
    </row>
    <row r="768" spans="3:4">
      <c r="C768" s="65" t="s">
        <v>72</v>
      </c>
      <c r="D768" s="66" t="s">
        <v>894</v>
      </c>
    </row>
    <row r="769" spans="3:4">
      <c r="C769" s="65" t="s">
        <v>72</v>
      </c>
      <c r="D769" s="66" t="s">
        <v>895</v>
      </c>
    </row>
    <row r="770" spans="3:4">
      <c r="C770" s="65" t="s">
        <v>72</v>
      </c>
      <c r="D770" s="66" t="s">
        <v>896</v>
      </c>
    </row>
    <row r="771" spans="3:4">
      <c r="C771" s="65" t="s">
        <v>72</v>
      </c>
      <c r="D771" s="66" t="s">
        <v>897</v>
      </c>
    </row>
    <row r="772" spans="3:4">
      <c r="C772" s="65" t="s">
        <v>72</v>
      </c>
      <c r="D772" s="66" t="s">
        <v>898</v>
      </c>
    </row>
    <row r="773" spans="3:4">
      <c r="C773" s="65" t="s">
        <v>72</v>
      </c>
      <c r="D773" s="66" t="s">
        <v>899</v>
      </c>
    </row>
    <row r="774" spans="3:4">
      <c r="C774" s="65" t="s">
        <v>72</v>
      </c>
      <c r="D774" s="66" t="s">
        <v>900</v>
      </c>
    </row>
    <row r="775" spans="3:4">
      <c r="C775" s="65" t="s">
        <v>72</v>
      </c>
      <c r="D775" s="66" t="s">
        <v>1869</v>
      </c>
    </row>
    <row r="776" spans="3:4">
      <c r="C776" s="65" t="s">
        <v>73</v>
      </c>
      <c r="D776" s="66" t="s">
        <v>901</v>
      </c>
    </row>
    <row r="777" spans="3:4">
      <c r="C777" s="65" t="s">
        <v>73</v>
      </c>
      <c r="D777" s="66" t="s">
        <v>902</v>
      </c>
    </row>
    <row r="778" spans="3:4">
      <c r="C778" s="65" t="s">
        <v>73</v>
      </c>
      <c r="D778" s="66" t="s">
        <v>903</v>
      </c>
    </row>
    <row r="779" spans="3:4">
      <c r="C779" s="65" t="s">
        <v>73</v>
      </c>
      <c r="D779" s="66" t="s">
        <v>904</v>
      </c>
    </row>
    <row r="780" spans="3:4">
      <c r="C780" s="65" t="s">
        <v>73</v>
      </c>
      <c r="D780" s="66" t="s">
        <v>905</v>
      </c>
    </row>
    <row r="781" spans="3:4">
      <c r="C781" s="65" t="s">
        <v>73</v>
      </c>
      <c r="D781" s="66" t="s">
        <v>906</v>
      </c>
    </row>
    <row r="782" spans="3:4">
      <c r="C782" s="65" t="s">
        <v>73</v>
      </c>
      <c r="D782" s="66" t="s">
        <v>907</v>
      </c>
    </row>
    <row r="783" spans="3:4">
      <c r="C783" s="65" t="s">
        <v>73</v>
      </c>
      <c r="D783" s="66" t="s">
        <v>908</v>
      </c>
    </row>
    <row r="784" spans="3:4">
      <c r="C784" s="65" t="s">
        <v>73</v>
      </c>
      <c r="D784" s="66" t="s">
        <v>909</v>
      </c>
    </row>
    <row r="785" spans="3:4">
      <c r="C785" s="65" t="s">
        <v>73</v>
      </c>
      <c r="D785" s="66" t="s">
        <v>910</v>
      </c>
    </row>
    <row r="786" spans="3:4">
      <c r="C786" s="65" t="s">
        <v>73</v>
      </c>
      <c r="D786" s="66" t="s">
        <v>911</v>
      </c>
    </row>
    <row r="787" spans="3:4">
      <c r="C787" s="65" t="s">
        <v>73</v>
      </c>
      <c r="D787" s="66" t="s">
        <v>912</v>
      </c>
    </row>
    <row r="788" spans="3:4">
      <c r="C788" s="65" t="s">
        <v>73</v>
      </c>
      <c r="D788" s="66" t="s">
        <v>913</v>
      </c>
    </row>
    <row r="789" spans="3:4">
      <c r="C789" s="65" t="s">
        <v>73</v>
      </c>
      <c r="D789" s="66" t="s">
        <v>914</v>
      </c>
    </row>
    <row r="790" spans="3:4">
      <c r="C790" s="65" t="s">
        <v>73</v>
      </c>
      <c r="D790" s="66" t="s">
        <v>915</v>
      </c>
    </row>
    <row r="791" spans="3:4">
      <c r="C791" s="65" t="s">
        <v>73</v>
      </c>
      <c r="D791" s="66" t="s">
        <v>916</v>
      </c>
    </row>
    <row r="792" spans="3:4">
      <c r="C792" s="65" t="s">
        <v>73</v>
      </c>
      <c r="D792" s="66" t="s">
        <v>917</v>
      </c>
    </row>
    <row r="793" spans="3:4">
      <c r="C793" s="65" t="s">
        <v>73</v>
      </c>
      <c r="D793" s="66" t="s">
        <v>918</v>
      </c>
    </row>
    <row r="794" spans="3:4">
      <c r="C794" s="65" t="s">
        <v>73</v>
      </c>
      <c r="D794" s="66" t="s">
        <v>919</v>
      </c>
    </row>
    <row r="795" spans="3:4">
      <c r="C795" s="65" t="s">
        <v>74</v>
      </c>
      <c r="D795" s="66" t="s">
        <v>920</v>
      </c>
    </row>
    <row r="796" spans="3:4">
      <c r="C796" s="65" t="s">
        <v>74</v>
      </c>
      <c r="D796" s="66" t="s">
        <v>921</v>
      </c>
    </row>
    <row r="797" spans="3:4">
      <c r="C797" s="65" t="s">
        <v>74</v>
      </c>
      <c r="D797" s="66" t="s">
        <v>922</v>
      </c>
    </row>
    <row r="798" spans="3:4">
      <c r="C798" s="65" t="s">
        <v>74</v>
      </c>
      <c r="D798" s="66" t="s">
        <v>923</v>
      </c>
    </row>
    <row r="799" spans="3:4">
      <c r="C799" s="65" t="s">
        <v>74</v>
      </c>
      <c r="D799" s="66" t="s">
        <v>924</v>
      </c>
    </row>
    <row r="800" spans="3:4">
      <c r="C800" s="65" t="s">
        <v>74</v>
      </c>
      <c r="D800" s="66" t="s">
        <v>925</v>
      </c>
    </row>
    <row r="801" spans="3:4">
      <c r="C801" s="65" t="s">
        <v>74</v>
      </c>
      <c r="D801" s="66" t="s">
        <v>926</v>
      </c>
    </row>
    <row r="802" spans="3:4">
      <c r="C802" s="65" t="s">
        <v>74</v>
      </c>
      <c r="D802" s="66" t="s">
        <v>927</v>
      </c>
    </row>
    <row r="803" spans="3:4">
      <c r="C803" s="65" t="s">
        <v>74</v>
      </c>
      <c r="D803" s="66" t="s">
        <v>928</v>
      </c>
    </row>
    <row r="804" spans="3:4">
      <c r="C804" s="65" t="s">
        <v>74</v>
      </c>
      <c r="D804" s="66" t="s">
        <v>929</v>
      </c>
    </row>
    <row r="805" spans="3:4">
      <c r="C805" s="65" t="s">
        <v>74</v>
      </c>
      <c r="D805" s="66" t="s">
        <v>295</v>
      </c>
    </row>
    <row r="806" spans="3:4">
      <c r="C806" s="65" t="s">
        <v>74</v>
      </c>
      <c r="D806" s="66" t="s">
        <v>930</v>
      </c>
    </row>
    <row r="807" spans="3:4">
      <c r="C807" s="65" t="s">
        <v>74</v>
      </c>
      <c r="D807" s="66" t="s">
        <v>931</v>
      </c>
    </row>
    <row r="808" spans="3:4">
      <c r="C808" s="65" t="s">
        <v>74</v>
      </c>
      <c r="D808" s="66" t="s">
        <v>932</v>
      </c>
    </row>
    <row r="809" spans="3:4">
      <c r="C809" s="65" t="s">
        <v>74</v>
      </c>
      <c r="D809" s="66" t="s">
        <v>933</v>
      </c>
    </row>
    <row r="810" spans="3:4">
      <c r="C810" s="65" t="s">
        <v>74</v>
      </c>
      <c r="D810" s="66" t="s">
        <v>934</v>
      </c>
    </row>
    <row r="811" spans="3:4">
      <c r="C811" s="65" t="s">
        <v>74</v>
      </c>
      <c r="D811" s="66" t="s">
        <v>935</v>
      </c>
    </row>
    <row r="812" spans="3:4">
      <c r="C812" s="65" t="s">
        <v>75</v>
      </c>
      <c r="D812" s="66" t="s">
        <v>936</v>
      </c>
    </row>
    <row r="813" spans="3:4">
      <c r="C813" s="65" t="s">
        <v>75</v>
      </c>
      <c r="D813" s="66" t="s">
        <v>937</v>
      </c>
    </row>
    <row r="814" spans="3:4">
      <c r="C814" s="65" t="s">
        <v>75</v>
      </c>
      <c r="D814" s="66" t="s">
        <v>938</v>
      </c>
    </row>
    <row r="815" spans="3:4">
      <c r="C815" s="65" t="s">
        <v>75</v>
      </c>
      <c r="D815" s="66" t="s">
        <v>939</v>
      </c>
    </row>
    <row r="816" spans="3:4">
      <c r="C816" s="65" t="s">
        <v>75</v>
      </c>
      <c r="D816" s="66" t="s">
        <v>940</v>
      </c>
    </row>
    <row r="817" spans="3:4">
      <c r="C817" s="65" t="s">
        <v>75</v>
      </c>
      <c r="D817" s="66" t="s">
        <v>941</v>
      </c>
    </row>
    <row r="818" spans="3:4">
      <c r="C818" s="65" t="s">
        <v>75</v>
      </c>
      <c r="D818" s="66" t="s">
        <v>942</v>
      </c>
    </row>
    <row r="819" spans="3:4">
      <c r="C819" s="65" t="s">
        <v>75</v>
      </c>
      <c r="D819" s="66" t="s">
        <v>943</v>
      </c>
    </row>
    <row r="820" spans="3:4">
      <c r="C820" s="65" t="s">
        <v>75</v>
      </c>
      <c r="D820" s="66" t="s">
        <v>944</v>
      </c>
    </row>
    <row r="821" spans="3:4">
      <c r="C821" s="65" t="s">
        <v>75</v>
      </c>
      <c r="D821" s="66" t="s">
        <v>945</v>
      </c>
    </row>
    <row r="822" spans="3:4">
      <c r="C822" s="65" t="s">
        <v>75</v>
      </c>
      <c r="D822" s="66" t="s">
        <v>946</v>
      </c>
    </row>
    <row r="823" spans="3:4">
      <c r="C823" s="65" t="s">
        <v>75</v>
      </c>
      <c r="D823" s="66" t="s">
        <v>947</v>
      </c>
    </row>
    <row r="824" spans="3:4">
      <c r="C824" s="65" t="s">
        <v>75</v>
      </c>
      <c r="D824" s="66" t="s">
        <v>948</v>
      </c>
    </row>
    <row r="825" spans="3:4">
      <c r="C825" s="65" t="s">
        <v>75</v>
      </c>
      <c r="D825" s="66" t="s">
        <v>949</v>
      </c>
    </row>
    <row r="826" spans="3:4">
      <c r="C826" s="65" t="s">
        <v>75</v>
      </c>
      <c r="D826" s="66" t="s">
        <v>950</v>
      </c>
    </row>
    <row r="827" spans="3:4">
      <c r="C827" s="65" t="s">
        <v>75</v>
      </c>
      <c r="D827" s="66" t="s">
        <v>951</v>
      </c>
    </row>
    <row r="828" spans="3:4">
      <c r="C828" s="65" t="s">
        <v>75</v>
      </c>
      <c r="D828" s="66" t="s">
        <v>1870</v>
      </c>
    </row>
    <row r="829" spans="3:4">
      <c r="C829" s="65" t="s">
        <v>75</v>
      </c>
      <c r="D829" s="66" t="s">
        <v>952</v>
      </c>
    </row>
    <row r="830" spans="3:4">
      <c r="C830" s="65" t="s">
        <v>75</v>
      </c>
      <c r="D830" s="66" t="s">
        <v>953</v>
      </c>
    </row>
    <row r="831" spans="3:4">
      <c r="C831" s="65" t="s">
        <v>75</v>
      </c>
      <c r="D831" s="66" t="s">
        <v>954</v>
      </c>
    </row>
    <row r="832" spans="3:4">
      <c r="C832" s="65" t="s">
        <v>75</v>
      </c>
      <c r="D832" s="66" t="s">
        <v>955</v>
      </c>
    </row>
    <row r="833" spans="3:4">
      <c r="C833" s="65" t="s">
        <v>75</v>
      </c>
      <c r="D833" s="66" t="s">
        <v>956</v>
      </c>
    </row>
    <row r="834" spans="3:4">
      <c r="C834" s="65" t="s">
        <v>75</v>
      </c>
      <c r="D834" s="66" t="s">
        <v>957</v>
      </c>
    </row>
    <row r="835" spans="3:4">
      <c r="C835" s="65" t="s">
        <v>75</v>
      </c>
      <c r="D835" s="66" t="s">
        <v>958</v>
      </c>
    </row>
    <row r="836" spans="3:4">
      <c r="C836" s="65" t="s">
        <v>75</v>
      </c>
      <c r="D836" s="66" t="s">
        <v>959</v>
      </c>
    </row>
    <row r="837" spans="3:4">
      <c r="C837" s="65" t="s">
        <v>75</v>
      </c>
      <c r="D837" s="66" t="s">
        <v>960</v>
      </c>
    </row>
    <row r="838" spans="3:4">
      <c r="C838" s="65" t="s">
        <v>75</v>
      </c>
      <c r="D838" s="66" t="s">
        <v>961</v>
      </c>
    </row>
    <row r="839" spans="3:4">
      <c r="C839" s="65" t="s">
        <v>76</v>
      </c>
      <c r="D839" s="66" t="s">
        <v>962</v>
      </c>
    </row>
    <row r="840" spans="3:4">
      <c r="C840" s="65" t="s">
        <v>76</v>
      </c>
      <c r="D840" s="66" t="s">
        <v>963</v>
      </c>
    </row>
    <row r="841" spans="3:4">
      <c r="C841" s="65" t="s">
        <v>76</v>
      </c>
      <c r="D841" s="66" t="s">
        <v>964</v>
      </c>
    </row>
    <row r="842" spans="3:4">
      <c r="C842" s="65" t="s">
        <v>76</v>
      </c>
      <c r="D842" s="66" t="s">
        <v>965</v>
      </c>
    </row>
    <row r="843" spans="3:4">
      <c r="C843" s="65" t="s">
        <v>76</v>
      </c>
      <c r="D843" s="66" t="s">
        <v>966</v>
      </c>
    </row>
    <row r="844" spans="3:4">
      <c r="C844" s="65" t="s">
        <v>76</v>
      </c>
      <c r="D844" s="66" t="s">
        <v>967</v>
      </c>
    </row>
    <row r="845" spans="3:4">
      <c r="C845" s="65" t="s">
        <v>76</v>
      </c>
      <c r="D845" s="66" t="s">
        <v>968</v>
      </c>
    </row>
    <row r="846" spans="3:4">
      <c r="C846" s="65" t="s">
        <v>76</v>
      </c>
      <c r="D846" s="66" t="s">
        <v>969</v>
      </c>
    </row>
    <row r="847" spans="3:4">
      <c r="C847" s="65" t="s">
        <v>76</v>
      </c>
      <c r="D847" s="66" t="s">
        <v>970</v>
      </c>
    </row>
    <row r="848" spans="3:4">
      <c r="C848" s="65" t="s">
        <v>76</v>
      </c>
      <c r="D848" s="66" t="s">
        <v>971</v>
      </c>
    </row>
    <row r="849" spans="3:4">
      <c r="C849" s="65" t="s">
        <v>76</v>
      </c>
      <c r="D849" s="66" t="s">
        <v>972</v>
      </c>
    </row>
    <row r="850" spans="3:4">
      <c r="C850" s="65" t="s">
        <v>76</v>
      </c>
      <c r="D850" s="66" t="s">
        <v>973</v>
      </c>
    </row>
    <row r="851" spans="3:4">
      <c r="C851" s="65" t="s">
        <v>76</v>
      </c>
      <c r="D851" s="66" t="s">
        <v>974</v>
      </c>
    </row>
    <row r="852" spans="3:4">
      <c r="C852" s="65" t="s">
        <v>76</v>
      </c>
      <c r="D852" s="66" t="s">
        <v>975</v>
      </c>
    </row>
    <row r="853" spans="3:4">
      <c r="C853" s="65" t="s">
        <v>76</v>
      </c>
      <c r="D853" s="66" t="s">
        <v>976</v>
      </c>
    </row>
    <row r="854" spans="3:4">
      <c r="C854" s="65" t="s">
        <v>76</v>
      </c>
      <c r="D854" s="66" t="s">
        <v>977</v>
      </c>
    </row>
    <row r="855" spans="3:4">
      <c r="C855" s="65" t="s">
        <v>76</v>
      </c>
      <c r="D855" s="66" t="s">
        <v>978</v>
      </c>
    </row>
    <row r="856" spans="3:4">
      <c r="C856" s="65" t="s">
        <v>76</v>
      </c>
      <c r="D856" s="66" t="s">
        <v>979</v>
      </c>
    </row>
    <row r="857" spans="3:4">
      <c r="C857" s="65" t="s">
        <v>76</v>
      </c>
      <c r="D857" s="66" t="s">
        <v>980</v>
      </c>
    </row>
    <row r="858" spans="3:4">
      <c r="C858" s="65" t="s">
        <v>76</v>
      </c>
      <c r="D858" s="66" t="s">
        <v>981</v>
      </c>
    </row>
    <row r="859" spans="3:4">
      <c r="C859" s="65" t="s">
        <v>76</v>
      </c>
      <c r="D859" s="66" t="s">
        <v>982</v>
      </c>
    </row>
    <row r="860" spans="3:4">
      <c r="C860" s="65" t="s">
        <v>76</v>
      </c>
      <c r="D860" s="66" t="s">
        <v>629</v>
      </c>
    </row>
    <row r="861" spans="3:4">
      <c r="C861" s="65" t="s">
        <v>76</v>
      </c>
      <c r="D861" s="66" t="s">
        <v>983</v>
      </c>
    </row>
    <row r="862" spans="3:4">
      <c r="C862" s="65" t="s">
        <v>76</v>
      </c>
      <c r="D862" s="66" t="s">
        <v>984</v>
      </c>
    </row>
    <row r="863" spans="3:4">
      <c r="C863" s="65" t="s">
        <v>76</v>
      </c>
      <c r="D863" s="66" t="s">
        <v>985</v>
      </c>
    </row>
    <row r="864" spans="3:4">
      <c r="C864" s="65" t="s">
        <v>76</v>
      </c>
      <c r="D864" s="66" t="s">
        <v>986</v>
      </c>
    </row>
    <row r="865" spans="3:4">
      <c r="C865" s="65" t="s">
        <v>76</v>
      </c>
      <c r="D865" s="66" t="s">
        <v>987</v>
      </c>
    </row>
    <row r="866" spans="3:4">
      <c r="C866" s="65" t="s">
        <v>76</v>
      </c>
      <c r="D866" s="66" t="s">
        <v>988</v>
      </c>
    </row>
    <row r="867" spans="3:4">
      <c r="C867" s="65" t="s">
        <v>76</v>
      </c>
      <c r="D867" s="66" t="s">
        <v>989</v>
      </c>
    </row>
    <row r="868" spans="3:4">
      <c r="C868" s="65" t="s">
        <v>76</v>
      </c>
      <c r="D868" s="66" t="s">
        <v>990</v>
      </c>
    </row>
    <row r="869" spans="3:4">
      <c r="C869" s="65" t="s">
        <v>76</v>
      </c>
      <c r="D869" s="66" t="s">
        <v>991</v>
      </c>
    </row>
    <row r="870" spans="3:4">
      <c r="C870" s="65" t="s">
        <v>76</v>
      </c>
      <c r="D870" s="66" t="s">
        <v>992</v>
      </c>
    </row>
    <row r="871" spans="3:4">
      <c r="C871" s="65" t="s">
        <v>76</v>
      </c>
      <c r="D871" s="66" t="s">
        <v>993</v>
      </c>
    </row>
    <row r="872" spans="3:4">
      <c r="C872" s="65" t="s">
        <v>76</v>
      </c>
      <c r="D872" s="66" t="s">
        <v>994</v>
      </c>
    </row>
    <row r="873" spans="3:4">
      <c r="C873" s="65" t="s">
        <v>76</v>
      </c>
      <c r="D873" s="66" t="s">
        <v>995</v>
      </c>
    </row>
    <row r="874" spans="3:4">
      <c r="C874" s="65" t="s">
        <v>76</v>
      </c>
      <c r="D874" s="66" t="s">
        <v>996</v>
      </c>
    </row>
    <row r="875" spans="3:4">
      <c r="C875" s="65" t="s">
        <v>76</v>
      </c>
      <c r="D875" s="66" t="s">
        <v>997</v>
      </c>
    </row>
    <row r="876" spans="3:4">
      <c r="C876" s="65" t="s">
        <v>76</v>
      </c>
      <c r="D876" s="66" t="s">
        <v>998</v>
      </c>
    </row>
    <row r="877" spans="3:4">
      <c r="C877" s="65" t="s">
        <v>76</v>
      </c>
      <c r="D877" s="66" t="s">
        <v>999</v>
      </c>
    </row>
    <row r="878" spans="3:4">
      <c r="C878" s="65" t="s">
        <v>76</v>
      </c>
      <c r="D878" s="66" t="s">
        <v>1000</v>
      </c>
    </row>
    <row r="879" spans="3:4">
      <c r="C879" s="65" t="s">
        <v>76</v>
      </c>
      <c r="D879" s="66" t="s">
        <v>1001</v>
      </c>
    </row>
    <row r="880" spans="3:4">
      <c r="C880" s="65" t="s">
        <v>76</v>
      </c>
      <c r="D880" s="66" t="s">
        <v>1002</v>
      </c>
    </row>
    <row r="881" spans="3:4">
      <c r="C881" s="65" t="s">
        <v>76</v>
      </c>
      <c r="D881" s="66" t="s">
        <v>1003</v>
      </c>
    </row>
    <row r="882" spans="3:4">
      <c r="C882" s="65" t="s">
        <v>76</v>
      </c>
      <c r="D882" s="66" t="s">
        <v>1004</v>
      </c>
    </row>
    <row r="883" spans="3:4">
      <c r="C883" s="65" t="s">
        <v>76</v>
      </c>
      <c r="D883" s="66" t="s">
        <v>1005</v>
      </c>
    </row>
    <row r="884" spans="3:4">
      <c r="C884" s="65" t="s">
        <v>76</v>
      </c>
      <c r="D884" s="66" t="s">
        <v>1006</v>
      </c>
    </row>
    <row r="885" spans="3:4">
      <c r="C885" s="65" t="s">
        <v>76</v>
      </c>
      <c r="D885" s="66" t="s">
        <v>1007</v>
      </c>
    </row>
    <row r="886" spans="3:4">
      <c r="C886" s="65" t="s">
        <v>76</v>
      </c>
      <c r="D886" s="66" t="s">
        <v>1008</v>
      </c>
    </row>
    <row r="887" spans="3:4">
      <c r="C887" s="65" t="s">
        <v>76</v>
      </c>
      <c r="D887" s="66" t="s">
        <v>1009</v>
      </c>
    </row>
    <row r="888" spans="3:4">
      <c r="C888" s="65" t="s">
        <v>76</v>
      </c>
      <c r="D888" s="66" t="s">
        <v>1010</v>
      </c>
    </row>
    <row r="889" spans="3:4">
      <c r="C889" s="65" t="s">
        <v>76</v>
      </c>
      <c r="D889" s="66" t="s">
        <v>1011</v>
      </c>
    </row>
    <row r="890" spans="3:4">
      <c r="C890" s="65" t="s">
        <v>76</v>
      </c>
      <c r="D890" s="66" t="s">
        <v>1012</v>
      </c>
    </row>
    <row r="891" spans="3:4">
      <c r="C891" s="65" t="s">
        <v>76</v>
      </c>
      <c r="D891" s="66" t="s">
        <v>1013</v>
      </c>
    </row>
    <row r="892" spans="3:4">
      <c r="C892" s="65" t="s">
        <v>76</v>
      </c>
      <c r="D892" s="66" t="s">
        <v>1014</v>
      </c>
    </row>
    <row r="893" spans="3:4">
      <c r="C893" s="65" t="s">
        <v>76</v>
      </c>
      <c r="D893" s="66" t="s">
        <v>1015</v>
      </c>
    </row>
    <row r="894" spans="3:4">
      <c r="C894" s="65" t="s">
        <v>76</v>
      </c>
      <c r="D894" s="66" t="s">
        <v>1016</v>
      </c>
    </row>
    <row r="895" spans="3:4">
      <c r="C895" s="65" t="s">
        <v>76</v>
      </c>
      <c r="D895" s="66" t="s">
        <v>1017</v>
      </c>
    </row>
    <row r="896" spans="3:4">
      <c r="C896" s="65" t="s">
        <v>76</v>
      </c>
      <c r="D896" s="66" t="s">
        <v>1018</v>
      </c>
    </row>
    <row r="897" spans="3:4">
      <c r="C897" s="65" t="s">
        <v>76</v>
      </c>
      <c r="D897" s="66" t="s">
        <v>1019</v>
      </c>
    </row>
    <row r="898" spans="3:4">
      <c r="C898" s="65" t="s">
        <v>76</v>
      </c>
      <c r="D898" s="66" t="s">
        <v>1020</v>
      </c>
    </row>
    <row r="899" spans="3:4">
      <c r="C899" s="65" t="s">
        <v>76</v>
      </c>
      <c r="D899" s="66" t="s">
        <v>1021</v>
      </c>
    </row>
    <row r="900" spans="3:4">
      <c r="C900" s="65" t="s">
        <v>76</v>
      </c>
      <c r="D900" s="66" t="s">
        <v>1022</v>
      </c>
    </row>
    <row r="901" spans="3:4">
      <c r="C901" s="65" t="s">
        <v>76</v>
      </c>
      <c r="D901" s="66" t="s">
        <v>1023</v>
      </c>
    </row>
    <row r="902" spans="3:4">
      <c r="C902" s="65" t="s">
        <v>76</v>
      </c>
      <c r="D902" s="66" t="s">
        <v>295</v>
      </c>
    </row>
    <row r="903" spans="3:4">
      <c r="C903" s="65" t="s">
        <v>76</v>
      </c>
      <c r="D903" s="66" t="s">
        <v>1024</v>
      </c>
    </row>
    <row r="904" spans="3:4">
      <c r="C904" s="65" t="s">
        <v>76</v>
      </c>
      <c r="D904" s="66" t="s">
        <v>1025</v>
      </c>
    </row>
    <row r="905" spans="3:4">
      <c r="C905" s="65" t="s">
        <v>76</v>
      </c>
      <c r="D905" s="66" t="s">
        <v>1026</v>
      </c>
    </row>
    <row r="906" spans="3:4">
      <c r="C906" s="65" t="s">
        <v>76</v>
      </c>
      <c r="D906" s="66" t="s">
        <v>1027</v>
      </c>
    </row>
    <row r="907" spans="3:4">
      <c r="C907" s="65" t="s">
        <v>76</v>
      </c>
      <c r="D907" s="66" t="s">
        <v>1028</v>
      </c>
    </row>
    <row r="908" spans="3:4">
      <c r="C908" s="65" t="s">
        <v>76</v>
      </c>
      <c r="D908" s="66" t="s">
        <v>635</v>
      </c>
    </row>
    <row r="909" spans="3:4">
      <c r="C909" s="65" t="s">
        <v>76</v>
      </c>
      <c r="D909" s="66" t="s">
        <v>1029</v>
      </c>
    </row>
    <row r="910" spans="3:4">
      <c r="C910" s="65" t="s">
        <v>76</v>
      </c>
      <c r="D910" s="66" t="s">
        <v>1030</v>
      </c>
    </row>
    <row r="911" spans="3:4">
      <c r="C911" s="65" t="s">
        <v>76</v>
      </c>
      <c r="D911" s="66" t="s">
        <v>1031</v>
      </c>
    </row>
    <row r="912" spans="3:4">
      <c r="C912" s="65" t="s">
        <v>76</v>
      </c>
      <c r="D912" s="66" t="s">
        <v>1032</v>
      </c>
    </row>
    <row r="913" spans="3:4">
      <c r="C913" s="65" t="s">
        <v>76</v>
      </c>
      <c r="D913" s="66" t="s">
        <v>1033</v>
      </c>
    </row>
    <row r="914" spans="3:4">
      <c r="C914" s="65" t="s">
        <v>76</v>
      </c>
      <c r="D914" s="66" t="s">
        <v>1034</v>
      </c>
    </row>
    <row r="915" spans="3:4">
      <c r="C915" s="65" t="s">
        <v>76</v>
      </c>
      <c r="D915" s="66" t="s">
        <v>1035</v>
      </c>
    </row>
    <row r="916" spans="3:4">
      <c r="C916" s="65" t="s">
        <v>77</v>
      </c>
      <c r="D916" s="66" t="s">
        <v>1036</v>
      </c>
    </row>
    <row r="917" spans="3:4">
      <c r="C917" s="65" t="s">
        <v>77</v>
      </c>
      <c r="D917" s="66" t="s">
        <v>1037</v>
      </c>
    </row>
    <row r="918" spans="3:4">
      <c r="C918" s="65" t="s">
        <v>77</v>
      </c>
      <c r="D918" s="66" t="s">
        <v>1038</v>
      </c>
    </row>
    <row r="919" spans="3:4">
      <c r="C919" s="65" t="s">
        <v>77</v>
      </c>
      <c r="D919" s="66" t="s">
        <v>1039</v>
      </c>
    </row>
    <row r="920" spans="3:4">
      <c r="C920" s="65" t="s">
        <v>77</v>
      </c>
      <c r="D920" s="66" t="s">
        <v>1040</v>
      </c>
    </row>
    <row r="921" spans="3:4">
      <c r="C921" s="65" t="s">
        <v>77</v>
      </c>
      <c r="D921" s="66" t="s">
        <v>1041</v>
      </c>
    </row>
    <row r="922" spans="3:4">
      <c r="C922" s="65" t="s">
        <v>77</v>
      </c>
      <c r="D922" s="66" t="s">
        <v>1042</v>
      </c>
    </row>
    <row r="923" spans="3:4">
      <c r="C923" s="65" t="s">
        <v>77</v>
      </c>
      <c r="D923" s="66" t="s">
        <v>1043</v>
      </c>
    </row>
    <row r="924" spans="3:4">
      <c r="C924" s="65" t="s">
        <v>77</v>
      </c>
      <c r="D924" s="66" t="s">
        <v>1044</v>
      </c>
    </row>
    <row r="925" spans="3:4">
      <c r="C925" s="65" t="s">
        <v>77</v>
      </c>
      <c r="D925" s="66" t="s">
        <v>1045</v>
      </c>
    </row>
    <row r="926" spans="3:4">
      <c r="C926" s="65" t="s">
        <v>77</v>
      </c>
      <c r="D926" s="66" t="s">
        <v>1046</v>
      </c>
    </row>
    <row r="927" spans="3:4">
      <c r="C927" s="65" t="s">
        <v>77</v>
      </c>
      <c r="D927" s="66" t="s">
        <v>1047</v>
      </c>
    </row>
    <row r="928" spans="3:4">
      <c r="C928" s="65" t="s">
        <v>77</v>
      </c>
      <c r="D928" s="66" t="s">
        <v>1048</v>
      </c>
    </row>
    <row r="929" spans="3:4">
      <c r="C929" s="65" t="s">
        <v>77</v>
      </c>
      <c r="D929" s="66" t="s">
        <v>1049</v>
      </c>
    </row>
    <row r="930" spans="3:4">
      <c r="C930" s="65" t="s">
        <v>77</v>
      </c>
      <c r="D930" s="66" t="s">
        <v>1050</v>
      </c>
    </row>
    <row r="931" spans="3:4">
      <c r="C931" s="65" t="s">
        <v>77</v>
      </c>
      <c r="D931" s="66" t="s">
        <v>1051</v>
      </c>
    </row>
    <row r="932" spans="3:4">
      <c r="C932" s="65" t="s">
        <v>77</v>
      </c>
      <c r="D932" s="66" t="s">
        <v>1052</v>
      </c>
    </row>
    <row r="933" spans="3:4">
      <c r="C933" s="65" t="s">
        <v>77</v>
      </c>
      <c r="D933" s="66" t="s">
        <v>1053</v>
      </c>
    </row>
    <row r="934" spans="3:4">
      <c r="C934" s="65" t="s">
        <v>77</v>
      </c>
      <c r="D934" s="66" t="s">
        <v>1054</v>
      </c>
    </row>
    <row r="935" spans="3:4">
      <c r="C935" s="65" t="s">
        <v>77</v>
      </c>
      <c r="D935" s="66" t="s">
        <v>1055</v>
      </c>
    </row>
    <row r="936" spans="3:4">
      <c r="C936" s="65" t="s">
        <v>77</v>
      </c>
      <c r="D936" s="66" t="s">
        <v>1056</v>
      </c>
    </row>
    <row r="937" spans="3:4">
      <c r="C937" s="65" t="s">
        <v>77</v>
      </c>
      <c r="D937" s="66" t="s">
        <v>1057</v>
      </c>
    </row>
    <row r="938" spans="3:4">
      <c r="C938" s="65" t="s">
        <v>77</v>
      </c>
      <c r="D938" s="66" t="s">
        <v>1058</v>
      </c>
    </row>
    <row r="939" spans="3:4">
      <c r="C939" s="65" t="s">
        <v>77</v>
      </c>
      <c r="D939" s="66" t="s">
        <v>1059</v>
      </c>
    </row>
    <row r="940" spans="3:4">
      <c r="C940" s="65" t="s">
        <v>77</v>
      </c>
      <c r="D940" s="66" t="s">
        <v>1060</v>
      </c>
    </row>
    <row r="941" spans="3:4">
      <c r="C941" s="65" t="s">
        <v>77</v>
      </c>
      <c r="D941" s="66" t="s">
        <v>1061</v>
      </c>
    </row>
    <row r="942" spans="3:4">
      <c r="C942" s="65" t="s">
        <v>77</v>
      </c>
      <c r="D942" s="66" t="s">
        <v>1062</v>
      </c>
    </row>
    <row r="943" spans="3:4">
      <c r="C943" s="65" t="s">
        <v>77</v>
      </c>
      <c r="D943" s="66" t="s">
        <v>1063</v>
      </c>
    </row>
    <row r="944" spans="3:4">
      <c r="C944" s="65" t="s">
        <v>77</v>
      </c>
      <c r="D944" s="66" t="s">
        <v>1064</v>
      </c>
    </row>
    <row r="945" spans="3:4">
      <c r="C945" s="65" t="s">
        <v>77</v>
      </c>
      <c r="D945" s="66" t="s">
        <v>1065</v>
      </c>
    </row>
    <row r="946" spans="3:4">
      <c r="C946" s="65" t="s">
        <v>77</v>
      </c>
      <c r="D946" s="66" t="s">
        <v>1066</v>
      </c>
    </row>
    <row r="947" spans="3:4">
      <c r="C947" s="65" t="s">
        <v>77</v>
      </c>
      <c r="D947" s="66" t="s">
        <v>295</v>
      </c>
    </row>
    <row r="948" spans="3:4">
      <c r="C948" s="65" t="s">
        <v>77</v>
      </c>
      <c r="D948" s="66" t="s">
        <v>1067</v>
      </c>
    </row>
    <row r="949" spans="3:4">
      <c r="C949" s="65" t="s">
        <v>77</v>
      </c>
      <c r="D949" s="66" t="s">
        <v>1068</v>
      </c>
    </row>
    <row r="950" spans="3:4">
      <c r="C950" s="65" t="s">
        <v>77</v>
      </c>
      <c r="D950" s="66" t="s">
        <v>1069</v>
      </c>
    </row>
    <row r="951" spans="3:4">
      <c r="C951" s="65" t="s">
        <v>77</v>
      </c>
      <c r="D951" s="66" t="s">
        <v>1070</v>
      </c>
    </row>
    <row r="952" spans="3:4">
      <c r="C952" s="65" t="s">
        <v>77</v>
      </c>
      <c r="D952" s="66" t="s">
        <v>1071</v>
      </c>
    </row>
    <row r="953" spans="3:4">
      <c r="C953" s="65" t="s">
        <v>77</v>
      </c>
      <c r="D953" s="66" t="s">
        <v>1072</v>
      </c>
    </row>
    <row r="954" spans="3:4">
      <c r="C954" s="65" t="s">
        <v>77</v>
      </c>
      <c r="D954" s="66" t="s">
        <v>1073</v>
      </c>
    </row>
    <row r="955" spans="3:4">
      <c r="C955" s="65" t="s">
        <v>77</v>
      </c>
      <c r="D955" s="66" t="s">
        <v>1074</v>
      </c>
    </row>
    <row r="956" spans="3:4">
      <c r="C956" s="65" t="s">
        <v>77</v>
      </c>
      <c r="D956" s="66" t="s">
        <v>1075</v>
      </c>
    </row>
    <row r="957" spans="3:4">
      <c r="C957" s="65" t="s">
        <v>77</v>
      </c>
      <c r="D957" s="66" t="s">
        <v>1076</v>
      </c>
    </row>
    <row r="958" spans="3:4">
      <c r="C958" s="65" t="s">
        <v>78</v>
      </c>
      <c r="D958" s="66" t="s">
        <v>1077</v>
      </c>
    </row>
    <row r="959" spans="3:4">
      <c r="C959" s="65" t="s">
        <v>78</v>
      </c>
      <c r="D959" s="66" t="s">
        <v>1078</v>
      </c>
    </row>
    <row r="960" spans="3:4">
      <c r="C960" s="65" t="s">
        <v>78</v>
      </c>
      <c r="D960" s="66" t="s">
        <v>1079</v>
      </c>
    </row>
    <row r="961" spans="3:4">
      <c r="C961" s="65" t="s">
        <v>78</v>
      </c>
      <c r="D961" s="66" t="s">
        <v>1080</v>
      </c>
    </row>
    <row r="962" spans="3:4">
      <c r="C962" s="65" t="s">
        <v>78</v>
      </c>
      <c r="D962" s="66" t="s">
        <v>1081</v>
      </c>
    </row>
    <row r="963" spans="3:4">
      <c r="C963" s="65" t="s">
        <v>78</v>
      </c>
      <c r="D963" s="66" t="s">
        <v>1082</v>
      </c>
    </row>
    <row r="964" spans="3:4">
      <c r="C964" s="65" t="s">
        <v>78</v>
      </c>
      <c r="D964" s="66" t="s">
        <v>1083</v>
      </c>
    </row>
    <row r="965" spans="3:4">
      <c r="C965" s="65" t="s">
        <v>78</v>
      </c>
      <c r="D965" s="66" t="s">
        <v>1084</v>
      </c>
    </row>
    <row r="966" spans="3:4">
      <c r="C966" s="65" t="s">
        <v>78</v>
      </c>
      <c r="D966" s="66" t="s">
        <v>1085</v>
      </c>
    </row>
    <row r="967" spans="3:4">
      <c r="C967" s="65" t="s">
        <v>78</v>
      </c>
      <c r="D967" s="66" t="s">
        <v>1086</v>
      </c>
    </row>
    <row r="968" spans="3:4">
      <c r="C968" s="65" t="s">
        <v>78</v>
      </c>
      <c r="D968" s="66" t="s">
        <v>1087</v>
      </c>
    </row>
    <row r="969" spans="3:4">
      <c r="C969" s="65" t="s">
        <v>78</v>
      </c>
      <c r="D969" s="66" t="s">
        <v>1088</v>
      </c>
    </row>
    <row r="970" spans="3:4">
      <c r="C970" s="65" t="s">
        <v>78</v>
      </c>
      <c r="D970" s="66" t="s">
        <v>1089</v>
      </c>
    </row>
    <row r="971" spans="3:4">
      <c r="C971" s="65" t="s">
        <v>78</v>
      </c>
      <c r="D971" s="66" t="s">
        <v>1090</v>
      </c>
    </row>
    <row r="972" spans="3:4">
      <c r="C972" s="65" t="s">
        <v>78</v>
      </c>
      <c r="D972" s="66" t="s">
        <v>1091</v>
      </c>
    </row>
    <row r="973" spans="3:4">
      <c r="C973" s="65" t="s">
        <v>78</v>
      </c>
      <c r="D973" s="66" t="s">
        <v>1092</v>
      </c>
    </row>
    <row r="974" spans="3:4">
      <c r="C974" s="65" t="s">
        <v>78</v>
      </c>
      <c r="D974" s="66" t="s">
        <v>1093</v>
      </c>
    </row>
    <row r="975" spans="3:4">
      <c r="C975" s="65" t="s">
        <v>78</v>
      </c>
      <c r="D975" s="66" t="s">
        <v>1094</v>
      </c>
    </row>
    <row r="976" spans="3:4">
      <c r="C976" s="65" t="s">
        <v>78</v>
      </c>
      <c r="D976" s="66" t="s">
        <v>1095</v>
      </c>
    </row>
    <row r="977" spans="3:4">
      <c r="C977" s="65" t="s">
        <v>78</v>
      </c>
      <c r="D977" s="66" t="s">
        <v>1096</v>
      </c>
    </row>
    <row r="978" spans="3:4">
      <c r="C978" s="65" t="s">
        <v>78</v>
      </c>
      <c r="D978" s="66" t="s">
        <v>1097</v>
      </c>
    </row>
    <row r="979" spans="3:4">
      <c r="C979" s="65" t="s">
        <v>78</v>
      </c>
      <c r="D979" s="66" t="s">
        <v>1098</v>
      </c>
    </row>
    <row r="980" spans="3:4">
      <c r="C980" s="65" t="s">
        <v>78</v>
      </c>
      <c r="D980" s="66" t="s">
        <v>1099</v>
      </c>
    </row>
    <row r="981" spans="3:4">
      <c r="C981" s="65" t="s">
        <v>78</v>
      </c>
      <c r="D981" s="66" t="s">
        <v>1100</v>
      </c>
    </row>
    <row r="982" spans="3:4">
      <c r="C982" s="65" t="s">
        <v>78</v>
      </c>
      <c r="D982" s="66" t="s">
        <v>1101</v>
      </c>
    </row>
    <row r="983" spans="3:4">
      <c r="C983" s="65" t="s">
        <v>78</v>
      </c>
      <c r="D983" s="66" t="s">
        <v>1102</v>
      </c>
    </row>
    <row r="984" spans="3:4">
      <c r="C984" s="65" t="s">
        <v>78</v>
      </c>
      <c r="D984" s="66" t="s">
        <v>1103</v>
      </c>
    </row>
    <row r="985" spans="3:4">
      <c r="C985" s="65" t="s">
        <v>78</v>
      </c>
      <c r="D985" s="66" t="s">
        <v>1104</v>
      </c>
    </row>
    <row r="986" spans="3:4">
      <c r="C986" s="65" t="s">
        <v>78</v>
      </c>
      <c r="D986" s="66" t="s">
        <v>1105</v>
      </c>
    </row>
    <row r="987" spans="3:4">
      <c r="C987" s="65" t="s">
        <v>78</v>
      </c>
      <c r="D987" s="66" t="s">
        <v>1871</v>
      </c>
    </row>
    <row r="988" spans="3:4">
      <c r="C988" s="65" t="s">
        <v>78</v>
      </c>
      <c r="D988" s="66" t="s">
        <v>1106</v>
      </c>
    </row>
    <row r="989" spans="3:4">
      <c r="C989" s="65" t="s">
        <v>78</v>
      </c>
      <c r="D989" s="66" t="s">
        <v>1107</v>
      </c>
    </row>
    <row r="990" spans="3:4">
      <c r="C990" s="65" t="s">
        <v>78</v>
      </c>
      <c r="D990" s="66" t="s">
        <v>1108</v>
      </c>
    </row>
    <row r="991" spans="3:4">
      <c r="C991" s="65" t="s">
        <v>78</v>
      </c>
      <c r="D991" s="66" t="s">
        <v>1109</v>
      </c>
    </row>
    <row r="992" spans="3:4">
      <c r="C992" s="65" t="s">
        <v>78</v>
      </c>
      <c r="D992" s="66" t="s">
        <v>1866</v>
      </c>
    </row>
    <row r="993" spans="3:4">
      <c r="C993" s="65" t="s">
        <v>79</v>
      </c>
      <c r="D993" s="66" t="s">
        <v>1110</v>
      </c>
    </row>
    <row r="994" spans="3:4">
      <c r="C994" s="65" t="s">
        <v>79</v>
      </c>
      <c r="D994" s="66" t="s">
        <v>1111</v>
      </c>
    </row>
    <row r="995" spans="3:4">
      <c r="C995" s="65" t="s">
        <v>79</v>
      </c>
      <c r="D995" s="66" t="s">
        <v>1112</v>
      </c>
    </row>
    <row r="996" spans="3:4">
      <c r="C996" s="65" t="s">
        <v>79</v>
      </c>
      <c r="D996" s="66" t="s">
        <v>1113</v>
      </c>
    </row>
    <row r="997" spans="3:4">
      <c r="C997" s="65" t="s">
        <v>79</v>
      </c>
      <c r="D997" s="66" t="s">
        <v>1114</v>
      </c>
    </row>
    <row r="998" spans="3:4">
      <c r="C998" s="65" t="s">
        <v>79</v>
      </c>
      <c r="D998" s="66" t="s">
        <v>1115</v>
      </c>
    </row>
    <row r="999" spans="3:4">
      <c r="C999" s="65" t="s">
        <v>79</v>
      </c>
      <c r="D999" s="66" t="s">
        <v>1116</v>
      </c>
    </row>
    <row r="1000" spans="3:4">
      <c r="C1000" s="65" t="s">
        <v>79</v>
      </c>
      <c r="D1000" s="66" t="s">
        <v>1117</v>
      </c>
    </row>
    <row r="1001" spans="3:4">
      <c r="C1001" s="65" t="s">
        <v>79</v>
      </c>
      <c r="D1001" s="66" t="s">
        <v>1118</v>
      </c>
    </row>
    <row r="1002" spans="3:4">
      <c r="C1002" s="65" t="s">
        <v>79</v>
      </c>
      <c r="D1002" s="66" t="s">
        <v>1119</v>
      </c>
    </row>
    <row r="1003" spans="3:4">
      <c r="C1003" s="65" t="s">
        <v>79</v>
      </c>
      <c r="D1003" s="66" t="s">
        <v>1120</v>
      </c>
    </row>
    <row r="1004" spans="3:4">
      <c r="C1004" s="65" t="s">
        <v>79</v>
      </c>
      <c r="D1004" s="66" t="s">
        <v>1121</v>
      </c>
    </row>
    <row r="1005" spans="3:4">
      <c r="C1005" s="65" t="s">
        <v>79</v>
      </c>
      <c r="D1005" s="66" t="s">
        <v>1122</v>
      </c>
    </row>
    <row r="1006" spans="3:4">
      <c r="C1006" s="65" t="s">
        <v>79</v>
      </c>
      <c r="D1006" s="66" t="s">
        <v>1123</v>
      </c>
    </row>
    <row r="1007" spans="3:4">
      <c r="C1007" s="65" t="s">
        <v>79</v>
      </c>
      <c r="D1007" s="66" t="s">
        <v>1124</v>
      </c>
    </row>
    <row r="1008" spans="3:4">
      <c r="C1008" s="65" t="s">
        <v>79</v>
      </c>
      <c r="D1008" s="66" t="s">
        <v>1125</v>
      </c>
    </row>
    <row r="1009" spans="3:4">
      <c r="C1009" s="65" t="s">
        <v>79</v>
      </c>
      <c r="D1009" s="66" t="s">
        <v>1126</v>
      </c>
    </row>
    <row r="1010" spans="3:4">
      <c r="C1010" s="65" t="s">
        <v>79</v>
      </c>
      <c r="D1010" s="66" t="s">
        <v>1127</v>
      </c>
    </row>
    <row r="1011" spans="3:4">
      <c r="C1011" s="65" t="s">
        <v>79</v>
      </c>
      <c r="D1011" s="66" t="s">
        <v>1128</v>
      </c>
    </row>
    <row r="1012" spans="3:4">
      <c r="C1012" s="65" t="s">
        <v>79</v>
      </c>
      <c r="D1012" s="66" t="s">
        <v>1129</v>
      </c>
    </row>
    <row r="1013" spans="3:4">
      <c r="C1013" s="65" t="s">
        <v>79</v>
      </c>
      <c r="D1013" s="66" t="s">
        <v>1130</v>
      </c>
    </row>
    <row r="1014" spans="3:4">
      <c r="C1014" s="65" t="s">
        <v>79</v>
      </c>
      <c r="D1014" s="66" t="s">
        <v>1131</v>
      </c>
    </row>
    <row r="1015" spans="3:4">
      <c r="C1015" s="65" t="s">
        <v>79</v>
      </c>
      <c r="D1015" s="66" t="s">
        <v>1132</v>
      </c>
    </row>
    <row r="1016" spans="3:4">
      <c r="C1016" s="65" t="s">
        <v>79</v>
      </c>
      <c r="D1016" s="66" t="s">
        <v>1133</v>
      </c>
    </row>
    <row r="1017" spans="3:4">
      <c r="C1017" s="65" t="s">
        <v>79</v>
      </c>
      <c r="D1017" s="66" t="s">
        <v>1134</v>
      </c>
    </row>
    <row r="1018" spans="3:4">
      <c r="C1018" s="65" t="s">
        <v>79</v>
      </c>
      <c r="D1018" s="66" t="s">
        <v>1135</v>
      </c>
    </row>
    <row r="1019" spans="3:4">
      <c r="C1019" s="65" t="s">
        <v>79</v>
      </c>
      <c r="D1019" s="66" t="s">
        <v>1136</v>
      </c>
    </row>
    <row r="1020" spans="3:4">
      <c r="C1020" s="65" t="s">
        <v>79</v>
      </c>
      <c r="D1020" s="66" t="s">
        <v>1137</v>
      </c>
    </row>
    <row r="1021" spans="3:4">
      <c r="C1021" s="65" t="s">
        <v>79</v>
      </c>
      <c r="D1021" s="66" t="s">
        <v>1138</v>
      </c>
    </row>
    <row r="1022" spans="3:4">
      <c r="C1022" s="65" t="s">
        <v>79</v>
      </c>
      <c r="D1022" s="66" t="s">
        <v>1139</v>
      </c>
    </row>
    <row r="1023" spans="3:4">
      <c r="C1023" s="65" t="s">
        <v>79</v>
      </c>
      <c r="D1023" s="66" t="s">
        <v>1140</v>
      </c>
    </row>
    <row r="1024" spans="3:4">
      <c r="C1024" s="65" t="s">
        <v>79</v>
      </c>
      <c r="D1024" s="66" t="s">
        <v>1141</v>
      </c>
    </row>
    <row r="1025" spans="3:4">
      <c r="C1025" s="65" t="s">
        <v>79</v>
      </c>
      <c r="D1025" s="66" t="s">
        <v>1142</v>
      </c>
    </row>
    <row r="1026" spans="3:4">
      <c r="C1026" s="65" t="s">
        <v>79</v>
      </c>
      <c r="D1026" s="66" t="s">
        <v>1143</v>
      </c>
    </row>
    <row r="1027" spans="3:4">
      <c r="C1027" s="65" t="s">
        <v>79</v>
      </c>
      <c r="D1027" s="66" t="s">
        <v>1144</v>
      </c>
    </row>
    <row r="1028" spans="3:4">
      <c r="C1028" s="65" t="s">
        <v>79</v>
      </c>
      <c r="D1028" s="66" t="s">
        <v>1145</v>
      </c>
    </row>
    <row r="1029" spans="3:4">
      <c r="C1029" s="65" t="s">
        <v>79</v>
      </c>
      <c r="D1029" s="66" t="s">
        <v>1146</v>
      </c>
    </row>
    <row r="1030" spans="3:4">
      <c r="C1030" s="65" t="s">
        <v>79</v>
      </c>
      <c r="D1030" s="66" t="s">
        <v>1147</v>
      </c>
    </row>
    <row r="1031" spans="3:4">
      <c r="C1031" s="65" t="s">
        <v>79</v>
      </c>
      <c r="D1031" s="66" t="s">
        <v>1148</v>
      </c>
    </row>
    <row r="1032" spans="3:4">
      <c r="C1032" s="65" t="s">
        <v>79</v>
      </c>
      <c r="D1032" s="66" t="s">
        <v>1149</v>
      </c>
    </row>
    <row r="1033" spans="3:4">
      <c r="C1033" s="65" t="s">
        <v>79</v>
      </c>
      <c r="D1033" s="66" t="s">
        <v>1150</v>
      </c>
    </row>
    <row r="1034" spans="3:4">
      <c r="C1034" s="65" t="s">
        <v>79</v>
      </c>
      <c r="D1034" s="66" t="s">
        <v>1151</v>
      </c>
    </row>
    <row r="1035" spans="3:4">
      <c r="C1035" s="65" t="s">
        <v>79</v>
      </c>
      <c r="D1035" s="66" t="s">
        <v>1152</v>
      </c>
    </row>
    <row r="1036" spans="3:4">
      <c r="C1036" s="65" t="s">
        <v>79</v>
      </c>
      <c r="D1036" s="66" t="s">
        <v>1153</v>
      </c>
    </row>
    <row r="1037" spans="3:4">
      <c r="C1037" s="65" t="s">
        <v>79</v>
      </c>
      <c r="D1037" s="66" t="s">
        <v>1154</v>
      </c>
    </row>
    <row r="1038" spans="3:4">
      <c r="C1038" s="65" t="s">
        <v>79</v>
      </c>
      <c r="D1038" s="66" t="s">
        <v>1155</v>
      </c>
    </row>
    <row r="1039" spans="3:4">
      <c r="C1039" s="65" t="s">
        <v>79</v>
      </c>
      <c r="D1039" s="66" t="s">
        <v>1156</v>
      </c>
    </row>
    <row r="1040" spans="3:4">
      <c r="C1040" s="65" t="s">
        <v>79</v>
      </c>
      <c r="D1040" s="66" t="s">
        <v>1157</v>
      </c>
    </row>
    <row r="1041" spans="3:4">
      <c r="C1041" s="65" t="s">
        <v>79</v>
      </c>
      <c r="D1041" s="66" t="s">
        <v>932</v>
      </c>
    </row>
    <row r="1042" spans="3:4">
      <c r="C1042" s="65" t="s">
        <v>79</v>
      </c>
      <c r="D1042" s="66" t="s">
        <v>1158</v>
      </c>
    </row>
    <row r="1043" spans="3:4">
      <c r="C1043" s="65" t="s">
        <v>79</v>
      </c>
      <c r="D1043" s="66" t="s">
        <v>1159</v>
      </c>
    </row>
    <row r="1044" spans="3:4">
      <c r="C1044" s="65" t="s">
        <v>79</v>
      </c>
      <c r="D1044" s="66" t="s">
        <v>1160</v>
      </c>
    </row>
    <row r="1045" spans="3:4">
      <c r="C1045" s="65" t="s">
        <v>79</v>
      </c>
      <c r="D1045" s="66" t="s">
        <v>1161</v>
      </c>
    </row>
    <row r="1046" spans="3:4">
      <c r="C1046" s="65" t="s">
        <v>79</v>
      </c>
      <c r="D1046" s="66" t="s">
        <v>1162</v>
      </c>
    </row>
    <row r="1047" spans="3:4">
      <c r="C1047" s="65" t="s">
        <v>80</v>
      </c>
      <c r="D1047" s="66" t="s">
        <v>1163</v>
      </c>
    </row>
    <row r="1048" spans="3:4">
      <c r="C1048" s="65" t="s">
        <v>80</v>
      </c>
      <c r="D1048" s="66" t="s">
        <v>1164</v>
      </c>
    </row>
    <row r="1049" spans="3:4">
      <c r="C1049" s="65" t="s">
        <v>80</v>
      </c>
      <c r="D1049" s="66" t="s">
        <v>1165</v>
      </c>
    </row>
    <row r="1050" spans="3:4">
      <c r="C1050" s="65" t="s">
        <v>80</v>
      </c>
      <c r="D1050" s="66" t="s">
        <v>1166</v>
      </c>
    </row>
    <row r="1051" spans="3:4">
      <c r="C1051" s="65" t="s">
        <v>80</v>
      </c>
      <c r="D1051" s="66" t="s">
        <v>1167</v>
      </c>
    </row>
    <row r="1052" spans="3:4">
      <c r="C1052" s="65" t="s">
        <v>80</v>
      </c>
      <c r="D1052" s="66" t="s">
        <v>1168</v>
      </c>
    </row>
    <row r="1053" spans="3:4">
      <c r="C1053" s="65" t="s">
        <v>80</v>
      </c>
      <c r="D1053" s="66" t="s">
        <v>1169</v>
      </c>
    </row>
    <row r="1054" spans="3:4">
      <c r="C1054" s="65" t="s">
        <v>80</v>
      </c>
      <c r="D1054" s="66" t="s">
        <v>1170</v>
      </c>
    </row>
    <row r="1055" spans="3:4">
      <c r="C1055" s="65" t="s">
        <v>80</v>
      </c>
      <c r="D1055" s="66" t="s">
        <v>1171</v>
      </c>
    </row>
    <row r="1056" spans="3:4">
      <c r="C1056" s="65" t="s">
        <v>80</v>
      </c>
      <c r="D1056" s="66" t="s">
        <v>1172</v>
      </c>
    </row>
    <row r="1057" spans="3:4">
      <c r="C1057" s="65" t="s">
        <v>80</v>
      </c>
      <c r="D1057" s="66" t="s">
        <v>1173</v>
      </c>
    </row>
    <row r="1058" spans="3:4">
      <c r="C1058" s="65" t="s">
        <v>80</v>
      </c>
      <c r="D1058" s="66" t="s">
        <v>1174</v>
      </c>
    </row>
    <row r="1059" spans="3:4">
      <c r="C1059" s="65" t="s">
        <v>80</v>
      </c>
      <c r="D1059" s="66" t="s">
        <v>1175</v>
      </c>
    </row>
    <row r="1060" spans="3:4">
      <c r="C1060" s="65" t="s">
        <v>80</v>
      </c>
      <c r="D1060" s="66" t="s">
        <v>1176</v>
      </c>
    </row>
    <row r="1061" spans="3:4">
      <c r="C1061" s="65" t="s">
        <v>80</v>
      </c>
      <c r="D1061" s="66" t="s">
        <v>1177</v>
      </c>
    </row>
    <row r="1062" spans="3:4">
      <c r="C1062" s="65" t="s">
        <v>80</v>
      </c>
      <c r="D1062" s="66" t="s">
        <v>1178</v>
      </c>
    </row>
    <row r="1063" spans="3:4">
      <c r="C1063" s="65" t="s">
        <v>80</v>
      </c>
      <c r="D1063" s="66" t="s">
        <v>1179</v>
      </c>
    </row>
    <row r="1064" spans="3:4">
      <c r="C1064" s="65" t="s">
        <v>80</v>
      </c>
      <c r="D1064" s="66" t="s">
        <v>1867</v>
      </c>
    </row>
    <row r="1065" spans="3:4">
      <c r="C1065" s="65" t="s">
        <v>80</v>
      </c>
      <c r="D1065" s="66" t="s">
        <v>1180</v>
      </c>
    </row>
    <row r="1066" spans="3:4">
      <c r="C1066" s="65" t="s">
        <v>80</v>
      </c>
      <c r="D1066" s="66" t="s">
        <v>1181</v>
      </c>
    </row>
    <row r="1067" spans="3:4">
      <c r="C1067" s="65" t="s">
        <v>80</v>
      </c>
      <c r="D1067" s="66" t="s">
        <v>642</v>
      </c>
    </row>
    <row r="1068" spans="3:4">
      <c r="C1068" s="65" t="s">
        <v>80</v>
      </c>
      <c r="D1068" s="66" t="s">
        <v>1182</v>
      </c>
    </row>
    <row r="1069" spans="3:4">
      <c r="C1069" s="65" t="s">
        <v>80</v>
      </c>
      <c r="D1069" s="66" t="s">
        <v>1183</v>
      </c>
    </row>
    <row r="1070" spans="3:4">
      <c r="C1070" s="65" t="s">
        <v>80</v>
      </c>
      <c r="D1070" s="66" t="s">
        <v>1184</v>
      </c>
    </row>
    <row r="1071" spans="3:4">
      <c r="C1071" s="65" t="s">
        <v>80</v>
      </c>
      <c r="D1071" s="66" t="s">
        <v>1185</v>
      </c>
    </row>
    <row r="1072" spans="3:4">
      <c r="C1072" s="65" t="s">
        <v>80</v>
      </c>
      <c r="D1072" s="66" t="s">
        <v>1186</v>
      </c>
    </row>
    <row r="1073" spans="3:4">
      <c r="C1073" s="65" t="s">
        <v>80</v>
      </c>
      <c r="D1073" s="66" t="s">
        <v>1187</v>
      </c>
    </row>
    <row r="1074" spans="3:4">
      <c r="C1074" s="65" t="s">
        <v>80</v>
      </c>
      <c r="D1074" s="66" t="s">
        <v>1188</v>
      </c>
    </row>
    <row r="1075" spans="3:4">
      <c r="C1075" s="65" t="s">
        <v>80</v>
      </c>
      <c r="D1075" s="66" t="s">
        <v>1189</v>
      </c>
    </row>
    <row r="1076" spans="3:4">
      <c r="C1076" s="65" t="s">
        <v>81</v>
      </c>
      <c r="D1076" s="66" t="s">
        <v>1190</v>
      </c>
    </row>
    <row r="1077" spans="3:4">
      <c r="C1077" s="65" t="s">
        <v>81</v>
      </c>
      <c r="D1077" s="66" t="s">
        <v>1191</v>
      </c>
    </row>
    <row r="1078" spans="3:4">
      <c r="C1078" s="65" t="s">
        <v>81</v>
      </c>
      <c r="D1078" s="66" t="s">
        <v>1192</v>
      </c>
    </row>
    <row r="1079" spans="3:4">
      <c r="C1079" s="65" t="s">
        <v>81</v>
      </c>
      <c r="D1079" s="66" t="s">
        <v>1193</v>
      </c>
    </row>
    <row r="1080" spans="3:4">
      <c r="C1080" s="65" t="s">
        <v>81</v>
      </c>
      <c r="D1080" s="66" t="s">
        <v>1194</v>
      </c>
    </row>
    <row r="1081" spans="3:4">
      <c r="C1081" s="65" t="s">
        <v>81</v>
      </c>
      <c r="D1081" s="66" t="s">
        <v>1195</v>
      </c>
    </row>
    <row r="1082" spans="3:4">
      <c r="C1082" s="65" t="s">
        <v>81</v>
      </c>
      <c r="D1082" s="66" t="s">
        <v>1196</v>
      </c>
    </row>
    <row r="1083" spans="3:4">
      <c r="C1083" s="65" t="s">
        <v>81</v>
      </c>
      <c r="D1083" s="66" t="s">
        <v>1197</v>
      </c>
    </row>
    <row r="1084" spans="3:4">
      <c r="C1084" s="65" t="s">
        <v>81</v>
      </c>
      <c r="D1084" s="66" t="s">
        <v>1198</v>
      </c>
    </row>
    <row r="1085" spans="3:4">
      <c r="C1085" s="65" t="s">
        <v>81</v>
      </c>
      <c r="D1085" s="66" t="s">
        <v>1199</v>
      </c>
    </row>
    <row r="1086" spans="3:4">
      <c r="C1086" s="65" t="s">
        <v>81</v>
      </c>
      <c r="D1086" s="66" t="s">
        <v>1200</v>
      </c>
    </row>
    <row r="1087" spans="3:4">
      <c r="C1087" s="65" t="s">
        <v>81</v>
      </c>
      <c r="D1087" s="66" t="s">
        <v>1201</v>
      </c>
    </row>
    <row r="1088" spans="3:4">
      <c r="C1088" s="65" t="s">
        <v>81</v>
      </c>
      <c r="D1088" s="66" t="s">
        <v>1202</v>
      </c>
    </row>
    <row r="1089" spans="3:4">
      <c r="C1089" s="65" t="s">
        <v>81</v>
      </c>
      <c r="D1089" s="66" t="s">
        <v>1872</v>
      </c>
    </row>
    <row r="1090" spans="3:4">
      <c r="C1090" s="65" t="s">
        <v>81</v>
      </c>
      <c r="D1090" s="66" t="s">
        <v>1204</v>
      </c>
    </row>
    <row r="1091" spans="3:4">
      <c r="C1091" s="65" t="s">
        <v>81</v>
      </c>
      <c r="D1091" s="66" t="s">
        <v>1205</v>
      </c>
    </row>
    <row r="1092" spans="3:4">
      <c r="C1092" s="65" t="s">
        <v>81</v>
      </c>
      <c r="D1092" s="66" t="s">
        <v>1206</v>
      </c>
    </row>
    <row r="1093" spans="3:4">
      <c r="C1093" s="65" t="s">
        <v>81</v>
      </c>
      <c r="D1093" s="66" t="s">
        <v>1207</v>
      </c>
    </row>
    <row r="1094" spans="3:4">
      <c r="C1094" s="65" t="s">
        <v>81</v>
      </c>
      <c r="D1094" s="66" t="s">
        <v>1208</v>
      </c>
    </row>
    <row r="1095" spans="3:4">
      <c r="C1095" s="65" t="s">
        <v>82</v>
      </c>
      <c r="D1095" s="66" t="s">
        <v>1209</v>
      </c>
    </row>
    <row r="1096" spans="3:4">
      <c r="C1096" s="65" t="s">
        <v>82</v>
      </c>
      <c r="D1096" s="66" t="s">
        <v>1210</v>
      </c>
    </row>
    <row r="1097" spans="3:4">
      <c r="C1097" s="65" t="s">
        <v>82</v>
      </c>
      <c r="D1097" s="66" t="s">
        <v>1211</v>
      </c>
    </row>
    <row r="1098" spans="3:4">
      <c r="C1098" s="65" t="s">
        <v>82</v>
      </c>
      <c r="D1098" s="66" t="s">
        <v>1212</v>
      </c>
    </row>
    <row r="1099" spans="3:4">
      <c r="C1099" s="65" t="s">
        <v>82</v>
      </c>
      <c r="D1099" s="66" t="s">
        <v>1213</v>
      </c>
    </row>
    <row r="1100" spans="3:4">
      <c r="C1100" s="65" t="s">
        <v>82</v>
      </c>
      <c r="D1100" s="66" t="s">
        <v>1214</v>
      </c>
    </row>
    <row r="1101" spans="3:4">
      <c r="C1101" s="65" t="s">
        <v>82</v>
      </c>
      <c r="D1101" s="66" t="s">
        <v>1215</v>
      </c>
    </row>
    <row r="1102" spans="3:4">
      <c r="C1102" s="65" t="s">
        <v>82</v>
      </c>
      <c r="D1102" s="66" t="s">
        <v>1216</v>
      </c>
    </row>
    <row r="1103" spans="3:4">
      <c r="C1103" s="65" t="s">
        <v>82</v>
      </c>
      <c r="D1103" s="66" t="s">
        <v>1217</v>
      </c>
    </row>
    <row r="1104" spans="3:4">
      <c r="C1104" s="65" t="s">
        <v>82</v>
      </c>
      <c r="D1104" s="66" t="s">
        <v>1218</v>
      </c>
    </row>
    <row r="1105" spans="3:4">
      <c r="C1105" s="65" t="s">
        <v>82</v>
      </c>
      <c r="D1105" s="66" t="s">
        <v>1219</v>
      </c>
    </row>
    <row r="1106" spans="3:4">
      <c r="C1106" s="65" t="s">
        <v>82</v>
      </c>
      <c r="D1106" s="66" t="s">
        <v>1220</v>
      </c>
    </row>
    <row r="1107" spans="3:4">
      <c r="C1107" s="65" t="s">
        <v>82</v>
      </c>
      <c r="D1107" s="66" t="s">
        <v>1221</v>
      </c>
    </row>
    <row r="1108" spans="3:4">
      <c r="C1108" s="65" t="s">
        <v>82</v>
      </c>
      <c r="D1108" s="66" t="s">
        <v>1222</v>
      </c>
    </row>
    <row r="1109" spans="3:4">
      <c r="C1109" s="65" t="s">
        <v>82</v>
      </c>
      <c r="D1109" s="66" t="s">
        <v>1223</v>
      </c>
    </row>
    <row r="1110" spans="3:4">
      <c r="C1110" s="65" t="s">
        <v>82</v>
      </c>
      <c r="D1110" s="66" t="s">
        <v>1224</v>
      </c>
    </row>
    <row r="1111" spans="3:4">
      <c r="C1111" s="65" t="s">
        <v>82</v>
      </c>
      <c r="D1111" s="66" t="s">
        <v>1225</v>
      </c>
    </row>
    <row r="1112" spans="3:4">
      <c r="C1112" s="65" t="s">
        <v>82</v>
      </c>
      <c r="D1112" s="66" t="s">
        <v>1226</v>
      </c>
    </row>
    <row r="1113" spans="3:4">
      <c r="C1113" s="65" t="s">
        <v>82</v>
      </c>
      <c r="D1113" s="66" t="s">
        <v>1227</v>
      </c>
    </row>
    <row r="1114" spans="3:4">
      <c r="C1114" s="65" t="s">
        <v>82</v>
      </c>
      <c r="D1114" s="66" t="s">
        <v>1228</v>
      </c>
    </row>
    <row r="1115" spans="3:4">
      <c r="C1115" s="65" t="s">
        <v>82</v>
      </c>
      <c r="D1115" s="66" t="s">
        <v>1229</v>
      </c>
    </row>
    <row r="1116" spans="3:4">
      <c r="C1116" s="65" t="s">
        <v>82</v>
      </c>
      <c r="D1116" s="66" t="s">
        <v>1230</v>
      </c>
    </row>
    <row r="1117" spans="3:4">
      <c r="C1117" s="65" t="s">
        <v>82</v>
      </c>
      <c r="D1117" s="66" t="s">
        <v>1231</v>
      </c>
    </row>
    <row r="1118" spans="3:4">
      <c r="C1118" s="65" t="s">
        <v>82</v>
      </c>
      <c r="D1118" s="66" t="s">
        <v>1232</v>
      </c>
    </row>
    <row r="1119" spans="3:4">
      <c r="C1119" s="65" t="s">
        <v>82</v>
      </c>
      <c r="D1119" s="66" t="s">
        <v>1233</v>
      </c>
    </row>
    <row r="1120" spans="3:4">
      <c r="C1120" s="65" t="s">
        <v>82</v>
      </c>
      <c r="D1120" s="66" t="s">
        <v>1234</v>
      </c>
    </row>
    <row r="1121" spans="3:4">
      <c r="C1121" s="65" t="s">
        <v>83</v>
      </c>
      <c r="D1121" s="66" t="s">
        <v>1235</v>
      </c>
    </row>
    <row r="1122" spans="3:4">
      <c r="C1122" s="65" t="s">
        <v>83</v>
      </c>
      <c r="D1122" s="66" t="s">
        <v>1236</v>
      </c>
    </row>
    <row r="1123" spans="3:4">
      <c r="C1123" s="65" t="s">
        <v>83</v>
      </c>
      <c r="D1123" s="66" t="s">
        <v>1237</v>
      </c>
    </row>
    <row r="1124" spans="3:4">
      <c r="C1124" s="65" t="s">
        <v>83</v>
      </c>
      <c r="D1124" s="66" t="s">
        <v>1238</v>
      </c>
    </row>
    <row r="1125" spans="3:4">
      <c r="C1125" s="65" t="s">
        <v>83</v>
      </c>
      <c r="D1125" s="66" t="s">
        <v>1239</v>
      </c>
    </row>
    <row r="1126" spans="3:4">
      <c r="C1126" s="65" t="s">
        <v>83</v>
      </c>
      <c r="D1126" s="66" t="s">
        <v>1240</v>
      </c>
    </row>
    <row r="1127" spans="3:4">
      <c r="C1127" s="65" t="s">
        <v>83</v>
      </c>
      <c r="D1127" s="66" t="s">
        <v>1241</v>
      </c>
    </row>
    <row r="1128" spans="3:4">
      <c r="C1128" s="65" t="s">
        <v>83</v>
      </c>
      <c r="D1128" s="66" t="s">
        <v>1242</v>
      </c>
    </row>
    <row r="1129" spans="3:4">
      <c r="C1129" s="65" t="s">
        <v>83</v>
      </c>
      <c r="D1129" s="66" t="s">
        <v>1243</v>
      </c>
    </row>
    <row r="1130" spans="3:4">
      <c r="C1130" s="65" t="s">
        <v>83</v>
      </c>
      <c r="D1130" s="66" t="s">
        <v>1244</v>
      </c>
    </row>
    <row r="1131" spans="3:4">
      <c r="C1131" s="65" t="s">
        <v>83</v>
      </c>
      <c r="D1131" s="66" t="s">
        <v>1245</v>
      </c>
    </row>
    <row r="1132" spans="3:4">
      <c r="C1132" s="65" t="s">
        <v>83</v>
      </c>
      <c r="D1132" s="66" t="s">
        <v>1246</v>
      </c>
    </row>
    <row r="1133" spans="3:4">
      <c r="C1133" s="65" t="s">
        <v>83</v>
      </c>
      <c r="D1133" s="66" t="s">
        <v>1247</v>
      </c>
    </row>
    <row r="1134" spans="3:4">
      <c r="C1134" s="65" t="s">
        <v>83</v>
      </c>
      <c r="D1134" s="66" t="s">
        <v>1248</v>
      </c>
    </row>
    <row r="1135" spans="3:4">
      <c r="C1135" s="65" t="s">
        <v>83</v>
      </c>
      <c r="D1135" s="66" t="s">
        <v>1249</v>
      </c>
    </row>
    <row r="1136" spans="3:4">
      <c r="C1136" s="65" t="s">
        <v>83</v>
      </c>
      <c r="D1136" s="66" t="s">
        <v>1250</v>
      </c>
    </row>
    <row r="1137" spans="3:4">
      <c r="C1137" s="65" t="s">
        <v>83</v>
      </c>
      <c r="D1137" s="66" t="s">
        <v>1251</v>
      </c>
    </row>
    <row r="1138" spans="3:4">
      <c r="C1138" s="65" t="s">
        <v>83</v>
      </c>
      <c r="D1138" s="66" t="s">
        <v>1252</v>
      </c>
    </row>
    <row r="1139" spans="3:4">
      <c r="C1139" s="65" t="s">
        <v>83</v>
      </c>
      <c r="D1139" s="66" t="s">
        <v>1253</v>
      </c>
    </row>
    <row r="1140" spans="3:4">
      <c r="C1140" s="65" t="s">
        <v>83</v>
      </c>
      <c r="D1140" s="66" t="s">
        <v>1254</v>
      </c>
    </row>
    <row r="1141" spans="3:4">
      <c r="C1141" s="65" t="s">
        <v>83</v>
      </c>
      <c r="D1141" s="66" t="s">
        <v>1255</v>
      </c>
    </row>
    <row r="1142" spans="3:4">
      <c r="C1142" s="65" t="s">
        <v>83</v>
      </c>
      <c r="D1142" s="66" t="s">
        <v>1256</v>
      </c>
    </row>
    <row r="1143" spans="3:4">
      <c r="C1143" s="65" t="s">
        <v>83</v>
      </c>
      <c r="D1143" s="66" t="s">
        <v>1257</v>
      </c>
    </row>
    <row r="1144" spans="3:4">
      <c r="C1144" s="65" t="s">
        <v>83</v>
      </c>
      <c r="D1144" s="66" t="s">
        <v>1258</v>
      </c>
    </row>
    <row r="1145" spans="3:4">
      <c r="C1145" s="65" t="s">
        <v>83</v>
      </c>
      <c r="D1145" s="66" t="s">
        <v>1259</v>
      </c>
    </row>
    <row r="1146" spans="3:4">
      <c r="C1146" s="65" t="s">
        <v>83</v>
      </c>
      <c r="D1146" s="66" t="s">
        <v>1260</v>
      </c>
    </row>
    <row r="1147" spans="3:4">
      <c r="C1147" s="65" t="s">
        <v>83</v>
      </c>
      <c r="D1147" s="66" t="s">
        <v>1261</v>
      </c>
    </row>
    <row r="1148" spans="3:4">
      <c r="C1148" s="65" t="s">
        <v>83</v>
      </c>
      <c r="D1148" s="66" t="s">
        <v>1262</v>
      </c>
    </row>
    <row r="1149" spans="3:4">
      <c r="C1149" s="65" t="s">
        <v>83</v>
      </c>
      <c r="D1149" s="66" t="s">
        <v>1263</v>
      </c>
    </row>
    <row r="1150" spans="3:4">
      <c r="C1150" s="65" t="s">
        <v>83</v>
      </c>
      <c r="D1150" s="66" t="s">
        <v>1264</v>
      </c>
    </row>
    <row r="1151" spans="3:4">
      <c r="C1151" s="65" t="s">
        <v>83</v>
      </c>
      <c r="D1151" s="66" t="s">
        <v>1265</v>
      </c>
    </row>
    <row r="1152" spans="3:4">
      <c r="C1152" s="65" t="s">
        <v>83</v>
      </c>
      <c r="D1152" s="66" t="s">
        <v>1266</v>
      </c>
    </row>
    <row r="1153" spans="3:4">
      <c r="C1153" s="65" t="s">
        <v>83</v>
      </c>
      <c r="D1153" s="66" t="s">
        <v>1267</v>
      </c>
    </row>
    <row r="1154" spans="3:4">
      <c r="C1154" s="65" t="s">
        <v>83</v>
      </c>
      <c r="D1154" s="66" t="s">
        <v>1268</v>
      </c>
    </row>
    <row r="1155" spans="3:4">
      <c r="C1155" s="65" t="s">
        <v>83</v>
      </c>
      <c r="D1155" s="66" t="s">
        <v>1269</v>
      </c>
    </row>
    <row r="1156" spans="3:4">
      <c r="C1156" s="65" t="s">
        <v>83</v>
      </c>
      <c r="D1156" s="66" t="s">
        <v>1270</v>
      </c>
    </row>
    <row r="1157" spans="3:4">
      <c r="C1157" s="65" t="s">
        <v>83</v>
      </c>
      <c r="D1157" s="66" t="s">
        <v>1271</v>
      </c>
    </row>
    <row r="1158" spans="3:4">
      <c r="C1158" s="65" t="s">
        <v>83</v>
      </c>
      <c r="D1158" s="66" t="s">
        <v>1272</v>
      </c>
    </row>
    <row r="1159" spans="3:4">
      <c r="C1159" s="65" t="s">
        <v>83</v>
      </c>
      <c r="D1159" s="66" t="s">
        <v>1273</v>
      </c>
    </row>
    <row r="1160" spans="3:4">
      <c r="C1160" s="65" t="s">
        <v>83</v>
      </c>
      <c r="D1160" s="66" t="s">
        <v>1274</v>
      </c>
    </row>
    <row r="1161" spans="3:4">
      <c r="C1161" s="65" t="s">
        <v>83</v>
      </c>
      <c r="D1161" s="66" t="s">
        <v>1861</v>
      </c>
    </row>
    <row r="1162" spans="3:4">
      <c r="C1162" s="65" t="s">
        <v>83</v>
      </c>
      <c r="D1162" s="66" t="s">
        <v>1276</v>
      </c>
    </row>
    <row r="1163" spans="3:4">
      <c r="C1163" s="65" t="s">
        <v>83</v>
      </c>
      <c r="D1163" s="66" t="s">
        <v>1277</v>
      </c>
    </row>
    <row r="1164" spans="3:4">
      <c r="C1164" s="65" t="s">
        <v>84</v>
      </c>
      <c r="D1164" s="66" t="s">
        <v>1278</v>
      </c>
    </row>
    <row r="1165" spans="3:4">
      <c r="C1165" s="65" t="s">
        <v>84</v>
      </c>
      <c r="D1165" s="66" t="s">
        <v>1279</v>
      </c>
    </row>
    <row r="1166" spans="3:4">
      <c r="C1166" s="65" t="s">
        <v>84</v>
      </c>
      <c r="D1166" s="66" t="s">
        <v>1280</v>
      </c>
    </row>
    <row r="1167" spans="3:4">
      <c r="C1167" s="65" t="s">
        <v>84</v>
      </c>
      <c r="D1167" s="66" t="s">
        <v>1281</v>
      </c>
    </row>
    <row r="1168" spans="3:4">
      <c r="C1168" s="65" t="s">
        <v>84</v>
      </c>
      <c r="D1168" s="66" t="s">
        <v>1282</v>
      </c>
    </row>
    <row r="1169" spans="3:4">
      <c r="C1169" s="65" t="s">
        <v>84</v>
      </c>
      <c r="D1169" s="66" t="s">
        <v>1283</v>
      </c>
    </row>
    <row r="1170" spans="3:4">
      <c r="C1170" s="65" t="s">
        <v>84</v>
      </c>
      <c r="D1170" s="66" t="s">
        <v>1284</v>
      </c>
    </row>
    <row r="1171" spans="3:4">
      <c r="C1171" s="65" t="s">
        <v>84</v>
      </c>
      <c r="D1171" s="66" t="s">
        <v>1285</v>
      </c>
    </row>
    <row r="1172" spans="3:4">
      <c r="C1172" s="65" t="s">
        <v>84</v>
      </c>
      <c r="D1172" s="66" t="s">
        <v>1286</v>
      </c>
    </row>
    <row r="1173" spans="3:4">
      <c r="C1173" s="65" t="s">
        <v>84</v>
      </c>
      <c r="D1173" s="66" t="s">
        <v>1287</v>
      </c>
    </row>
    <row r="1174" spans="3:4">
      <c r="C1174" s="65" t="s">
        <v>84</v>
      </c>
      <c r="D1174" s="66" t="s">
        <v>1288</v>
      </c>
    </row>
    <row r="1175" spans="3:4">
      <c r="C1175" s="65" t="s">
        <v>84</v>
      </c>
      <c r="D1175" s="66" t="s">
        <v>1289</v>
      </c>
    </row>
    <row r="1176" spans="3:4">
      <c r="C1176" s="65" t="s">
        <v>84</v>
      </c>
      <c r="D1176" s="66" t="s">
        <v>1290</v>
      </c>
    </row>
    <row r="1177" spans="3:4">
      <c r="C1177" s="65" t="s">
        <v>84</v>
      </c>
      <c r="D1177" s="66" t="s">
        <v>1291</v>
      </c>
    </row>
    <row r="1178" spans="3:4">
      <c r="C1178" s="65" t="s">
        <v>84</v>
      </c>
      <c r="D1178" s="66" t="s">
        <v>1292</v>
      </c>
    </row>
    <row r="1179" spans="3:4">
      <c r="C1179" s="65" t="s">
        <v>84</v>
      </c>
      <c r="D1179" s="66" t="s">
        <v>1293</v>
      </c>
    </row>
    <row r="1180" spans="3:4">
      <c r="C1180" s="65" t="s">
        <v>84</v>
      </c>
      <c r="D1180" s="66" t="s">
        <v>1294</v>
      </c>
    </row>
    <row r="1181" spans="3:4">
      <c r="C1181" s="65" t="s">
        <v>84</v>
      </c>
      <c r="D1181" s="66" t="s">
        <v>1295</v>
      </c>
    </row>
    <row r="1182" spans="3:4">
      <c r="C1182" s="65" t="s">
        <v>84</v>
      </c>
      <c r="D1182" s="66" t="s">
        <v>1296</v>
      </c>
    </row>
    <row r="1183" spans="3:4">
      <c r="C1183" s="65" t="s">
        <v>84</v>
      </c>
      <c r="D1183" s="66" t="s">
        <v>1297</v>
      </c>
    </row>
    <row r="1184" spans="3:4">
      <c r="C1184" s="65" t="s">
        <v>84</v>
      </c>
      <c r="D1184" s="66" t="s">
        <v>1298</v>
      </c>
    </row>
    <row r="1185" spans="3:4">
      <c r="C1185" s="65" t="s">
        <v>84</v>
      </c>
      <c r="D1185" s="66" t="s">
        <v>1299</v>
      </c>
    </row>
    <row r="1186" spans="3:4">
      <c r="C1186" s="65" t="s">
        <v>84</v>
      </c>
      <c r="D1186" s="66" t="s">
        <v>1300</v>
      </c>
    </row>
    <row r="1187" spans="3:4">
      <c r="C1187" s="65" t="s">
        <v>84</v>
      </c>
      <c r="D1187" s="66" t="s">
        <v>1301</v>
      </c>
    </row>
    <row r="1188" spans="3:4">
      <c r="C1188" s="65" t="s">
        <v>84</v>
      </c>
      <c r="D1188" s="66" t="s">
        <v>1302</v>
      </c>
    </row>
    <row r="1189" spans="3:4">
      <c r="C1189" s="65" t="s">
        <v>84</v>
      </c>
      <c r="D1189" s="66" t="s">
        <v>1303</v>
      </c>
    </row>
    <row r="1190" spans="3:4">
      <c r="C1190" s="65" t="s">
        <v>84</v>
      </c>
      <c r="D1190" s="66" t="s">
        <v>1304</v>
      </c>
    </row>
    <row r="1191" spans="3:4">
      <c r="C1191" s="65" t="s">
        <v>84</v>
      </c>
      <c r="D1191" s="66" t="s">
        <v>1305</v>
      </c>
    </row>
    <row r="1192" spans="3:4">
      <c r="C1192" s="65" t="s">
        <v>84</v>
      </c>
      <c r="D1192" s="66" t="s">
        <v>1306</v>
      </c>
    </row>
    <row r="1193" spans="3:4">
      <c r="C1193" s="65" t="s">
        <v>84</v>
      </c>
      <c r="D1193" s="66" t="s">
        <v>1307</v>
      </c>
    </row>
    <row r="1194" spans="3:4">
      <c r="C1194" s="65" t="s">
        <v>84</v>
      </c>
      <c r="D1194" s="66" t="s">
        <v>1308</v>
      </c>
    </row>
    <row r="1195" spans="3:4">
      <c r="C1195" s="65" t="s">
        <v>84</v>
      </c>
      <c r="D1195" s="66" t="s">
        <v>1309</v>
      </c>
    </row>
    <row r="1196" spans="3:4">
      <c r="C1196" s="65" t="s">
        <v>84</v>
      </c>
      <c r="D1196" s="66" t="s">
        <v>1310</v>
      </c>
    </row>
    <row r="1197" spans="3:4">
      <c r="C1197" s="65" t="s">
        <v>84</v>
      </c>
      <c r="D1197" s="66" t="s">
        <v>1311</v>
      </c>
    </row>
    <row r="1198" spans="3:4">
      <c r="C1198" s="65" t="s">
        <v>84</v>
      </c>
      <c r="D1198" s="66" t="s">
        <v>1312</v>
      </c>
    </row>
    <row r="1199" spans="3:4">
      <c r="C1199" s="65" t="s">
        <v>84</v>
      </c>
      <c r="D1199" s="66" t="s">
        <v>1313</v>
      </c>
    </row>
    <row r="1200" spans="3:4">
      <c r="C1200" s="65" t="s">
        <v>84</v>
      </c>
      <c r="D1200" s="66" t="s">
        <v>1873</v>
      </c>
    </row>
    <row r="1201" spans="3:4">
      <c r="C1201" s="65" t="s">
        <v>84</v>
      </c>
      <c r="D1201" s="66" t="s">
        <v>1314</v>
      </c>
    </row>
    <row r="1202" spans="3:4">
      <c r="C1202" s="65" t="s">
        <v>84</v>
      </c>
      <c r="D1202" s="66" t="s">
        <v>1315</v>
      </c>
    </row>
    <row r="1203" spans="3:4">
      <c r="C1203" s="65" t="s">
        <v>84</v>
      </c>
      <c r="D1203" s="66" t="s">
        <v>1316</v>
      </c>
    </row>
    <row r="1204" spans="3:4">
      <c r="C1204" s="65" t="s">
        <v>84</v>
      </c>
      <c r="D1204" s="66" t="s">
        <v>1317</v>
      </c>
    </row>
    <row r="1205" spans="3:4">
      <c r="C1205" s="65" t="s">
        <v>85</v>
      </c>
      <c r="D1205" s="66" t="s">
        <v>1318</v>
      </c>
    </row>
    <row r="1206" spans="3:4">
      <c r="C1206" s="65" t="s">
        <v>85</v>
      </c>
      <c r="D1206" s="66" t="s">
        <v>1319</v>
      </c>
    </row>
    <row r="1207" spans="3:4">
      <c r="C1207" s="65" t="s">
        <v>85</v>
      </c>
      <c r="D1207" s="66" t="s">
        <v>1320</v>
      </c>
    </row>
    <row r="1208" spans="3:4">
      <c r="C1208" s="65" t="s">
        <v>85</v>
      </c>
      <c r="D1208" s="66" t="s">
        <v>1321</v>
      </c>
    </row>
    <row r="1209" spans="3:4">
      <c r="C1209" s="65" t="s">
        <v>85</v>
      </c>
      <c r="D1209" s="66" t="s">
        <v>1322</v>
      </c>
    </row>
    <row r="1210" spans="3:4">
      <c r="C1210" s="65" t="s">
        <v>85</v>
      </c>
      <c r="D1210" s="66" t="s">
        <v>1323</v>
      </c>
    </row>
    <row r="1211" spans="3:4">
      <c r="C1211" s="65" t="s">
        <v>85</v>
      </c>
      <c r="D1211" s="66" t="s">
        <v>1324</v>
      </c>
    </row>
    <row r="1212" spans="3:4">
      <c r="C1212" s="65" t="s">
        <v>85</v>
      </c>
      <c r="D1212" s="66" t="s">
        <v>1325</v>
      </c>
    </row>
    <row r="1213" spans="3:4">
      <c r="C1213" s="65" t="s">
        <v>85</v>
      </c>
      <c r="D1213" s="66" t="s">
        <v>1326</v>
      </c>
    </row>
    <row r="1214" spans="3:4">
      <c r="C1214" s="65" t="s">
        <v>85</v>
      </c>
      <c r="D1214" s="66" t="s">
        <v>1327</v>
      </c>
    </row>
    <row r="1215" spans="3:4">
      <c r="C1215" s="65" t="s">
        <v>85</v>
      </c>
      <c r="D1215" s="66" t="s">
        <v>1328</v>
      </c>
    </row>
    <row r="1216" spans="3:4">
      <c r="C1216" s="65" t="s">
        <v>85</v>
      </c>
      <c r="D1216" s="66" t="s">
        <v>1329</v>
      </c>
    </row>
    <row r="1217" spans="3:4">
      <c r="C1217" s="65" t="s">
        <v>85</v>
      </c>
      <c r="D1217" s="66" t="s">
        <v>1330</v>
      </c>
    </row>
    <row r="1218" spans="3:4">
      <c r="C1218" s="65" t="s">
        <v>85</v>
      </c>
      <c r="D1218" s="66" t="s">
        <v>1331</v>
      </c>
    </row>
    <row r="1219" spans="3:4">
      <c r="C1219" s="65" t="s">
        <v>85</v>
      </c>
      <c r="D1219" s="66" t="s">
        <v>1332</v>
      </c>
    </row>
    <row r="1220" spans="3:4">
      <c r="C1220" s="65" t="s">
        <v>85</v>
      </c>
      <c r="D1220" s="66" t="s">
        <v>1333</v>
      </c>
    </row>
    <row r="1221" spans="3:4">
      <c r="C1221" s="65" t="s">
        <v>85</v>
      </c>
      <c r="D1221" s="66" t="s">
        <v>1334</v>
      </c>
    </row>
    <row r="1222" spans="3:4">
      <c r="C1222" s="65" t="s">
        <v>85</v>
      </c>
      <c r="D1222" s="66" t="s">
        <v>1868</v>
      </c>
    </row>
    <row r="1223" spans="3:4">
      <c r="C1223" s="65" t="s">
        <v>85</v>
      </c>
      <c r="D1223" s="66" t="s">
        <v>1335</v>
      </c>
    </row>
    <row r="1224" spans="3:4">
      <c r="C1224" s="65" t="s">
        <v>85</v>
      </c>
      <c r="D1224" s="66" t="s">
        <v>1336</v>
      </c>
    </row>
    <row r="1225" spans="3:4">
      <c r="C1225" s="65" t="s">
        <v>85</v>
      </c>
      <c r="D1225" s="66" t="s">
        <v>1337</v>
      </c>
    </row>
    <row r="1226" spans="3:4">
      <c r="C1226" s="65" t="s">
        <v>85</v>
      </c>
      <c r="D1226" s="66" t="s">
        <v>1338</v>
      </c>
    </row>
    <row r="1227" spans="3:4">
      <c r="C1227" s="65" t="s">
        <v>85</v>
      </c>
      <c r="D1227" s="66" t="s">
        <v>1339</v>
      </c>
    </row>
    <row r="1228" spans="3:4">
      <c r="C1228" s="65" t="s">
        <v>85</v>
      </c>
      <c r="D1228" s="66" t="s">
        <v>1340</v>
      </c>
    </row>
    <row r="1229" spans="3:4">
      <c r="C1229" s="65" t="s">
        <v>85</v>
      </c>
      <c r="D1229" s="66" t="s">
        <v>1341</v>
      </c>
    </row>
    <row r="1230" spans="3:4">
      <c r="C1230" s="65" t="s">
        <v>85</v>
      </c>
      <c r="D1230" s="66" t="s">
        <v>1342</v>
      </c>
    </row>
    <row r="1231" spans="3:4">
      <c r="C1231" s="65" t="s">
        <v>85</v>
      </c>
      <c r="D1231" s="66" t="s">
        <v>1343</v>
      </c>
    </row>
    <row r="1232" spans="3:4">
      <c r="C1232" s="65" t="s">
        <v>85</v>
      </c>
      <c r="D1232" s="66" t="s">
        <v>1344</v>
      </c>
    </row>
    <row r="1233" spans="3:4">
      <c r="C1233" s="65" t="s">
        <v>85</v>
      </c>
      <c r="D1233" s="66" t="s">
        <v>1345</v>
      </c>
    </row>
    <row r="1234" spans="3:4">
      <c r="C1234" s="65" t="s">
        <v>85</v>
      </c>
      <c r="D1234" s="66" t="s">
        <v>1346</v>
      </c>
    </row>
    <row r="1235" spans="3:4">
      <c r="C1235" s="65" t="s">
        <v>85</v>
      </c>
      <c r="D1235" s="66" t="s">
        <v>1347</v>
      </c>
    </row>
    <row r="1236" spans="3:4">
      <c r="C1236" s="65" t="s">
        <v>85</v>
      </c>
      <c r="D1236" s="66" t="s">
        <v>1348</v>
      </c>
    </row>
    <row r="1237" spans="3:4">
      <c r="C1237" s="65" t="s">
        <v>85</v>
      </c>
      <c r="D1237" s="66" t="s">
        <v>1349</v>
      </c>
    </row>
    <row r="1238" spans="3:4">
      <c r="C1238" s="65" t="s">
        <v>85</v>
      </c>
      <c r="D1238" s="66" t="s">
        <v>1350</v>
      </c>
    </row>
    <row r="1239" spans="3:4">
      <c r="C1239" s="65" t="s">
        <v>85</v>
      </c>
      <c r="D1239" s="66" t="s">
        <v>1351</v>
      </c>
    </row>
    <row r="1240" spans="3:4">
      <c r="C1240" s="65" t="s">
        <v>85</v>
      </c>
      <c r="D1240" s="66" t="s">
        <v>1352</v>
      </c>
    </row>
    <row r="1241" spans="3:4">
      <c r="C1241" s="65" t="s">
        <v>85</v>
      </c>
      <c r="D1241" s="66" t="s">
        <v>1353</v>
      </c>
    </row>
    <row r="1242" spans="3:4">
      <c r="C1242" s="65" t="s">
        <v>85</v>
      </c>
      <c r="D1242" s="66" t="s">
        <v>982</v>
      </c>
    </row>
    <row r="1243" spans="3:4">
      <c r="C1243" s="65" t="s">
        <v>85</v>
      </c>
      <c r="D1243" s="66" t="s">
        <v>1354</v>
      </c>
    </row>
    <row r="1244" spans="3:4">
      <c r="C1244" s="65" t="s">
        <v>86</v>
      </c>
      <c r="D1244" s="66" t="s">
        <v>1355</v>
      </c>
    </row>
    <row r="1245" spans="3:4">
      <c r="C1245" s="65" t="s">
        <v>86</v>
      </c>
      <c r="D1245" s="66" t="s">
        <v>1356</v>
      </c>
    </row>
    <row r="1246" spans="3:4">
      <c r="C1246" s="65" t="s">
        <v>86</v>
      </c>
      <c r="D1246" s="66" t="s">
        <v>1357</v>
      </c>
    </row>
    <row r="1247" spans="3:4">
      <c r="C1247" s="65" t="s">
        <v>86</v>
      </c>
      <c r="D1247" s="66" t="s">
        <v>1358</v>
      </c>
    </row>
    <row r="1248" spans="3:4">
      <c r="C1248" s="65" t="s">
        <v>86</v>
      </c>
      <c r="D1248" s="66" t="s">
        <v>1359</v>
      </c>
    </row>
    <row r="1249" spans="3:4">
      <c r="C1249" s="65" t="s">
        <v>86</v>
      </c>
      <c r="D1249" s="66" t="s">
        <v>1360</v>
      </c>
    </row>
    <row r="1250" spans="3:4">
      <c r="C1250" s="65" t="s">
        <v>86</v>
      </c>
      <c r="D1250" s="66" t="s">
        <v>1361</v>
      </c>
    </row>
    <row r="1251" spans="3:4">
      <c r="C1251" s="65" t="s">
        <v>86</v>
      </c>
      <c r="D1251" s="66" t="s">
        <v>1362</v>
      </c>
    </row>
    <row r="1252" spans="3:4">
      <c r="C1252" s="65" t="s">
        <v>86</v>
      </c>
      <c r="D1252" s="66" t="s">
        <v>1363</v>
      </c>
    </row>
    <row r="1253" spans="3:4">
      <c r="C1253" s="65" t="s">
        <v>86</v>
      </c>
      <c r="D1253" s="66" t="s">
        <v>1364</v>
      </c>
    </row>
    <row r="1254" spans="3:4">
      <c r="C1254" s="65" t="s">
        <v>86</v>
      </c>
      <c r="D1254" s="66" t="s">
        <v>1365</v>
      </c>
    </row>
    <row r="1255" spans="3:4">
      <c r="C1255" s="65" t="s">
        <v>86</v>
      </c>
      <c r="D1255" s="66" t="s">
        <v>1366</v>
      </c>
    </row>
    <row r="1256" spans="3:4">
      <c r="C1256" s="65" t="s">
        <v>86</v>
      </c>
      <c r="D1256" s="66" t="s">
        <v>1367</v>
      </c>
    </row>
    <row r="1257" spans="3:4">
      <c r="C1257" s="65" t="s">
        <v>86</v>
      </c>
      <c r="D1257" s="66" t="s">
        <v>1368</v>
      </c>
    </row>
    <row r="1258" spans="3:4">
      <c r="C1258" s="65" t="s">
        <v>86</v>
      </c>
      <c r="D1258" s="66" t="s">
        <v>1369</v>
      </c>
    </row>
    <row r="1259" spans="3:4">
      <c r="C1259" s="65" t="s">
        <v>86</v>
      </c>
      <c r="D1259" s="66" t="s">
        <v>1370</v>
      </c>
    </row>
    <row r="1260" spans="3:4">
      <c r="C1260" s="65" t="s">
        <v>86</v>
      </c>
      <c r="D1260" s="66" t="s">
        <v>932</v>
      </c>
    </row>
    <row r="1261" spans="3:4">
      <c r="C1261" s="65" t="s">
        <v>86</v>
      </c>
      <c r="D1261" s="66" t="s">
        <v>276</v>
      </c>
    </row>
    <row r="1262" spans="3:4">
      <c r="C1262" s="65" t="s">
        <v>86</v>
      </c>
      <c r="D1262" s="66" t="s">
        <v>1371</v>
      </c>
    </row>
    <row r="1263" spans="3:4">
      <c r="C1263" s="65" t="s">
        <v>86</v>
      </c>
      <c r="D1263" s="66" t="s">
        <v>1372</v>
      </c>
    </row>
    <row r="1264" spans="3:4">
      <c r="C1264" s="65" t="s">
        <v>86</v>
      </c>
      <c r="D1264" s="66" t="s">
        <v>1373</v>
      </c>
    </row>
    <row r="1265" spans="3:4">
      <c r="C1265" s="65" t="s">
        <v>86</v>
      </c>
      <c r="D1265" s="66" t="s">
        <v>1374</v>
      </c>
    </row>
    <row r="1266" spans="3:4">
      <c r="C1266" s="65" t="s">
        <v>86</v>
      </c>
      <c r="D1266" s="66" t="s">
        <v>1375</v>
      </c>
    </row>
    <row r="1267" spans="3:4">
      <c r="C1267" s="65" t="s">
        <v>86</v>
      </c>
      <c r="D1267" s="66" t="s">
        <v>1376</v>
      </c>
    </row>
    <row r="1268" spans="3:4">
      <c r="C1268" s="65" t="s">
        <v>86</v>
      </c>
      <c r="D1268" s="66" t="s">
        <v>1377</v>
      </c>
    </row>
    <row r="1269" spans="3:4">
      <c r="C1269" s="65" t="s">
        <v>86</v>
      </c>
      <c r="D1269" s="66" t="s">
        <v>1378</v>
      </c>
    </row>
    <row r="1270" spans="3:4">
      <c r="C1270" s="65" t="s">
        <v>86</v>
      </c>
      <c r="D1270" s="66" t="s">
        <v>1379</v>
      </c>
    </row>
    <row r="1271" spans="3:4">
      <c r="C1271" s="65" t="s">
        <v>86</v>
      </c>
      <c r="D1271" s="66" t="s">
        <v>1380</v>
      </c>
    </row>
    <row r="1272" spans="3:4">
      <c r="C1272" s="65" t="s">
        <v>86</v>
      </c>
      <c r="D1272" s="66" t="s">
        <v>1381</v>
      </c>
    </row>
    <row r="1273" spans="3:4">
      <c r="C1273" s="65" t="s">
        <v>86</v>
      </c>
      <c r="D1273" s="66" t="s">
        <v>1382</v>
      </c>
    </row>
    <row r="1274" spans="3:4">
      <c r="C1274" s="65" t="s">
        <v>87</v>
      </c>
      <c r="D1274" s="66" t="s">
        <v>1383</v>
      </c>
    </row>
    <row r="1275" spans="3:4">
      <c r="C1275" s="65" t="s">
        <v>87</v>
      </c>
      <c r="D1275" s="66" t="s">
        <v>1384</v>
      </c>
    </row>
    <row r="1276" spans="3:4">
      <c r="C1276" s="65" t="s">
        <v>87</v>
      </c>
      <c r="D1276" s="66" t="s">
        <v>1385</v>
      </c>
    </row>
    <row r="1277" spans="3:4">
      <c r="C1277" s="65" t="s">
        <v>87</v>
      </c>
      <c r="D1277" s="66" t="s">
        <v>1386</v>
      </c>
    </row>
    <row r="1278" spans="3:4">
      <c r="C1278" s="65" t="s">
        <v>87</v>
      </c>
      <c r="D1278" s="66" t="s">
        <v>1387</v>
      </c>
    </row>
    <row r="1279" spans="3:4">
      <c r="C1279" s="65" t="s">
        <v>87</v>
      </c>
      <c r="D1279" s="66" t="s">
        <v>1388</v>
      </c>
    </row>
    <row r="1280" spans="3:4">
      <c r="C1280" s="65" t="s">
        <v>87</v>
      </c>
      <c r="D1280" s="66" t="s">
        <v>1389</v>
      </c>
    </row>
    <row r="1281" spans="3:4">
      <c r="C1281" s="65" t="s">
        <v>87</v>
      </c>
      <c r="D1281" s="66" t="s">
        <v>1390</v>
      </c>
    </row>
    <row r="1282" spans="3:4">
      <c r="C1282" s="65" t="s">
        <v>87</v>
      </c>
      <c r="D1282" s="66" t="s">
        <v>1391</v>
      </c>
    </row>
    <row r="1283" spans="3:4">
      <c r="C1283" s="65" t="s">
        <v>87</v>
      </c>
      <c r="D1283" s="66" t="s">
        <v>1392</v>
      </c>
    </row>
    <row r="1284" spans="3:4">
      <c r="C1284" s="65" t="s">
        <v>87</v>
      </c>
      <c r="D1284" s="66" t="s">
        <v>1393</v>
      </c>
    </row>
    <row r="1285" spans="3:4">
      <c r="C1285" s="65" t="s">
        <v>87</v>
      </c>
      <c r="D1285" s="66" t="s">
        <v>1394</v>
      </c>
    </row>
    <row r="1286" spans="3:4">
      <c r="C1286" s="65" t="s">
        <v>87</v>
      </c>
      <c r="D1286" s="66" t="s">
        <v>1395</v>
      </c>
    </row>
    <row r="1287" spans="3:4">
      <c r="C1287" s="65" t="s">
        <v>87</v>
      </c>
      <c r="D1287" s="66" t="s">
        <v>1396</v>
      </c>
    </row>
    <row r="1288" spans="3:4">
      <c r="C1288" s="65" t="s">
        <v>87</v>
      </c>
      <c r="D1288" s="66" t="s">
        <v>1874</v>
      </c>
    </row>
    <row r="1289" spans="3:4">
      <c r="C1289" s="65" t="s">
        <v>87</v>
      </c>
      <c r="D1289" s="66" t="s">
        <v>1397</v>
      </c>
    </row>
    <row r="1290" spans="3:4">
      <c r="C1290" s="65" t="s">
        <v>87</v>
      </c>
      <c r="D1290" s="66" t="s">
        <v>1398</v>
      </c>
    </row>
    <row r="1291" spans="3:4">
      <c r="C1291" s="65" t="s">
        <v>87</v>
      </c>
      <c r="D1291" s="66" t="s">
        <v>1875</v>
      </c>
    </row>
    <row r="1292" spans="3:4">
      <c r="C1292" s="65" t="s">
        <v>87</v>
      </c>
      <c r="D1292" s="66" t="s">
        <v>1399</v>
      </c>
    </row>
    <row r="1293" spans="3:4">
      <c r="C1293" s="65" t="s">
        <v>88</v>
      </c>
      <c r="D1293" s="66" t="s">
        <v>1400</v>
      </c>
    </row>
    <row r="1294" spans="3:4">
      <c r="C1294" s="65" t="s">
        <v>88</v>
      </c>
      <c r="D1294" s="66" t="s">
        <v>1401</v>
      </c>
    </row>
    <row r="1295" spans="3:4">
      <c r="C1295" s="65" t="s">
        <v>88</v>
      </c>
      <c r="D1295" s="66" t="s">
        <v>1402</v>
      </c>
    </row>
    <row r="1296" spans="3:4">
      <c r="C1296" s="65" t="s">
        <v>88</v>
      </c>
      <c r="D1296" s="66" t="s">
        <v>1403</v>
      </c>
    </row>
    <row r="1297" spans="3:4">
      <c r="C1297" s="65" t="s">
        <v>88</v>
      </c>
      <c r="D1297" s="66" t="s">
        <v>1404</v>
      </c>
    </row>
    <row r="1298" spans="3:4">
      <c r="C1298" s="65" t="s">
        <v>88</v>
      </c>
      <c r="D1298" s="66" t="s">
        <v>1405</v>
      </c>
    </row>
    <row r="1299" spans="3:4">
      <c r="C1299" s="65" t="s">
        <v>88</v>
      </c>
      <c r="D1299" s="66" t="s">
        <v>1406</v>
      </c>
    </row>
    <row r="1300" spans="3:4">
      <c r="C1300" s="65" t="s">
        <v>88</v>
      </c>
      <c r="D1300" s="66" t="s">
        <v>1407</v>
      </c>
    </row>
    <row r="1301" spans="3:4">
      <c r="C1301" s="65" t="s">
        <v>88</v>
      </c>
      <c r="D1301" s="66" t="s">
        <v>1408</v>
      </c>
    </row>
    <row r="1302" spans="3:4">
      <c r="C1302" s="65" t="s">
        <v>88</v>
      </c>
      <c r="D1302" s="66" t="s">
        <v>1409</v>
      </c>
    </row>
    <row r="1303" spans="3:4">
      <c r="C1303" s="65" t="s">
        <v>88</v>
      </c>
      <c r="D1303" s="66" t="s">
        <v>1410</v>
      </c>
    </row>
    <row r="1304" spans="3:4">
      <c r="C1304" s="65" t="s">
        <v>88</v>
      </c>
      <c r="D1304" s="66" t="s">
        <v>448</v>
      </c>
    </row>
    <row r="1305" spans="3:4">
      <c r="C1305" s="65" t="s">
        <v>88</v>
      </c>
      <c r="D1305" s="66" t="s">
        <v>1411</v>
      </c>
    </row>
    <row r="1306" spans="3:4">
      <c r="C1306" s="65" t="s">
        <v>88</v>
      </c>
      <c r="D1306" s="66" t="s">
        <v>1412</v>
      </c>
    </row>
    <row r="1307" spans="3:4">
      <c r="C1307" s="65" t="s">
        <v>88</v>
      </c>
      <c r="D1307" s="66" t="s">
        <v>1413</v>
      </c>
    </row>
    <row r="1308" spans="3:4">
      <c r="C1308" s="65" t="s">
        <v>88</v>
      </c>
      <c r="D1308" s="66" t="s">
        <v>1414</v>
      </c>
    </row>
    <row r="1309" spans="3:4">
      <c r="C1309" s="65" t="s">
        <v>88</v>
      </c>
      <c r="D1309" s="66" t="s">
        <v>1415</v>
      </c>
    </row>
    <row r="1310" spans="3:4">
      <c r="C1310" s="65" t="s">
        <v>88</v>
      </c>
      <c r="D1310" s="66" t="s">
        <v>1416</v>
      </c>
    </row>
    <row r="1311" spans="3:4">
      <c r="C1311" s="65" t="s">
        <v>88</v>
      </c>
      <c r="D1311" s="66" t="s">
        <v>1417</v>
      </c>
    </row>
    <row r="1312" spans="3:4">
      <c r="C1312" s="65" t="s">
        <v>89</v>
      </c>
      <c r="D1312" s="66" t="s">
        <v>1418</v>
      </c>
    </row>
    <row r="1313" spans="3:4">
      <c r="C1313" s="65" t="s">
        <v>89</v>
      </c>
      <c r="D1313" s="66" t="s">
        <v>1419</v>
      </c>
    </row>
    <row r="1314" spans="3:4">
      <c r="C1314" s="65" t="s">
        <v>89</v>
      </c>
      <c r="D1314" s="66" t="s">
        <v>1420</v>
      </c>
    </row>
    <row r="1315" spans="3:4">
      <c r="C1315" s="65" t="s">
        <v>89</v>
      </c>
      <c r="D1315" s="66" t="s">
        <v>1421</v>
      </c>
    </row>
    <row r="1316" spans="3:4">
      <c r="C1316" s="65" t="s">
        <v>89</v>
      </c>
      <c r="D1316" s="66" t="s">
        <v>1422</v>
      </c>
    </row>
    <row r="1317" spans="3:4">
      <c r="C1317" s="65" t="s">
        <v>89</v>
      </c>
      <c r="D1317" s="66" t="s">
        <v>1423</v>
      </c>
    </row>
    <row r="1318" spans="3:4">
      <c r="C1318" s="65" t="s">
        <v>89</v>
      </c>
      <c r="D1318" s="66" t="s">
        <v>1424</v>
      </c>
    </row>
    <row r="1319" spans="3:4">
      <c r="C1319" s="65" t="s">
        <v>89</v>
      </c>
      <c r="D1319" s="66" t="s">
        <v>1425</v>
      </c>
    </row>
    <row r="1320" spans="3:4">
      <c r="C1320" s="65" t="s">
        <v>89</v>
      </c>
      <c r="D1320" s="66" t="s">
        <v>1426</v>
      </c>
    </row>
    <row r="1321" spans="3:4">
      <c r="C1321" s="65" t="s">
        <v>89</v>
      </c>
      <c r="D1321" s="66" t="s">
        <v>1427</v>
      </c>
    </row>
    <row r="1322" spans="3:4">
      <c r="C1322" s="65" t="s">
        <v>89</v>
      </c>
      <c r="D1322" s="66" t="s">
        <v>1428</v>
      </c>
    </row>
    <row r="1323" spans="3:4">
      <c r="C1323" s="65" t="s">
        <v>89</v>
      </c>
      <c r="D1323" s="66" t="s">
        <v>1429</v>
      </c>
    </row>
    <row r="1324" spans="3:4">
      <c r="C1324" s="65" t="s">
        <v>89</v>
      </c>
      <c r="D1324" s="66" t="s">
        <v>1430</v>
      </c>
    </row>
    <row r="1325" spans="3:4">
      <c r="C1325" s="65" t="s">
        <v>89</v>
      </c>
      <c r="D1325" s="66" t="s">
        <v>1431</v>
      </c>
    </row>
    <row r="1326" spans="3:4">
      <c r="C1326" s="65" t="s">
        <v>89</v>
      </c>
      <c r="D1326" s="66" t="s">
        <v>1432</v>
      </c>
    </row>
    <row r="1327" spans="3:4">
      <c r="C1327" s="65" t="s">
        <v>89</v>
      </c>
      <c r="D1327" s="66" t="s">
        <v>1433</v>
      </c>
    </row>
    <row r="1328" spans="3:4">
      <c r="C1328" s="65" t="s">
        <v>89</v>
      </c>
      <c r="D1328" s="66" t="s">
        <v>1434</v>
      </c>
    </row>
    <row r="1329" spans="3:4">
      <c r="C1329" s="65" t="s">
        <v>89</v>
      </c>
      <c r="D1329" s="66" t="s">
        <v>1435</v>
      </c>
    </row>
    <row r="1330" spans="3:4">
      <c r="C1330" s="65" t="s">
        <v>89</v>
      </c>
      <c r="D1330" s="66" t="s">
        <v>1436</v>
      </c>
    </row>
    <row r="1331" spans="3:4">
      <c r="C1331" s="65" t="s">
        <v>89</v>
      </c>
      <c r="D1331" s="66" t="s">
        <v>1437</v>
      </c>
    </row>
    <row r="1332" spans="3:4">
      <c r="C1332" s="65" t="s">
        <v>89</v>
      </c>
      <c r="D1332" s="66" t="s">
        <v>1438</v>
      </c>
    </row>
    <row r="1333" spans="3:4">
      <c r="C1333" s="65" t="s">
        <v>89</v>
      </c>
      <c r="D1333" s="66" t="s">
        <v>1439</v>
      </c>
    </row>
    <row r="1334" spans="3:4">
      <c r="C1334" s="65" t="s">
        <v>89</v>
      </c>
      <c r="D1334" s="66" t="s">
        <v>1440</v>
      </c>
    </row>
    <row r="1335" spans="3:4">
      <c r="C1335" s="65" t="s">
        <v>89</v>
      </c>
      <c r="D1335" s="66" t="s">
        <v>1441</v>
      </c>
    </row>
    <row r="1336" spans="3:4">
      <c r="C1336" s="65" t="s">
        <v>89</v>
      </c>
      <c r="D1336" s="66" t="s">
        <v>1442</v>
      </c>
    </row>
    <row r="1337" spans="3:4">
      <c r="C1337" s="65" t="s">
        <v>89</v>
      </c>
      <c r="D1337" s="66" t="s">
        <v>1443</v>
      </c>
    </row>
    <row r="1338" spans="3:4">
      <c r="C1338" s="65" t="s">
        <v>89</v>
      </c>
      <c r="D1338" s="66" t="s">
        <v>1444</v>
      </c>
    </row>
    <row r="1339" spans="3:4">
      <c r="C1339" s="65" t="s">
        <v>90</v>
      </c>
      <c r="D1339" s="66" t="s">
        <v>1445</v>
      </c>
    </row>
    <row r="1340" spans="3:4">
      <c r="C1340" s="65" t="s">
        <v>90</v>
      </c>
      <c r="D1340" s="66" t="s">
        <v>1446</v>
      </c>
    </row>
    <row r="1341" spans="3:4">
      <c r="C1341" s="65" t="s">
        <v>90</v>
      </c>
      <c r="D1341" s="66" t="s">
        <v>1447</v>
      </c>
    </row>
    <row r="1342" spans="3:4">
      <c r="C1342" s="65" t="s">
        <v>90</v>
      </c>
      <c r="D1342" s="66" t="s">
        <v>1448</v>
      </c>
    </row>
    <row r="1343" spans="3:4">
      <c r="C1343" s="65" t="s">
        <v>90</v>
      </c>
      <c r="D1343" s="66" t="s">
        <v>1449</v>
      </c>
    </row>
    <row r="1344" spans="3:4">
      <c r="C1344" s="65" t="s">
        <v>90</v>
      </c>
      <c r="D1344" s="66" t="s">
        <v>1450</v>
      </c>
    </row>
    <row r="1345" spans="3:4">
      <c r="C1345" s="65" t="s">
        <v>90</v>
      </c>
      <c r="D1345" s="66" t="s">
        <v>1876</v>
      </c>
    </row>
    <row r="1346" spans="3:4">
      <c r="C1346" s="65" t="s">
        <v>90</v>
      </c>
      <c r="D1346" s="66" t="s">
        <v>1451</v>
      </c>
    </row>
    <row r="1347" spans="3:4">
      <c r="C1347" s="65" t="s">
        <v>90</v>
      </c>
      <c r="D1347" s="66" t="s">
        <v>1452</v>
      </c>
    </row>
    <row r="1348" spans="3:4">
      <c r="C1348" s="65" t="s">
        <v>90</v>
      </c>
      <c r="D1348" s="66" t="s">
        <v>1453</v>
      </c>
    </row>
    <row r="1349" spans="3:4">
      <c r="C1349" s="65" t="s">
        <v>90</v>
      </c>
      <c r="D1349" s="66" t="s">
        <v>1454</v>
      </c>
    </row>
    <row r="1350" spans="3:4">
      <c r="C1350" s="65" t="s">
        <v>90</v>
      </c>
      <c r="D1350" s="66" t="s">
        <v>1455</v>
      </c>
    </row>
    <row r="1351" spans="3:4">
      <c r="C1351" s="65" t="s">
        <v>90</v>
      </c>
      <c r="D1351" s="66" t="s">
        <v>1456</v>
      </c>
    </row>
    <row r="1352" spans="3:4">
      <c r="C1352" s="65" t="s">
        <v>90</v>
      </c>
      <c r="D1352" s="66" t="s">
        <v>1457</v>
      </c>
    </row>
    <row r="1353" spans="3:4">
      <c r="C1353" s="65" t="s">
        <v>90</v>
      </c>
      <c r="D1353" s="66" t="s">
        <v>1458</v>
      </c>
    </row>
    <row r="1354" spans="3:4">
      <c r="C1354" s="65" t="s">
        <v>90</v>
      </c>
      <c r="D1354" s="66" t="s">
        <v>1459</v>
      </c>
    </row>
    <row r="1355" spans="3:4">
      <c r="C1355" s="65" t="s">
        <v>90</v>
      </c>
      <c r="D1355" s="66" t="s">
        <v>1460</v>
      </c>
    </row>
    <row r="1356" spans="3:4">
      <c r="C1356" s="65" t="s">
        <v>90</v>
      </c>
      <c r="D1356" s="66" t="s">
        <v>1461</v>
      </c>
    </row>
    <row r="1357" spans="3:4">
      <c r="C1357" s="65" t="s">
        <v>90</v>
      </c>
      <c r="D1357" s="66" t="s">
        <v>1462</v>
      </c>
    </row>
    <row r="1358" spans="3:4">
      <c r="C1358" s="65" t="s">
        <v>90</v>
      </c>
      <c r="D1358" s="66" t="s">
        <v>1463</v>
      </c>
    </row>
    <row r="1359" spans="3:4">
      <c r="C1359" s="65" t="s">
        <v>90</v>
      </c>
      <c r="D1359" s="66" t="s">
        <v>1464</v>
      </c>
    </row>
    <row r="1360" spans="3:4">
      <c r="C1360" s="65" t="s">
        <v>90</v>
      </c>
      <c r="D1360" s="66" t="s">
        <v>1465</v>
      </c>
    </row>
    <row r="1361" spans="3:4">
      <c r="C1361" s="65" t="s">
        <v>90</v>
      </c>
      <c r="D1361" s="66" t="s">
        <v>1466</v>
      </c>
    </row>
    <row r="1362" spans="3:4">
      <c r="C1362" s="65" t="s">
        <v>91</v>
      </c>
      <c r="D1362" s="66" t="s">
        <v>1467</v>
      </c>
    </row>
    <row r="1363" spans="3:4">
      <c r="C1363" s="65" t="s">
        <v>91</v>
      </c>
      <c r="D1363" s="66" t="s">
        <v>1468</v>
      </c>
    </row>
    <row r="1364" spans="3:4">
      <c r="C1364" s="65" t="s">
        <v>91</v>
      </c>
      <c r="D1364" s="66" t="s">
        <v>1469</v>
      </c>
    </row>
    <row r="1365" spans="3:4">
      <c r="C1365" s="65" t="s">
        <v>91</v>
      </c>
      <c r="D1365" s="66" t="s">
        <v>1470</v>
      </c>
    </row>
    <row r="1366" spans="3:4">
      <c r="C1366" s="65" t="s">
        <v>91</v>
      </c>
      <c r="D1366" s="66" t="s">
        <v>1471</v>
      </c>
    </row>
    <row r="1367" spans="3:4">
      <c r="C1367" s="65" t="s">
        <v>91</v>
      </c>
      <c r="D1367" s="66" t="s">
        <v>1472</v>
      </c>
    </row>
    <row r="1368" spans="3:4">
      <c r="C1368" s="65" t="s">
        <v>91</v>
      </c>
      <c r="D1368" s="66" t="s">
        <v>1473</v>
      </c>
    </row>
    <row r="1369" spans="3:4">
      <c r="C1369" s="65" t="s">
        <v>91</v>
      </c>
      <c r="D1369" s="66" t="s">
        <v>1474</v>
      </c>
    </row>
    <row r="1370" spans="3:4">
      <c r="C1370" s="65" t="s">
        <v>91</v>
      </c>
      <c r="D1370" s="66" t="s">
        <v>1475</v>
      </c>
    </row>
    <row r="1371" spans="3:4">
      <c r="C1371" s="65" t="s">
        <v>91</v>
      </c>
      <c r="D1371" s="66" t="s">
        <v>1476</v>
      </c>
    </row>
    <row r="1372" spans="3:4">
      <c r="C1372" s="65" t="s">
        <v>91</v>
      </c>
      <c r="D1372" s="66" t="s">
        <v>1477</v>
      </c>
    </row>
    <row r="1373" spans="3:4">
      <c r="C1373" s="65" t="s">
        <v>91</v>
      </c>
      <c r="D1373" s="66" t="s">
        <v>1478</v>
      </c>
    </row>
    <row r="1374" spans="3:4">
      <c r="C1374" s="65" t="s">
        <v>91</v>
      </c>
      <c r="D1374" s="66" t="s">
        <v>1479</v>
      </c>
    </row>
    <row r="1375" spans="3:4">
      <c r="C1375" s="65" t="s">
        <v>91</v>
      </c>
      <c r="D1375" s="66" t="s">
        <v>1480</v>
      </c>
    </row>
    <row r="1376" spans="3:4">
      <c r="C1376" s="65" t="s">
        <v>91</v>
      </c>
      <c r="D1376" s="66" t="s">
        <v>1481</v>
      </c>
    </row>
    <row r="1377" spans="3:4">
      <c r="C1377" s="65" t="s">
        <v>91</v>
      </c>
      <c r="D1377" s="66" t="s">
        <v>1482</v>
      </c>
    </row>
    <row r="1378" spans="3:4">
      <c r="C1378" s="65" t="s">
        <v>91</v>
      </c>
      <c r="D1378" s="66" t="s">
        <v>1483</v>
      </c>
    </row>
    <row r="1379" spans="3:4">
      <c r="C1379" s="65" t="s">
        <v>91</v>
      </c>
      <c r="D1379" s="66" t="s">
        <v>1484</v>
      </c>
    </row>
    <row r="1380" spans="3:4">
      <c r="C1380" s="65" t="s">
        <v>91</v>
      </c>
      <c r="D1380" s="66" t="s">
        <v>1485</v>
      </c>
    </row>
    <row r="1381" spans="3:4">
      <c r="C1381" s="65" t="s">
        <v>92</v>
      </c>
      <c r="D1381" s="66" t="s">
        <v>1486</v>
      </c>
    </row>
    <row r="1382" spans="3:4">
      <c r="C1382" s="65" t="s">
        <v>92</v>
      </c>
      <c r="D1382" s="66" t="s">
        <v>1487</v>
      </c>
    </row>
    <row r="1383" spans="3:4">
      <c r="C1383" s="65" t="s">
        <v>92</v>
      </c>
      <c r="D1383" s="66" t="s">
        <v>1488</v>
      </c>
    </row>
    <row r="1384" spans="3:4">
      <c r="C1384" s="65" t="s">
        <v>92</v>
      </c>
      <c r="D1384" s="66" t="s">
        <v>1489</v>
      </c>
    </row>
    <row r="1385" spans="3:4">
      <c r="C1385" s="65" t="s">
        <v>92</v>
      </c>
      <c r="D1385" s="66" t="s">
        <v>1490</v>
      </c>
    </row>
    <row r="1386" spans="3:4">
      <c r="C1386" s="65" t="s">
        <v>92</v>
      </c>
      <c r="D1386" s="66" t="s">
        <v>1491</v>
      </c>
    </row>
    <row r="1387" spans="3:4">
      <c r="C1387" s="65" t="s">
        <v>92</v>
      </c>
      <c r="D1387" s="66" t="s">
        <v>1492</v>
      </c>
    </row>
    <row r="1388" spans="3:4">
      <c r="C1388" s="65" t="s">
        <v>92</v>
      </c>
      <c r="D1388" s="66" t="s">
        <v>1493</v>
      </c>
    </row>
    <row r="1389" spans="3:4">
      <c r="C1389" s="65" t="s">
        <v>92</v>
      </c>
      <c r="D1389" s="66" t="s">
        <v>1494</v>
      </c>
    </row>
    <row r="1390" spans="3:4">
      <c r="C1390" s="65" t="s">
        <v>92</v>
      </c>
      <c r="D1390" s="66" t="s">
        <v>1495</v>
      </c>
    </row>
    <row r="1391" spans="3:4">
      <c r="C1391" s="65" t="s">
        <v>92</v>
      </c>
      <c r="D1391" s="66" t="s">
        <v>1496</v>
      </c>
    </row>
    <row r="1392" spans="3:4">
      <c r="C1392" s="65" t="s">
        <v>92</v>
      </c>
      <c r="D1392" s="66" t="s">
        <v>1497</v>
      </c>
    </row>
    <row r="1393" spans="3:4">
      <c r="C1393" s="65" t="s">
        <v>92</v>
      </c>
      <c r="D1393" s="66" t="s">
        <v>1498</v>
      </c>
    </row>
    <row r="1394" spans="3:4">
      <c r="C1394" s="65" t="s">
        <v>92</v>
      </c>
      <c r="D1394" s="66" t="s">
        <v>1499</v>
      </c>
    </row>
    <row r="1395" spans="3:4">
      <c r="C1395" s="65" t="s">
        <v>92</v>
      </c>
      <c r="D1395" s="66" t="s">
        <v>1500</v>
      </c>
    </row>
    <row r="1396" spans="3:4">
      <c r="C1396" s="65" t="s">
        <v>92</v>
      </c>
      <c r="D1396" s="66" t="s">
        <v>1501</v>
      </c>
    </row>
    <row r="1397" spans="3:4">
      <c r="C1397" s="65" t="s">
        <v>92</v>
      </c>
      <c r="D1397" s="66" t="s">
        <v>1502</v>
      </c>
    </row>
    <row r="1398" spans="3:4">
      <c r="C1398" s="65" t="s">
        <v>92</v>
      </c>
      <c r="D1398" s="66" t="s">
        <v>1503</v>
      </c>
    </row>
    <row r="1399" spans="3:4">
      <c r="C1399" s="65" t="s">
        <v>92</v>
      </c>
      <c r="D1399" s="66" t="s">
        <v>1504</v>
      </c>
    </row>
    <row r="1400" spans="3:4">
      <c r="C1400" s="65" t="s">
        <v>92</v>
      </c>
      <c r="D1400" s="66" t="s">
        <v>1505</v>
      </c>
    </row>
    <row r="1401" spans="3:4">
      <c r="C1401" s="65" t="s">
        <v>92</v>
      </c>
      <c r="D1401" s="66" t="s">
        <v>1506</v>
      </c>
    </row>
    <row r="1402" spans="3:4">
      <c r="C1402" s="65" t="s">
        <v>92</v>
      </c>
      <c r="D1402" s="66" t="s">
        <v>1507</v>
      </c>
    </row>
    <row r="1403" spans="3:4">
      <c r="C1403" s="65" t="s">
        <v>92</v>
      </c>
      <c r="D1403" s="66" t="s">
        <v>1508</v>
      </c>
    </row>
    <row r="1404" spans="3:4">
      <c r="C1404" s="65" t="s">
        <v>92</v>
      </c>
      <c r="D1404" s="66" t="s">
        <v>1509</v>
      </c>
    </row>
    <row r="1405" spans="3:4">
      <c r="C1405" s="65" t="s">
        <v>93</v>
      </c>
      <c r="D1405" s="66" t="s">
        <v>1510</v>
      </c>
    </row>
    <row r="1406" spans="3:4">
      <c r="C1406" s="65" t="s">
        <v>93</v>
      </c>
      <c r="D1406" s="66" t="s">
        <v>1511</v>
      </c>
    </row>
    <row r="1407" spans="3:4">
      <c r="C1407" s="65" t="s">
        <v>93</v>
      </c>
      <c r="D1407" s="66" t="s">
        <v>1512</v>
      </c>
    </row>
    <row r="1408" spans="3:4">
      <c r="C1408" s="65" t="s">
        <v>93</v>
      </c>
      <c r="D1408" s="66" t="s">
        <v>1513</v>
      </c>
    </row>
    <row r="1409" spans="3:4">
      <c r="C1409" s="65" t="s">
        <v>93</v>
      </c>
      <c r="D1409" s="66" t="s">
        <v>1514</v>
      </c>
    </row>
    <row r="1410" spans="3:4">
      <c r="C1410" s="65" t="s">
        <v>93</v>
      </c>
      <c r="D1410" s="66" t="s">
        <v>1515</v>
      </c>
    </row>
    <row r="1411" spans="3:4">
      <c r="C1411" s="65" t="s">
        <v>93</v>
      </c>
      <c r="D1411" s="66" t="s">
        <v>1516</v>
      </c>
    </row>
    <row r="1412" spans="3:4">
      <c r="C1412" s="65" t="s">
        <v>93</v>
      </c>
      <c r="D1412" s="66" t="s">
        <v>1517</v>
      </c>
    </row>
    <row r="1413" spans="3:4">
      <c r="C1413" s="65" t="s">
        <v>93</v>
      </c>
      <c r="D1413" s="66" t="s">
        <v>1518</v>
      </c>
    </row>
    <row r="1414" spans="3:4">
      <c r="C1414" s="65" t="s">
        <v>93</v>
      </c>
      <c r="D1414" s="66" t="s">
        <v>1519</v>
      </c>
    </row>
    <row r="1415" spans="3:4">
      <c r="C1415" s="65" t="s">
        <v>93</v>
      </c>
      <c r="D1415" s="66" t="s">
        <v>1520</v>
      </c>
    </row>
    <row r="1416" spans="3:4">
      <c r="C1416" s="65" t="s">
        <v>93</v>
      </c>
      <c r="D1416" s="66" t="s">
        <v>1521</v>
      </c>
    </row>
    <row r="1417" spans="3:4">
      <c r="C1417" s="65" t="s">
        <v>93</v>
      </c>
      <c r="D1417" s="66" t="s">
        <v>1522</v>
      </c>
    </row>
    <row r="1418" spans="3:4">
      <c r="C1418" s="65" t="s">
        <v>93</v>
      </c>
      <c r="D1418" s="66" t="s">
        <v>1523</v>
      </c>
    </row>
    <row r="1419" spans="3:4">
      <c r="C1419" s="65" t="s">
        <v>93</v>
      </c>
      <c r="D1419" s="66" t="s">
        <v>1524</v>
      </c>
    </row>
    <row r="1420" spans="3:4">
      <c r="C1420" s="65" t="s">
        <v>93</v>
      </c>
      <c r="D1420" s="66" t="s">
        <v>1525</v>
      </c>
    </row>
    <row r="1421" spans="3:4">
      <c r="C1421" s="65" t="s">
        <v>93</v>
      </c>
      <c r="D1421" s="66" t="s">
        <v>1526</v>
      </c>
    </row>
    <row r="1422" spans="3:4">
      <c r="C1422" s="65" t="s">
        <v>94</v>
      </c>
      <c r="D1422" s="66" t="s">
        <v>1527</v>
      </c>
    </row>
    <row r="1423" spans="3:4">
      <c r="C1423" s="65" t="s">
        <v>94</v>
      </c>
      <c r="D1423" s="66" t="s">
        <v>1528</v>
      </c>
    </row>
    <row r="1424" spans="3:4">
      <c r="C1424" s="65" t="s">
        <v>94</v>
      </c>
      <c r="D1424" s="66" t="s">
        <v>1529</v>
      </c>
    </row>
    <row r="1425" spans="3:4">
      <c r="C1425" s="65" t="s">
        <v>94</v>
      </c>
      <c r="D1425" s="66" t="s">
        <v>1530</v>
      </c>
    </row>
    <row r="1426" spans="3:4">
      <c r="C1426" s="65" t="s">
        <v>94</v>
      </c>
      <c r="D1426" s="66" t="s">
        <v>1531</v>
      </c>
    </row>
    <row r="1427" spans="3:4">
      <c r="C1427" s="65" t="s">
        <v>94</v>
      </c>
      <c r="D1427" s="66" t="s">
        <v>1532</v>
      </c>
    </row>
    <row r="1428" spans="3:4">
      <c r="C1428" s="65" t="s">
        <v>94</v>
      </c>
      <c r="D1428" s="66" t="s">
        <v>1533</v>
      </c>
    </row>
    <row r="1429" spans="3:4">
      <c r="C1429" s="65" t="s">
        <v>94</v>
      </c>
      <c r="D1429" s="66" t="s">
        <v>1534</v>
      </c>
    </row>
    <row r="1430" spans="3:4">
      <c r="C1430" s="65" t="s">
        <v>94</v>
      </c>
      <c r="D1430" s="66" t="s">
        <v>1535</v>
      </c>
    </row>
    <row r="1431" spans="3:4">
      <c r="C1431" s="65" t="s">
        <v>94</v>
      </c>
      <c r="D1431" s="66" t="s">
        <v>1536</v>
      </c>
    </row>
    <row r="1432" spans="3:4">
      <c r="C1432" s="65" t="s">
        <v>94</v>
      </c>
      <c r="D1432" s="66" t="s">
        <v>1537</v>
      </c>
    </row>
    <row r="1433" spans="3:4">
      <c r="C1433" s="65" t="s">
        <v>94</v>
      </c>
      <c r="D1433" s="66" t="s">
        <v>1538</v>
      </c>
    </row>
    <row r="1434" spans="3:4">
      <c r="C1434" s="65" t="s">
        <v>94</v>
      </c>
      <c r="D1434" s="66" t="s">
        <v>1539</v>
      </c>
    </row>
    <row r="1435" spans="3:4">
      <c r="C1435" s="65" t="s">
        <v>94</v>
      </c>
      <c r="D1435" s="66" t="s">
        <v>170</v>
      </c>
    </row>
    <row r="1436" spans="3:4">
      <c r="C1436" s="65" t="s">
        <v>94</v>
      </c>
      <c r="D1436" s="66" t="s">
        <v>1540</v>
      </c>
    </row>
    <row r="1437" spans="3:4">
      <c r="C1437" s="65" t="s">
        <v>94</v>
      </c>
      <c r="D1437" s="66" t="s">
        <v>1541</v>
      </c>
    </row>
    <row r="1438" spans="3:4">
      <c r="C1438" s="65" t="s">
        <v>94</v>
      </c>
      <c r="D1438" s="66" t="s">
        <v>1542</v>
      </c>
    </row>
    <row r="1439" spans="3:4">
      <c r="C1439" s="65" t="s">
        <v>94</v>
      </c>
      <c r="D1439" s="66" t="s">
        <v>1543</v>
      </c>
    </row>
    <row r="1440" spans="3:4">
      <c r="C1440" s="65" t="s">
        <v>94</v>
      </c>
      <c r="D1440" s="66" t="s">
        <v>1544</v>
      </c>
    </row>
    <row r="1441" spans="3:4">
      <c r="C1441" s="65" t="s">
        <v>94</v>
      </c>
      <c r="D1441" s="66" t="s">
        <v>1545</v>
      </c>
    </row>
    <row r="1442" spans="3:4">
      <c r="C1442" s="65" t="s">
        <v>95</v>
      </c>
      <c r="D1442" s="66" t="s">
        <v>1546</v>
      </c>
    </row>
    <row r="1443" spans="3:4">
      <c r="C1443" s="65" t="s">
        <v>95</v>
      </c>
      <c r="D1443" s="66" t="s">
        <v>1547</v>
      </c>
    </row>
    <row r="1444" spans="3:4">
      <c r="C1444" s="65" t="s">
        <v>95</v>
      </c>
      <c r="D1444" s="66" t="s">
        <v>1548</v>
      </c>
    </row>
    <row r="1445" spans="3:4">
      <c r="C1445" s="65" t="s">
        <v>95</v>
      </c>
      <c r="D1445" s="66" t="s">
        <v>1549</v>
      </c>
    </row>
    <row r="1446" spans="3:4">
      <c r="C1446" s="65" t="s">
        <v>95</v>
      </c>
      <c r="D1446" s="66" t="s">
        <v>1550</v>
      </c>
    </row>
    <row r="1447" spans="3:4">
      <c r="C1447" s="65" t="s">
        <v>95</v>
      </c>
      <c r="D1447" s="66" t="s">
        <v>1551</v>
      </c>
    </row>
    <row r="1448" spans="3:4">
      <c r="C1448" s="65" t="s">
        <v>95</v>
      </c>
      <c r="D1448" s="66" t="s">
        <v>1552</v>
      </c>
    </row>
    <row r="1449" spans="3:4">
      <c r="C1449" s="65" t="s">
        <v>95</v>
      </c>
      <c r="D1449" s="66" t="s">
        <v>1553</v>
      </c>
    </row>
    <row r="1450" spans="3:4">
      <c r="C1450" s="65" t="s">
        <v>95</v>
      </c>
      <c r="D1450" s="66" t="s">
        <v>1554</v>
      </c>
    </row>
    <row r="1451" spans="3:4">
      <c r="C1451" s="65" t="s">
        <v>95</v>
      </c>
      <c r="D1451" s="66" t="s">
        <v>1555</v>
      </c>
    </row>
    <row r="1452" spans="3:4">
      <c r="C1452" s="65" t="s">
        <v>95</v>
      </c>
      <c r="D1452" s="66" t="s">
        <v>1556</v>
      </c>
    </row>
    <row r="1453" spans="3:4">
      <c r="C1453" s="65" t="s">
        <v>95</v>
      </c>
      <c r="D1453" s="66" t="s">
        <v>1557</v>
      </c>
    </row>
    <row r="1454" spans="3:4">
      <c r="C1454" s="65" t="s">
        <v>95</v>
      </c>
      <c r="D1454" s="66" t="s">
        <v>1558</v>
      </c>
    </row>
    <row r="1455" spans="3:4">
      <c r="C1455" s="65" t="s">
        <v>95</v>
      </c>
      <c r="D1455" s="66" t="s">
        <v>1559</v>
      </c>
    </row>
    <row r="1456" spans="3:4">
      <c r="C1456" s="65" t="s">
        <v>95</v>
      </c>
      <c r="D1456" s="66" t="s">
        <v>1560</v>
      </c>
    </row>
    <row r="1457" spans="3:4">
      <c r="C1457" s="65" t="s">
        <v>95</v>
      </c>
      <c r="D1457" s="66" t="s">
        <v>1561</v>
      </c>
    </row>
    <row r="1458" spans="3:4">
      <c r="C1458" s="65" t="s">
        <v>95</v>
      </c>
      <c r="D1458" s="66" t="s">
        <v>1562</v>
      </c>
    </row>
    <row r="1459" spans="3:4">
      <c r="C1459" s="65" t="s">
        <v>95</v>
      </c>
      <c r="D1459" s="66" t="s">
        <v>1563</v>
      </c>
    </row>
    <row r="1460" spans="3:4">
      <c r="C1460" s="65" t="s">
        <v>95</v>
      </c>
      <c r="D1460" s="66" t="s">
        <v>1564</v>
      </c>
    </row>
    <row r="1461" spans="3:4">
      <c r="C1461" s="65" t="s">
        <v>95</v>
      </c>
      <c r="D1461" s="66" t="s">
        <v>1565</v>
      </c>
    </row>
    <row r="1462" spans="3:4">
      <c r="C1462" s="65" t="s">
        <v>95</v>
      </c>
      <c r="D1462" s="66" t="s">
        <v>1566</v>
      </c>
    </row>
    <row r="1463" spans="3:4">
      <c r="C1463" s="65" t="s">
        <v>95</v>
      </c>
      <c r="D1463" s="66" t="s">
        <v>1567</v>
      </c>
    </row>
    <row r="1464" spans="3:4">
      <c r="C1464" s="65" t="s">
        <v>95</v>
      </c>
      <c r="D1464" s="66" t="s">
        <v>1568</v>
      </c>
    </row>
    <row r="1465" spans="3:4">
      <c r="C1465" s="65" t="s">
        <v>95</v>
      </c>
      <c r="D1465" s="66" t="s">
        <v>1569</v>
      </c>
    </row>
    <row r="1466" spans="3:4">
      <c r="C1466" s="65" t="s">
        <v>95</v>
      </c>
      <c r="D1466" s="66" t="s">
        <v>1570</v>
      </c>
    </row>
    <row r="1467" spans="3:4">
      <c r="C1467" s="65" t="s">
        <v>95</v>
      </c>
      <c r="D1467" s="66" t="s">
        <v>1571</v>
      </c>
    </row>
    <row r="1468" spans="3:4">
      <c r="C1468" s="65" t="s">
        <v>95</v>
      </c>
      <c r="D1468" s="66" t="s">
        <v>1572</v>
      </c>
    </row>
    <row r="1469" spans="3:4">
      <c r="C1469" s="65" t="s">
        <v>95</v>
      </c>
      <c r="D1469" s="66" t="s">
        <v>1573</v>
      </c>
    </row>
    <row r="1470" spans="3:4">
      <c r="C1470" s="65" t="s">
        <v>95</v>
      </c>
      <c r="D1470" s="66" t="s">
        <v>1574</v>
      </c>
    </row>
    <row r="1471" spans="3:4">
      <c r="C1471" s="65" t="s">
        <v>95</v>
      </c>
      <c r="D1471" s="66" t="s">
        <v>1575</v>
      </c>
    </row>
    <row r="1472" spans="3:4">
      <c r="C1472" s="65" t="s">
        <v>95</v>
      </c>
      <c r="D1472" s="66" t="s">
        <v>1576</v>
      </c>
    </row>
    <row r="1473" spans="3:4">
      <c r="C1473" s="65" t="s">
        <v>95</v>
      </c>
      <c r="D1473" s="66" t="s">
        <v>1577</v>
      </c>
    </row>
    <row r="1474" spans="3:4">
      <c r="C1474" s="65" t="s">
        <v>95</v>
      </c>
      <c r="D1474" s="66" t="s">
        <v>1578</v>
      </c>
    </row>
    <row r="1475" spans="3:4">
      <c r="C1475" s="65" t="s">
        <v>95</v>
      </c>
      <c r="D1475" s="66" t="s">
        <v>1579</v>
      </c>
    </row>
    <row r="1476" spans="3:4">
      <c r="C1476" s="65" t="s">
        <v>96</v>
      </c>
      <c r="D1476" s="66" t="s">
        <v>1580</v>
      </c>
    </row>
    <row r="1477" spans="3:4">
      <c r="C1477" s="65" t="s">
        <v>96</v>
      </c>
      <c r="D1477" s="66" t="s">
        <v>1581</v>
      </c>
    </row>
    <row r="1478" spans="3:4">
      <c r="C1478" s="65" t="s">
        <v>96</v>
      </c>
      <c r="D1478" s="66" t="s">
        <v>1582</v>
      </c>
    </row>
    <row r="1479" spans="3:4">
      <c r="C1479" s="65" t="s">
        <v>96</v>
      </c>
      <c r="D1479" s="66" t="s">
        <v>1583</v>
      </c>
    </row>
    <row r="1480" spans="3:4">
      <c r="C1480" s="65" t="s">
        <v>96</v>
      </c>
      <c r="D1480" s="66" t="s">
        <v>1584</v>
      </c>
    </row>
    <row r="1481" spans="3:4">
      <c r="C1481" s="65" t="s">
        <v>96</v>
      </c>
      <c r="D1481" s="66" t="s">
        <v>1585</v>
      </c>
    </row>
    <row r="1482" spans="3:4">
      <c r="C1482" s="65" t="s">
        <v>96</v>
      </c>
      <c r="D1482" s="66" t="s">
        <v>1586</v>
      </c>
    </row>
    <row r="1483" spans="3:4">
      <c r="C1483" s="65" t="s">
        <v>96</v>
      </c>
      <c r="D1483" s="66" t="s">
        <v>1587</v>
      </c>
    </row>
    <row r="1484" spans="3:4">
      <c r="C1484" s="65" t="s">
        <v>96</v>
      </c>
      <c r="D1484" s="66" t="s">
        <v>1588</v>
      </c>
    </row>
    <row r="1485" spans="3:4">
      <c r="C1485" s="65" t="s">
        <v>96</v>
      </c>
      <c r="D1485" s="66" t="s">
        <v>1589</v>
      </c>
    </row>
    <row r="1486" spans="3:4">
      <c r="C1486" s="65" t="s">
        <v>96</v>
      </c>
      <c r="D1486" s="66" t="s">
        <v>1590</v>
      </c>
    </row>
    <row r="1487" spans="3:4">
      <c r="C1487" s="65" t="s">
        <v>96</v>
      </c>
      <c r="D1487" s="66" t="s">
        <v>1591</v>
      </c>
    </row>
    <row r="1488" spans="3:4">
      <c r="C1488" s="65" t="s">
        <v>96</v>
      </c>
      <c r="D1488" s="66" t="s">
        <v>1592</v>
      </c>
    </row>
    <row r="1489" spans="3:4">
      <c r="C1489" s="65" t="s">
        <v>96</v>
      </c>
      <c r="D1489" s="66" t="s">
        <v>1593</v>
      </c>
    </row>
    <row r="1490" spans="3:4">
      <c r="C1490" s="65" t="s">
        <v>96</v>
      </c>
      <c r="D1490" s="66" t="s">
        <v>1594</v>
      </c>
    </row>
    <row r="1491" spans="3:4">
      <c r="C1491" s="65" t="s">
        <v>96</v>
      </c>
      <c r="D1491" s="66" t="s">
        <v>1595</v>
      </c>
    </row>
    <row r="1492" spans="3:4">
      <c r="C1492" s="65" t="s">
        <v>96</v>
      </c>
      <c r="D1492" s="66" t="s">
        <v>1596</v>
      </c>
    </row>
    <row r="1493" spans="3:4">
      <c r="C1493" s="65" t="s">
        <v>96</v>
      </c>
      <c r="D1493" s="66" t="s">
        <v>1597</v>
      </c>
    </row>
    <row r="1494" spans="3:4">
      <c r="C1494" s="65" t="s">
        <v>96</v>
      </c>
      <c r="D1494" s="66" t="s">
        <v>1598</v>
      </c>
    </row>
    <row r="1495" spans="3:4">
      <c r="C1495" s="65" t="s">
        <v>96</v>
      </c>
      <c r="D1495" s="66" t="s">
        <v>1599</v>
      </c>
    </row>
    <row r="1496" spans="3:4">
      <c r="C1496" s="65" t="s">
        <v>96</v>
      </c>
      <c r="D1496" s="66" t="s">
        <v>1600</v>
      </c>
    </row>
    <row r="1497" spans="3:4">
      <c r="C1497" s="65" t="s">
        <v>96</v>
      </c>
      <c r="D1497" s="66" t="s">
        <v>1601</v>
      </c>
    </row>
    <row r="1498" spans="3:4">
      <c r="C1498" s="65" t="s">
        <v>96</v>
      </c>
      <c r="D1498" s="66" t="s">
        <v>1602</v>
      </c>
    </row>
    <row r="1499" spans="3:4">
      <c r="C1499" s="65" t="s">
        <v>96</v>
      </c>
      <c r="D1499" s="66" t="s">
        <v>1603</v>
      </c>
    </row>
    <row r="1500" spans="3:4">
      <c r="C1500" s="65" t="s">
        <v>96</v>
      </c>
      <c r="D1500" s="66" t="s">
        <v>1604</v>
      </c>
    </row>
    <row r="1501" spans="3:4">
      <c r="C1501" s="65" t="s">
        <v>96</v>
      </c>
      <c r="D1501" s="66" t="s">
        <v>1605</v>
      </c>
    </row>
    <row r="1502" spans="3:4">
      <c r="C1502" s="65" t="s">
        <v>96</v>
      </c>
      <c r="D1502" s="66" t="s">
        <v>1606</v>
      </c>
    </row>
    <row r="1503" spans="3:4">
      <c r="C1503" s="65" t="s">
        <v>96</v>
      </c>
      <c r="D1503" s="66" t="s">
        <v>1607</v>
      </c>
    </row>
    <row r="1504" spans="3:4">
      <c r="C1504" s="65" t="s">
        <v>1877</v>
      </c>
      <c r="D1504" s="66" t="s">
        <v>1878</v>
      </c>
    </row>
    <row r="1505" spans="3:4">
      <c r="C1505" s="65" t="s">
        <v>96</v>
      </c>
      <c r="D1505" s="66" t="s">
        <v>1610</v>
      </c>
    </row>
    <row r="1506" spans="3:4">
      <c r="C1506" s="65" t="s">
        <v>96</v>
      </c>
      <c r="D1506" s="66" t="s">
        <v>1611</v>
      </c>
    </row>
    <row r="1507" spans="3:4">
      <c r="C1507" s="65" t="s">
        <v>96</v>
      </c>
      <c r="D1507" s="66" t="s">
        <v>1612</v>
      </c>
    </row>
    <row r="1508" spans="3:4">
      <c r="C1508" s="65" t="s">
        <v>96</v>
      </c>
      <c r="D1508" s="66" t="s">
        <v>1613</v>
      </c>
    </row>
    <row r="1509" spans="3:4">
      <c r="C1509" s="65" t="s">
        <v>96</v>
      </c>
      <c r="D1509" s="66" t="s">
        <v>1614</v>
      </c>
    </row>
    <row r="1510" spans="3:4">
      <c r="C1510" s="65" t="s">
        <v>96</v>
      </c>
      <c r="D1510" s="66" t="s">
        <v>1615</v>
      </c>
    </row>
    <row r="1511" spans="3:4">
      <c r="C1511" s="65" t="s">
        <v>96</v>
      </c>
      <c r="D1511" s="66" t="s">
        <v>1616</v>
      </c>
    </row>
    <row r="1512" spans="3:4">
      <c r="C1512" s="65" t="s">
        <v>96</v>
      </c>
      <c r="D1512" s="66" t="s">
        <v>1617</v>
      </c>
    </row>
    <row r="1513" spans="3:4">
      <c r="C1513" s="65" t="s">
        <v>96</v>
      </c>
      <c r="D1513" s="66" t="s">
        <v>1618</v>
      </c>
    </row>
    <row r="1514" spans="3:4">
      <c r="C1514" s="65" t="s">
        <v>96</v>
      </c>
      <c r="D1514" s="66" t="s">
        <v>1619</v>
      </c>
    </row>
    <row r="1515" spans="3:4">
      <c r="C1515" s="65" t="s">
        <v>96</v>
      </c>
      <c r="D1515" s="66" t="s">
        <v>1620</v>
      </c>
    </row>
    <row r="1516" spans="3:4">
      <c r="C1516" s="65" t="s">
        <v>96</v>
      </c>
      <c r="D1516" s="66" t="s">
        <v>1621</v>
      </c>
    </row>
    <row r="1517" spans="3:4">
      <c r="C1517" s="65" t="s">
        <v>96</v>
      </c>
      <c r="D1517" s="66" t="s">
        <v>1622</v>
      </c>
    </row>
    <row r="1518" spans="3:4">
      <c r="C1518" s="65" t="s">
        <v>96</v>
      </c>
      <c r="D1518" s="66" t="s">
        <v>1623</v>
      </c>
    </row>
    <row r="1519" spans="3:4">
      <c r="C1519" s="65" t="s">
        <v>96</v>
      </c>
      <c r="D1519" s="66" t="s">
        <v>1624</v>
      </c>
    </row>
    <row r="1520" spans="3:4">
      <c r="C1520" s="65" t="s">
        <v>96</v>
      </c>
      <c r="D1520" s="66" t="s">
        <v>1625</v>
      </c>
    </row>
    <row r="1521" spans="3:4">
      <c r="C1521" s="65" t="s">
        <v>96</v>
      </c>
      <c r="D1521" s="66" t="s">
        <v>1626</v>
      </c>
    </row>
    <row r="1522" spans="3:4">
      <c r="C1522" s="65" t="s">
        <v>96</v>
      </c>
      <c r="D1522" s="66" t="s">
        <v>1627</v>
      </c>
    </row>
    <row r="1523" spans="3:4">
      <c r="C1523" s="65" t="s">
        <v>96</v>
      </c>
      <c r="D1523" s="66" t="s">
        <v>1369</v>
      </c>
    </row>
    <row r="1524" spans="3:4">
      <c r="C1524" s="65" t="s">
        <v>96</v>
      </c>
      <c r="D1524" s="66" t="s">
        <v>1628</v>
      </c>
    </row>
    <row r="1525" spans="3:4">
      <c r="C1525" s="65" t="s">
        <v>96</v>
      </c>
      <c r="D1525" s="66" t="s">
        <v>1629</v>
      </c>
    </row>
    <row r="1526" spans="3:4">
      <c r="C1526" s="65" t="s">
        <v>96</v>
      </c>
      <c r="D1526" s="66" t="s">
        <v>1630</v>
      </c>
    </row>
    <row r="1527" spans="3:4">
      <c r="C1527" s="65" t="s">
        <v>96</v>
      </c>
      <c r="D1527" s="66" t="s">
        <v>410</v>
      </c>
    </row>
    <row r="1528" spans="3:4">
      <c r="C1528" s="65" t="s">
        <v>96</v>
      </c>
      <c r="D1528" s="66" t="s">
        <v>1631</v>
      </c>
    </row>
    <row r="1529" spans="3:4">
      <c r="C1529" s="65" t="s">
        <v>96</v>
      </c>
      <c r="D1529" s="66" t="s">
        <v>1632</v>
      </c>
    </row>
    <row r="1530" spans="3:4">
      <c r="C1530" s="65" t="s">
        <v>96</v>
      </c>
      <c r="D1530" s="66" t="s">
        <v>1633</v>
      </c>
    </row>
    <row r="1531" spans="3:4">
      <c r="C1531" s="65" t="s">
        <v>96</v>
      </c>
      <c r="D1531" s="66" t="s">
        <v>1634</v>
      </c>
    </row>
    <row r="1532" spans="3:4">
      <c r="C1532" s="65" t="s">
        <v>96</v>
      </c>
      <c r="D1532" s="66" t="s">
        <v>1635</v>
      </c>
    </row>
    <row r="1533" spans="3:4">
      <c r="C1533" s="65" t="s">
        <v>96</v>
      </c>
      <c r="D1533" s="66" t="s">
        <v>1636</v>
      </c>
    </row>
    <row r="1534" spans="3:4">
      <c r="C1534" s="65" t="s">
        <v>96</v>
      </c>
      <c r="D1534" s="66" t="s">
        <v>1637</v>
      </c>
    </row>
    <row r="1535" spans="3:4">
      <c r="C1535" s="65" t="s">
        <v>96</v>
      </c>
      <c r="D1535" s="66" t="s">
        <v>1638</v>
      </c>
    </row>
    <row r="1536" spans="3:4">
      <c r="C1536" s="65" t="s">
        <v>97</v>
      </c>
      <c r="D1536" s="66" t="s">
        <v>1639</v>
      </c>
    </row>
    <row r="1537" spans="3:4">
      <c r="C1537" s="65" t="s">
        <v>97</v>
      </c>
      <c r="D1537" s="66" t="s">
        <v>1640</v>
      </c>
    </row>
    <row r="1538" spans="3:4">
      <c r="C1538" s="65" t="s">
        <v>97</v>
      </c>
      <c r="D1538" s="66" t="s">
        <v>1641</v>
      </c>
    </row>
    <row r="1539" spans="3:4">
      <c r="C1539" s="65" t="s">
        <v>97</v>
      </c>
      <c r="D1539" s="66" t="s">
        <v>1642</v>
      </c>
    </row>
    <row r="1540" spans="3:4">
      <c r="C1540" s="65" t="s">
        <v>97</v>
      </c>
      <c r="D1540" s="66" t="s">
        <v>1643</v>
      </c>
    </row>
    <row r="1541" spans="3:4">
      <c r="C1541" s="65" t="s">
        <v>97</v>
      </c>
      <c r="D1541" s="66" t="s">
        <v>1644</v>
      </c>
    </row>
    <row r="1542" spans="3:4">
      <c r="C1542" s="65" t="s">
        <v>97</v>
      </c>
      <c r="D1542" s="66" t="s">
        <v>1645</v>
      </c>
    </row>
    <row r="1543" spans="3:4">
      <c r="C1543" s="65" t="s">
        <v>97</v>
      </c>
      <c r="D1543" s="66" t="s">
        <v>1646</v>
      </c>
    </row>
    <row r="1544" spans="3:4">
      <c r="C1544" s="65" t="s">
        <v>97</v>
      </c>
      <c r="D1544" s="66" t="s">
        <v>1647</v>
      </c>
    </row>
    <row r="1545" spans="3:4">
      <c r="C1545" s="65" t="s">
        <v>97</v>
      </c>
      <c r="D1545" s="66" t="s">
        <v>1648</v>
      </c>
    </row>
    <row r="1546" spans="3:4">
      <c r="C1546" s="65" t="s">
        <v>97</v>
      </c>
      <c r="D1546" s="66" t="s">
        <v>1649</v>
      </c>
    </row>
    <row r="1547" spans="3:4">
      <c r="C1547" s="65" t="s">
        <v>97</v>
      </c>
      <c r="D1547" s="66" t="s">
        <v>1650</v>
      </c>
    </row>
    <row r="1548" spans="3:4">
      <c r="C1548" s="65" t="s">
        <v>97</v>
      </c>
      <c r="D1548" s="66" t="s">
        <v>1651</v>
      </c>
    </row>
    <row r="1549" spans="3:4">
      <c r="C1549" s="65" t="s">
        <v>97</v>
      </c>
      <c r="D1549" s="66" t="s">
        <v>1652</v>
      </c>
    </row>
    <row r="1550" spans="3:4">
      <c r="C1550" s="65" t="s">
        <v>97</v>
      </c>
      <c r="D1550" s="66" t="s">
        <v>1653</v>
      </c>
    </row>
    <row r="1551" spans="3:4">
      <c r="C1551" s="65" t="s">
        <v>97</v>
      </c>
      <c r="D1551" s="66" t="s">
        <v>1654</v>
      </c>
    </row>
    <row r="1552" spans="3:4">
      <c r="C1552" s="65" t="s">
        <v>97</v>
      </c>
      <c r="D1552" s="66" t="s">
        <v>1655</v>
      </c>
    </row>
    <row r="1553" spans="3:4">
      <c r="C1553" s="65" t="s">
        <v>97</v>
      </c>
      <c r="D1553" s="66" t="s">
        <v>1656</v>
      </c>
    </row>
    <row r="1554" spans="3:4">
      <c r="C1554" s="65" t="s">
        <v>97</v>
      </c>
      <c r="D1554" s="66" t="s">
        <v>1657</v>
      </c>
    </row>
    <row r="1555" spans="3:4">
      <c r="C1555" s="65" t="s">
        <v>97</v>
      </c>
      <c r="D1555" s="66" t="s">
        <v>1658</v>
      </c>
    </row>
    <row r="1556" spans="3:4">
      <c r="C1556" s="65" t="s">
        <v>98</v>
      </c>
      <c r="D1556" s="66" t="s">
        <v>1659</v>
      </c>
    </row>
    <row r="1557" spans="3:4">
      <c r="C1557" s="65" t="s">
        <v>98</v>
      </c>
      <c r="D1557" s="66" t="s">
        <v>1660</v>
      </c>
    </row>
    <row r="1558" spans="3:4">
      <c r="C1558" s="65" t="s">
        <v>98</v>
      </c>
      <c r="D1558" s="66" t="s">
        <v>1661</v>
      </c>
    </row>
    <row r="1559" spans="3:4">
      <c r="C1559" s="65" t="s">
        <v>98</v>
      </c>
      <c r="D1559" s="66" t="s">
        <v>1662</v>
      </c>
    </row>
    <row r="1560" spans="3:4">
      <c r="C1560" s="65" t="s">
        <v>98</v>
      </c>
      <c r="D1560" s="66" t="s">
        <v>1663</v>
      </c>
    </row>
    <row r="1561" spans="3:4">
      <c r="C1561" s="65" t="s">
        <v>98</v>
      </c>
      <c r="D1561" s="66" t="s">
        <v>1664</v>
      </c>
    </row>
    <row r="1562" spans="3:4">
      <c r="C1562" s="65" t="s">
        <v>98</v>
      </c>
      <c r="D1562" s="66" t="s">
        <v>1665</v>
      </c>
    </row>
    <row r="1563" spans="3:4">
      <c r="C1563" s="65" t="s">
        <v>98</v>
      </c>
      <c r="D1563" s="66" t="s">
        <v>1666</v>
      </c>
    </row>
    <row r="1564" spans="3:4">
      <c r="C1564" s="65" t="s">
        <v>98</v>
      </c>
      <c r="D1564" s="66" t="s">
        <v>1667</v>
      </c>
    </row>
    <row r="1565" spans="3:4">
      <c r="C1565" s="65" t="s">
        <v>98</v>
      </c>
      <c r="D1565" s="66" t="s">
        <v>1668</v>
      </c>
    </row>
    <row r="1566" spans="3:4">
      <c r="C1566" s="65" t="s">
        <v>98</v>
      </c>
      <c r="D1566" s="66" t="s">
        <v>1669</v>
      </c>
    </row>
    <row r="1567" spans="3:4">
      <c r="C1567" s="65" t="s">
        <v>98</v>
      </c>
      <c r="D1567" s="66" t="s">
        <v>1670</v>
      </c>
    </row>
    <row r="1568" spans="3:4">
      <c r="C1568" s="65" t="s">
        <v>98</v>
      </c>
      <c r="D1568" s="66" t="s">
        <v>1671</v>
      </c>
    </row>
    <row r="1569" spans="3:4">
      <c r="C1569" s="65" t="s">
        <v>98</v>
      </c>
      <c r="D1569" s="66" t="s">
        <v>1672</v>
      </c>
    </row>
    <row r="1570" spans="3:4">
      <c r="C1570" s="65" t="s">
        <v>98</v>
      </c>
      <c r="D1570" s="66" t="s">
        <v>1673</v>
      </c>
    </row>
    <row r="1571" spans="3:4">
      <c r="C1571" s="65" t="s">
        <v>98</v>
      </c>
      <c r="D1571" s="66" t="s">
        <v>1674</v>
      </c>
    </row>
    <row r="1572" spans="3:4">
      <c r="C1572" s="65" t="s">
        <v>98</v>
      </c>
      <c r="D1572" s="66" t="s">
        <v>1675</v>
      </c>
    </row>
    <row r="1573" spans="3:4">
      <c r="C1573" s="65" t="s">
        <v>98</v>
      </c>
      <c r="D1573" s="66" t="s">
        <v>1676</v>
      </c>
    </row>
    <row r="1574" spans="3:4">
      <c r="C1574" s="65" t="s">
        <v>98</v>
      </c>
      <c r="D1574" s="66" t="s">
        <v>1677</v>
      </c>
    </row>
    <row r="1575" spans="3:4">
      <c r="C1575" s="65" t="s">
        <v>98</v>
      </c>
      <c r="D1575" s="66" t="s">
        <v>1678</v>
      </c>
    </row>
    <row r="1576" spans="3:4">
      <c r="C1576" s="65" t="s">
        <v>98</v>
      </c>
      <c r="D1576" s="66" t="s">
        <v>1679</v>
      </c>
    </row>
    <row r="1577" spans="3:4">
      <c r="C1577" s="65" t="s">
        <v>99</v>
      </c>
      <c r="D1577" s="66" t="s">
        <v>1680</v>
      </c>
    </row>
    <row r="1578" spans="3:4">
      <c r="C1578" s="65" t="s">
        <v>99</v>
      </c>
      <c r="D1578" s="66" t="s">
        <v>1681</v>
      </c>
    </row>
    <row r="1579" spans="3:4">
      <c r="C1579" s="65" t="s">
        <v>99</v>
      </c>
      <c r="D1579" s="66" t="s">
        <v>1682</v>
      </c>
    </row>
    <row r="1580" spans="3:4">
      <c r="C1580" s="65" t="s">
        <v>99</v>
      </c>
      <c r="D1580" s="66" t="s">
        <v>1683</v>
      </c>
    </row>
    <row r="1581" spans="3:4">
      <c r="C1581" s="65" t="s">
        <v>99</v>
      </c>
      <c r="D1581" s="66" t="s">
        <v>1684</v>
      </c>
    </row>
    <row r="1582" spans="3:4">
      <c r="C1582" s="65" t="s">
        <v>99</v>
      </c>
      <c r="D1582" s="66" t="s">
        <v>1685</v>
      </c>
    </row>
    <row r="1583" spans="3:4">
      <c r="C1583" s="65" t="s">
        <v>99</v>
      </c>
      <c r="D1583" s="66" t="s">
        <v>1686</v>
      </c>
    </row>
    <row r="1584" spans="3:4">
      <c r="C1584" s="65" t="s">
        <v>99</v>
      </c>
      <c r="D1584" s="66" t="s">
        <v>1687</v>
      </c>
    </row>
    <row r="1585" spans="3:4">
      <c r="C1585" s="65" t="s">
        <v>99</v>
      </c>
      <c r="D1585" s="66" t="s">
        <v>1688</v>
      </c>
    </row>
    <row r="1586" spans="3:4">
      <c r="C1586" s="65" t="s">
        <v>99</v>
      </c>
      <c r="D1586" s="66" t="s">
        <v>1689</v>
      </c>
    </row>
    <row r="1587" spans="3:4">
      <c r="C1587" s="65" t="s">
        <v>99</v>
      </c>
      <c r="D1587" s="66" t="s">
        <v>1690</v>
      </c>
    </row>
    <row r="1588" spans="3:4">
      <c r="C1588" s="65" t="s">
        <v>99</v>
      </c>
      <c r="D1588" s="66" t="s">
        <v>1691</v>
      </c>
    </row>
    <row r="1589" spans="3:4">
      <c r="C1589" s="65" t="s">
        <v>99</v>
      </c>
      <c r="D1589" s="66" t="s">
        <v>1692</v>
      </c>
    </row>
    <row r="1590" spans="3:4">
      <c r="C1590" s="65" t="s">
        <v>99</v>
      </c>
      <c r="D1590" s="66" t="s">
        <v>1693</v>
      </c>
    </row>
    <row r="1591" spans="3:4">
      <c r="C1591" s="65" t="s">
        <v>99</v>
      </c>
      <c r="D1591" s="66" t="s">
        <v>423</v>
      </c>
    </row>
    <row r="1592" spans="3:4">
      <c r="C1592" s="65" t="s">
        <v>99</v>
      </c>
      <c r="D1592" s="66" t="s">
        <v>1694</v>
      </c>
    </row>
    <row r="1593" spans="3:4">
      <c r="C1593" s="65" t="s">
        <v>99</v>
      </c>
      <c r="D1593" s="66" t="s">
        <v>1695</v>
      </c>
    </row>
    <row r="1594" spans="3:4">
      <c r="C1594" s="65" t="s">
        <v>99</v>
      </c>
      <c r="D1594" s="66" t="s">
        <v>1696</v>
      </c>
    </row>
    <row r="1595" spans="3:4">
      <c r="C1595" s="65" t="s">
        <v>99</v>
      </c>
      <c r="D1595" s="66" t="s">
        <v>1697</v>
      </c>
    </row>
    <row r="1596" spans="3:4">
      <c r="C1596" s="65" t="s">
        <v>99</v>
      </c>
      <c r="D1596" s="66" t="s">
        <v>1698</v>
      </c>
    </row>
    <row r="1597" spans="3:4">
      <c r="C1597" s="65" t="s">
        <v>99</v>
      </c>
      <c r="D1597" s="66" t="s">
        <v>1699</v>
      </c>
    </row>
    <row r="1598" spans="3:4">
      <c r="C1598" s="65" t="s">
        <v>99</v>
      </c>
      <c r="D1598" s="66" t="s">
        <v>1700</v>
      </c>
    </row>
    <row r="1599" spans="3:4">
      <c r="C1599" s="65" t="s">
        <v>99</v>
      </c>
      <c r="D1599" s="66" t="s">
        <v>480</v>
      </c>
    </row>
    <row r="1600" spans="3:4">
      <c r="C1600" s="65" t="s">
        <v>99</v>
      </c>
      <c r="D1600" s="66" t="s">
        <v>1701</v>
      </c>
    </row>
    <row r="1601" spans="3:4">
      <c r="C1601" s="65" t="s">
        <v>99</v>
      </c>
      <c r="D1601" s="66" t="s">
        <v>1001</v>
      </c>
    </row>
    <row r="1602" spans="3:4">
      <c r="C1602" s="65" t="s">
        <v>99</v>
      </c>
      <c r="D1602" s="66" t="s">
        <v>1702</v>
      </c>
    </row>
    <row r="1603" spans="3:4">
      <c r="C1603" s="65" t="s">
        <v>99</v>
      </c>
      <c r="D1603" s="66" t="s">
        <v>1703</v>
      </c>
    </row>
    <row r="1604" spans="3:4">
      <c r="C1604" s="65" t="s">
        <v>99</v>
      </c>
      <c r="D1604" s="66" t="s">
        <v>1704</v>
      </c>
    </row>
    <row r="1605" spans="3:4">
      <c r="C1605" s="65" t="s">
        <v>99</v>
      </c>
      <c r="D1605" s="66" t="s">
        <v>1705</v>
      </c>
    </row>
    <row r="1606" spans="3:4">
      <c r="C1606" s="65" t="s">
        <v>99</v>
      </c>
      <c r="D1606" s="66" t="s">
        <v>1706</v>
      </c>
    </row>
    <row r="1607" spans="3:4">
      <c r="C1607" s="65" t="s">
        <v>99</v>
      </c>
      <c r="D1607" s="66" t="s">
        <v>1707</v>
      </c>
    </row>
    <row r="1608" spans="3:4">
      <c r="C1608" s="65" t="s">
        <v>99</v>
      </c>
      <c r="D1608" s="66" t="s">
        <v>1708</v>
      </c>
    </row>
    <row r="1609" spans="3:4">
      <c r="C1609" s="65" t="s">
        <v>99</v>
      </c>
      <c r="D1609" s="66" t="s">
        <v>1709</v>
      </c>
    </row>
    <row r="1610" spans="3:4">
      <c r="C1610" s="65" t="s">
        <v>99</v>
      </c>
      <c r="D1610" s="66" t="s">
        <v>1710</v>
      </c>
    </row>
    <row r="1611" spans="3:4">
      <c r="C1611" s="65" t="s">
        <v>99</v>
      </c>
      <c r="D1611" s="66" t="s">
        <v>1711</v>
      </c>
    </row>
    <row r="1612" spans="3:4">
      <c r="C1612" s="65" t="s">
        <v>99</v>
      </c>
      <c r="D1612" s="66" t="s">
        <v>1712</v>
      </c>
    </row>
    <row r="1613" spans="3:4">
      <c r="C1613" s="65" t="s">
        <v>99</v>
      </c>
      <c r="D1613" s="66" t="s">
        <v>1713</v>
      </c>
    </row>
    <row r="1614" spans="3:4">
      <c r="C1614" s="65" t="s">
        <v>99</v>
      </c>
      <c r="D1614" s="66" t="s">
        <v>1714</v>
      </c>
    </row>
    <row r="1615" spans="3:4">
      <c r="C1615" s="65" t="s">
        <v>99</v>
      </c>
      <c r="D1615" s="66" t="s">
        <v>1715</v>
      </c>
    </row>
    <row r="1616" spans="3:4">
      <c r="C1616" s="65" t="s">
        <v>99</v>
      </c>
      <c r="D1616" s="66" t="s">
        <v>1716</v>
      </c>
    </row>
    <row r="1617" spans="3:4">
      <c r="C1617" s="65" t="s">
        <v>99</v>
      </c>
      <c r="D1617" s="66" t="s">
        <v>1717</v>
      </c>
    </row>
    <row r="1618" spans="3:4">
      <c r="C1618" s="65" t="s">
        <v>99</v>
      </c>
      <c r="D1618" s="66" t="s">
        <v>1718</v>
      </c>
    </row>
    <row r="1619" spans="3:4">
      <c r="C1619" s="65" t="s">
        <v>99</v>
      </c>
      <c r="D1619" s="66" t="s">
        <v>1719</v>
      </c>
    </row>
    <row r="1620" spans="3:4">
      <c r="C1620" s="65" t="s">
        <v>99</v>
      </c>
      <c r="D1620" s="66" t="s">
        <v>1720</v>
      </c>
    </row>
    <row r="1621" spans="3:4">
      <c r="C1621" s="65" t="s">
        <v>99</v>
      </c>
      <c r="D1621" s="66" t="s">
        <v>1721</v>
      </c>
    </row>
    <row r="1622" spans="3:4">
      <c r="C1622" s="65" t="s">
        <v>100</v>
      </c>
      <c r="D1622" s="66" t="s">
        <v>1722</v>
      </c>
    </row>
    <row r="1623" spans="3:4">
      <c r="C1623" s="65" t="s">
        <v>100</v>
      </c>
      <c r="D1623" s="66" t="s">
        <v>1723</v>
      </c>
    </row>
    <row r="1624" spans="3:4">
      <c r="C1624" s="65" t="s">
        <v>100</v>
      </c>
      <c r="D1624" s="66" t="s">
        <v>1724</v>
      </c>
    </row>
    <row r="1625" spans="3:4">
      <c r="C1625" s="65" t="s">
        <v>100</v>
      </c>
      <c r="D1625" s="66" t="s">
        <v>1725</v>
      </c>
    </row>
    <row r="1626" spans="3:4">
      <c r="C1626" s="65" t="s">
        <v>100</v>
      </c>
      <c r="D1626" s="66" t="s">
        <v>1726</v>
      </c>
    </row>
    <row r="1627" spans="3:4">
      <c r="C1627" s="65" t="s">
        <v>100</v>
      </c>
      <c r="D1627" s="66" t="s">
        <v>1727</v>
      </c>
    </row>
    <row r="1628" spans="3:4">
      <c r="C1628" s="65" t="s">
        <v>100</v>
      </c>
      <c r="D1628" s="66" t="s">
        <v>1728</v>
      </c>
    </row>
    <row r="1629" spans="3:4">
      <c r="C1629" s="65" t="s">
        <v>100</v>
      </c>
      <c r="D1629" s="66" t="s">
        <v>1729</v>
      </c>
    </row>
    <row r="1630" spans="3:4">
      <c r="C1630" s="65" t="s">
        <v>100</v>
      </c>
      <c r="D1630" s="66" t="s">
        <v>1730</v>
      </c>
    </row>
    <row r="1631" spans="3:4">
      <c r="C1631" s="65" t="s">
        <v>100</v>
      </c>
      <c r="D1631" s="66" t="s">
        <v>1731</v>
      </c>
    </row>
    <row r="1632" spans="3:4">
      <c r="C1632" s="65" t="s">
        <v>100</v>
      </c>
      <c r="D1632" s="66" t="s">
        <v>1732</v>
      </c>
    </row>
    <row r="1633" spans="3:4">
      <c r="C1633" s="65" t="s">
        <v>100</v>
      </c>
      <c r="D1633" s="66" t="s">
        <v>1733</v>
      </c>
    </row>
    <row r="1634" spans="3:4">
      <c r="C1634" s="65" t="s">
        <v>100</v>
      </c>
      <c r="D1634" s="66" t="s">
        <v>1734</v>
      </c>
    </row>
    <row r="1635" spans="3:4">
      <c r="C1635" s="65" t="s">
        <v>100</v>
      </c>
      <c r="D1635" s="66" t="s">
        <v>1735</v>
      </c>
    </row>
    <row r="1636" spans="3:4">
      <c r="C1636" s="65" t="s">
        <v>100</v>
      </c>
      <c r="D1636" s="66" t="s">
        <v>1736</v>
      </c>
    </row>
    <row r="1637" spans="3:4">
      <c r="C1637" s="65" t="s">
        <v>100</v>
      </c>
      <c r="D1637" s="66" t="s">
        <v>1737</v>
      </c>
    </row>
    <row r="1638" spans="3:4">
      <c r="C1638" s="65" t="s">
        <v>100</v>
      </c>
      <c r="D1638" s="66" t="s">
        <v>1738</v>
      </c>
    </row>
    <row r="1639" spans="3:4">
      <c r="C1639" s="65" t="s">
        <v>100</v>
      </c>
      <c r="D1639" s="66" t="s">
        <v>1739</v>
      </c>
    </row>
    <row r="1640" spans="3:4">
      <c r="C1640" s="65" t="s">
        <v>101</v>
      </c>
      <c r="D1640" s="66" t="s">
        <v>1740</v>
      </c>
    </row>
    <row r="1641" spans="3:4">
      <c r="C1641" s="65" t="s">
        <v>101</v>
      </c>
      <c r="D1641" s="66" t="s">
        <v>1741</v>
      </c>
    </row>
    <row r="1642" spans="3:4">
      <c r="C1642" s="65" t="s">
        <v>101</v>
      </c>
      <c r="D1642" s="66" t="s">
        <v>1742</v>
      </c>
    </row>
    <row r="1643" spans="3:4">
      <c r="C1643" s="65" t="s">
        <v>101</v>
      </c>
      <c r="D1643" s="66" t="s">
        <v>1743</v>
      </c>
    </row>
    <row r="1644" spans="3:4">
      <c r="C1644" s="65" t="s">
        <v>101</v>
      </c>
      <c r="D1644" s="66" t="s">
        <v>1744</v>
      </c>
    </row>
    <row r="1645" spans="3:4">
      <c r="C1645" s="65" t="s">
        <v>101</v>
      </c>
      <c r="D1645" s="66" t="s">
        <v>1745</v>
      </c>
    </row>
    <row r="1646" spans="3:4">
      <c r="C1646" s="65" t="s">
        <v>101</v>
      </c>
      <c r="D1646" s="66" t="s">
        <v>1746</v>
      </c>
    </row>
    <row r="1647" spans="3:4">
      <c r="C1647" s="65" t="s">
        <v>101</v>
      </c>
      <c r="D1647" s="66" t="s">
        <v>1747</v>
      </c>
    </row>
    <row r="1648" spans="3:4">
      <c r="C1648" s="65" t="s">
        <v>101</v>
      </c>
      <c r="D1648" s="66" t="s">
        <v>1748</v>
      </c>
    </row>
    <row r="1649" spans="3:4">
      <c r="C1649" s="65" t="s">
        <v>101</v>
      </c>
      <c r="D1649" s="66" t="s">
        <v>1749</v>
      </c>
    </row>
    <row r="1650" spans="3:4">
      <c r="C1650" s="65" t="s">
        <v>101</v>
      </c>
      <c r="D1650" s="66" t="s">
        <v>1750</v>
      </c>
    </row>
    <row r="1651" spans="3:4">
      <c r="C1651" s="65" t="s">
        <v>101</v>
      </c>
      <c r="D1651" s="66" t="s">
        <v>1751</v>
      </c>
    </row>
    <row r="1652" spans="3:4">
      <c r="C1652" s="65" t="s">
        <v>101</v>
      </c>
      <c r="D1652" s="66" t="s">
        <v>1752</v>
      </c>
    </row>
    <row r="1653" spans="3:4">
      <c r="C1653" s="65" t="s">
        <v>101</v>
      </c>
      <c r="D1653" s="66" t="s">
        <v>1753</v>
      </c>
    </row>
    <row r="1654" spans="3:4">
      <c r="C1654" s="65" t="s">
        <v>101</v>
      </c>
      <c r="D1654" s="66" t="s">
        <v>1754</v>
      </c>
    </row>
    <row r="1655" spans="3:4">
      <c r="C1655" s="65" t="s">
        <v>101</v>
      </c>
      <c r="D1655" s="66" t="s">
        <v>1755</v>
      </c>
    </row>
    <row r="1656" spans="3:4">
      <c r="C1656" s="65" t="s">
        <v>101</v>
      </c>
      <c r="D1656" s="66" t="s">
        <v>1756</v>
      </c>
    </row>
    <row r="1657" spans="3:4">
      <c r="C1657" s="65" t="s">
        <v>101</v>
      </c>
      <c r="D1657" s="66" t="s">
        <v>1757</v>
      </c>
    </row>
    <row r="1658" spans="3:4">
      <c r="C1658" s="65" t="s">
        <v>101</v>
      </c>
      <c r="D1658" s="66" t="s">
        <v>1758</v>
      </c>
    </row>
    <row r="1659" spans="3:4">
      <c r="C1659" s="65" t="s">
        <v>101</v>
      </c>
      <c r="D1659" s="66" t="s">
        <v>1759</v>
      </c>
    </row>
    <row r="1660" spans="3:4">
      <c r="C1660" s="65" t="s">
        <v>101</v>
      </c>
      <c r="D1660" s="66" t="s">
        <v>1760</v>
      </c>
    </row>
    <row r="1661" spans="3:4">
      <c r="C1661" s="65" t="s">
        <v>101</v>
      </c>
      <c r="D1661" s="66" t="s">
        <v>1761</v>
      </c>
    </row>
    <row r="1662" spans="3:4">
      <c r="C1662" s="65" t="s">
        <v>101</v>
      </c>
      <c r="D1662" s="66" t="s">
        <v>448</v>
      </c>
    </row>
    <row r="1663" spans="3:4">
      <c r="C1663" s="65" t="s">
        <v>101</v>
      </c>
      <c r="D1663" s="66" t="s">
        <v>1762</v>
      </c>
    </row>
    <row r="1664" spans="3:4">
      <c r="C1664" s="65" t="s">
        <v>101</v>
      </c>
      <c r="D1664" s="66" t="s">
        <v>1763</v>
      </c>
    </row>
    <row r="1665" spans="3:4">
      <c r="C1665" s="65" t="s">
        <v>101</v>
      </c>
      <c r="D1665" s="66" t="s">
        <v>1764</v>
      </c>
    </row>
    <row r="1666" spans="3:4">
      <c r="C1666" s="65" t="s">
        <v>102</v>
      </c>
      <c r="D1666" s="66" t="s">
        <v>1765</v>
      </c>
    </row>
    <row r="1667" spans="3:4">
      <c r="C1667" s="65" t="s">
        <v>102</v>
      </c>
      <c r="D1667" s="66" t="s">
        <v>1766</v>
      </c>
    </row>
    <row r="1668" spans="3:4">
      <c r="C1668" s="65" t="s">
        <v>102</v>
      </c>
      <c r="D1668" s="66" t="s">
        <v>1767</v>
      </c>
    </row>
    <row r="1669" spans="3:4">
      <c r="C1669" s="65" t="s">
        <v>102</v>
      </c>
      <c r="D1669" s="66" t="s">
        <v>1768</v>
      </c>
    </row>
    <row r="1670" spans="3:4">
      <c r="C1670" s="65" t="s">
        <v>102</v>
      </c>
      <c r="D1670" s="66" t="s">
        <v>1769</v>
      </c>
    </row>
    <row r="1671" spans="3:4">
      <c r="C1671" s="65" t="s">
        <v>102</v>
      </c>
      <c r="D1671" s="66" t="s">
        <v>1770</v>
      </c>
    </row>
    <row r="1672" spans="3:4">
      <c r="C1672" s="65" t="s">
        <v>102</v>
      </c>
      <c r="D1672" s="66" t="s">
        <v>1771</v>
      </c>
    </row>
    <row r="1673" spans="3:4">
      <c r="C1673" s="65" t="s">
        <v>102</v>
      </c>
      <c r="D1673" s="66" t="s">
        <v>1772</v>
      </c>
    </row>
    <row r="1674" spans="3:4">
      <c r="C1674" s="65" t="s">
        <v>102</v>
      </c>
      <c r="D1674" s="66" t="s">
        <v>1773</v>
      </c>
    </row>
    <row r="1675" spans="3:4">
      <c r="C1675" s="65" t="s">
        <v>102</v>
      </c>
      <c r="D1675" s="66" t="s">
        <v>1774</v>
      </c>
    </row>
    <row r="1676" spans="3:4">
      <c r="C1676" s="65" t="s">
        <v>102</v>
      </c>
      <c r="D1676" s="66" t="s">
        <v>1775</v>
      </c>
    </row>
    <row r="1677" spans="3:4">
      <c r="C1677" s="65" t="s">
        <v>102</v>
      </c>
      <c r="D1677" s="66" t="s">
        <v>1776</v>
      </c>
    </row>
    <row r="1678" spans="3:4">
      <c r="C1678" s="65" t="s">
        <v>102</v>
      </c>
      <c r="D1678" s="66" t="s">
        <v>1777</v>
      </c>
    </row>
    <row r="1679" spans="3:4">
      <c r="C1679" s="65" t="s">
        <v>102</v>
      </c>
      <c r="D1679" s="66" t="s">
        <v>1778</v>
      </c>
    </row>
    <row r="1680" spans="3:4">
      <c r="C1680" s="65" t="s">
        <v>102</v>
      </c>
      <c r="D1680" s="66" t="s">
        <v>1779</v>
      </c>
    </row>
    <row r="1681" spans="3:4">
      <c r="C1681" s="65" t="s">
        <v>102</v>
      </c>
      <c r="D1681" s="66" t="s">
        <v>1780</v>
      </c>
    </row>
    <row r="1682" spans="3:4">
      <c r="C1682" s="65" t="s">
        <v>102</v>
      </c>
      <c r="D1682" s="66" t="s">
        <v>1781</v>
      </c>
    </row>
    <row r="1683" spans="3:4">
      <c r="C1683" s="65" t="s">
        <v>102</v>
      </c>
      <c r="D1683" s="66" t="s">
        <v>1782</v>
      </c>
    </row>
    <row r="1684" spans="3:4">
      <c r="C1684" s="65" t="s">
        <v>102</v>
      </c>
      <c r="D1684" s="66" t="s">
        <v>1783</v>
      </c>
    </row>
    <row r="1685" spans="3:4">
      <c r="C1685" s="65" t="s">
        <v>102</v>
      </c>
      <c r="D1685" s="66" t="s">
        <v>1784</v>
      </c>
    </row>
    <row r="1686" spans="3:4">
      <c r="C1686" s="65" t="s">
        <v>102</v>
      </c>
      <c r="D1686" s="66" t="s">
        <v>1785</v>
      </c>
    </row>
    <row r="1687" spans="3:4">
      <c r="C1687" s="65" t="s">
        <v>102</v>
      </c>
      <c r="D1687" s="66" t="s">
        <v>1786</v>
      </c>
    </row>
    <row r="1688" spans="3:4">
      <c r="C1688" s="65" t="s">
        <v>102</v>
      </c>
      <c r="D1688" s="66" t="s">
        <v>1787</v>
      </c>
    </row>
    <row r="1689" spans="3:4">
      <c r="C1689" s="65" t="s">
        <v>102</v>
      </c>
      <c r="D1689" s="66" t="s">
        <v>1788</v>
      </c>
    </row>
    <row r="1690" spans="3:4">
      <c r="C1690" s="65" t="s">
        <v>102</v>
      </c>
      <c r="D1690" s="66" t="s">
        <v>1789</v>
      </c>
    </row>
    <row r="1691" spans="3:4">
      <c r="C1691" s="65" t="s">
        <v>102</v>
      </c>
      <c r="D1691" s="66" t="s">
        <v>1790</v>
      </c>
    </row>
    <row r="1692" spans="3:4">
      <c r="C1692" s="65" t="s">
        <v>102</v>
      </c>
      <c r="D1692" s="66" t="s">
        <v>1791</v>
      </c>
    </row>
    <row r="1693" spans="3:4">
      <c r="C1693" s="65" t="s">
        <v>102</v>
      </c>
      <c r="D1693" s="66" t="s">
        <v>1792</v>
      </c>
    </row>
    <row r="1694" spans="3:4">
      <c r="C1694" s="65" t="s">
        <v>102</v>
      </c>
      <c r="D1694" s="66" t="s">
        <v>1793</v>
      </c>
    </row>
    <row r="1695" spans="3:4">
      <c r="C1695" s="65" t="s">
        <v>102</v>
      </c>
      <c r="D1695" s="66" t="s">
        <v>1794</v>
      </c>
    </row>
    <row r="1696" spans="3:4">
      <c r="C1696" s="65" t="s">
        <v>102</v>
      </c>
      <c r="D1696" s="66" t="s">
        <v>1795</v>
      </c>
    </row>
    <row r="1697" spans="3:4">
      <c r="C1697" s="65" t="s">
        <v>102</v>
      </c>
      <c r="D1697" s="66" t="s">
        <v>1796</v>
      </c>
    </row>
    <row r="1698" spans="3:4">
      <c r="C1698" s="65" t="s">
        <v>102</v>
      </c>
      <c r="D1698" s="66" t="s">
        <v>1797</v>
      </c>
    </row>
    <row r="1699" spans="3:4">
      <c r="C1699" s="65" t="s">
        <v>102</v>
      </c>
      <c r="D1699" s="66" t="s">
        <v>1798</v>
      </c>
    </row>
    <row r="1700" spans="3:4">
      <c r="C1700" s="65" t="s">
        <v>102</v>
      </c>
      <c r="D1700" s="66" t="s">
        <v>1799</v>
      </c>
    </row>
    <row r="1701" spans="3:4">
      <c r="C1701" s="65" t="s">
        <v>102</v>
      </c>
      <c r="D1701" s="66" t="s">
        <v>1800</v>
      </c>
    </row>
    <row r="1702" spans="3:4">
      <c r="C1702" s="65" t="s">
        <v>102</v>
      </c>
      <c r="D1702" s="66" t="s">
        <v>1801</v>
      </c>
    </row>
    <row r="1703" spans="3:4">
      <c r="C1703" s="65" t="s">
        <v>102</v>
      </c>
      <c r="D1703" s="66" t="s">
        <v>1802</v>
      </c>
    </row>
    <row r="1704" spans="3:4">
      <c r="C1704" s="65" t="s">
        <v>102</v>
      </c>
      <c r="D1704" s="66" t="s">
        <v>1803</v>
      </c>
    </row>
    <row r="1705" spans="3:4">
      <c r="C1705" s="65" t="s">
        <v>102</v>
      </c>
      <c r="D1705" s="66" t="s">
        <v>1804</v>
      </c>
    </row>
    <row r="1706" spans="3:4">
      <c r="C1706" s="65" t="s">
        <v>102</v>
      </c>
      <c r="D1706" s="66" t="s">
        <v>1805</v>
      </c>
    </row>
    <row r="1707" spans="3:4">
      <c r="C1707" s="65" t="s">
        <v>102</v>
      </c>
      <c r="D1707" s="66" t="s">
        <v>1806</v>
      </c>
    </row>
    <row r="1708" spans="3:4">
      <c r="C1708" s="65" t="s">
        <v>102</v>
      </c>
      <c r="D1708" s="66" t="s">
        <v>1807</v>
      </c>
    </row>
    <row r="1709" spans="3:4">
      <c r="C1709" s="65" t="s">
        <v>103</v>
      </c>
      <c r="D1709" s="66" t="s">
        <v>1808</v>
      </c>
    </row>
    <row r="1710" spans="3:4">
      <c r="C1710" s="65" t="s">
        <v>103</v>
      </c>
      <c r="D1710" s="66" t="s">
        <v>1809</v>
      </c>
    </row>
    <row r="1711" spans="3:4">
      <c r="C1711" s="65" t="s">
        <v>103</v>
      </c>
      <c r="D1711" s="66" t="s">
        <v>1810</v>
      </c>
    </row>
    <row r="1712" spans="3:4">
      <c r="C1712" s="65" t="s">
        <v>103</v>
      </c>
      <c r="D1712" s="66" t="s">
        <v>1811</v>
      </c>
    </row>
    <row r="1713" spans="3:4">
      <c r="C1713" s="65" t="s">
        <v>103</v>
      </c>
      <c r="D1713" s="66" t="s">
        <v>1812</v>
      </c>
    </row>
    <row r="1714" spans="3:4">
      <c r="C1714" s="65" t="s">
        <v>103</v>
      </c>
      <c r="D1714" s="66" t="s">
        <v>1813</v>
      </c>
    </row>
    <row r="1715" spans="3:4">
      <c r="C1715" s="65" t="s">
        <v>103</v>
      </c>
      <c r="D1715" s="66" t="s">
        <v>1814</v>
      </c>
    </row>
    <row r="1716" spans="3:4">
      <c r="C1716" s="65" t="s">
        <v>103</v>
      </c>
      <c r="D1716" s="66" t="s">
        <v>1815</v>
      </c>
    </row>
    <row r="1717" spans="3:4">
      <c r="C1717" s="65" t="s">
        <v>103</v>
      </c>
      <c r="D1717" s="66" t="s">
        <v>1816</v>
      </c>
    </row>
    <row r="1718" spans="3:4">
      <c r="C1718" s="65" t="s">
        <v>103</v>
      </c>
      <c r="D1718" s="66" t="s">
        <v>1817</v>
      </c>
    </row>
    <row r="1719" spans="3:4">
      <c r="C1719" s="65" t="s">
        <v>103</v>
      </c>
      <c r="D1719" s="66" t="s">
        <v>1818</v>
      </c>
    </row>
    <row r="1720" spans="3:4">
      <c r="C1720" s="65" t="s">
        <v>103</v>
      </c>
      <c r="D1720" s="66" t="s">
        <v>1819</v>
      </c>
    </row>
    <row r="1721" spans="3:4">
      <c r="C1721" s="65" t="s">
        <v>103</v>
      </c>
      <c r="D1721" s="66" t="s">
        <v>1820</v>
      </c>
    </row>
    <row r="1722" spans="3:4">
      <c r="C1722" s="65" t="s">
        <v>103</v>
      </c>
      <c r="D1722" s="66" t="s">
        <v>1821</v>
      </c>
    </row>
    <row r="1723" spans="3:4">
      <c r="C1723" s="65" t="s">
        <v>103</v>
      </c>
      <c r="D1723" s="66" t="s">
        <v>1822</v>
      </c>
    </row>
    <row r="1724" spans="3:4">
      <c r="C1724" s="65" t="s">
        <v>103</v>
      </c>
      <c r="D1724" s="66" t="s">
        <v>1823</v>
      </c>
    </row>
    <row r="1725" spans="3:4">
      <c r="C1725" s="65" t="s">
        <v>103</v>
      </c>
      <c r="D1725" s="66" t="s">
        <v>1824</v>
      </c>
    </row>
    <row r="1726" spans="3:4">
      <c r="C1726" s="65" t="s">
        <v>103</v>
      </c>
      <c r="D1726" s="66" t="s">
        <v>1825</v>
      </c>
    </row>
    <row r="1727" spans="3:4">
      <c r="C1727" s="65" t="s">
        <v>103</v>
      </c>
      <c r="D1727" s="66" t="s">
        <v>1826</v>
      </c>
    </row>
    <row r="1728" spans="3:4">
      <c r="C1728" s="65" t="s">
        <v>103</v>
      </c>
      <c r="D1728" s="66" t="s">
        <v>1827</v>
      </c>
    </row>
    <row r="1729" spans="3:4">
      <c r="C1729" s="65" t="s">
        <v>103</v>
      </c>
      <c r="D1729" s="66" t="s">
        <v>1828</v>
      </c>
    </row>
    <row r="1730" spans="3:4">
      <c r="C1730" s="65" t="s">
        <v>103</v>
      </c>
      <c r="D1730" s="66" t="s">
        <v>1829</v>
      </c>
    </row>
    <row r="1731" spans="3:4">
      <c r="C1731" s="65" t="s">
        <v>103</v>
      </c>
      <c r="D1731" s="66" t="s">
        <v>1830</v>
      </c>
    </row>
    <row r="1732" spans="3:4">
      <c r="C1732" s="65" t="s">
        <v>103</v>
      </c>
      <c r="D1732" s="66" t="s">
        <v>1831</v>
      </c>
    </row>
    <row r="1733" spans="3:4">
      <c r="C1733" s="65" t="s">
        <v>103</v>
      </c>
      <c r="D1733" s="66" t="s">
        <v>1832</v>
      </c>
    </row>
    <row r="1734" spans="3:4">
      <c r="C1734" s="65" t="s">
        <v>103</v>
      </c>
      <c r="D1734" s="66" t="s">
        <v>1833</v>
      </c>
    </row>
    <row r="1735" spans="3:4">
      <c r="C1735" s="65" t="s">
        <v>103</v>
      </c>
      <c r="D1735" s="66" t="s">
        <v>1834</v>
      </c>
    </row>
    <row r="1736" spans="3:4">
      <c r="C1736" s="65" t="s">
        <v>103</v>
      </c>
      <c r="D1736" s="66" t="s">
        <v>1835</v>
      </c>
    </row>
    <row r="1737" spans="3:4">
      <c r="C1737" s="65" t="s">
        <v>103</v>
      </c>
      <c r="D1737" s="66" t="s">
        <v>1836</v>
      </c>
    </row>
    <row r="1738" spans="3:4">
      <c r="C1738" s="65" t="s">
        <v>103</v>
      </c>
      <c r="D1738" s="66" t="s">
        <v>1837</v>
      </c>
    </row>
    <row r="1739" spans="3:4">
      <c r="C1739" s="65" t="s">
        <v>103</v>
      </c>
      <c r="D1739" s="66" t="s">
        <v>1838</v>
      </c>
    </row>
    <row r="1740" spans="3:4">
      <c r="C1740" s="65" t="s">
        <v>103</v>
      </c>
      <c r="D1740" s="66" t="s">
        <v>1839</v>
      </c>
    </row>
    <row r="1741" spans="3:4">
      <c r="C1741" s="65" t="s">
        <v>103</v>
      </c>
      <c r="D1741" s="66" t="s">
        <v>1840</v>
      </c>
    </row>
    <row r="1742" spans="3:4">
      <c r="C1742" s="65" t="s">
        <v>103</v>
      </c>
      <c r="D1742" s="66" t="s">
        <v>1841</v>
      </c>
    </row>
    <row r="1743" spans="3:4">
      <c r="C1743" s="65" t="s">
        <v>103</v>
      </c>
      <c r="D1743" s="66" t="s">
        <v>1842</v>
      </c>
    </row>
    <row r="1744" spans="3:4">
      <c r="C1744" s="65" t="s">
        <v>103</v>
      </c>
      <c r="D1744" s="66" t="s">
        <v>1843</v>
      </c>
    </row>
    <row r="1745" spans="3:4">
      <c r="C1745" s="65" t="s">
        <v>103</v>
      </c>
      <c r="D1745" s="66" t="s">
        <v>1844</v>
      </c>
    </row>
    <row r="1746" spans="3:4">
      <c r="C1746" s="65" t="s">
        <v>103</v>
      </c>
      <c r="D1746" s="66" t="s">
        <v>1845</v>
      </c>
    </row>
    <row r="1747" spans="3:4">
      <c r="C1747" s="65" t="s">
        <v>103</v>
      </c>
      <c r="D1747" s="66" t="s">
        <v>1846</v>
      </c>
    </row>
    <row r="1748" spans="3:4">
      <c r="C1748" s="65" t="s">
        <v>103</v>
      </c>
      <c r="D1748" s="66" t="s">
        <v>1847</v>
      </c>
    </row>
    <row r="1749" spans="3:4" ht="13.8" thickBot="1">
      <c r="C1749" s="67" t="s">
        <v>103</v>
      </c>
      <c r="D1749" s="68" t="s">
        <v>1848</v>
      </c>
    </row>
  </sheetData>
  <phoneticPr fontId="9"/>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topLeftCell="A9" zoomScale="114" zoomScaleNormal="115" zoomScaleSheetLayoutView="85" workbookViewId="0">
      <selection activeCell="M8" sqref="M8:M10"/>
    </sheetView>
  </sheetViews>
  <sheetFormatPr defaultColWidth="9" defaultRowHeight="12"/>
  <cols>
    <col min="1" max="1" width="44" style="2" customWidth="1"/>
    <col min="2" max="5" width="9" style="2"/>
    <col min="6" max="6" width="10.6640625" style="2" customWidth="1"/>
    <col min="7" max="8" width="9" style="2"/>
    <col min="9" max="9" width="12.33203125" style="2" customWidth="1"/>
    <col min="10" max="10" width="11.88671875" style="2" customWidth="1"/>
    <col min="11" max="11" width="11" style="2" customWidth="1"/>
    <col min="12" max="30" width="9" style="2"/>
    <col min="31" max="31" width="13.88671875" style="2" customWidth="1"/>
    <col min="32" max="32" width="8" style="2" customWidth="1"/>
    <col min="33" max="33" width="43.88671875" style="2" customWidth="1"/>
    <col min="34" max="34" width="7.44140625" style="357" customWidth="1"/>
    <col min="35" max="35" width="27.88671875" style="2" customWidth="1"/>
    <col min="36" max="36" width="26.21875" style="340" customWidth="1"/>
    <col min="37" max="37" width="28" style="340" customWidth="1"/>
    <col min="38" max="38" width="9" style="2"/>
    <col min="39" max="39" width="19.6640625" style="2" customWidth="1"/>
    <col min="40" max="40" width="9" style="2" customWidth="1"/>
    <col min="41" max="41" width="19.44140625" style="2" bestFit="1" customWidth="1"/>
    <col min="42" max="42" width="13.44140625" style="2" bestFit="1" customWidth="1"/>
    <col min="43" max="43" width="30" style="2" bestFit="1" customWidth="1"/>
    <col min="44" max="44" width="15.21875" style="2" customWidth="1"/>
    <col min="45" max="45" width="12.6640625" style="2" customWidth="1"/>
    <col min="46" max="46" width="32.21875" style="2" customWidth="1"/>
    <col min="47" max="47" width="10.77734375" style="2" customWidth="1"/>
    <col min="48" max="48" width="12.21875" style="2" customWidth="1"/>
    <col min="49" max="49" width="11.44140625" style="2" bestFit="1" customWidth="1"/>
    <col min="50" max="50" width="11.21875" style="2" customWidth="1"/>
    <col min="51" max="51" width="35.44140625" style="2" customWidth="1"/>
    <col min="52" max="52" width="15" style="2" customWidth="1"/>
    <col min="53" max="53" width="9" style="2"/>
    <col min="54" max="54" width="45.33203125" style="2" customWidth="1"/>
    <col min="55" max="56" width="9" style="2"/>
    <col min="57" max="57" width="16.44140625" style="2" customWidth="1"/>
    <col min="58" max="16384" width="9" style="2"/>
  </cols>
  <sheetData>
    <row r="1" spans="1:57" ht="12.6" thickBot="1">
      <c r="A1" s="2" t="s">
        <v>110</v>
      </c>
      <c r="AF1" s="182"/>
      <c r="AG1" s="2" t="s">
        <v>111</v>
      </c>
      <c r="AM1" s="2" t="s">
        <v>112</v>
      </c>
      <c r="AO1" s="2" t="s">
        <v>113</v>
      </c>
      <c r="AQ1" s="183" t="s">
        <v>1919</v>
      </c>
      <c r="BA1" s="184"/>
      <c r="BB1" s="2" t="s">
        <v>1884</v>
      </c>
      <c r="BE1" s="2" t="s">
        <v>1947</v>
      </c>
    </row>
    <row r="2" spans="1:57" ht="12" customHeight="1">
      <c r="A2" s="729" t="s">
        <v>1880</v>
      </c>
      <c r="B2" s="732" t="s">
        <v>1881</v>
      </c>
      <c r="C2" s="735" t="s">
        <v>115</v>
      </c>
      <c r="D2" s="736"/>
      <c r="E2" s="736"/>
      <c r="F2" s="706"/>
      <c r="G2" s="716" t="s">
        <v>116</v>
      </c>
      <c r="H2" s="709"/>
      <c r="I2" s="737"/>
      <c r="J2" s="716" t="s">
        <v>117</v>
      </c>
      <c r="K2" s="737"/>
      <c r="L2" s="739" t="s">
        <v>2026</v>
      </c>
      <c r="M2" s="740"/>
      <c r="N2" s="740"/>
      <c r="O2" s="740"/>
      <c r="P2" s="740"/>
      <c r="Q2" s="740"/>
      <c r="R2" s="740"/>
      <c r="S2" s="740"/>
      <c r="T2" s="740"/>
      <c r="U2" s="740"/>
      <c r="V2" s="740"/>
      <c r="W2" s="740"/>
      <c r="X2" s="740"/>
      <c r="Y2" s="740"/>
      <c r="Z2" s="740"/>
      <c r="AA2" s="740"/>
      <c r="AB2" s="740"/>
      <c r="AC2" s="740"/>
      <c r="AD2" s="741"/>
      <c r="AE2" s="703" t="s">
        <v>2025</v>
      </c>
      <c r="AF2" s="182"/>
      <c r="AG2" s="719" t="s">
        <v>114</v>
      </c>
      <c r="AH2" s="723" t="s">
        <v>1885</v>
      </c>
      <c r="AI2" s="726" t="s">
        <v>118</v>
      </c>
      <c r="AJ2" s="345"/>
      <c r="AK2" s="341"/>
      <c r="AM2" s="185" t="s">
        <v>119</v>
      </c>
      <c r="AO2" s="7" t="s">
        <v>1920</v>
      </c>
      <c r="AQ2" s="716" t="s">
        <v>115</v>
      </c>
      <c r="AR2" s="709" t="s">
        <v>116</v>
      </c>
      <c r="AS2" s="709" t="s">
        <v>117</v>
      </c>
      <c r="AT2" s="709" t="s">
        <v>120</v>
      </c>
      <c r="AU2" s="709" t="s">
        <v>1921</v>
      </c>
      <c r="AV2" s="709"/>
      <c r="AW2" s="709"/>
      <c r="AX2" s="709"/>
      <c r="AY2" s="709"/>
      <c r="AZ2" s="706"/>
      <c r="BB2" s="712" t="s">
        <v>114</v>
      </c>
      <c r="BC2" s="706" t="s">
        <v>1883</v>
      </c>
      <c r="BE2" s="703" t="s">
        <v>1948</v>
      </c>
    </row>
    <row r="3" spans="1:57" ht="34.950000000000003" customHeight="1" thickBot="1">
      <c r="A3" s="730"/>
      <c r="B3" s="733"/>
      <c r="C3" s="717" t="s">
        <v>121</v>
      </c>
      <c r="D3" s="710"/>
      <c r="E3" s="710"/>
      <c r="F3" s="738"/>
      <c r="G3" s="717" t="s">
        <v>122</v>
      </c>
      <c r="H3" s="710"/>
      <c r="I3" s="738"/>
      <c r="J3" s="717"/>
      <c r="K3" s="738"/>
      <c r="L3" s="742" t="s">
        <v>1922</v>
      </c>
      <c r="M3" s="743"/>
      <c r="N3" s="743"/>
      <c r="O3" s="743"/>
      <c r="P3" s="743"/>
      <c r="Q3" s="743"/>
      <c r="R3" s="743"/>
      <c r="S3" s="743"/>
      <c r="T3" s="743"/>
      <c r="U3" s="743"/>
      <c r="V3" s="743"/>
      <c r="W3" s="743"/>
      <c r="X3" s="743"/>
      <c r="Y3" s="743"/>
      <c r="Z3" s="743"/>
      <c r="AA3" s="743"/>
      <c r="AB3" s="743"/>
      <c r="AC3" s="743"/>
      <c r="AD3" s="744"/>
      <c r="AE3" s="704"/>
      <c r="AF3" s="182"/>
      <c r="AG3" s="720"/>
      <c r="AH3" s="724"/>
      <c r="AI3" s="727"/>
      <c r="AJ3" s="345"/>
      <c r="AK3" s="341"/>
      <c r="AM3" s="186"/>
      <c r="AO3" s="5" t="s">
        <v>1923</v>
      </c>
      <c r="AQ3" s="717"/>
      <c r="AR3" s="710"/>
      <c r="AS3" s="710"/>
      <c r="AT3" s="710"/>
      <c r="AU3" s="710"/>
      <c r="AV3" s="710"/>
      <c r="AW3" s="710"/>
      <c r="AX3" s="710"/>
      <c r="AY3" s="710"/>
      <c r="AZ3" s="707"/>
      <c r="BB3" s="713"/>
      <c r="BC3" s="707"/>
      <c r="BE3" s="704"/>
    </row>
    <row r="4" spans="1:57" ht="24.6" thickBot="1">
      <c r="A4" s="731"/>
      <c r="B4" s="734"/>
      <c r="C4" s="202" t="s">
        <v>1914</v>
      </c>
      <c r="D4" s="203" t="s">
        <v>1915</v>
      </c>
      <c r="E4" s="203" t="s">
        <v>1916</v>
      </c>
      <c r="F4" s="211" t="s">
        <v>1917</v>
      </c>
      <c r="G4" s="202" t="s">
        <v>123</v>
      </c>
      <c r="H4" s="203" t="s">
        <v>124</v>
      </c>
      <c r="I4" s="211" t="s">
        <v>125</v>
      </c>
      <c r="J4" s="202" t="s">
        <v>126</v>
      </c>
      <c r="K4" s="211" t="s">
        <v>127</v>
      </c>
      <c r="L4" s="212" t="s">
        <v>1924</v>
      </c>
      <c r="M4" s="205" t="s">
        <v>1925</v>
      </c>
      <c r="N4" s="205" t="s">
        <v>1926</v>
      </c>
      <c r="O4" s="205" t="s">
        <v>1927</v>
      </c>
      <c r="P4" s="205" t="s">
        <v>1928</v>
      </c>
      <c r="Q4" s="205" t="s">
        <v>1929</v>
      </c>
      <c r="R4" s="205" t="s">
        <v>1930</v>
      </c>
      <c r="S4" s="205" t="s">
        <v>1931</v>
      </c>
      <c r="T4" s="205" t="s">
        <v>1932</v>
      </c>
      <c r="U4" s="205" t="s">
        <v>1933</v>
      </c>
      <c r="V4" s="205" t="s">
        <v>1934</v>
      </c>
      <c r="W4" s="205" t="s">
        <v>1935</v>
      </c>
      <c r="X4" s="205" t="s">
        <v>1936</v>
      </c>
      <c r="Y4" s="205" t="s">
        <v>1937</v>
      </c>
      <c r="Z4" s="205" t="s">
        <v>1938</v>
      </c>
      <c r="AA4" s="205" t="s">
        <v>1939</v>
      </c>
      <c r="AB4" s="205" t="s">
        <v>1940</v>
      </c>
      <c r="AC4" s="231" t="s">
        <v>1941</v>
      </c>
      <c r="AD4" s="213" t="s">
        <v>1946</v>
      </c>
      <c r="AE4" s="705"/>
      <c r="AF4" s="182"/>
      <c r="AG4" s="721"/>
      <c r="AH4" s="725"/>
      <c r="AI4" s="728"/>
      <c r="AJ4" s="345"/>
      <c r="AK4" s="341"/>
      <c r="AO4" s="5" t="s">
        <v>1942</v>
      </c>
      <c r="AQ4" s="718"/>
      <c r="AR4" s="711"/>
      <c r="AS4" s="711"/>
      <c r="AT4" s="711"/>
      <c r="AU4" s="711"/>
      <c r="AV4" s="711"/>
      <c r="AW4" s="711"/>
      <c r="AX4" s="711"/>
      <c r="AY4" s="711"/>
      <c r="AZ4" s="187" t="s">
        <v>1943</v>
      </c>
      <c r="BB4" s="714"/>
      <c r="BC4" s="708"/>
      <c r="BE4" s="705"/>
    </row>
    <row r="5" spans="1:57">
      <c r="A5" s="273" t="s">
        <v>1955</v>
      </c>
      <c r="B5" s="208" t="s">
        <v>2031</v>
      </c>
      <c r="C5" s="69">
        <v>0.27400000000000002</v>
      </c>
      <c r="D5" s="70">
        <v>0.2</v>
      </c>
      <c r="E5" s="277">
        <v>0.111</v>
      </c>
      <c r="F5" s="71">
        <v>0</v>
      </c>
      <c r="G5" s="278">
        <v>7.0000000000000007E-2</v>
      </c>
      <c r="H5" s="73">
        <v>5.5E-2</v>
      </c>
      <c r="I5" s="279">
        <v>0</v>
      </c>
      <c r="J5" s="72">
        <v>4.4999999999999998E-2</v>
      </c>
      <c r="K5" s="74">
        <v>0</v>
      </c>
      <c r="L5" s="75">
        <v>0.41700000000000004</v>
      </c>
      <c r="M5" s="76">
        <v>0.40200000000000002</v>
      </c>
      <c r="N5" s="76">
        <v>0.34700000000000003</v>
      </c>
      <c r="O5" s="76">
        <v>0.27300000000000002</v>
      </c>
      <c r="P5" s="76">
        <v>0.37200000000000005</v>
      </c>
      <c r="Q5" s="76">
        <v>0.34300000000000003</v>
      </c>
      <c r="R5" s="76">
        <v>0.35700000000000004</v>
      </c>
      <c r="S5" s="76">
        <v>0.32800000000000001</v>
      </c>
      <c r="T5" s="76">
        <v>0.29800000000000004</v>
      </c>
      <c r="U5" s="76">
        <v>0.28300000000000003</v>
      </c>
      <c r="V5" s="76">
        <v>0.254</v>
      </c>
      <c r="W5" s="76">
        <v>0.30200000000000005</v>
      </c>
      <c r="X5" s="76">
        <v>0.23900000000000002</v>
      </c>
      <c r="Y5" s="76">
        <v>0.20899999999999999</v>
      </c>
      <c r="Z5" s="76">
        <v>0.22800000000000001</v>
      </c>
      <c r="AA5" s="76">
        <v>0.19400000000000001</v>
      </c>
      <c r="AB5" s="76">
        <v>0.184</v>
      </c>
      <c r="AC5" s="232">
        <v>0.13900000000000001</v>
      </c>
      <c r="AD5" s="233">
        <v>0</v>
      </c>
      <c r="AE5" s="233">
        <v>2.8000000000000001E-2</v>
      </c>
      <c r="AF5" s="182"/>
      <c r="AG5" s="327" t="s">
        <v>1955</v>
      </c>
      <c r="AH5" s="179" t="s">
        <v>2031</v>
      </c>
      <c r="AI5" s="332" t="s">
        <v>2021</v>
      </c>
      <c r="AJ5" s="346"/>
      <c r="AK5" s="343"/>
      <c r="AM5" s="185" t="s">
        <v>119</v>
      </c>
      <c r="AO5" s="5" t="s">
        <v>1944</v>
      </c>
      <c r="AQ5" s="188" t="s">
        <v>1914</v>
      </c>
      <c r="AR5" s="189" t="s">
        <v>123</v>
      </c>
      <c r="AS5" s="190" t="s">
        <v>127</v>
      </c>
      <c r="AT5" s="190" t="str">
        <f>AQ5&amp;AR5&amp;AS5</f>
        <v>旧処遇加算Ⅰ特定加算Ⅰベア加算なし</v>
      </c>
      <c r="AU5" s="190" t="s">
        <v>1945</v>
      </c>
      <c r="AV5" s="191" t="s">
        <v>1924</v>
      </c>
      <c r="AW5" s="191" t="s">
        <v>1925</v>
      </c>
      <c r="AX5" s="191" t="s">
        <v>1926</v>
      </c>
      <c r="AY5" s="191" t="s">
        <v>1927</v>
      </c>
      <c r="AZ5" s="192" t="s">
        <v>1928</v>
      </c>
      <c r="BB5" s="130" t="s">
        <v>1955</v>
      </c>
      <c r="BC5" s="193" t="s">
        <v>1883</v>
      </c>
      <c r="BE5" s="236" t="s">
        <v>1928</v>
      </c>
    </row>
    <row r="6" spans="1:57" ht="12.6" thickBot="1">
      <c r="A6" s="11" t="s">
        <v>1956</v>
      </c>
      <c r="B6" s="209" t="s">
        <v>2034</v>
      </c>
      <c r="C6" s="72">
        <v>0.2</v>
      </c>
      <c r="D6" s="73">
        <v>0.14599999999999999</v>
      </c>
      <c r="E6" s="278">
        <v>8.1000000000000003E-2</v>
      </c>
      <c r="F6" s="74">
        <v>0</v>
      </c>
      <c r="G6" s="278">
        <v>7.0000000000000007E-2</v>
      </c>
      <c r="H6" s="73">
        <v>5.5E-2</v>
      </c>
      <c r="I6" s="279">
        <v>0</v>
      </c>
      <c r="J6" s="72">
        <v>4.4999999999999998E-2</v>
      </c>
      <c r="K6" s="74">
        <v>0</v>
      </c>
      <c r="L6" s="75">
        <v>0.34300000000000003</v>
      </c>
      <c r="M6" s="76">
        <v>0.32800000000000001</v>
      </c>
      <c r="N6" s="76">
        <v>0.27300000000000002</v>
      </c>
      <c r="O6" s="76">
        <v>0.219</v>
      </c>
      <c r="P6" s="76">
        <v>0.29800000000000004</v>
      </c>
      <c r="Q6" s="76">
        <v>0.28900000000000003</v>
      </c>
      <c r="R6" s="76">
        <v>0.28300000000000003</v>
      </c>
      <c r="S6" s="76">
        <v>0.27400000000000002</v>
      </c>
      <c r="T6" s="76">
        <v>0.24399999999999999</v>
      </c>
      <c r="U6" s="76">
        <v>0.22899999999999998</v>
      </c>
      <c r="V6" s="76">
        <v>0.224</v>
      </c>
      <c r="W6" s="76">
        <v>0.22800000000000001</v>
      </c>
      <c r="X6" s="76">
        <v>0.20899999999999999</v>
      </c>
      <c r="Y6" s="76">
        <v>0.17900000000000002</v>
      </c>
      <c r="Z6" s="76">
        <v>0.17399999999999999</v>
      </c>
      <c r="AA6" s="76">
        <v>0.16400000000000001</v>
      </c>
      <c r="AB6" s="76">
        <v>0.154</v>
      </c>
      <c r="AC6" s="232">
        <v>0.109</v>
      </c>
      <c r="AD6" s="77">
        <v>0</v>
      </c>
      <c r="AE6" s="280">
        <v>2.8000000000000001E-2</v>
      </c>
      <c r="AF6" s="182"/>
      <c r="AG6" s="328" t="s">
        <v>1956</v>
      </c>
      <c r="AH6" s="180" t="s">
        <v>2032</v>
      </c>
      <c r="AI6" s="333" t="s">
        <v>2022</v>
      </c>
      <c r="AJ6" s="346"/>
      <c r="AK6" s="343"/>
      <c r="AM6" s="194" t="s">
        <v>109</v>
      </c>
      <c r="AO6" s="6"/>
      <c r="AQ6" s="195" t="s">
        <v>1915</v>
      </c>
      <c r="AR6" s="196" t="s">
        <v>123</v>
      </c>
      <c r="AS6" s="197" t="s">
        <v>126</v>
      </c>
      <c r="AT6" s="197" t="str">
        <f t="shared" ref="AT6:AT23" si="0">AQ6&amp;AR6&amp;AS6</f>
        <v>旧処遇加算Ⅱ特定加算Ⅰベア加算あり</v>
      </c>
      <c r="AU6" s="197" t="s">
        <v>1945</v>
      </c>
      <c r="AV6" s="198" t="s">
        <v>1924</v>
      </c>
      <c r="AW6" s="198" t="s">
        <v>1925</v>
      </c>
      <c r="AX6" s="198" t="s">
        <v>1926</v>
      </c>
      <c r="AY6" s="198" t="s">
        <v>1927</v>
      </c>
      <c r="AZ6" s="199" t="s">
        <v>1929</v>
      </c>
      <c r="BB6" s="129" t="s">
        <v>1956</v>
      </c>
      <c r="BC6" s="200" t="s">
        <v>1883</v>
      </c>
      <c r="BE6" s="234" t="s">
        <v>1930</v>
      </c>
    </row>
    <row r="7" spans="1:57" ht="12.6" thickBot="1">
      <c r="A7" s="11" t="s">
        <v>1957</v>
      </c>
      <c r="B7" s="209" t="s">
        <v>2036</v>
      </c>
      <c r="C7" s="72">
        <v>0.27400000000000002</v>
      </c>
      <c r="D7" s="73">
        <v>0.2</v>
      </c>
      <c r="E7" s="278">
        <v>0.111</v>
      </c>
      <c r="F7" s="74">
        <v>0</v>
      </c>
      <c r="G7" s="278">
        <v>7.0000000000000007E-2</v>
      </c>
      <c r="H7" s="73">
        <v>5.5E-2</v>
      </c>
      <c r="I7" s="279">
        <v>0</v>
      </c>
      <c r="J7" s="72">
        <v>4.4999999999999998E-2</v>
      </c>
      <c r="K7" s="74">
        <v>0</v>
      </c>
      <c r="L7" s="75">
        <v>0.41700000000000004</v>
      </c>
      <c r="M7" s="76">
        <v>0.40200000000000002</v>
      </c>
      <c r="N7" s="76">
        <v>0.34700000000000003</v>
      </c>
      <c r="O7" s="76">
        <v>0.27300000000000002</v>
      </c>
      <c r="P7" s="76">
        <v>0.37200000000000005</v>
      </c>
      <c r="Q7" s="76">
        <v>0.34300000000000003</v>
      </c>
      <c r="R7" s="76">
        <v>0.35700000000000004</v>
      </c>
      <c r="S7" s="76">
        <v>0.32800000000000001</v>
      </c>
      <c r="T7" s="76">
        <v>0.29800000000000004</v>
      </c>
      <c r="U7" s="76">
        <v>0.28300000000000003</v>
      </c>
      <c r="V7" s="76">
        <v>0.254</v>
      </c>
      <c r="W7" s="76">
        <v>0.30200000000000005</v>
      </c>
      <c r="X7" s="76">
        <v>0.23900000000000002</v>
      </c>
      <c r="Y7" s="76">
        <v>0.20899999999999999</v>
      </c>
      <c r="Z7" s="76">
        <v>0.22800000000000001</v>
      </c>
      <c r="AA7" s="76">
        <v>0.19400000000000001</v>
      </c>
      <c r="AB7" s="76">
        <v>0.184</v>
      </c>
      <c r="AC7" s="232">
        <v>0.13900000000000001</v>
      </c>
      <c r="AD7" s="77">
        <v>0</v>
      </c>
      <c r="AE7" s="280">
        <v>2.8000000000000001E-2</v>
      </c>
      <c r="AF7" s="182"/>
      <c r="AG7" s="328" t="s">
        <v>1997</v>
      </c>
      <c r="AH7" s="180" t="s">
        <v>2033</v>
      </c>
      <c r="AI7" s="333" t="s">
        <v>2021</v>
      </c>
      <c r="AJ7" s="346"/>
      <c r="AK7" s="343"/>
      <c r="AM7" s="186"/>
      <c r="AQ7" s="195" t="s">
        <v>1914</v>
      </c>
      <c r="AR7" s="196" t="s">
        <v>124</v>
      </c>
      <c r="AS7" s="197" t="s">
        <v>127</v>
      </c>
      <c r="AT7" s="197" t="str">
        <f t="shared" si="0"/>
        <v>旧処遇加算Ⅰ特定加算Ⅱベア加算なし</v>
      </c>
      <c r="AU7" s="197" t="s">
        <v>1945</v>
      </c>
      <c r="AV7" s="198" t="s">
        <v>1924</v>
      </c>
      <c r="AW7" s="198" t="s">
        <v>1925</v>
      </c>
      <c r="AX7" s="198" t="s">
        <v>1926</v>
      </c>
      <c r="AY7" s="198" t="s">
        <v>1927</v>
      </c>
      <c r="AZ7" s="199" t="s">
        <v>1930</v>
      </c>
      <c r="BB7" s="129" t="s">
        <v>1957</v>
      </c>
      <c r="BC7" s="200" t="s">
        <v>1883</v>
      </c>
      <c r="BE7" s="234" t="s">
        <v>1932</v>
      </c>
    </row>
    <row r="8" spans="1:57">
      <c r="A8" s="11" t="s">
        <v>1958</v>
      </c>
      <c r="B8" s="209" t="s">
        <v>2066</v>
      </c>
      <c r="C8" s="72">
        <v>0.23899999999999999</v>
      </c>
      <c r="D8" s="73">
        <v>0.17499999999999999</v>
      </c>
      <c r="E8" s="278">
        <v>9.7000000000000003E-2</v>
      </c>
      <c r="F8" s="74">
        <v>0</v>
      </c>
      <c r="G8" s="278">
        <v>7.0000000000000007E-2</v>
      </c>
      <c r="H8" s="73">
        <v>5.5E-2</v>
      </c>
      <c r="I8" s="279">
        <v>0</v>
      </c>
      <c r="J8" s="72">
        <v>4.4999999999999998E-2</v>
      </c>
      <c r="K8" s="74">
        <v>0</v>
      </c>
      <c r="L8" s="75">
        <v>0.38200000000000001</v>
      </c>
      <c r="M8" s="76">
        <v>0.36699999999999999</v>
      </c>
      <c r="N8" s="76">
        <v>0.312</v>
      </c>
      <c r="O8" s="76">
        <v>0.24799999999999997</v>
      </c>
      <c r="P8" s="76">
        <v>0.33700000000000002</v>
      </c>
      <c r="Q8" s="76">
        <v>0.318</v>
      </c>
      <c r="R8" s="76">
        <v>0.32200000000000001</v>
      </c>
      <c r="S8" s="76">
        <v>0.30299999999999999</v>
      </c>
      <c r="T8" s="76">
        <v>0.27300000000000002</v>
      </c>
      <c r="U8" s="76">
        <v>0.25800000000000001</v>
      </c>
      <c r="V8" s="76">
        <v>0.24000000000000002</v>
      </c>
      <c r="W8" s="76">
        <v>0.26700000000000002</v>
      </c>
      <c r="X8" s="76">
        <v>0.22500000000000001</v>
      </c>
      <c r="Y8" s="76">
        <v>0.19500000000000001</v>
      </c>
      <c r="Z8" s="76">
        <v>0.20299999999999999</v>
      </c>
      <c r="AA8" s="76">
        <v>0.18</v>
      </c>
      <c r="AB8" s="76">
        <v>0.17</v>
      </c>
      <c r="AC8" s="232">
        <v>0.125</v>
      </c>
      <c r="AD8" s="77">
        <v>0</v>
      </c>
      <c r="AE8" s="280">
        <v>2.8000000000000001E-2</v>
      </c>
      <c r="AF8" s="182"/>
      <c r="AG8" s="328" t="s">
        <v>1998</v>
      </c>
      <c r="AH8" s="180" t="s">
        <v>2034</v>
      </c>
      <c r="AI8" s="333" t="s">
        <v>2022</v>
      </c>
      <c r="AJ8" s="346"/>
      <c r="AK8" s="343"/>
      <c r="AQ8" s="195" t="s">
        <v>1915</v>
      </c>
      <c r="AR8" s="196" t="s">
        <v>124</v>
      </c>
      <c r="AS8" s="197" t="s">
        <v>126</v>
      </c>
      <c r="AT8" s="197" t="str">
        <f t="shared" si="0"/>
        <v>旧処遇加算Ⅱ特定加算Ⅱベア加算あり</v>
      </c>
      <c r="AU8" s="197" t="s">
        <v>1945</v>
      </c>
      <c r="AV8" s="198" t="s">
        <v>1924</v>
      </c>
      <c r="AW8" s="198" t="s">
        <v>1925</v>
      </c>
      <c r="AX8" s="198" t="s">
        <v>1926</v>
      </c>
      <c r="AY8" s="198" t="s">
        <v>1927</v>
      </c>
      <c r="AZ8" s="199" t="s">
        <v>1931</v>
      </c>
      <c r="BB8" s="129" t="s">
        <v>1958</v>
      </c>
      <c r="BC8" s="200" t="s">
        <v>1883</v>
      </c>
      <c r="BE8" s="234" t="s">
        <v>1933</v>
      </c>
    </row>
    <row r="9" spans="1:57">
      <c r="A9" s="11" t="s">
        <v>1959</v>
      </c>
      <c r="B9" s="209" t="s">
        <v>2067</v>
      </c>
      <c r="C9" s="72">
        <v>8.8999999999999996E-2</v>
      </c>
      <c r="D9" s="73">
        <v>6.5000000000000002E-2</v>
      </c>
      <c r="E9" s="278">
        <v>3.5999999999999997E-2</v>
      </c>
      <c r="F9" s="74">
        <v>0</v>
      </c>
      <c r="G9" s="278">
        <v>6.0999999999999999E-2</v>
      </c>
      <c r="H9" s="281" t="s">
        <v>1996</v>
      </c>
      <c r="I9" s="279">
        <v>0</v>
      </c>
      <c r="J9" s="72">
        <v>4.4999999999999998E-2</v>
      </c>
      <c r="K9" s="74">
        <v>0</v>
      </c>
      <c r="L9" s="75">
        <v>0.223</v>
      </c>
      <c r="M9" s="281" t="s">
        <v>1996</v>
      </c>
      <c r="N9" s="76">
        <v>0.16200000000000001</v>
      </c>
      <c r="O9" s="76">
        <v>0.13800000000000001</v>
      </c>
      <c r="P9" s="76">
        <v>0.17799999999999999</v>
      </c>
      <c r="Q9" s="76">
        <v>0.19899999999999998</v>
      </c>
      <c r="R9" s="281" t="s">
        <v>1996</v>
      </c>
      <c r="S9" s="281" t="s">
        <v>1996</v>
      </c>
      <c r="T9" s="76">
        <v>0.154</v>
      </c>
      <c r="U9" s="281" t="s">
        <v>1996</v>
      </c>
      <c r="V9" s="76">
        <v>0.17</v>
      </c>
      <c r="W9" s="76">
        <v>0.11699999999999999</v>
      </c>
      <c r="X9" s="281" t="s">
        <v>1996</v>
      </c>
      <c r="Y9" s="76">
        <v>0.125</v>
      </c>
      <c r="Z9" s="76">
        <v>9.2999999999999999E-2</v>
      </c>
      <c r="AA9" s="281" t="s">
        <v>1996</v>
      </c>
      <c r="AB9" s="76">
        <v>0.10899999999999999</v>
      </c>
      <c r="AC9" s="232">
        <v>6.4000000000000001E-2</v>
      </c>
      <c r="AD9" s="77">
        <v>0</v>
      </c>
      <c r="AE9" s="280">
        <v>2.8000000000000001E-2</v>
      </c>
      <c r="AF9" s="182"/>
      <c r="AG9" s="328" t="s">
        <v>1999</v>
      </c>
      <c r="AH9" s="180" t="s">
        <v>2035</v>
      </c>
      <c r="AI9" s="333" t="s">
        <v>2023</v>
      </c>
      <c r="AJ9" s="346"/>
      <c r="AK9" s="343"/>
      <c r="AQ9" s="195" t="s">
        <v>1915</v>
      </c>
      <c r="AR9" s="196" t="s">
        <v>123</v>
      </c>
      <c r="AS9" s="197" t="s">
        <v>127</v>
      </c>
      <c r="AT9" s="197" t="str">
        <f t="shared" si="0"/>
        <v>旧処遇加算Ⅱ特定加算Ⅰベア加算なし</v>
      </c>
      <c r="AU9" s="197" t="s">
        <v>1945</v>
      </c>
      <c r="AV9" s="198" t="s">
        <v>1924</v>
      </c>
      <c r="AW9" s="198" t="s">
        <v>1925</v>
      </c>
      <c r="AX9" s="198" t="s">
        <v>1926</v>
      </c>
      <c r="AY9" s="198" t="s">
        <v>1927</v>
      </c>
      <c r="AZ9" s="199" t="s">
        <v>1932</v>
      </c>
      <c r="BB9" s="129" t="s">
        <v>1959</v>
      </c>
      <c r="BC9" s="200" t="s">
        <v>1883</v>
      </c>
      <c r="BE9" s="234" t="s">
        <v>1935</v>
      </c>
    </row>
    <row r="10" spans="1:57">
      <c r="A10" s="11" t="s">
        <v>1960</v>
      </c>
      <c r="B10" s="209" t="s">
        <v>2062</v>
      </c>
      <c r="C10" s="72">
        <v>4.3999999999999997E-2</v>
      </c>
      <c r="D10" s="73">
        <v>3.2000000000000001E-2</v>
      </c>
      <c r="E10" s="278">
        <v>1.7999999999999999E-2</v>
      </c>
      <c r="F10" s="74">
        <v>0</v>
      </c>
      <c r="G10" s="278">
        <v>1.4E-2</v>
      </c>
      <c r="H10" s="73">
        <v>1.2999999999999999E-2</v>
      </c>
      <c r="I10" s="279">
        <v>0</v>
      </c>
      <c r="J10" s="72">
        <v>1.0999999999999999E-2</v>
      </c>
      <c r="K10" s="74">
        <v>0</v>
      </c>
      <c r="L10" s="75">
        <v>8.0999999999999989E-2</v>
      </c>
      <c r="M10" s="76">
        <v>7.9999999999999988E-2</v>
      </c>
      <c r="N10" s="76">
        <v>6.699999999999999E-2</v>
      </c>
      <c r="O10" s="76">
        <v>5.4999999999999993E-2</v>
      </c>
      <c r="P10" s="76">
        <v>6.9999999999999993E-2</v>
      </c>
      <c r="Q10" s="76">
        <v>6.8999999999999992E-2</v>
      </c>
      <c r="R10" s="76">
        <v>6.8999999999999992E-2</v>
      </c>
      <c r="S10" s="76">
        <v>6.7999999999999991E-2</v>
      </c>
      <c r="T10" s="76">
        <v>5.7999999999999996E-2</v>
      </c>
      <c r="U10" s="76">
        <v>5.6999999999999995E-2</v>
      </c>
      <c r="V10" s="76">
        <v>5.4999999999999993E-2</v>
      </c>
      <c r="W10" s="76">
        <v>5.5999999999999994E-2</v>
      </c>
      <c r="X10" s="76">
        <v>5.3999999999999992E-2</v>
      </c>
      <c r="Y10" s="76">
        <v>4.3999999999999997E-2</v>
      </c>
      <c r="Z10" s="76">
        <v>4.3999999999999997E-2</v>
      </c>
      <c r="AA10" s="76">
        <v>4.2999999999999997E-2</v>
      </c>
      <c r="AB10" s="76">
        <v>4.0999999999999995E-2</v>
      </c>
      <c r="AC10" s="232">
        <v>0.03</v>
      </c>
      <c r="AD10" s="77">
        <v>0</v>
      </c>
      <c r="AE10" s="280">
        <v>1.2E-2</v>
      </c>
      <c r="AF10" s="182"/>
      <c r="AG10" s="328" t="s">
        <v>2000</v>
      </c>
      <c r="AH10" s="180" t="s">
        <v>2036</v>
      </c>
      <c r="AI10" s="333" t="s">
        <v>2024</v>
      </c>
      <c r="AJ10" s="346"/>
      <c r="AK10" s="343"/>
      <c r="AQ10" s="195" t="s">
        <v>1915</v>
      </c>
      <c r="AR10" s="196" t="s">
        <v>124</v>
      </c>
      <c r="AS10" s="197" t="s">
        <v>127</v>
      </c>
      <c r="AT10" s="197" t="str">
        <f t="shared" si="0"/>
        <v>旧処遇加算Ⅱ特定加算Ⅱベア加算なし</v>
      </c>
      <c r="AU10" s="197" t="s">
        <v>1945</v>
      </c>
      <c r="AV10" s="198" t="s">
        <v>1924</v>
      </c>
      <c r="AW10" s="198" t="s">
        <v>1925</v>
      </c>
      <c r="AX10" s="198" t="s">
        <v>1926</v>
      </c>
      <c r="AY10" s="198" t="s">
        <v>1927</v>
      </c>
      <c r="AZ10" s="199" t="s">
        <v>1933</v>
      </c>
      <c r="BB10" s="129" t="s">
        <v>1960</v>
      </c>
      <c r="BC10" s="200" t="s">
        <v>1883</v>
      </c>
      <c r="BE10" s="234" t="s">
        <v>1937</v>
      </c>
    </row>
    <row r="11" spans="1:57">
      <c r="A11" s="11" t="s">
        <v>1961</v>
      </c>
      <c r="B11" s="209" t="s">
        <v>2053</v>
      </c>
      <c r="C11" s="72">
        <v>8.5999999999999993E-2</v>
      </c>
      <c r="D11" s="73">
        <v>6.3E-2</v>
      </c>
      <c r="E11" s="278">
        <v>3.5000000000000003E-2</v>
      </c>
      <c r="F11" s="74">
        <v>0</v>
      </c>
      <c r="G11" s="278">
        <v>2.1000000000000001E-2</v>
      </c>
      <c r="H11" s="281" t="s">
        <v>1996</v>
      </c>
      <c r="I11" s="279">
        <v>0</v>
      </c>
      <c r="J11" s="72">
        <v>2.8000000000000001E-2</v>
      </c>
      <c r="K11" s="74">
        <v>0</v>
      </c>
      <c r="L11" s="75">
        <v>0.159</v>
      </c>
      <c r="M11" s="281" t="s">
        <v>1996</v>
      </c>
      <c r="N11" s="76">
        <v>0.13799999999999998</v>
      </c>
      <c r="O11" s="76">
        <v>0.11499999999999999</v>
      </c>
      <c r="P11" s="76">
        <v>0.13100000000000001</v>
      </c>
      <c r="Q11" s="76">
        <v>0.13600000000000001</v>
      </c>
      <c r="R11" s="281" t="s">
        <v>1996</v>
      </c>
      <c r="S11" s="281" t="s">
        <v>1996</v>
      </c>
      <c r="T11" s="76">
        <v>0.10800000000000001</v>
      </c>
      <c r="U11" s="281" t="s">
        <v>1996</v>
      </c>
      <c r="V11" s="76">
        <v>0.10800000000000001</v>
      </c>
      <c r="W11" s="76">
        <v>0.10999999999999999</v>
      </c>
      <c r="X11" s="281" t="s">
        <v>1996</v>
      </c>
      <c r="Y11" s="76">
        <v>8.0000000000000016E-2</v>
      </c>
      <c r="Z11" s="76">
        <v>8.6999999999999994E-2</v>
      </c>
      <c r="AA11" s="281" t="s">
        <v>1996</v>
      </c>
      <c r="AB11" s="76">
        <v>8.6999999999999994E-2</v>
      </c>
      <c r="AC11" s="232">
        <v>5.9000000000000004E-2</v>
      </c>
      <c r="AD11" s="77">
        <v>0</v>
      </c>
      <c r="AE11" s="280">
        <v>2.4E-2</v>
      </c>
      <c r="AF11" s="182"/>
      <c r="AG11" s="328" t="s">
        <v>2001</v>
      </c>
      <c r="AH11" s="180" t="s">
        <v>2037</v>
      </c>
      <c r="AI11" s="333" t="s">
        <v>2023</v>
      </c>
      <c r="AJ11" s="346"/>
      <c r="AK11" s="342"/>
      <c r="AQ11" s="195" t="s">
        <v>1916</v>
      </c>
      <c r="AR11" s="196" t="s">
        <v>123</v>
      </c>
      <c r="AS11" s="197" t="s">
        <v>126</v>
      </c>
      <c r="AT11" s="197" t="str">
        <f t="shared" si="0"/>
        <v>旧処遇加算Ⅲ特定加算Ⅰベア加算あり</v>
      </c>
      <c r="AU11" s="197" t="s">
        <v>1945</v>
      </c>
      <c r="AV11" s="198" t="s">
        <v>1924</v>
      </c>
      <c r="AW11" s="198" t="s">
        <v>1925</v>
      </c>
      <c r="AX11" s="198" t="s">
        <v>1926</v>
      </c>
      <c r="AY11" s="198" t="s">
        <v>1927</v>
      </c>
      <c r="AZ11" s="199" t="s">
        <v>1934</v>
      </c>
      <c r="BB11" s="129" t="s">
        <v>1961</v>
      </c>
      <c r="BC11" s="200" t="s">
        <v>1883</v>
      </c>
      <c r="BE11" s="234" t="s">
        <v>1938</v>
      </c>
    </row>
    <row r="12" spans="1:57">
      <c r="A12" s="11" t="s">
        <v>1988</v>
      </c>
      <c r="B12" s="209" t="s">
        <v>2060</v>
      </c>
      <c r="C12" s="72">
        <v>8.5999999999999993E-2</v>
      </c>
      <c r="D12" s="73">
        <v>6.3E-2</v>
      </c>
      <c r="E12" s="278">
        <v>3.5000000000000003E-2</v>
      </c>
      <c r="F12" s="74">
        <v>0</v>
      </c>
      <c r="G12" s="278">
        <v>2.1000000000000001E-2</v>
      </c>
      <c r="H12" s="281" t="s">
        <v>1996</v>
      </c>
      <c r="I12" s="279">
        <v>0</v>
      </c>
      <c r="J12" s="72">
        <v>2.8000000000000001E-2</v>
      </c>
      <c r="K12" s="74">
        <v>0</v>
      </c>
      <c r="L12" s="75">
        <v>0.159</v>
      </c>
      <c r="M12" s="281" t="s">
        <v>1996</v>
      </c>
      <c r="N12" s="76">
        <v>0.13799999999999998</v>
      </c>
      <c r="O12" s="76">
        <v>0.11499999999999999</v>
      </c>
      <c r="P12" s="76">
        <v>0.13100000000000001</v>
      </c>
      <c r="Q12" s="76">
        <v>0.13600000000000001</v>
      </c>
      <c r="R12" s="281" t="s">
        <v>1996</v>
      </c>
      <c r="S12" s="281" t="s">
        <v>1996</v>
      </c>
      <c r="T12" s="76">
        <v>0.10800000000000001</v>
      </c>
      <c r="U12" s="281" t="s">
        <v>1996</v>
      </c>
      <c r="V12" s="76">
        <v>0.10800000000000001</v>
      </c>
      <c r="W12" s="76">
        <v>0.10999999999999999</v>
      </c>
      <c r="X12" s="281" t="s">
        <v>1996</v>
      </c>
      <c r="Y12" s="76">
        <v>8.0000000000000016E-2</v>
      </c>
      <c r="Z12" s="76">
        <v>8.6999999999999994E-2</v>
      </c>
      <c r="AA12" s="281" t="s">
        <v>1996</v>
      </c>
      <c r="AB12" s="76">
        <v>8.6999999999999994E-2</v>
      </c>
      <c r="AC12" s="232">
        <v>5.9000000000000004E-2</v>
      </c>
      <c r="AD12" s="77">
        <v>0</v>
      </c>
      <c r="AE12" s="280">
        <v>2.4E-2</v>
      </c>
      <c r="AF12" s="182"/>
      <c r="AG12" s="328" t="s">
        <v>2003</v>
      </c>
      <c r="AH12" s="180" t="s">
        <v>2038</v>
      </c>
      <c r="AI12" s="333" t="s">
        <v>2023</v>
      </c>
      <c r="AJ12" s="346"/>
      <c r="AK12" s="343"/>
      <c r="AQ12" s="195" t="s">
        <v>1914</v>
      </c>
      <c r="AR12" s="196" t="s">
        <v>125</v>
      </c>
      <c r="AS12" s="197" t="s">
        <v>127</v>
      </c>
      <c r="AT12" s="197" t="str">
        <f t="shared" si="0"/>
        <v>旧処遇加算Ⅰ特定加算なしベア加算なし</v>
      </c>
      <c r="AU12" s="197" t="s">
        <v>1945</v>
      </c>
      <c r="AV12" s="198" t="s">
        <v>1924</v>
      </c>
      <c r="AW12" s="198" t="s">
        <v>1925</v>
      </c>
      <c r="AX12" s="198" t="s">
        <v>1926</v>
      </c>
      <c r="AY12" s="198" t="s">
        <v>1927</v>
      </c>
      <c r="AZ12" s="199" t="s">
        <v>1935</v>
      </c>
      <c r="BB12" s="129" t="s">
        <v>2002</v>
      </c>
      <c r="BC12" s="200" t="s">
        <v>1883</v>
      </c>
      <c r="BE12" s="234" t="s">
        <v>1939</v>
      </c>
    </row>
    <row r="13" spans="1:57" ht="12.6" thickBot="1">
      <c r="A13" s="11" t="s">
        <v>1962</v>
      </c>
      <c r="B13" s="209" t="s">
        <v>2059</v>
      </c>
      <c r="C13" s="72">
        <v>6.4000000000000001E-2</v>
      </c>
      <c r="D13" s="73">
        <v>4.7E-2</v>
      </c>
      <c r="E13" s="278">
        <v>2.5999999999999999E-2</v>
      </c>
      <c r="F13" s="74">
        <v>0</v>
      </c>
      <c r="G13" s="278">
        <v>2.1000000000000001E-2</v>
      </c>
      <c r="H13" s="73">
        <v>1.9E-2</v>
      </c>
      <c r="I13" s="279">
        <v>0</v>
      </c>
      <c r="J13" s="72">
        <v>2.8000000000000001E-2</v>
      </c>
      <c r="K13" s="74">
        <v>0</v>
      </c>
      <c r="L13" s="75">
        <v>0.13700000000000001</v>
      </c>
      <c r="M13" s="76">
        <v>0.13500000000000001</v>
      </c>
      <c r="N13" s="76">
        <v>0.11599999999999999</v>
      </c>
      <c r="O13" s="76">
        <v>9.9000000000000005E-2</v>
      </c>
      <c r="P13" s="76">
        <v>0.10900000000000001</v>
      </c>
      <c r="Q13" s="76">
        <v>0.12</v>
      </c>
      <c r="R13" s="76">
        <v>0.10700000000000001</v>
      </c>
      <c r="S13" s="76">
        <v>0.11799999999999999</v>
      </c>
      <c r="T13" s="76">
        <v>9.1999999999999998E-2</v>
      </c>
      <c r="U13" s="76">
        <v>0.09</v>
      </c>
      <c r="V13" s="76">
        <v>9.9000000000000005E-2</v>
      </c>
      <c r="W13" s="76">
        <v>8.7999999999999995E-2</v>
      </c>
      <c r="X13" s="76">
        <v>9.7000000000000003E-2</v>
      </c>
      <c r="Y13" s="76">
        <v>7.1000000000000008E-2</v>
      </c>
      <c r="Z13" s="76">
        <v>7.1000000000000008E-2</v>
      </c>
      <c r="AA13" s="76">
        <v>6.9000000000000006E-2</v>
      </c>
      <c r="AB13" s="76">
        <v>7.8E-2</v>
      </c>
      <c r="AC13" s="232">
        <v>0.05</v>
      </c>
      <c r="AD13" s="77">
        <v>0</v>
      </c>
      <c r="AE13" s="280">
        <v>2.4E-2</v>
      </c>
      <c r="AF13" s="182"/>
      <c r="AG13" s="328" t="s">
        <v>2004</v>
      </c>
      <c r="AH13" s="180" t="s">
        <v>2039</v>
      </c>
      <c r="AI13" s="333" t="s">
        <v>2024</v>
      </c>
      <c r="AJ13" s="346"/>
      <c r="AK13" s="343"/>
      <c r="AQ13" s="195" t="s">
        <v>1916</v>
      </c>
      <c r="AR13" s="196" t="s">
        <v>124</v>
      </c>
      <c r="AS13" s="197" t="s">
        <v>126</v>
      </c>
      <c r="AT13" s="197" t="str">
        <f t="shared" si="0"/>
        <v>旧処遇加算Ⅲ特定加算Ⅱベア加算あり</v>
      </c>
      <c r="AU13" s="197" t="s">
        <v>1945</v>
      </c>
      <c r="AV13" s="198" t="s">
        <v>1924</v>
      </c>
      <c r="AW13" s="198" t="s">
        <v>1925</v>
      </c>
      <c r="AX13" s="198" t="s">
        <v>1926</v>
      </c>
      <c r="AY13" s="198" t="s">
        <v>1927</v>
      </c>
      <c r="AZ13" s="199" t="s">
        <v>1936</v>
      </c>
      <c r="BB13" s="129" t="s">
        <v>1962</v>
      </c>
      <c r="BC13" s="200" t="s">
        <v>1883</v>
      </c>
      <c r="BE13" s="235" t="s">
        <v>1941</v>
      </c>
    </row>
    <row r="14" spans="1:57">
      <c r="A14" s="11" t="s">
        <v>1963</v>
      </c>
      <c r="B14" s="209" t="s">
        <v>2068</v>
      </c>
      <c r="C14" s="72">
        <v>6.7000000000000004E-2</v>
      </c>
      <c r="D14" s="73">
        <v>4.9000000000000002E-2</v>
      </c>
      <c r="E14" s="278">
        <v>2.7E-2</v>
      </c>
      <c r="F14" s="74">
        <v>0</v>
      </c>
      <c r="G14" s="278">
        <v>0.04</v>
      </c>
      <c r="H14" s="73">
        <v>3.5999999999999997E-2</v>
      </c>
      <c r="I14" s="279">
        <v>0</v>
      </c>
      <c r="J14" s="72">
        <v>1.7999999999999999E-2</v>
      </c>
      <c r="K14" s="74">
        <v>0</v>
      </c>
      <c r="L14" s="75">
        <v>0.13800000000000001</v>
      </c>
      <c r="M14" s="76">
        <v>0.13400000000000001</v>
      </c>
      <c r="N14" s="76">
        <v>9.8000000000000004E-2</v>
      </c>
      <c r="O14" s="76">
        <v>0.08</v>
      </c>
      <c r="P14" s="76">
        <v>0.12000000000000001</v>
      </c>
      <c r="Q14" s="76">
        <v>0.12</v>
      </c>
      <c r="R14" s="76">
        <v>0.11600000000000001</v>
      </c>
      <c r="S14" s="76">
        <v>0.11599999999999999</v>
      </c>
      <c r="T14" s="76">
        <v>0.10199999999999999</v>
      </c>
      <c r="U14" s="76">
        <v>9.799999999999999E-2</v>
      </c>
      <c r="V14" s="76">
        <v>9.8000000000000004E-2</v>
      </c>
      <c r="W14" s="76">
        <v>0.08</v>
      </c>
      <c r="X14" s="76">
        <v>9.4E-2</v>
      </c>
      <c r="Y14" s="76">
        <v>0.08</v>
      </c>
      <c r="Z14" s="76">
        <v>6.2E-2</v>
      </c>
      <c r="AA14" s="76">
        <v>7.5999999999999998E-2</v>
      </c>
      <c r="AB14" s="76">
        <v>5.7999999999999996E-2</v>
      </c>
      <c r="AC14" s="232">
        <v>0.04</v>
      </c>
      <c r="AD14" s="77">
        <v>0</v>
      </c>
      <c r="AE14" s="280">
        <v>1.2999999999999999E-2</v>
      </c>
      <c r="AF14" s="182"/>
      <c r="AG14" s="328" t="s">
        <v>2005</v>
      </c>
      <c r="AH14" s="180" t="s">
        <v>2040</v>
      </c>
      <c r="AI14" s="333" t="s">
        <v>2024</v>
      </c>
      <c r="AJ14" s="346"/>
      <c r="AK14" s="342"/>
      <c r="AQ14" s="195" t="s">
        <v>1916</v>
      </c>
      <c r="AR14" s="196" t="s">
        <v>123</v>
      </c>
      <c r="AS14" s="197" t="s">
        <v>127</v>
      </c>
      <c r="AT14" s="197" t="str">
        <f t="shared" si="0"/>
        <v>旧処遇加算Ⅲ特定加算Ⅰベア加算なし</v>
      </c>
      <c r="AU14" s="197" t="s">
        <v>1945</v>
      </c>
      <c r="AV14" s="198" t="s">
        <v>1924</v>
      </c>
      <c r="AW14" s="198" t="s">
        <v>1925</v>
      </c>
      <c r="AX14" s="198" t="s">
        <v>1926</v>
      </c>
      <c r="AY14" s="198" t="s">
        <v>1927</v>
      </c>
      <c r="AZ14" s="199" t="s">
        <v>1937</v>
      </c>
      <c r="BB14" s="129" t="s">
        <v>1963</v>
      </c>
      <c r="BC14" s="200" t="s">
        <v>1883</v>
      </c>
    </row>
    <row r="15" spans="1:57">
      <c r="A15" s="11" t="s">
        <v>1964</v>
      </c>
      <c r="B15" s="209" t="s">
        <v>2069</v>
      </c>
      <c r="C15" s="72">
        <v>6.7000000000000004E-2</v>
      </c>
      <c r="D15" s="73">
        <v>4.9000000000000002E-2</v>
      </c>
      <c r="E15" s="278">
        <v>2.7E-2</v>
      </c>
      <c r="F15" s="74">
        <v>0</v>
      </c>
      <c r="G15" s="278">
        <v>0.04</v>
      </c>
      <c r="H15" s="73">
        <v>3.5999999999999997E-2</v>
      </c>
      <c r="I15" s="279">
        <v>0</v>
      </c>
      <c r="J15" s="72">
        <v>1.7999999999999999E-2</v>
      </c>
      <c r="K15" s="74">
        <v>0</v>
      </c>
      <c r="L15" s="75">
        <v>0.13800000000000001</v>
      </c>
      <c r="M15" s="76">
        <v>0.13400000000000001</v>
      </c>
      <c r="N15" s="76">
        <v>9.8000000000000004E-2</v>
      </c>
      <c r="O15" s="76">
        <v>0.08</v>
      </c>
      <c r="P15" s="76">
        <v>0.12000000000000001</v>
      </c>
      <c r="Q15" s="76">
        <v>0.12</v>
      </c>
      <c r="R15" s="76">
        <v>0.11600000000000001</v>
      </c>
      <c r="S15" s="76">
        <v>0.11599999999999999</v>
      </c>
      <c r="T15" s="76">
        <v>0.10199999999999999</v>
      </c>
      <c r="U15" s="76">
        <v>9.799999999999999E-2</v>
      </c>
      <c r="V15" s="76">
        <v>9.8000000000000004E-2</v>
      </c>
      <c r="W15" s="76">
        <v>0.08</v>
      </c>
      <c r="X15" s="76">
        <v>9.4E-2</v>
      </c>
      <c r="Y15" s="76">
        <v>0.08</v>
      </c>
      <c r="Z15" s="76">
        <v>6.2E-2</v>
      </c>
      <c r="AA15" s="76">
        <v>7.5999999999999998E-2</v>
      </c>
      <c r="AB15" s="76">
        <v>5.7999999999999996E-2</v>
      </c>
      <c r="AC15" s="232">
        <v>0.04</v>
      </c>
      <c r="AD15" s="77">
        <v>0</v>
      </c>
      <c r="AE15" s="280">
        <v>1.2999999999999999E-2</v>
      </c>
      <c r="AF15" s="182"/>
      <c r="AG15" s="328" t="s">
        <v>2006</v>
      </c>
      <c r="AH15" s="180" t="s">
        <v>2041</v>
      </c>
      <c r="AI15" s="333" t="s">
        <v>2024</v>
      </c>
      <c r="AJ15" s="346"/>
      <c r="AK15" s="342"/>
      <c r="AQ15" s="195" t="s">
        <v>1915</v>
      </c>
      <c r="AR15" s="196" t="s">
        <v>125</v>
      </c>
      <c r="AS15" s="197" t="s">
        <v>127</v>
      </c>
      <c r="AT15" s="197" t="str">
        <f t="shared" si="0"/>
        <v>旧処遇加算Ⅱ特定加算なしベア加算なし</v>
      </c>
      <c r="AU15" s="197" t="s">
        <v>1945</v>
      </c>
      <c r="AV15" s="198" t="s">
        <v>1924</v>
      </c>
      <c r="AW15" s="198" t="s">
        <v>1925</v>
      </c>
      <c r="AX15" s="198" t="s">
        <v>1926</v>
      </c>
      <c r="AY15" s="198" t="s">
        <v>1927</v>
      </c>
      <c r="AZ15" s="199" t="s">
        <v>1938</v>
      </c>
      <c r="BB15" s="129" t="s">
        <v>1964</v>
      </c>
      <c r="BC15" s="200" t="s">
        <v>1883</v>
      </c>
    </row>
    <row r="16" spans="1:57">
      <c r="A16" s="11" t="s">
        <v>1989</v>
      </c>
      <c r="B16" s="209"/>
      <c r="C16" s="72">
        <v>6.4000000000000001E-2</v>
      </c>
      <c r="D16" s="73">
        <v>4.7E-2</v>
      </c>
      <c r="E16" s="278">
        <v>2.5999999999999999E-2</v>
      </c>
      <c r="F16" s="74">
        <v>0</v>
      </c>
      <c r="G16" s="278">
        <v>1.7000000000000001E-2</v>
      </c>
      <c r="H16" s="73">
        <v>1.4999999999999999E-2</v>
      </c>
      <c r="I16" s="279">
        <v>0</v>
      </c>
      <c r="J16" s="72">
        <v>1.2999999999999999E-2</v>
      </c>
      <c r="K16" s="74">
        <v>0</v>
      </c>
      <c r="L16" s="75">
        <v>0.10299999999999999</v>
      </c>
      <c r="M16" s="76">
        <v>0.10099999999999999</v>
      </c>
      <c r="N16" s="76">
        <v>8.5999999999999993E-2</v>
      </c>
      <c r="O16" s="76">
        <v>6.8999999999999992E-2</v>
      </c>
      <c r="P16" s="281" t="s">
        <v>1996</v>
      </c>
      <c r="Q16" s="281" t="s">
        <v>1996</v>
      </c>
      <c r="R16" s="281" t="s">
        <v>1996</v>
      </c>
      <c r="S16" s="281" t="s">
        <v>1996</v>
      </c>
      <c r="T16" s="281" t="s">
        <v>1996</v>
      </c>
      <c r="U16" s="281" t="s">
        <v>1996</v>
      </c>
      <c r="V16" s="281" t="s">
        <v>1996</v>
      </c>
      <c r="W16" s="281" t="s">
        <v>1996</v>
      </c>
      <c r="X16" s="281" t="s">
        <v>1996</v>
      </c>
      <c r="Y16" s="281" t="s">
        <v>1996</v>
      </c>
      <c r="Z16" s="281" t="s">
        <v>1996</v>
      </c>
      <c r="AA16" s="281" t="s">
        <v>1996</v>
      </c>
      <c r="AB16" s="281" t="s">
        <v>1996</v>
      </c>
      <c r="AC16" s="301" t="s">
        <v>1996</v>
      </c>
      <c r="AD16" s="77">
        <v>0</v>
      </c>
      <c r="AE16" s="280">
        <v>8.9999999999999993E-3</v>
      </c>
      <c r="AF16" s="182"/>
      <c r="AG16" s="328" t="s">
        <v>2008</v>
      </c>
      <c r="AH16" s="180" t="s">
        <v>2042</v>
      </c>
      <c r="AI16" s="333" t="s">
        <v>2024</v>
      </c>
      <c r="AJ16" s="346"/>
      <c r="AK16" s="342"/>
      <c r="AQ16" s="195" t="s">
        <v>1916</v>
      </c>
      <c r="AR16" s="196" t="s">
        <v>124</v>
      </c>
      <c r="AS16" s="197" t="s">
        <v>127</v>
      </c>
      <c r="AT16" s="197" t="str">
        <f t="shared" si="0"/>
        <v>旧処遇加算Ⅲ特定加算Ⅱベア加算なし</v>
      </c>
      <c r="AU16" s="197" t="s">
        <v>1945</v>
      </c>
      <c r="AV16" s="198" t="s">
        <v>1924</v>
      </c>
      <c r="AW16" s="198" t="s">
        <v>1925</v>
      </c>
      <c r="AX16" s="198" t="s">
        <v>1926</v>
      </c>
      <c r="AY16" s="198" t="s">
        <v>1927</v>
      </c>
      <c r="AZ16" s="199" t="s">
        <v>1939</v>
      </c>
      <c r="BB16" s="129" t="s">
        <v>2007</v>
      </c>
      <c r="BC16" s="200" t="s">
        <v>1883</v>
      </c>
    </row>
    <row r="17" spans="1:55">
      <c r="A17" s="11" t="s">
        <v>1965</v>
      </c>
      <c r="B17" s="209" t="s">
        <v>2070</v>
      </c>
      <c r="C17" s="72">
        <v>6.4000000000000001E-2</v>
      </c>
      <c r="D17" s="73">
        <v>4.7E-2</v>
      </c>
      <c r="E17" s="278">
        <v>2.5999999999999999E-2</v>
      </c>
      <c r="F17" s="74">
        <v>0</v>
      </c>
      <c r="G17" s="278">
        <v>1.7000000000000001E-2</v>
      </c>
      <c r="H17" s="73">
        <v>1.4999999999999999E-2</v>
      </c>
      <c r="I17" s="279">
        <v>0</v>
      </c>
      <c r="J17" s="72">
        <v>1.2999999999999999E-2</v>
      </c>
      <c r="K17" s="74">
        <v>0</v>
      </c>
      <c r="L17" s="75">
        <v>0.10299999999999999</v>
      </c>
      <c r="M17" s="76">
        <v>0.10099999999999999</v>
      </c>
      <c r="N17" s="76">
        <v>8.5999999999999993E-2</v>
      </c>
      <c r="O17" s="76">
        <v>6.8999999999999992E-2</v>
      </c>
      <c r="P17" s="76">
        <v>0.09</v>
      </c>
      <c r="Q17" s="76">
        <v>8.5999999999999993E-2</v>
      </c>
      <c r="R17" s="76">
        <v>8.7999999999999995E-2</v>
      </c>
      <c r="S17" s="76">
        <v>8.3999999999999991E-2</v>
      </c>
      <c r="T17" s="76">
        <v>7.2999999999999995E-2</v>
      </c>
      <c r="U17" s="76">
        <v>7.0999999999999994E-2</v>
      </c>
      <c r="V17" s="76">
        <v>6.4999999999999988E-2</v>
      </c>
      <c r="W17" s="76">
        <v>7.2999999999999995E-2</v>
      </c>
      <c r="X17" s="76">
        <v>6.2999999999999987E-2</v>
      </c>
      <c r="Y17" s="76">
        <v>5.1999999999999998E-2</v>
      </c>
      <c r="Z17" s="76">
        <v>5.6000000000000001E-2</v>
      </c>
      <c r="AA17" s="76">
        <v>4.9999999999999996E-2</v>
      </c>
      <c r="AB17" s="76">
        <v>4.8000000000000001E-2</v>
      </c>
      <c r="AC17" s="232">
        <v>3.4999999999999996E-2</v>
      </c>
      <c r="AD17" s="77">
        <v>0</v>
      </c>
      <c r="AE17" s="280">
        <v>8.9999999999999993E-3</v>
      </c>
      <c r="AF17" s="182"/>
      <c r="AG17" s="328" t="s">
        <v>2009</v>
      </c>
      <c r="AH17" s="180" t="s">
        <v>2043</v>
      </c>
      <c r="AI17" s="333" t="s">
        <v>2024</v>
      </c>
      <c r="AJ17" s="346"/>
      <c r="AK17" s="342"/>
      <c r="AQ17" s="195" t="s">
        <v>1916</v>
      </c>
      <c r="AR17" s="196" t="s">
        <v>125</v>
      </c>
      <c r="AS17" s="197" t="s">
        <v>126</v>
      </c>
      <c r="AT17" s="197" t="str">
        <f t="shared" si="0"/>
        <v>旧処遇加算Ⅲ特定加算なしベア加算あり</v>
      </c>
      <c r="AU17" s="197" t="s">
        <v>1945</v>
      </c>
      <c r="AV17" s="198" t="s">
        <v>1924</v>
      </c>
      <c r="AW17" s="198" t="s">
        <v>1925</v>
      </c>
      <c r="AX17" s="198" t="s">
        <v>1926</v>
      </c>
      <c r="AY17" s="198" t="s">
        <v>1927</v>
      </c>
      <c r="AZ17" s="199" t="s">
        <v>1940</v>
      </c>
      <c r="BB17" s="129" t="s">
        <v>1965</v>
      </c>
      <c r="BC17" s="200" t="s">
        <v>1883</v>
      </c>
    </row>
    <row r="18" spans="1:55">
      <c r="A18" s="11" t="s">
        <v>1966</v>
      </c>
      <c r="B18" s="209" t="s">
        <v>2071</v>
      </c>
      <c r="C18" s="72">
        <v>5.7000000000000002E-2</v>
      </c>
      <c r="D18" s="73">
        <v>4.1000000000000002E-2</v>
      </c>
      <c r="E18" s="278">
        <v>2.3E-2</v>
      </c>
      <c r="F18" s="74">
        <v>0</v>
      </c>
      <c r="G18" s="278">
        <v>1.7000000000000001E-2</v>
      </c>
      <c r="H18" s="73">
        <v>1.4999999999999999E-2</v>
      </c>
      <c r="I18" s="279">
        <v>0</v>
      </c>
      <c r="J18" s="72">
        <v>1.2999999999999999E-2</v>
      </c>
      <c r="K18" s="74">
        <v>0</v>
      </c>
      <c r="L18" s="75">
        <v>9.6000000000000002E-2</v>
      </c>
      <c r="M18" s="76">
        <v>9.4E-2</v>
      </c>
      <c r="N18" s="76">
        <v>7.9000000000000001E-2</v>
      </c>
      <c r="O18" s="76">
        <v>6.3E-2</v>
      </c>
      <c r="P18" s="76">
        <v>8.3000000000000004E-2</v>
      </c>
      <c r="Q18" s="76">
        <v>0.08</v>
      </c>
      <c r="R18" s="76">
        <v>8.1000000000000003E-2</v>
      </c>
      <c r="S18" s="76">
        <v>7.8E-2</v>
      </c>
      <c r="T18" s="76">
        <v>6.7000000000000004E-2</v>
      </c>
      <c r="U18" s="76">
        <v>6.5000000000000002E-2</v>
      </c>
      <c r="V18" s="76">
        <v>6.2E-2</v>
      </c>
      <c r="W18" s="76">
        <v>6.6000000000000003E-2</v>
      </c>
      <c r="X18" s="76">
        <v>0.06</v>
      </c>
      <c r="Y18" s="76">
        <v>4.9000000000000002E-2</v>
      </c>
      <c r="Z18" s="76">
        <v>0.05</v>
      </c>
      <c r="AA18" s="76">
        <v>4.7E-2</v>
      </c>
      <c r="AB18" s="76">
        <v>4.4999999999999998E-2</v>
      </c>
      <c r="AC18" s="232">
        <v>3.2000000000000001E-2</v>
      </c>
      <c r="AD18" s="77">
        <v>0</v>
      </c>
      <c r="AE18" s="280">
        <v>8.9999999999999993E-3</v>
      </c>
      <c r="AF18" s="182"/>
      <c r="AG18" s="328" t="s">
        <v>2010</v>
      </c>
      <c r="AH18" s="180" t="s">
        <v>2044</v>
      </c>
      <c r="AI18" s="333" t="s">
        <v>2024</v>
      </c>
      <c r="AJ18" s="346"/>
      <c r="AK18" s="342"/>
      <c r="AQ18" s="195" t="s">
        <v>1916</v>
      </c>
      <c r="AR18" s="196" t="s">
        <v>125</v>
      </c>
      <c r="AS18" s="197" t="s">
        <v>127</v>
      </c>
      <c r="AT18" s="197" t="str">
        <f t="shared" si="0"/>
        <v>旧処遇加算Ⅲ特定加算なしベア加算なし</v>
      </c>
      <c r="AU18" s="197" t="s">
        <v>1945</v>
      </c>
      <c r="AV18" s="198" t="s">
        <v>1924</v>
      </c>
      <c r="AW18" s="198" t="s">
        <v>1925</v>
      </c>
      <c r="AX18" s="198" t="s">
        <v>1926</v>
      </c>
      <c r="AY18" s="198" t="s">
        <v>1927</v>
      </c>
      <c r="AZ18" s="199" t="s">
        <v>1941</v>
      </c>
      <c r="BB18" s="129" t="s">
        <v>1966</v>
      </c>
      <c r="BC18" s="200" t="s">
        <v>1883</v>
      </c>
    </row>
    <row r="19" spans="1:55">
      <c r="A19" s="11" t="s">
        <v>1967</v>
      </c>
      <c r="B19" s="209" t="s">
        <v>2072</v>
      </c>
      <c r="C19" s="72">
        <v>5.3999999999999999E-2</v>
      </c>
      <c r="D19" s="73">
        <v>0.04</v>
      </c>
      <c r="E19" s="278">
        <v>2.1999999999999999E-2</v>
      </c>
      <c r="F19" s="74">
        <v>0</v>
      </c>
      <c r="G19" s="278">
        <v>1.7000000000000001E-2</v>
      </c>
      <c r="H19" s="73">
        <v>1.4999999999999999E-2</v>
      </c>
      <c r="I19" s="279">
        <v>0</v>
      </c>
      <c r="J19" s="72">
        <v>1.2999999999999999E-2</v>
      </c>
      <c r="K19" s="74">
        <v>0</v>
      </c>
      <c r="L19" s="75">
        <v>9.2999999999999999E-2</v>
      </c>
      <c r="M19" s="76">
        <v>9.0999999999999998E-2</v>
      </c>
      <c r="N19" s="76">
        <v>7.5999999999999998E-2</v>
      </c>
      <c r="O19" s="76">
        <v>6.2E-2</v>
      </c>
      <c r="P19" s="76">
        <v>0.08</v>
      </c>
      <c r="Q19" s="76">
        <v>7.9000000000000001E-2</v>
      </c>
      <c r="R19" s="76">
        <v>7.8E-2</v>
      </c>
      <c r="S19" s="76">
        <v>7.6999999999999999E-2</v>
      </c>
      <c r="T19" s="76">
        <v>6.6000000000000003E-2</v>
      </c>
      <c r="U19" s="76">
        <v>6.4000000000000001E-2</v>
      </c>
      <c r="V19" s="76">
        <v>6.0999999999999999E-2</v>
      </c>
      <c r="W19" s="76">
        <v>6.3E-2</v>
      </c>
      <c r="X19" s="76">
        <v>5.8999999999999997E-2</v>
      </c>
      <c r="Y19" s="76">
        <v>4.8000000000000001E-2</v>
      </c>
      <c r="Z19" s="76">
        <v>4.9000000000000002E-2</v>
      </c>
      <c r="AA19" s="76">
        <v>4.5999999999999999E-2</v>
      </c>
      <c r="AB19" s="76">
        <v>4.3999999999999997E-2</v>
      </c>
      <c r="AC19" s="232">
        <v>3.1E-2</v>
      </c>
      <c r="AD19" s="77">
        <v>0</v>
      </c>
      <c r="AE19" s="280">
        <v>8.9999999999999993E-3</v>
      </c>
      <c r="AF19" s="182"/>
      <c r="AG19" s="328" t="s">
        <v>2011</v>
      </c>
      <c r="AH19" s="180" t="s">
        <v>2045</v>
      </c>
      <c r="AI19" s="333" t="s">
        <v>2024</v>
      </c>
      <c r="AJ19" s="346"/>
      <c r="AK19" s="343"/>
      <c r="AQ19" s="195" t="s">
        <v>1914</v>
      </c>
      <c r="AR19" s="196" t="s">
        <v>123</v>
      </c>
      <c r="AS19" s="197" t="s">
        <v>126</v>
      </c>
      <c r="AT19" s="197" t="str">
        <f t="shared" si="0"/>
        <v>旧処遇加算Ⅰ特定加算Ⅰベア加算あり</v>
      </c>
      <c r="AU19" s="197" t="s">
        <v>1945</v>
      </c>
      <c r="AV19" s="198" t="s">
        <v>1924</v>
      </c>
      <c r="AW19" s="198" t="s">
        <v>1925</v>
      </c>
      <c r="AX19" s="198" t="s">
        <v>1926</v>
      </c>
      <c r="AY19" s="198" t="s">
        <v>1927</v>
      </c>
      <c r="AZ19" s="201"/>
      <c r="BB19" s="129" t="s">
        <v>1967</v>
      </c>
      <c r="BC19" s="200" t="s">
        <v>1883</v>
      </c>
    </row>
    <row r="20" spans="1:55">
      <c r="A20" s="11" t="s">
        <v>1990</v>
      </c>
      <c r="B20" s="209" t="s">
        <v>2073</v>
      </c>
      <c r="C20" s="72">
        <v>6.4000000000000001E-2</v>
      </c>
      <c r="D20" s="73">
        <v>4.7E-2</v>
      </c>
      <c r="E20" s="278">
        <v>2.5999999999999999E-2</v>
      </c>
      <c r="F20" s="74">
        <v>0</v>
      </c>
      <c r="G20" s="278">
        <v>1.7000000000000001E-2</v>
      </c>
      <c r="H20" s="281" t="s">
        <v>1996</v>
      </c>
      <c r="I20" s="279">
        <v>0</v>
      </c>
      <c r="J20" s="72">
        <v>1.2999999999999999E-2</v>
      </c>
      <c r="K20" s="74">
        <v>0</v>
      </c>
      <c r="L20" s="75">
        <v>0.10299999999999999</v>
      </c>
      <c r="M20" s="281" t="s">
        <v>1996</v>
      </c>
      <c r="N20" s="76">
        <v>8.5999999999999993E-2</v>
      </c>
      <c r="O20" s="76">
        <v>6.8999999999999992E-2</v>
      </c>
      <c r="P20" s="76">
        <v>0.09</v>
      </c>
      <c r="Q20" s="76">
        <v>8.5999999999999993E-2</v>
      </c>
      <c r="R20" s="281" t="s">
        <v>1996</v>
      </c>
      <c r="S20" s="281" t="s">
        <v>1996</v>
      </c>
      <c r="T20" s="76">
        <v>7.2999999999999995E-2</v>
      </c>
      <c r="U20" s="281" t="s">
        <v>1996</v>
      </c>
      <c r="V20" s="76">
        <v>6.4999999999999988E-2</v>
      </c>
      <c r="W20" s="76">
        <v>7.2999999999999995E-2</v>
      </c>
      <c r="X20" s="281" t="s">
        <v>1996</v>
      </c>
      <c r="Y20" s="76">
        <v>5.1999999999999998E-2</v>
      </c>
      <c r="Z20" s="76">
        <v>5.6000000000000001E-2</v>
      </c>
      <c r="AA20" s="281" t="s">
        <v>1996</v>
      </c>
      <c r="AB20" s="76">
        <v>4.8000000000000001E-2</v>
      </c>
      <c r="AC20" s="232">
        <v>3.4999999999999996E-2</v>
      </c>
      <c r="AD20" s="77">
        <v>0</v>
      </c>
      <c r="AE20" s="280">
        <v>8.9999999999999993E-3</v>
      </c>
      <c r="AF20" s="182"/>
      <c r="AG20" s="328" t="s">
        <v>2013</v>
      </c>
      <c r="AH20" s="180" t="s">
        <v>2046</v>
      </c>
      <c r="AI20" s="333" t="s">
        <v>2023</v>
      </c>
      <c r="AJ20" s="346"/>
      <c r="AK20" s="343"/>
      <c r="AQ20" s="195" t="s">
        <v>1914</v>
      </c>
      <c r="AR20" s="196" t="s">
        <v>124</v>
      </c>
      <c r="AS20" s="197" t="s">
        <v>126</v>
      </c>
      <c r="AT20" s="197" t="str">
        <f t="shared" si="0"/>
        <v>旧処遇加算Ⅰ特定加算Ⅱベア加算あり</v>
      </c>
      <c r="AU20" s="197" t="s">
        <v>1945</v>
      </c>
      <c r="AV20" s="198" t="s">
        <v>1924</v>
      </c>
      <c r="AW20" s="198" t="s">
        <v>1925</v>
      </c>
      <c r="AX20" s="198" t="s">
        <v>1926</v>
      </c>
      <c r="AY20" s="198" t="s">
        <v>1927</v>
      </c>
      <c r="AZ20" s="201"/>
      <c r="BB20" s="129" t="s">
        <v>2012</v>
      </c>
      <c r="BC20" s="200" t="s">
        <v>1883</v>
      </c>
    </row>
    <row r="21" spans="1:55">
      <c r="A21" s="11" t="s">
        <v>1991</v>
      </c>
      <c r="B21" s="209" t="s">
        <v>2042</v>
      </c>
      <c r="C21" s="72">
        <v>6.4000000000000001E-2</v>
      </c>
      <c r="D21" s="73">
        <v>4.7E-2</v>
      </c>
      <c r="E21" s="278">
        <v>2.5999999999999999E-2</v>
      </c>
      <c r="F21" s="74">
        <v>0</v>
      </c>
      <c r="G21" s="278">
        <v>1.7000000000000001E-2</v>
      </c>
      <c r="H21" s="73">
        <v>1.4999999999999999E-2</v>
      </c>
      <c r="I21" s="279">
        <v>0</v>
      </c>
      <c r="J21" s="72">
        <v>1.2999999999999999E-2</v>
      </c>
      <c r="K21" s="74">
        <v>0</v>
      </c>
      <c r="L21" s="75">
        <v>0.10299999999999999</v>
      </c>
      <c r="M21" s="76">
        <v>0.10099999999999999</v>
      </c>
      <c r="N21" s="76">
        <v>8.5999999999999993E-2</v>
      </c>
      <c r="O21" s="76">
        <v>6.8999999999999992E-2</v>
      </c>
      <c r="P21" s="76">
        <v>0.09</v>
      </c>
      <c r="Q21" s="76">
        <v>8.5999999999999993E-2</v>
      </c>
      <c r="R21" s="76">
        <v>8.7999999999999995E-2</v>
      </c>
      <c r="S21" s="76">
        <v>8.3999999999999991E-2</v>
      </c>
      <c r="T21" s="76">
        <v>7.2999999999999995E-2</v>
      </c>
      <c r="U21" s="76">
        <v>7.0999999999999994E-2</v>
      </c>
      <c r="V21" s="76">
        <v>6.4999999999999988E-2</v>
      </c>
      <c r="W21" s="76">
        <v>7.2999999999999995E-2</v>
      </c>
      <c r="X21" s="76">
        <v>6.2999999999999987E-2</v>
      </c>
      <c r="Y21" s="76">
        <v>5.1999999999999998E-2</v>
      </c>
      <c r="Z21" s="76">
        <v>5.6000000000000001E-2</v>
      </c>
      <c r="AA21" s="76">
        <v>4.9999999999999996E-2</v>
      </c>
      <c r="AB21" s="76">
        <v>4.8000000000000001E-2</v>
      </c>
      <c r="AC21" s="232">
        <v>3.4999999999999996E-2</v>
      </c>
      <c r="AD21" s="77">
        <v>0</v>
      </c>
      <c r="AE21" s="280">
        <v>8.9999999999999993E-3</v>
      </c>
      <c r="AF21" s="182"/>
      <c r="AG21" s="328" t="s">
        <v>2015</v>
      </c>
      <c r="AH21" s="180" t="s">
        <v>2047</v>
      </c>
      <c r="AI21" s="333" t="s">
        <v>2024</v>
      </c>
      <c r="AJ21" s="346"/>
      <c r="AK21" s="343"/>
      <c r="AQ21" s="195" t="s">
        <v>1914</v>
      </c>
      <c r="AR21" s="196" t="s">
        <v>125</v>
      </c>
      <c r="AS21" s="197" t="s">
        <v>126</v>
      </c>
      <c r="AT21" s="197" t="str">
        <f t="shared" si="0"/>
        <v>旧処遇加算Ⅰ特定加算なしベア加算あり</v>
      </c>
      <c r="AU21" s="197" t="s">
        <v>1945</v>
      </c>
      <c r="AV21" s="198" t="s">
        <v>1924</v>
      </c>
      <c r="AW21" s="198" t="s">
        <v>1925</v>
      </c>
      <c r="AX21" s="198" t="s">
        <v>1926</v>
      </c>
      <c r="AY21" s="198" t="s">
        <v>1927</v>
      </c>
      <c r="AZ21" s="201"/>
      <c r="BB21" s="129" t="s">
        <v>2014</v>
      </c>
      <c r="BC21" s="200" t="s">
        <v>1883</v>
      </c>
    </row>
    <row r="22" spans="1:55">
      <c r="A22" s="11" t="s">
        <v>1992</v>
      </c>
      <c r="B22" s="209" t="s">
        <v>2040</v>
      </c>
      <c r="C22" s="72">
        <v>8.5999999999999993E-2</v>
      </c>
      <c r="D22" s="73">
        <v>6.3E-2</v>
      </c>
      <c r="E22" s="278">
        <v>3.5000000000000003E-2</v>
      </c>
      <c r="F22" s="74">
        <v>0</v>
      </c>
      <c r="G22" s="278">
        <v>1.9E-2</v>
      </c>
      <c r="H22" s="73">
        <v>1.6E-2</v>
      </c>
      <c r="I22" s="279">
        <v>0</v>
      </c>
      <c r="J22" s="72">
        <v>2.5999999999999999E-2</v>
      </c>
      <c r="K22" s="74">
        <v>0</v>
      </c>
      <c r="L22" s="75">
        <v>0.14700000000000002</v>
      </c>
      <c r="M22" s="76">
        <v>0.14400000000000002</v>
      </c>
      <c r="N22" s="76">
        <v>0.128</v>
      </c>
      <c r="O22" s="76">
        <v>0.105</v>
      </c>
      <c r="P22" s="76">
        <v>0.121</v>
      </c>
      <c r="Q22" s="76">
        <v>0.124</v>
      </c>
      <c r="R22" s="76">
        <v>0.11799999999999999</v>
      </c>
      <c r="S22" s="76">
        <v>0.121</v>
      </c>
      <c r="T22" s="76">
        <v>9.8000000000000004E-2</v>
      </c>
      <c r="U22" s="76">
        <v>9.5000000000000001E-2</v>
      </c>
      <c r="V22" s="76">
        <v>9.6000000000000002E-2</v>
      </c>
      <c r="W22" s="76">
        <v>0.10199999999999999</v>
      </c>
      <c r="X22" s="76">
        <v>9.2999999999999999E-2</v>
      </c>
      <c r="Y22" s="76">
        <v>7.0000000000000007E-2</v>
      </c>
      <c r="Z22" s="76">
        <v>7.9000000000000001E-2</v>
      </c>
      <c r="AA22" s="76">
        <v>6.7000000000000004E-2</v>
      </c>
      <c r="AB22" s="76">
        <v>7.6999999999999999E-2</v>
      </c>
      <c r="AC22" s="232">
        <v>5.1000000000000004E-2</v>
      </c>
      <c r="AD22" s="77">
        <v>0</v>
      </c>
      <c r="AE22" s="280">
        <v>1.6E-2</v>
      </c>
      <c r="AF22" s="182"/>
      <c r="AG22" s="328" t="s">
        <v>2065</v>
      </c>
      <c r="AH22" s="180" t="s">
        <v>2048</v>
      </c>
      <c r="AI22" s="334" t="s">
        <v>2024</v>
      </c>
      <c r="AJ22" s="346"/>
      <c r="AK22" s="343"/>
      <c r="AQ22" s="195" t="s">
        <v>1915</v>
      </c>
      <c r="AR22" s="196" t="s">
        <v>125</v>
      </c>
      <c r="AS22" s="197" t="s">
        <v>126</v>
      </c>
      <c r="AT22" s="197" t="str">
        <f t="shared" si="0"/>
        <v>旧処遇加算Ⅱ特定加算なしベア加算あり</v>
      </c>
      <c r="AU22" s="197" t="s">
        <v>1945</v>
      </c>
      <c r="AV22" s="198" t="s">
        <v>1924</v>
      </c>
      <c r="AW22" s="198" t="s">
        <v>1925</v>
      </c>
      <c r="AX22" s="198" t="s">
        <v>1926</v>
      </c>
      <c r="AY22" s="198" t="s">
        <v>1927</v>
      </c>
      <c r="AZ22" s="201"/>
      <c r="BB22" s="129" t="s">
        <v>2064</v>
      </c>
      <c r="BC22" s="200" t="s">
        <v>1883</v>
      </c>
    </row>
    <row r="23" spans="1:55" ht="12.6" thickBot="1">
      <c r="A23" s="11" t="s">
        <v>1993</v>
      </c>
      <c r="B23" s="209" t="s">
        <v>2040</v>
      </c>
      <c r="C23" s="72">
        <v>8.5999999999999993E-2</v>
      </c>
      <c r="D23" s="73">
        <v>6.3E-2</v>
      </c>
      <c r="E23" s="278">
        <v>3.5000000000000003E-2</v>
      </c>
      <c r="F23" s="74">
        <v>0</v>
      </c>
      <c r="G23" s="278">
        <v>1.9E-2</v>
      </c>
      <c r="H23" s="73">
        <v>1.6E-2</v>
      </c>
      <c r="I23" s="279">
        <v>0</v>
      </c>
      <c r="J23" s="72">
        <v>2.5999999999999999E-2</v>
      </c>
      <c r="K23" s="74">
        <v>0</v>
      </c>
      <c r="L23" s="75">
        <v>0.14700000000000002</v>
      </c>
      <c r="M23" s="76">
        <v>0.14400000000000002</v>
      </c>
      <c r="N23" s="76">
        <v>0.128</v>
      </c>
      <c r="O23" s="76">
        <v>0.105</v>
      </c>
      <c r="P23" s="76">
        <v>0.121</v>
      </c>
      <c r="Q23" s="76">
        <v>0.124</v>
      </c>
      <c r="R23" s="76">
        <v>0.11799999999999999</v>
      </c>
      <c r="S23" s="76">
        <v>0.121</v>
      </c>
      <c r="T23" s="76">
        <v>9.8000000000000004E-2</v>
      </c>
      <c r="U23" s="76">
        <v>9.5000000000000001E-2</v>
      </c>
      <c r="V23" s="76">
        <v>9.6000000000000002E-2</v>
      </c>
      <c r="W23" s="76">
        <v>0.10199999999999999</v>
      </c>
      <c r="X23" s="76">
        <v>9.2999999999999999E-2</v>
      </c>
      <c r="Y23" s="76">
        <v>7.0000000000000007E-2</v>
      </c>
      <c r="Z23" s="76">
        <v>7.9000000000000001E-2</v>
      </c>
      <c r="AA23" s="76">
        <v>6.7000000000000004E-2</v>
      </c>
      <c r="AB23" s="76">
        <v>7.6999999999999999E-2</v>
      </c>
      <c r="AC23" s="232">
        <v>5.1000000000000004E-2</v>
      </c>
      <c r="AD23" s="77">
        <v>0</v>
      </c>
      <c r="AE23" s="210">
        <v>1.6E-2</v>
      </c>
      <c r="AF23" s="182"/>
      <c r="AG23" s="328" t="s">
        <v>2017</v>
      </c>
      <c r="AH23" s="180" t="s">
        <v>2049</v>
      </c>
      <c r="AI23" s="335" t="s">
        <v>2024</v>
      </c>
      <c r="AJ23" s="346"/>
      <c r="AK23" s="343"/>
      <c r="AQ23" s="202" t="s">
        <v>1918</v>
      </c>
      <c r="AR23" s="203" t="s">
        <v>125</v>
      </c>
      <c r="AS23" s="204" t="s">
        <v>127</v>
      </c>
      <c r="AT23" s="204" t="str">
        <f t="shared" si="0"/>
        <v>旧処遇加算なし特定加算なしベア加算なし</v>
      </c>
      <c r="AU23" s="204" t="s">
        <v>1945</v>
      </c>
      <c r="AV23" s="205" t="s">
        <v>1924</v>
      </c>
      <c r="AW23" s="205" t="s">
        <v>1925</v>
      </c>
      <c r="AX23" s="205" t="s">
        <v>1926</v>
      </c>
      <c r="AY23" s="205" t="s">
        <v>1927</v>
      </c>
      <c r="AZ23" s="206"/>
      <c r="BB23" s="129" t="s">
        <v>2016</v>
      </c>
      <c r="BC23" s="200" t="s">
        <v>1883</v>
      </c>
    </row>
    <row r="24" spans="1:55">
      <c r="A24" s="11" t="s">
        <v>1994</v>
      </c>
      <c r="B24" s="209" t="s">
        <v>2040</v>
      </c>
      <c r="C24" s="72">
        <v>0.15</v>
      </c>
      <c r="D24" s="73">
        <v>0.11</v>
      </c>
      <c r="E24" s="278">
        <v>6.0999999999999999E-2</v>
      </c>
      <c r="F24" s="74">
        <v>0</v>
      </c>
      <c r="G24" s="278">
        <v>1.9E-2</v>
      </c>
      <c r="H24" s="73">
        <v>1.6E-2</v>
      </c>
      <c r="I24" s="279">
        <v>0</v>
      </c>
      <c r="J24" s="72">
        <v>2.5999999999999999E-2</v>
      </c>
      <c r="K24" s="74">
        <v>0</v>
      </c>
      <c r="L24" s="75">
        <v>0.21099999999999997</v>
      </c>
      <c r="M24" s="76">
        <v>0.20799999999999996</v>
      </c>
      <c r="N24" s="76">
        <v>0.192</v>
      </c>
      <c r="O24" s="76">
        <v>0.15200000000000002</v>
      </c>
      <c r="P24" s="76">
        <v>0.185</v>
      </c>
      <c r="Q24" s="76">
        <v>0.17099999999999999</v>
      </c>
      <c r="R24" s="76">
        <v>0.182</v>
      </c>
      <c r="S24" s="76">
        <v>0.16799999999999998</v>
      </c>
      <c r="T24" s="76">
        <v>0.14500000000000002</v>
      </c>
      <c r="U24" s="76">
        <v>0.14200000000000002</v>
      </c>
      <c r="V24" s="76">
        <v>0.122</v>
      </c>
      <c r="W24" s="76">
        <v>0.16599999999999998</v>
      </c>
      <c r="X24" s="76">
        <v>0.11899999999999999</v>
      </c>
      <c r="Y24" s="76">
        <v>9.6000000000000002E-2</v>
      </c>
      <c r="Z24" s="76">
        <v>0.126</v>
      </c>
      <c r="AA24" s="76">
        <v>9.2999999999999999E-2</v>
      </c>
      <c r="AB24" s="76">
        <v>0.10299999999999999</v>
      </c>
      <c r="AC24" s="232">
        <v>7.6999999999999999E-2</v>
      </c>
      <c r="AD24" s="77">
        <v>0</v>
      </c>
      <c r="AE24" s="210">
        <v>1.6E-2</v>
      </c>
      <c r="AF24" s="182"/>
      <c r="AG24" s="328" t="s">
        <v>2019</v>
      </c>
      <c r="AH24" s="180" t="s">
        <v>2050</v>
      </c>
      <c r="AI24" s="336" t="s">
        <v>2024</v>
      </c>
      <c r="AJ24" s="346"/>
      <c r="AK24" s="343"/>
      <c r="BB24" s="129" t="s">
        <v>2018</v>
      </c>
      <c r="BC24" s="200" t="s">
        <v>1883</v>
      </c>
    </row>
    <row r="25" spans="1:55">
      <c r="A25" s="256" t="s">
        <v>1975</v>
      </c>
      <c r="B25" s="209" t="s">
        <v>2074</v>
      </c>
      <c r="C25" s="72">
        <v>8.1000000000000003E-2</v>
      </c>
      <c r="D25" s="73">
        <v>5.8999999999999997E-2</v>
      </c>
      <c r="E25" s="73">
        <v>3.3000000000000002E-2</v>
      </c>
      <c r="F25" s="74">
        <v>0</v>
      </c>
      <c r="G25" s="278">
        <v>1.2999999999999999E-2</v>
      </c>
      <c r="H25" s="73">
        <v>0.01</v>
      </c>
      <c r="I25" s="279">
        <v>0</v>
      </c>
      <c r="J25" s="72">
        <v>0.02</v>
      </c>
      <c r="K25" s="74">
        <v>0</v>
      </c>
      <c r="L25" s="75">
        <v>0.13100000000000001</v>
      </c>
      <c r="M25" s="76">
        <v>0.128</v>
      </c>
      <c r="N25" s="76">
        <v>0.11800000000000001</v>
      </c>
      <c r="O25" s="76">
        <v>9.6000000000000002E-2</v>
      </c>
      <c r="P25" s="76">
        <v>0.111</v>
      </c>
      <c r="Q25" s="76">
        <v>0.109</v>
      </c>
      <c r="R25" s="76">
        <v>0.108</v>
      </c>
      <c r="S25" s="76">
        <v>0.106</v>
      </c>
      <c r="T25" s="76">
        <v>8.8999999999999996E-2</v>
      </c>
      <c r="U25" s="76">
        <v>8.5999999999999993E-2</v>
      </c>
      <c r="V25" s="76">
        <v>8.3000000000000004E-2</v>
      </c>
      <c r="W25" s="76">
        <v>9.8000000000000004E-2</v>
      </c>
      <c r="X25" s="76">
        <v>0.08</v>
      </c>
      <c r="Y25" s="76">
        <v>6.3E-2</v>
      </c>
      <c r="Z25" s="76">
        <v>7.5999999999999998E-2</v>
      </c>
      <c r="AA25" s="76">
        <v>6.0000000000000005E-2</v>
      </c>
      <c r="AB25" s="76">
        <v>7.0000000000000007E-2</v>
      </c>
      <c r="AC25" s="232">
        <v>0.05</v>
      </c>
      <c r="AD25" s="77">
        <v>0</v>
      </c>
      <c r="AE25" s="210">
        <v>1.7000000000000001E-2</v>
      </c>
      <c r="AF25" s="182"/>
      <c r="AG25" s="328" t="s">
        <v>1975</v>
      </c>
      <c r="AH25" s="180" t="s">
        <v>2051</v>
      </c>
      <c r="AI25" s="336" t="s">
        <v>2024</v>
      </c>
      <c r="AJ25" s="346"/>
      <c r="AK25" s="343"/>
      <c r="BB25" s="129" t="s">
        <v>1975</v>
      </c>
      <c r="BC25" s="200" t="s">
        <v>1883</v>
      </c>
    </row>
    <row r="26" spans="1:55">
      <c r="A26" s="256" t="s">
        <v>1976</v>
      </c>
      <c r="B26" s="209" t="s">
        <v>2035</v>
      </c>
      <c r="C26" s="72">
        <v>0.126</v>
      </c>
      <c r="D26" s="73">
        <v>9.1999999999999998E-2</v>
      </c>
      <c r="E26" s="73">
        <v>5.0999999999999997E-2</v>
      </c>
      <c r="F26" s="74">
        <v>0</v>
      </c>
      <c r="G26" s="278">
        <v>1.2999999999999999E-2</v>
      </c>
      <c r="H26" s="73">
        <v>0.01</v>
      </c>
      <c r="I26" s="279">
        <v>0</v>
      </c>
      <c r="J26" s="72">
        <v>0.02</v>
      </c>
      <c r="K26" s="74">
        <v>0</v>
      </c>
      <c r="L26" s="75">
        <v>0.17599999999999999</v>
      </c>
      <c r="M26" s="76">
        <v>0.17299999999999999</v>
      </c>
      <c r="N26" s="76">
        <v>0.16299999999999998</v>
      </c>
      <c r="O26" s="76">
        <v>0.129</v>
      </c>
      <c r="P26" s="76">
        <v>0.15600000000000003</v>
      </c>
      <c r="Q26" s="76">
        <v>0.14200000000000002</v>
      </c>
      <c r="R26" s="76">
        <v>0.15300000000000002</v>
      </c>
      <c r="S26" s="76">
        <v>0.13900000000000001</v>
      </c>
      <c r="T26" s="76">
        <v>0.122</v>
      </c>
      <c r="U26" s="76">
        <v>0.11899999999999999</v>
      </c>
      <c r="V26" s="76">
        <v>0.10100000000000001</v>
      </c>
      <c r="W26" s="76">
        <v>0.14300000000000002</v>
      </c>
      <c r="X26" s="76">
        <v>9.8000000000000004E-2</v>
      </c>
      <c r="Y26" s="76">
        <v>8.1000000000000003E-2</v>
      </c>
      <c r="Z26" s="76">
        <v>0.109</v>
      </c>
      <c r="AA26" s="76">
        <v>7.8E-2</v>
      </c>
      <c r="AB26" s="76">
        <v>8.7999999999999995E-2</v>
      </c>
      <c r="AC26" s="232">
        <v>6.8000000000000005E-2</v>
      </c>
      <c r="AD26" s="77">
        <v>0</v>
      </c>
      <c r="AE26" s="210">
        <v>1.7000000000000001E-2</v>
      </c>
      <c r="AF26" s="182"/>
      <c r="AG26" s="245" t="s">
        <v>1976</v>
      </c>
      <c r="AH26" s="180" t="s">
        <v>2052</v>
      </c>
      <c r="AI26" s="336" t="s">
        <v>2024</v>
      </c>
      <c r="AJ26" s="346"/>
      <c r="AK26" s="343"/>
      <c r="BB26" s="129" t="s">
        <v>1976</v>
      </c>
      <c r="BC26" s="200" t="s">
        <v>1883</v>
      </c>
    </row>
    <row r="27" spans="1:55">
      <c r="A27" s="256" t="s">
        <v>1977</v>
      </c>
      <c r="B27" s="209" t="s">
        <v>2075</v>
      </c>
      <c r="C27" s="72">
        <v>8.4000000000000005E-2</v>
      </c>
      <c r="D27" s="73">
        <v>6.0999999999999999E-2</v>
      </c>
      <c r="E27" s="73">
        <v>3.4000000000000002E-2</v>
      </c>
      <c r="F27" s="74">
        <v>0</v>
      </c>
      <c r="G27" s="278">
        <v>1.2999999999999999E-2</v>
      </c>
      <c r="H27" s="73">
        <v>0.01</v>
      </c>
      <c r="I27" s="279">
        <v>0</v>
      </c>
      <c r="J27" s="72">
        <v>0.02</v>
      </c>
      <c r="K27" s="74">
        <v>0</v>
      </c>
      <c r="L27" s="75">
        <v>0.13400000000000001</v>
      </c>
      <c r="M27" s="76">
        <v>0.13100000000000001</v>
      </c>
      <c r="N27" s="76">
        <v>0.12100000000000001</v>
      </c>
      <c r="O27" s="76">
        <v>9.8000000000000004E-2</v>
      </c>
      <c r="P27" s="76">
        <v>0.114</v>
      </c>
      <c r="Q27" s="76">
        <v>0.111</v>
      </c>
      <c r="R27" s="76">
        <v>0.111</v>
      </c>
      <c r="S27" s="76">
        <v>0.108</v>
      </c>
      <c r="T27" s="76">
        <v>9.0999999999999998E-2</v>
      </c>
      <c r="U27" s="76">
        <v>8.7999999999999995E-2</v>
      </c>
      <c r="V27" s="76">
        <v>8.4000000000000005E-2</v>
      </c>
      <c r="W27" s="76">
        <v>0.10100000000000001</v>
      </c>
      <c r="X27" s="76">
        <v>8.1000000000000003E-2</v>
      </c>
      <c r="Y27" s="76">
        <v>6.4000000000000001E-2</v>
      </c>
      <c r="Z27" s="76">
        <v>7.8E-2</v>
      </c>
      <c r="AA27" s="76">
        <v>6.1000000000000006E-2</v>
      </c>
      <c r="AB27" s="76">
        <v>7.1000000000000008E-2</v>
      </c>
      <c r="AC27" s="232">
        <v>5.1000000000000004E-2</v>
      </c>
      <c r="AD27" s="77">
        <v>0</v>
      </c>
      <c r="AE27" s="210">
        <v>1.7000000000000001E-2</v>
      </c>
      <c r="AF27" s="182"/>
      <c r="AG27" s="245" t="s">
        <v>1977</v>
      </c>
      <c r="AH27" s="180" t="s">
        <v>2053</v>
      </c>
      <c r="AI27" s="337" t="s">
        <v>2024</v>
      </c>
      <c r="AJ27" s="346"/>
      <c r="AK27" s="343"/>
      <c r="BB27" s="129" t="s">
        <v>1977</v>
      </c>
      <c r="BC27" s="200" t="s">
        <v>1883</v>
      </c>
    </row>
    <row r="28" spans="1:55" ht="13.2">
      <c r="A28" s="256" t="s">
        <v>1978</v>
      </c>
      <c r="B28" s="209" t="s">
        <v>2076</v>
      </c>
      <c r="C28" s="72">
        <v>8.1000000000000003E-2</v>
      </c>
      <c r="D28" s="73">
        <v>5.8999999999999997E-2</v>
      </c>
      <c r="E28" s="73">
        <v>3.3000000000000002E-2</v>
      </c>
      <c r="F28" s="74">
        <v>0</v>
      </c>
      <c r="G28" s="282">
        <v>1.0999999999999999E-2</v>
      </c>
      <c r="H28" s="281" t="s">
        <v>1996</v>
      </c>
      <c r="I28" s="279">
        <v>0</v>
      </c>
      <c r="J28" s="283">
        <v>0.02</v>
      </c>
      <c r="K28" s="74">
        <v>0</v>
      </c>
      <c r="L28" s="284">
        <v>0.129</v>
      </c>
      <c r="M28" s="281" t="s">
        <v>1996</v>
      </c>
      <c r="N28" s="285">
        <v>0.11800000000000001</v>
      </c>
      <c r="O28" s="285">
        <v>9.6000000000000002E-2</v>
      </c>
      <c r="P28" s="285">
        <v>0.109</v>
      </c>
      <c r="Q28" s="285">
        <v>0.107</v>
      </c>
      <c r="R28" s="281" t="s">
        <v>1996</v>
      </c>
      <c r="S28" s="281" t="s">
        <v>1996</v>
      </c>
      <c r="T28" s="285">
        <v>8.6999999999999994E-2</v>
      </c>
      <c r="U28" s="281" t="s">
        <v>1996</v>
      </c>
      <c r="V28" s="285">
        <v>8.1000000000000003E-2</v>
      </c>
      <c r="W28" s="285">
        <v>9.8000000000000004E-2</v>
      </c>
      <c r="X28" s="281" t="s">
        <v>1996</v>
      </c>
      <c r="Y28" s="285">
        <v>6.0999999999999999E-2</v>
      </c>
      <c r="Z28" s="285">
        <v>7.5999999999999998E-2</v>
      </c>
      <c r="AA28" s="281" t="s">
        <v>1996</v>
      </c>
      <c r="AB28" s="285">
        <v>7.0000000000000007E-2</v>
      </c>
      <c r="AC28" s="302">
        <v>0.05</v>
      </c>
      <c r="AD28" s="77">
        <v>0</v>
      </c>
      <c r="AE28" s="210">
        <v>1.7000000000000001E-2</v>
      </c>
      <c r="AF28" s="182"/>
      <c r="AG28" s="245" t="s">
        <v>1978</v>
      </c>
      <c r="AH28" s="180" t="s">
        <v>2054</v>
      </c>
      <c r="AI28" s="333" t="s">
        <v>2023</v>
      </c>
      <c r="AJ28" s="346"/>
      <c r="AK28" s="343"/>
      <c r="BB28" s="129" t="s">
        <v>1978</v>
      </c>
      <c r="BC28" s="200" t="s">
        <v>1883</v>
      </c>
    </row>
    <row r="29" spans="1:55" ht="13.2">
      <c r="A29" s="256" t="s">
        <v>1979</v>
      </c>
      <c r="B29" s="209" t="s">
        <v>2077</v>
      </c>
      <c r="C29" s="283">
        <v>8.1000000000000003E-2</v>
      </c>
      <c r="D29" s="286">
        <v>5.8999999999999997E-2</v>
      </c>
      <c r="E29" s="286">
        <v>3.3000000000000002E-2</v>
      </c>
      <c r="F29" s="74">
        <v>0</v>
      </c>
      <c r="G29" s="282">
        <v>1.0999999999999999E-2</v>
      </c>
      <c r="H29" s="281" t="s">
        <v>1996</v>
      </c>
      <c r="I29" s="279">
        <v>0</v>
      </c>
      <c r="J29" s="283">
        <v>0.02</v>
      </c>
      <c r="K29" s="74">
        <v>0</v>
      </c>
      <c r="L29" s="284">
        <v>0.129</v>
      </c>
      <c r="M29" s="281" t="s">
        <v>1996</v>
      </c>
      <c r="N29" s="285">
        <v>0.11800000000000001</v>
      </c>
      <c r="O29" s="285">
        <v>9.6000000000000002E-2</v>
      </c>
      <c r="P29" s="285">
        <v>0.109</v>
      </c>
      <c r="Q29" s="285">
        <v>0.107</v>
      </c>
      <c r="R29" s="281" t="s">
        <v>1996</v>
      </c>
      <c r="S29" s="281" t="s">
        <v>1996</v>
      </c>
      <c r="T29" s="285">
        <v>8.6999999999999994E-2</v>
      </c>
      <c r="U29" s="281" t="s">
        <v>1996</v>
      </c>
      <c r="V29" s="285">
        <v>8.1000000000000003E-2</v>
      </c>
      <c r="W29" s="285">
        <v>9.8000000000000004E-2</v>
      </c>
      <c r="X29" s="281" t="s">
        <v>1996</v>
      </c>
      <c r="Y29" s="285">
        <v>6.0999999999999999E-2</v>
      </c>
      <c r="Z29" s="285">
        <v>7.5999999999999998E-2</v>
      </c>
      <c r="AA29" s="281" t="s">
        <v>1996</v>
      </c>
      <c r="AB29" s="285">
        <v>7.0000000000000007E-2</v>
      </c>
      <c r="AC29" s="302">
        <v>0.05</v>
      </c>
      <c r="AD29" s="77">
        <v>0</v>
      </c>
      <c r="AE29" s="210">
        <v>1.7000000000000001E-2</v>
      </c>
      <c r="AF29" s="182"/>
      <c r="AG29" s="245" t="s">
        <v>1979</v>
      </c>
      <c r="AH29" s="180" t="s">
        <v>2055</v>
      </c>
      <c r="AI29" s="333" t="s">
        <v>2023</v>
      </c>
      <c r="AJ29" s="346"/>
      <c r="AK29" s="343"/>
      <c r="BB29" s="129" t="s">
        <v>1979</v>
      </c>
      <c r="BC29" s="200" t="s">
        <v>1883</v>
      </c>
    </row>
    <row r="30" spans="1:55" ht="13.8" thickBot="1">
      <c r="A30" s="274" t="s">
        <v>1980</v>
      </c>
      <c r="B30" s="209" t="s">
        <v>2032</v>
      </c>
      <c r="C30" s="283">
        <v>9.9000000000000005E-2</v>
      </c>
      <c r="D30" s="286">
        <v>7.1999999999999995E-2</v>
      </c>
      <c r="E30" s="286">
        <v>0.04</v>
      </c>
      <c r="F30" s="74">
        <v>0</v>
      </c>
      <c r="G30" s="282">
        <v>4.2999999999999997E-2</v>
      </c>
      <c r="H30" s="286">
        <v>3.9E-2</v>
      </c>
      <c r="I30" s="279">
        <v>0</v>
      </c>
      <c r="J30" s="283">
        <v>3.7999999999999999E-2</v>
      </c>
      <c r="K30" s="74">
        <v>0</v>
      </c>
      <c r="L30" s="284">
        <v>0.21100000000000002</v>
      </c>
      <c r="M30" s="285">
        <v>0.20700000000000002</v>
      </c>
      <c r="N30" s="285">
        <v>0.16800000000000001</v>
      </c>
      <c r="O30" s="285">
        <v>0.14099999999999999</v>
      </c>
      <c r="P30" s="285">
        <v>0.17300000000000001</v>
      </c>
      <c r="Q30" s="285">
        <v>0.184</v>
      </c>
      <c r="R30" s="285">
        <v>0.16900000000000001</v>
      </c>
      <c r="S30" s="285">
        <v>0.18</v>
      </c>
      <c r="T30" s="285">
        <v>0.14599999999999999</v>
      </c>
      <c r="U30" s="285">
        <v>0.14199999999999999</v>
      </c>
      <c r="V30" s="285">
        <v>0.152</v>
      </c>
      <c r="W30" s="285">
        <v>0.13</v>
      </c>
      <c r="X30" s="285">
        <v>0.14799999999999999</v>
      </c>
      <c r="Y30" s="285">
        <v>0.11399999999999999</v>
      </c>
      <c r="Z30" s="285">
        <v>0.10299999999999999</v>
      </c>
      <c r="AA30" s="285">
        <v>0.11</v>
      </c>
      <c r="AB30" s="285">
        <v>0.109</v>
      </c>
      <c r="AC30" s="302">
        <v>7.1000000000000008E-2</v>
      </c>
      <c r="AD30" s="77">
        <v>0</v>
      </c>
      <c r="AE30" s="210">
        <v>3.1E-2</v>
      </c>
      <c r="AF30" s="182"/>
      <c r="AG30" s="245" t="s">
        <v>1980</v>
      </c>
      <c r="AH30" s="180" t="s">
        <v>2056</v>
      </c>
      <c r="AI30" s="337" t="s">
        <v>2024</v>
      </c>
      <c r="AJ30" s="346"/>
      <c r="AK30" s="343"/>
      <c r="BB30" s="350" t="s">
        <v>1980</v>
      </c>
      <c r="BC30" s="351" t="s">
        <v>1883</v>
      </c>
    </row>
    <row r="31" spans="1:55" ht="14.4" thickTop="1" thickBot="1">
      <c r="A31" s="275" t="s">
        <v>1981</v>
      </c>
      <c r="B31" s="308" t="s">
        <v>2045</v>
      </c>
      <c r="C31" s="287">
        <v>7.9000000000000001E-2</v>
      </c>
      <c r="D31" s="288">
        <v>5.8000000000000003E-2</v>
      </c>
      <c r="E31" s="288">
        <v>3.2000000000000001E-2</v>
      </c>
      <c r="F31" s="289">
        <v>0</v>
      </c>
      <c r="G31" s="290">
        <v>4.2999999999999997E-2</v>
      </c>
      <c r="H31" s="288">
        <v>3.9E-2</v>
      </c>
      <c r="I31" s="291">
        <v>0</v>
      </c>
      <c r="J31" s="287">
        <v>3.7999999999999999E-2</v>
      </c>
      <c r="K31" s="289">
        <v>0</v>
      </c>
      <c r="L31" s="292">
        <v>0.191</v>
      </c>
      <c r="M31" s="293">
        <v>0.187</v>
      </c>
      <c r="N31" s="293">
        <v>0.14799999999999999</v>
      </c>
      <c r="O31" s="293">
        <v>0.127</v>
      </c>
      <c r="P31" s="293">
        <v>0.153</v>
      </c>
      <c r="Q31" s="293">
        <v>0.17</v>
      </c>
      <c r="R31" s="293">
        <v>0.14899999999999999</v>
      </c>
      <c r="S31" s="293">
        <v>0.16600000000000001</v>
      </c>
      <c r="T31" s="293">
        <v>0.13200000000000001</v>
      </c>
      <c r="U31" s="293">
        <v>0.128</v>
      </c>
      <c r="V31" s="293">
        <v>0.14399999999999999</v>
      </c>
      <c r="W31" s="293">
        <v>0.11</v>
      </c>
      <c r="X31" s="293">
        <v>0.14000000000000001</v>
      </c>
      <c r="Y31" s="293">
        <v>0.106</v>
      </c>
      <c r="Z31" s="293">
        <v>8.8999999999999996E-2</v>
      </c>
      <c r="AA31" s="293">
        <v>0.10200000000000001</v>
      </c>
      <c r="AB31" s="293">
        <v>0.10100000000000001</v>
      </c>
      <c r="AC31" s="303">
        <v>6.3E-2</v>
      </c>
      <c r="AD31" s="77">
        <v>0</v>
      </c>
      <c r="AE31" s="305">
        <v>3.1E-2</v>
      </c>
      <c r="AF31" s="182"/>
      <c r="AG31" s="329" t="s">
        <v>1981</v>
      </c>
      <c r="AH31" s="180" t="s">
        <v>2057</v>
      </c>
      <c r="AI31" s="338" t="s">
        <v>2024</v>
      </c>
      <c r="AJ31" s="346"/>
      <c r="AK31" s="342"/>
      <c r="BB31" s="352" t="s">
        <v>1981</v>
      </c>
      <c r="BC31" s="353" t="s">
        <v>1883</v>
      </c>
    </row>
    <row r="32" spans="1:55" ht="13.8" thickTop="1">
      <c r="A32" s="276" t="s">
        <v>1995</v>
      </c>
      <c r="B32" s="367" t="s">
        <v>2062</v>
      </c>
      <c r="C32" s="294">
        <v>6.1000000000000006E-2</v>
      </c>
      <c r="D32" s="295">
        <v>4.4000000000000004E-2</v>
      </c>
      <c r="E32" s="295">
        <v>2.5000000000000001E-2</v>
      </c>
      <c r="F32" s="71">
        <v>0</v>
      </c>
      <c r="G32" s="296">
        <v>1.7000000000000001E-2</v>
      </c>
      <c r="H32" s="297" t="s">
        <v>1996</v>
      </c>
      <c r="I32" s="298">
        <v>0</v>
      </c>
      <c r="J32" s="294">
        <v>1.0999999999999999E-2</v>
      </c>
      <c r="K32" s="71">
        <v>0</v>
      </c>
      <c r="L32" s="299">
        <v>0.10100000000000001</v>
      </c>
      <c r="M32" s="297" t="s">
        <v>1996</v>
      </c>
      <c r="N32" s="300">
        <v>8.4000000000000005E-2</v>
      </c>
      <c r="O32" s="300">
        <v>6.7000000000000004E-2</v>
      </c>
      <c r="P32" s="300">
        <v>9.0000000000000011E-2</v>
      </c>
      <c r="Q32" s="300">
        <v>8.4000000000000005E-2</v>
      </c>
      <c r="R32" s="297" t="s">
        <v>1996</v>
      </c>
      <c r="S32" s="297" t="s">
        <v>1996</v>
      </c>
      <c r="T32" s="300">
        <v>7.3000000000000009E-2</v>
      </c>
      <c r="U32" s="297" t="s">
        <v>1996</v>
      </c>
      <c r="V32" s="300">
        <v>6.5000000000000002E-2</v>
      </c>
      <c r="W32" s="300">
        <v>7.3000000000000009E-2</v>
      </c>
      <c r="X32" s="297" t="s">
        <v>1996</v>
      </c>
      <c r="Y32" s="300">
        <v>5.4000000000000006E-2</v>
      </c>
      <c r="Z32" s="300">
        <v>5.6000000000000008E-2</v>
      </c>
      <c r="AA32" s="297" t="s">
        <v>1996</v>
      </c>
      <c r="AB32" s="300">
        <v>4.8000000000000001E-2</v>
      </c>
      <c r="AC32" s="304">
        <v>3.7000000000000005E-2</v>
      </c>
      <c r="AD32" s="77">
        <v>0</v>
      </c>
      <c r="AE32" s="306">
        <v>1.2E-2</v>
      </c>
      <c r="AF32" s="182"/>
      <c r="AG32" s="330" t="s">
        <v>1995</v>
      </c>
      <c r="AH32" s="180" t="s">
        <v>2058</v>
      </c>
      <c r="AI32" s="339" t="s">
        <v>2023</v>
      </c>
      <c r="AJ32" s="346"/>
      <c r="AK32" s="342"/>
      <c r="BB32" s="129" t="s">
        <v>1982</v>
      </c>
      <c r="BC32" s="200" t="s">
        <v>1883</v>
      </c>
    </row>
    <row r="33" spans="1:55" ht="13.2">
      <c r="A33" s="274" t="s">
        <v>1983</v>
      </c>
      <c r="B33" s="209" t="s">
        <v>2068</v>
      </c>
      <c r="C33" s="283">
        <v>6.8000000000000005E-2</v>
      </c>
      <c r="D33" s="286">
        <v>0.05</v>
      </c>
      <c r="E33" s="286">
        <v>2.8000000000000001E-2</v>
      </c>
      <c r="F33" s="74">
        <v>0</v>
      </c>
      <c r="G33" s="282">
        <v>2.5999999999999999E-2</v>
      </c>
      <c r="H33" s="281" t="s">
        <v>1996</v>
      </c>
      <c r="I33" s="279">
        <v>0</v>
      </c>
      <c r="J33" s="283">
        <v>1.7999999999999999E-2</v>
      </c>
      <c r="K33" s="74">
        <v>0</v>
      </c>
      <c r="L33" s="284">
        <v>0.125</v>
      </c>
      <c r="M33" s="281" t="s">
        <v>1996</v>
      </c>
      <c r="N33" s="285">
        <v>9.9000000000000005E-2</v>
      </c>
      <c r="O33" s="285">
        <v>8.1000000000000003E-2</v>
      </c>
      <c r="P33" s="285">
        <v>0.107</v>
      </c>
      <c r="Q33" s="285">
        <v>0.107</v>
      </c>
      <c r="R33" s="281" t="s">
        <v>1996</v>
      </c>
      <c r="S33" s="281" t="s">
        <v>1996</v>
      </c>
      <c r="T33" s="285">
        <v>8.8999999999999996E-2</v>
      </c>
      <c r="U33" s="281" t="s">
        <v>1996</v>
      </c>
      <c r="V33" s="285">
        <v>8.4999999999999992E-2</v>
      </c>
      <c r="W33" s="285">
        <v>8.1000000000000003E-2</v>
      </c>
      <c r="X33" s="281" t="s">
        <v>1996</v>
      </c>
      <c r="Y33" s="285">
        <v>6.7000000000000004E-2</v>
      </c>
      <c r="Z33" s="285">
        <v>6.3E-2</v>
      </c>
      <c r="AA33" s="281" t="s">
        <v>1996</v>
      </c>
      <c r="AB33" s="285">
        <v>5.8999999999999997E-2</v>
      </c>
      <c r="AC33" s="302">
        <v>4.1000000000000002E-2</v>
      </c>
      <c r="AD33" s="77">
        <v>0</v>
      </c>
      <c r="AE33" s="307">
        <v>1.2999999999999999E-2</v>
      </c>
      <c r="AF33" s="182"/>
      <c r="AG33" s="245" t="s">
        <v>1983</v>
      </c>
      <c r="AH33" s="180" t="s">
        <v>2059</v>
      </c>
      <c r="AI33" s="337" t="s">
        <v>2023</v>
      </c>
      <c r="AJ33" s="346"/>
      <c r="AK33" s="342"/>
      <c r="BB33" s="129" t="s">
        <v>1983</v>
      </c>
      <c r="BC33" s="200" t="s">
        <v>1883</v>
      </c>
    </row>
    <row r="34" spans="1:55" ht="13.2">
      <c r="A34" s="274" t="s">
        <v>1984</v>
      </c>
      <c r="B34" s="209" t="s">
        <v>2069</v>
      </c>
      <c r="C34" s="283">
        <v>6.8000000000000005E-2</v>
      </c>
      <c r="D34" s="286">
        <v>0.05</v>
      </c>
      <c r="E34" s="286">
        <v>2.8000000000000001E-2</v>
      </c>
      <c r="F34" s="74">
        <v>0</v>
      </c>
      <c r="G34" s="282">
        <v>2.5999999999999999E-2</v>
      </c>
      <c r="H34" s="281" t="s">
        <v>1996</v>
      </c>
      <c r="I34" s="279">
        <v>0</v>
      </c>
      <c r="J34" s="283">
        <v>1.7999999999999999E-2</v>
      </c>
      <c r="K34" s="74">
        <v>0</v>
      </c>
      <c r="L34" s="284">
        <v>0.125</v>
      </c>
      <c r="M34" s="281" t="s">
        <v>1996</v>
      </c>
      <c r="N34" s="285">
        <v>9.9000000000000005E-2</v>
      </c>
      <c r="O34" s="285">
        <v>8.1000000000000003E-2</v>
      </c>
      <c r="P34" s="285">
        <v>0.107</v>
      </c>
      <c r="Q34" s="285">
        <v>0.107</v>
      </c>
      <c r="R34" s="281" t="s">
        <v>1996</v>
      </c>
      <c r="S34" s="281" t="s">
        <v>1996</v>
      </c>
      <c r="T34" s="285">
        <v>8.8999999999999996E-2</v>
      </c>
      <c r="U34" s="281" t="s">
        <v>1996</v>
      </c>
      <c r="V34" s="285">
        <v>8.4999999999999992E-2</v>
      </c>
      <c r="W34" s="285">
        <v>8.1000000000000003E-2</v>
      </c>
      <c r="X34" s="281" t="s">
        <v>1996</v>
      </c>
      <c r="Y34" s="285">
        <v>6.7000000000000004E-2</v>
      </c>
      <c r="Z34" s="285">
        <v>6.3E-2</v>
      </c>
      <c r="AA34" s="281" t="s">
        <v>1996</v>
      </c>
      <c r="AB34" s="285">
        <v>5.8999999999999997E-2</v>
      </c>
      <c r="AC34" s="302">
        <v>4.1000000000000002E-2</v>
      </c>
      <c r="AD34" s="77">
        <v>0</v>
      </c>
      <c r="AE34" s="307">
        <v>1.2999999999999999E-2</v>
      </c>
      <c r="AF34" s="182"/>
      <c r="AG34" s="245" t="s">
        <v>1984</v>
      </c>
      <c r="AH34" s="180" t="s">
        <v>2060</v>
      </c>
      <c r="AI34" s="337" t="s">
        <v>2023</v>
      </c>
      <c r="AJ34" s="346"/>
      <c r="AK34" s="342"/>
      <c r="BB34" s="129" t="s">
        <v>1984</v>
      </c>
      <c r="BC34" s="200" t="s">
        <v>1883</v>
      </c>
    </row>
    <row r="35" spans="1:55" ht="13.2">
      <c r="A35" s="274" t="s">
        <v>1985</v>
      </c>
      <c r="B35" s="369" t="s">
        <v>2070</v>
      </c>
      <c r="C35" s="283">
        <v>6.7000000000000004E-2</v>
      </c>
      <c r="D35" s="286">
        <v>4.9000000000000002E-2</v>
      </c>
      <c r="E35" s="286">
        <v>2.7E-2</v>
      </c>
      <c r="F35" s="74">
        <v>0</v>
      </c>
      <c r="G35" s="282">
        <v>1.7999999999999999E-2</v>
      </c>
      <c r="H35" s="281" t="s">
        <v>1996</v>
      </c>
      <c r="I35" s="279">
        <v>0</v>
      </c>
      <c r="J35" s="283">
        <v>1.2999999999999999E-2</v>
      </c>
      <c r="K35" s="74">
        <v>0</v>
      </c>
      <c r="L35" s="284">
        <v>0.107</v>
      </c>
      <c r="M35" s="281" t="s">
        <v>1996</v>
      </c>
      <c r="N35" s="285">
        <v>8.8999999999999996E-2</v>
      </c>
      <c r="O35" s="285">
        <v>7.0999999999999994E-2</v>
      </c>
      <c r="P35" s="285">
        <v>9.4E-2</v>
      </c>
      <c r="Q35" s="285">
        <v>8.8999999999999996E-2</v>
      </c>
      <c r="R35" s="281" t="s">
        <v>1996</v>
      </c>
      <c r="S35" s="281" t="s">
        <v>1996</v>
      </c>
      <c r="T35" s="285">
        <v>7.5999999999999998E-2</v>
      </c>
      <c r="U35" s="281" t="s">
        <v>1996</v>
      </c>
      <c r="V35" s="285">
        <v>6.699999999999999E-2</v>
      </c>
      <c r="W35" s="285">
        <v>7.5999999999999998E-2</v>
      </c>
      <c r="X35" s="281" t="s">
        <v>1996</v>
      </c>
      <c r="Y35" s="285">
        <v>5.3999999999999999E-2</v>
      </c>
      <c r="Z35" s="285">
        <v>5.8000000000000003E-2</v>
      </c>
      <c r="AA35" s="281" t="s">
        <v>1996</v>
      </c>
      <c r="AB35" s="285">
        <v>4.9000000000000002E-2</v>
      </c>
      <c r="AC35" s="302">
        <v>3.5999999999999997E-2</v>
      </c>
      <c r="AD35" s="77">
        <v>0</v>
      </c>
      <c r="AE35" s="307">
        <v>8.9999999999999993E-3</v>
      </c>
      <c r="AF35" s="182"/>
      <c r="AG35" s="245" t="s">
        <v>1985</v>
      </c>
      <c r="AH35" s="180" t="s">
        <v>2061</v>
      </c>
      <c r="AI35" s="337" t="s">
        <v>2023</v>
      </c>
      <c r="AJ35" s="346"/>
      <c r="AK35" s="343"/>
      <c r="BB35" s="181" t="s">
        <v>1985</v>
      </c>
      <c r="BC35" s="200" t="s">
        <v>1883</v>
      </c>
    </row>
    <row r="36" spans="1:55" ht="13.2">
      <c r="A36" s="274" t="s">
        <v>1986</v>
      </c>
      <c r="B36" s="369" t="s">
        <v>2071</v>
      </c>
      <c r="C36" s="283">
        <v>6.5000000000000002E-2</v>
      </c>
      <c r="D36" s="286">
        <v>4.7E-2</v>
      </c>
      <c r="E36" s="286">
        <v>2.6000000000000002E-2</v>
      </c>
      <c r="F36" s="74">
        <v>0</v>
      </c>
      <c r="G36" s="282">
        <v>1.7999999999999999E-2</v>
      </c>
      <c r="H36" s="281" t="s">
        <v>1996</v>
      </c>
      <c r="I36" s="279">
        <v>0</v>
      </c>
      <c r="J36" s="283">
        <v>1.2999999999999999E-2</v>
      </c>
      <c r="K36" s="74">
        <v>0</v>
      </c>
      <c r="L36" s="284">
        <v>0.105</v>
      </c>
      <c r="M36" s="281" t="s">
        <v>1996</v>
      </c>
      <c r="N36" s="285">
        <v>8.6999999999999994E-2</v>
      </c>
      <c r="O36" s="285">
        <v>6.8999999999999992E-2</v>
      </c>
      <c r="P36" s="285">
        <v>9.1999999999999998E-2</v>
      </c>
      <c r="Q36" s="285">
        <v>8.6999999999999994E-2</v>
      </c>
      <c r="R36" s="281" t="s">
        <v>1996</v>
      </c>
      <c r="S36" s="281" t="s">
        <v>1996</v>
      </c>
      <c r="T36" s="285">
        <v>7.3999999999999996E-2</v>
      </c>
      <c r="U36" s="281" t="s">
        <v>1996</v>
      </c>
      <c r="V36" s="285">
        <v>6.5999999999999989E-2</v>
      </c>
      <c r="W36" s="285">
        <v>7.3999999999999996E-2</v>
      </c>
      <c r="X36" s="281" t="s">
        <v>1996</v>
      </c>
      <c r="Y36" s="285">
        <v>5.2999999999999999E-2</v>
      </c>
      <c r="Z36" s="285">
        <v>5.6000000000000001E-2</v>
      </c>
      <c r="AA36" s="281" t="s">
        <v>1996</v>
      </c>
      <c r="AB36" s="285">
        <v>4.8000000000000001E-2</v>
      </c>
      <c r="AC36" s="302">
        <v>3.5000000000000003E-2</v>
      </c>
      <c r="AD36" s="77">
        <v>0</v>
      </c>
      <c r="AE36" s="307">
        <v>8.9999999999999993E-3</v>
      </c>
      <c r="AF36" s="182"/>
      <c r="AG36" s="245" t="s">
        <v>1986</v>
      </c>
      <c r="AH36" s="180" t="s">
        <v>2062</v>
      </c>
      <c r="AI36" s="337" t="s">
        <v>2023</v>
      </c>
      <c r="AJ36" s="346"/>
      <c r="AK36" s="342"/>
      <c r="BB36" s="129" t="s">
        <v>1986</v>
      </c>
      <c r="BC36" s="200" t="s">
        <v>1883</v>
      </c>
    </row>
    <row r="37" spans="1:55" ht="13.8" thickBot="1">
      <c r="A37" s="368" t="s">
        <v>1987</v>
      </c>
      <c r="B37" s="370" t="s">
        <v>2072</v>
      </c>
      <c r="C37" s="309">
        <v>6.4000000000000001E-2</v>
      </c>
      <c r="D37" s="310">
        <v>4.7E-2</v>
      </c>
      <c r="E37" s="310">
        <v>2.6000000000000002E-2</v>
      </c>
      <c r="F37" s="311">
        <v>0</v>
      </c>
      <c r="G37" s="312">
        <v>1.7999999999999999E-2</v>
      </c>
      <c r="H37" s="313" t="s">
        <v>1996</v>
      </c>
      <c r="I37" s="314">
        <v>0</v>
      </c>
      <c r="J37" s="309">
        <v>1.2999999999999999E-2</v>
      </c>
      <c r="K37" s="311">
        <v>0</v>
      </c>
      <c r="L37" s="315">
        <v>0.104</v>
      </c>
      <c r="M37" s="313" t="s">
        <v>1996</v>
      </c>
      <c r="N37" s="316">
        <v>8.5999999999999993E-2</v>
      </c>
      <c r="O37" s="316">
        <v>6.8999999999999992E-2</v>
      </c>
      <c r="P37" s="316">
        <v>9.0999999999999998E-2</v>
      </c>
      <c r="Q37" s="316">
        <v>8.6999999999999994E-2</v>
      </c>
      <c r="R37" s="313" t="s">
        <v>1996</v>
      </c>
      <c r="S37" s="313" t="s">
        <v>1996</v>
      </c>
      <c r="T37" s="316">
        <v>7.3999999999999996E-2</v>
      </c>
      <c r="U37" s="313" t="s">
        <v>1996</v>
      </c>
      <c r="V37" s="316">
        <v>6.5999999999999989E-2</v>
      </c>
      <c r="W37" s="316">
        <v>7.2999999999999995E-2</v>
      </c>
      <c r="X37" s="313" t="s">
        <v>1996</v>
      </c>
      <c r="Y37" s="316">
        <v>5.2999999999999999E-2</v>
      </c>
      <c r="Z37" s="316">
        <v>5.6000000000000001E-2</v>
      </c>
      <c r="AA37" s="313" t="s">
        <v>1996</v>
      </c>
      <c r="AB37" s="316">
        <v>4.8000000000000001E-2</v>
      </c>
      <c r="AC37" s="316">
        <v>3.5000000000000003E-2</v>
      </c>
      <c r="AD37" s="317">
        <v>0</v>
      </c>
      <c r="AE37" s="318">
        <v>8.9999999999999993E-3</v>
      </c>
      <c r="AF37" s="182"/>
      <c r="AG37" s="246" t="s">
        <v>2020</v>
      </c>
      <c r="AH37" s="358" t="s">
        <v>2063</v>
      </c>
      <c r="AI37" s="331" t="s">
        <v>2023</v>
      </c>
      <c r="AJ37" s="346"/>
      <c r="AK37" s="342"/>
      <c r="BB37" s="350" t="s">
        <v>1987</v>
      </c>
      <c r="BC37" s="351" t="s">
        <v>1883</v>
      </c>
    </row>
    <row r="38" spans="1:55">
      <c r="A38" s="323"/>
      <c r="B38" s="324"/>
      <c r="C38" s="325"/>
      <c r="D38" s="325"/>
      <c r="E38" s="325"/>
      <c r="F38" s="325"/>
      <c r="G38" s="325"/>
      <c r="H38" s="325"/>
      <c r="I38" s="325"/>
      <c r="J38" s="325"/>
      <c r="K38" s="325"/>
      <c r="L38" s="326"/>
      <c r="M38" s="326"/>
      <c r="N38" s="326"/>
      <c r="O38" s="326"/>
      <c r="P38" s="326"/>
      <c r="Q38" s="326"/>
      <c r="R38" s="326"/>
      <c r="S38" s="326"/>
      <c r="T38" s="326"/>
      <c r="U38" s="326"/>
      <c r="V38" s="326"/>
      <c r="W38" s="326"/>
      <c r="X38" s="326"/>
      <c r="Y38" s="326"/>
      <c r="Z38" s="326"/>
      <c r="AA38" s="326"/>
      <c r="AB38" s="326"/>
      <c r="AC38" s="326"/>
      <c r="AD38" s="326"/>
      <c r="AE38" s="326"/>
      <c r="AF38" s="182"/>
      <c r="AG38" s="347"/>
      <c r="AH38" s="359"/>
      <c r="AI38" s="348"/>
      <c r="AJ38" s="342"/>
      <c r="AK38" s="342"/>
      <c r="BB38" s="347"/>
      <c r="BC38" s="354"/>
    </row>
    <row r="39" spans="1:55">
      <c r="A39" s="319"/>
      <c r="B39" s="320"/>
      <c r="C39" s="321"/>
      <c r="D39" s="321"/>
      <c r="E39" s="321"/>
      <c r="F39" s="321"/>
      <c r="G39" s="321"/>
      <c r="H39" s="321"/>
      <c r="I39" s="321"/>
      <c r="J39" s="321"/>
      <c r="K39" s="321"/>
      <c r="L39" s="322"/>
      <c r="M39" s="322"/>
      <c r="N39" s="322"/>
      <c r="O39" s="322"/>
      <c r="P39" s="322"/>
      <c r="Q39" s="322"/>
      <c r="R39" s="322"/>
      <c r="S39" s="322"/>
      <c r="T39" s="322"/>
      <c r="U39" s="322"/>
      <c r="V39" s="322"/>
      <c r="W39" s="322"/>
      <c r="X39" s="322"/>
      <c r="Y39" s="322"/>
      <c r="Z39" s="322"/>
      <c r="AA39" s="322"/>
      <c r="AB39" s="322"/>
      <c r="AC39" s="322"/>
      <c r="AD39" s="322"/>
      <c r="AE39" s="322"/>
      <c r="AF39" s="182"/>
      <c r="AG39" s="349"/>
      <c r="AH39" s="360"/>
      <c r="AI39" s="342"/>
      <c r="AJ39" s="342"/>
      <c r="AK39" s="342"/>
      <c r="BB39" s="349"/>
      <c r="BC39" s="355"/>
    </row>
    <row r="40" spans="1:55">
      <c r="A40" s="319"/>
      <c r="B40" s="320"/>
      <c r="C40" s="321"/>
      <c r="D40" s="321"/>
      <c r="E40" s="321"/>
      <c r="F40" s="321"/>
      <c r="G40" s="321"/>
      <c r="H40" s="321"/>
      <c r="I40" s="321"/>
      <c r="J40" s="321"/>
      <c r="K40" s="321"/>
      <c r="L40" s="322"/>
      <c r="M40" s="322"/>
      <c r="N40" s="322"/>
      <c r="O40" s="322"/>
      <c r="P40" s="322"/>
      <c r="Q40" s="322"/>
      <c r="R40" s="322"/>
      <c r="S40" s="322"/>
      <c r="T40" s="322"/>
      <c r="U40" s="322"/>
      <c r="V40" s="322"/>
      <c r="W40" s="322"/>
      <c r="X40" s="322"/>
      <c r="Y40" s="322"/>
      <c r="Z40" s="322"/>
      <c r="AA40" s="322"/>
      <c r="AB40" s="322"/>
      <c r="AC40" s="322"/>
      <c r="AD40" s="322"/>
      <c r="AE40" s="322"/>
      <c r="AF40" s="182"/>
      <c r="AG40" s="319"/>
      <c r="AH40" s="360"/>
      <c r="AI40" s="342"/>
      <c r="AJ40" s="342"/>
      <c r="AK40" s="343"/>
      <c r="BB40" s="319"/>
      <c r="BC40" s="355"/>
    </row>
    <row r="41" spans="1:55">
      <c r="A41" s="319"/>
      <c r="B41" s="320"/>
      <c r="C41" s="321"/>
      <c r="D41" s="321"/>
      <c r="E41" s="321"/>
      <c r="F41" s="321"/>
      <c r="G41" s="321"/>
      <c r="H41" s="321"/>
      <c r="I41" s="321"/>
      <c r="J41" s="321"/>
      <c r="K41" s="321"/>
      <c r="L41" s="322"/>
      <c r="M41" s="322"/>
      <c r="N41" s="322"/>
      <c r="O41" s="322"/>
      <c r="P41" s="322"/>
      <c r="Q41" s="322"/>
      <c r="R41" s="322"/>
      <c r="S41" s="322"/>
      <c r="T41" s="322"/>
      <c r="U41" s="322"/>
      <c r="V41" s="322"/>
      <c r="W41" s="322"/>
      <c r="X41" s="322"/>
      <c r="Y41" s="322"/>
      <c r="Z41" s="322"/>
      <c r="AA41" s="322"/>
      <c r="AB41" s="322"/>
      <c r="AC41" s="322"/>
      <c r="AD41" s="322"/>
      <c r="AE41" s="322"/>
      <c r="AF41" s="182"/>
      <c r="AG41" s="349"/>
      <c r="AH41" s="360"/>
      <c r="AI41" s="342"/>
      <c r="AJ41" s="342"/>
      <c r="AK41" s="342"/>
      <c r="BB41" s="349"/>
      <c r="BC41" s="355"/>
    </row>
    <row r="42" spans="1:55">
      <c r="A42" s="319"/>
      <c r="B42" s="320"/>
      <c r="C42" s="321"/>
      <c r="D42" s="321"/>
      <c r="E42" s="321"/>
      <c r="F42" s="321"/>
      <c r="G42" s="321"/>
      <c r="H42" s="321"/>
      <c r="I42" s="321"/>
      <c r="J42" s="321"/>
      <c r="K42" s="321"/>
      <c r="L42" s="322"/>
      <c r="M42" s="322"/>
      <c r="N42" s="322"/>
      <c r="O42" s="322"/>
      <c r="P42" s="322"/>
      <c r="Q42" s="322"/>
      <c r="R42" s="322"/>
      <c r="S42" s="322"/>
      <c r="T42" s="322"/>
      <c r="U42" s="322"/>
      <c r="V42" s="322"/>
      <c r="W42" s="322"/>
      <c r="X42" s="322"/>
      <c r="Y42" s="322"/>
      <c r="Z42" s="322"/>
      <c r="AA42" s="322"/>
      <c r="AB42" s="322"/>
      <c r="AC42" s="322"/>
      <c r="AD42" s="322"/>
      <c r="AE42" s="322"/>
      <c r="AG42" s="349"/>
      <c r="AH42" s="360"/>
      <c r="AI42" s="342"/>
      <c r="AJ42" s="342"/>
      <c r="AK42" s="342"/>
      <c r="BB42" s="349"/>
      <c r="BC42" s="355"/>
    </row>
    <row r="43" spans="1:55">
      <c r="A43" s="319"/>
      <c r="B43" s="320"/>
      <c r="C43" s="321"/>
      <c r="D43" s="321"/>
      <c r="E43" s="321"/>
      <c r="F43" s="321"/>
      <c r="G43" s="321"/>
      <c r="H43" s="321"/>
      <c r="I43" s="321"/>
      <c r="J43" s="321"/>
      <c r="K43" s="321"/>
      <c r="L43" s="322"/>
      <c r="M43" s="322"/>
      <c r="N43" s="322"/>
      <c r="O43" s="322"/>
      <c r="P43" s="322"/>
      <c r="Q43" s="322"/>
      <c r="R43" s="322"/>
      <c r="S43" s="322"/>
      <c r="T43" s="322"/>
      <c r="U43" s="322"/>
      <c r="V43" s="322"/>
      <c r="W43" s="322"/>
      <c r="X43" s="322"/>
      <c r="Y43" s="322"/>
      <c r="Z43" s="322"/>
      <c r="AA43" s="322"/>
      <c r="AB43" s="322"/>
      <c r="AC43" s="322"/>
      <c r="AD43" s="322"/>
      <c r="AE43" s="322"/>
      <c r="AG43" s="216"/>
      <c r="AH43" s="360"/>
      <c r="AI43" s="341"/>
      <c r="AJ43" s="344"/>
      <c r="AK43" s="343"/>
      <c r="BB43" s="216"/>
      <c r="BC43" s="355"/>
    </row>
    <row r="44" spans="1:55">
      <c r="A44" s="319"/>
      <c r="B44" s="320"/>
      <c r="C44" s="321"/>
      <c r="D44" s="321"/>
      <c r="E44" s="321"/>
      <c r="F44" s="321"/>
      <c r="G44" s="321"/>
      <c r="H44" s="321"/>
      <c r="I44" s="321"/>
      <c r="J44" s="321"/>
      <c r="K44" s="321"/>
      <c r="L44" s="322"/>
      <c r="M44" s="322"/>
      <c r="N44" s="322"/>
      <c r="O44" s="322"/>
      <c r="P44" s="322"/>
      <c r="Q44" s="322"/>
      <c r="R44" s="322"/>
      <c r="S44" s="322"/>
      <c r="T44" s="322"/>
      <c r="U44" s="322"/>
      <c r="V44" s="322"/>
      <c r="W44" s="322"/>
      <c r="X44" s="322"/>
      <c r="Y44" s="322"/>
      <c r="Z44" s="322"/>
      <c r="AA44" s="322"/>
      <c r="AB44" s="322"/>
      <c r="AC44" s="322"/>
      <c r="AD44" s="322"/>
      <c r="AE44" s="322"/>
      <c r="AG44" s="216"/>
      <c r="AH44" s="360"/>
      <c r="AI44" s="341"/>
      <c r="AJ44" s="344"/>
      <c r="AK44" s="343"/>
      <c r="BB44" s="216"/>
      <c r="BC44" s="355"/>
    </row>
    <row r="45" spans="1:55">
      <c r="A45" s="319"/>
      <c r="B45" s="320"/>
      <c r="C45" s="321"/>
      <c r="D45" s="321"/>
      <c r="E45" s="321"/>
      <c r="F45" s="321"/>
      <c r="G45" s="321"/>
      <c r="H45" s="321"/>
      <c r="I45" s="321"/>
      <c r="J45" s="321"/>
      <c r="K45" s="321"/>
      <c r="L45" s="322"/>
      <c r="M45" s="322"/>
      <c r="N45" s="322"/>
      <c r="O45" s="322"/>
      <c r="P45" s="322"/>
      <c r="Q45" s="322"/>
      <c r="R45" s="322"/>
      <c r="S45" s="322"/>
      <c r="T45" s="322"/>
      <c r="U45" s="322"/>
      <c r="V45" s="322"/>
      <c r="W45" s="322"/>
      <c r="X45" s="322"/>
      <c r="Y45" s="322"/>
      <c r="Z45" s="322"/>
      <c r="AA45" s="322"/>
      <c r="AB45" s="322"/>
      <c r="AC45" s="322"/>
      <c r="AD45" s="322"/>
      <c r="AE45" s="322"/>
      <c r="AG45" s="216"/>
      <c r="AH45" s="360"/>
      <c r="AI45" s="341"/>
      <c r="AJ45" s="344"/>
      <c r="AK45" s="343"/>
      <c r="BB45" s="216"/>
      <c r="BC45" s="355"/>
    </row>
    <row r="46" spans="1:55">
      <c r="A46" s="319"/>
      <c r="B46" s="320"/>
      <c r="C46" s="321"/>
      <c r="D46" s="321"/>
      <c r="E46" s="321"/>
      <c r="F46" s="321"/>
      <c r="G46" s="321"/>
      <c r="H46" s="321"/>
      <c r="I46" s="321"/>
      <c r="J46" s="321"/>
      <c r="K46" s="321"/>
      <c r="L46" s="322"/>
      <c r="M46" s="322"/>
      <c r="N46" s="322"/>
      <c r="O46" s="322"/>
      <c r="P46" s="322"/>
      <c r="Q46" s="322"/>
      <c r="R46" s="322"/>
      <c r="S46" s="322"/>
      <c r="T46" s="322"/>
      <c r="U46" s="322"/>
      <c r="V46" s="322"/>
      <c r="W46" s="322"/>
      <c r="X46" s="322"/>
      <c r="Y46" s="322"/>
      <c r="Z46" s="322"/>
      <c r="AA46" s="322"/>
      <c r="AB46" s="322"/>
      <c r="AC46" s="322"/>
      <c r="AD46" s="322"/>
      <c r="AE46" s="322"/>
      <c r="AG46" s="216"/>
      <c r="AH46" s="360"/>
      <c r="AI46" s="344"/>
      <c r="AJ46" s="344"/>
      <c r="AK46" s="344"/>
      <c r="BB46" s="216"/>
      <c r="BC46" s="355"/>
    </row>
    <row r="47" spans="1:55">
      <c r="A47" s="319"/>
      <c r="B47" s="320"/>
      <c r="C47" s="321"/>
      <c r="D47" s="321"/>
      <c r="E47" s="321"/>
      <c r="F47" s="321"/>
      <c r="G47" s="321"/>
      <c r="H47" s="321"/>
      <c r="I47" s="321"/>
      <c r="J47" s="321"/>
      <c r="K47" s="321"/>
      <c r="L47" s="322"/>
      <c r="M47" s="322"/>
      <c r="N47" s="322"/>
      <c r="O47" s="322"/>
      <c r="P47" s="322"/>
      <c r="Q47" s="322"/>
      <c r="R47" s="322"/>
      <c r="S47" s="322"/>
      <c r="T47" s="322"/>
      <c r="U47" s="322"/>
      <c r="V47" s="322"/>
      <c r="W47" s="322"/>
      <c r="X47" s="322"/>
      <c r="Y47" s="322"/>
      <c r="Z47" s="322"/>
      <c r="AA47" s="322"/>
      <c r="AB47" s="322"/>
      <c r="AC47" s="322"/>
      <c r="AD47" s="322"/>
      <c r="AE47" s="322"/>
      <c r="AG47" s="216"/>
      <c r="AH47" s="360"/>
      <c r="AI47" s="344"/>
      <c r="AJ47" s="344"/>
      <c r="AK47" s="344"/>
      <c r="BB47" s="216"/>
      <c r="BC47" s="355"/>
    </row>
    <row r="48" spans="1:55">
      <c r="A48" s="319"/>
      <c r="B48" s="320"/>
      <c r="C48" s="321"/>
      <c r="D48" s="321"/>
      <c r="E48" s="321"/>
      <c r="F48" s="321"/>
      <c r="G48" s="321"/>
      <c r="H48" s="321"/>
      <c r="I48" s="321"/>
      <c r="J48" s="321"/>
      <c r="K48" s="321"/>
      <c r="L48" s="322"/>
      <c r="M48" s="322"/>
      <c r="N48" s="322"/>
      <c r="O48" s="322"/>
      <c r="P48" s="322"/>
      <c r="Q48" s="322"/>
      <c r="R48" s="322"/>
      <c r="S48" s="322"/>
      <c r="T48" s="322"/>
      <c r="U48" s="322"/>
      <c r="V48" s="322"/>
      <c r="W48" s="322"/>
      <c r="X48" s="322"/>
      <c r="Y48" s="322"/>
      <c r="Z48" s="322"/>
      <c r="AA48" s="322"/>
      <c r="AB48" s="322"/>
      <c r="AC48" s="322"/>
      <c r="AD48" s="322"/>
      <c r="AE48" s="322"/>
      <c r="AG48" s="216"/>
      <c r="AH48" s="360"/>
      <c r="AI48" s="344"/>
      <c r="AJ48" s="344"/>
      <c r="AK48" s="344"/>
      <c r="BB48" s="216"/>
      <c r="BC48" s="355"/>
    </row>
    <row r="49" spans="33:34">
      <c r="AG49" s="207"/>
    </row>
    <row r="50" spans="33:34">
      <c r="AG50" s="722"/>
      <c r="AH50" s="722"/>
    </row>
    <row r="51" spans="33:34">
      <c r="AG51" s="715"/>
      <c r="AH51" s="715"/>
    </row>
    <row r="52" spans="33:34">
      <c r="AG52" s="715"/>
      <c r="AH52" s="715"/>
    </row>
  </sheetData>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G50:AH50"/>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1"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2D1AFDCE7E96346BCA07D963586D1C2" ma:contentTypeVersion="14" ma:contentTypeDescription="新しいドキュメントを作成します。" ma:contentTypeScope="" ma:versionID="988144117e51ac2c3680bb156aafdeb5">
  <xsd:schema xmlns:xsd="http://www.w3.org/2001/XMLSchema" xmlns:xs="http://www.w3.org/2001/XMLSchema" xmlns:p="http://schemas.microsoft.com/office/2006/metadata/properties" xmlns:ns2="f2cb15c1-d730-4d29-811f-db69e03125d7" xmlns:ns3="7f1e29f5-1aa2-4ed7-a4c5-0f459278da93" targetNamespace="http://schemas.microsoft.com/office/2006/metadata/properties" ma:root="true" ma:fieldsID="c9ef981a96444a6cedd50fb69a2ea898" ns2:_="" ns3:_="">
    <xsd:import namespace="f2cb15c1-d730-4d29-811f-db69e03125d7"/>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LengthInSecond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cb15c1-d730-4d29-811f-db69e03125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f2cb15c1-d730-4d29-811f-db69e03125d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C87444-AFE8-4174-9A5E-F34179DCFA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cb15c1-d730-4d29-811f-db69e03125d7"/>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AE9517A-D474-4DB0-94DA-0D720877DE19}">
  <ds:schemaRefs>
    <ds:schemaRef ds:uri="http://purl.org/dc/dcmitype/"/>
    <ds:schemaRef ds:uri="http://schemas.openxmlformats.org/package/2006/metadata/core-properties"/>
    <ds:schemaRef ds:uri="http://purl.org/dc/terms/"/>
    <ds:schemaRef ds:uri="f2cb15c1-d730-4d29-811f-db69e03125d7"/>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7f1e29f5-1aa2-4ed7-a4c5-0f459278da93"/>
    <ds:schemaRef ds:uri="http://purl.org/dc/elements/1.1/"/>
    <ds:schemaRef ds:uri="263dbbe5-076b-4606-a03b-9598f5f2f35a"/>
    <ds:schemaRef ds:uri="3b7b391f-316a-4bc7-a585-b2bcaf106fac"/>
  </ds:schemaRefs>
</ds:datastoreItem>
</file>

<file path=customXml/itemProps3.xml><?xml version="1.0" encoding="utf-8"?>
<ds:datastoreItem xmlns:ds="http://schemas.openxmlformats.org/officeDocument/2006/customXml" ds:itemID="{E3AA7EB2-A00B-4B0B-9A0C-E2D8AB4A34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235</vt:i4>
      </vt:variant>
    </vt:vector>
  </HeadingPairs>
  <TitlesOfParts>
    <vt:vector size="242" baseType="lpstr">
      <vt:lpstr>基本情報入力シート</vt:lpstr>
      <vt:lpstr>別紙様式第1</vt:lpstr>
      <vt:lpstr>別紙様式2-3（補助金　総括表）</vt:lpstr>
      <vt:lpstr>別紙様式2-4（補助金 個表） </vt:lpstr>
      <vt:lpstr>【参考】数式用</vt:lpstr>
      <vt:lpstr>【参考】数式用2</vt:lpstr>
      <vt:lpstr>【参考】数式用３</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'別紙様式2-3（補助金　総括表）'!Print_Area</vt:lpstr>
      <vt:lpstr>'別紙様式2-4（補助金 個表） '!Print_Area</vt:lpstr>
      <vt:lpstr>別紙様式第1!Print_Area</vt:lpstr>
      <vt:lpstr>'別紙様式2-4（補助金 個表） '!Print_Titles</vt:lpstr>
      <vt:lpstr>サービスコード</vt:lpstr>
      <vt:lpstr>サービス区分</vt:lpstr>
      <vt:lpstr>【参考】数式用2!愛知県</vt:lpstr>
      <vt:lpstr>愛知県</vt:lpstr>
      <vt:lpstr>【参考】数式用2!愛媛県</vt:lpstr>
      <vt:lpstr>愛媛県</vt:lpstr>
      <vt:lpstr>【参考】数式用2!茨城県</vt:lpstr>
      <vt:lpstr>茨城県</vt:lpstr>
      <vt:lpstr>【参考】数式用2!岡山県</vt:lpstr>
      <vt:lpstr>岡山県</vt:lpstr>
      <vt:lpstr>【参考】数式用2!沖縄県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【参考】数式用2!岩手県</vt:lpstr>
      <vt:lpstr>岩手県</vt:lpstr>
      <vt:lpstr>【参考】数式用2!岐阜県</vt:lpstr>
      <vt:lpstr>岐阜県</vt:lpstr>
      <vt:lpstr>【参考】数式用2!宮崎県</vt:lpstr>
      <vt:lpstr>宮崎県</vt:lpstr>
      <vt:lpstr>【参考】数式用2!宮城県</vt:lpstr>
      <vt:lpstr>宮城県</vt:lpstr>
      <vt:lpstr>【参考】数式用2!京都府</vt:lpstr>
      <vt:lpstr>京都府</vt:lpstr>
      <vt:lpstr>【参考】数式用2!熊本県</vt:lpstr>
      <vt:lpstr>熊本県</vt:lpstr>
      <vt:lpstr>【参考】数式用2!群馬県</vt:lpstr>
      <vt:lpstr>群馬県</vt:lpstr>
      <vt:lpstr>計算用</vt:lpstr>
      <vt:lpstr>【参考】数式用2!広島県</vt:lpstr>
      <vt:lpstr>広島県</vt:lpstr>
      <vt:lpstr>【参考】数式用2!香川県</vt:lpstr>
      <vt:lpstr>香川県</vt:lpstr>
      <vt:lpstr>【参考】数式用2!高知県</vt:lpstr>
      <vt:lpstr>高知県</vt:lpstr>
      <vt:lpstr>【参考】数式用2!佐賀県</vt:lpstr>
      <vt:lpstr>佐賀県</vt:lpstr>
      <vt:lpstr>【参考】数式用2!埼玉県</vt:lpstr>
      <vt:lpstr>埼玉県</vt:lpstr>
      <vt:lpstr>【参考】数式用2!三重県</vt:lpstr>
      <vt:lpstr>三重県</vt:lpstr>
      <vt:lpstr>【参考】数式用2!山形県</vt:lpstr>
      <vt:lpstr>山形県</vt:lpstr>
      <vt:lpstr>【参考】数式用2!山口県</vt:lpstr>
      <vt:lpstr>山口県</vt:lpstr>
      <vt:lpstr>【参考】数式用2!山梨県</vt:lpstr>
      <vt:lpstr>山梨県</vt:lpstr>
      <vt:lpstr>【参考】数式用2!滋賀県</vt:lpstr>
      <vt:lpstr>滋賀県</vt:lpstr>
      <vt:lpstr>【参考】数式用2!鹿児島県</vt:lpstr>
      <vt:lpstr>鹿児島県</vt:lpstr>
      <vt:lpstr>【参考】数式用2!秋田県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【参考】数式用2!新潟県</vt:lpstr>
      <vt:lpstr>新潟県</vt:lpstr>
      <vt:lpstr>【参考】数式用2!神奈川県</vt:lpstr>
      <vt:lpstr>神奈川県</vt:lpstr>
      <vt:lpstr>【参考】数式用2!青森県</vt:lpstr>
      <vt:lpstr>青森県</vt:lpstr>
      <vt:lpstr>【参考】数式用2!静岡県</vt:lpstr>
      <vt:lpstr>静岡県</vt:lpstr>
      <vt:lpstr>【参考】数式用2!石川県</vt:lpstr>
      <vt:lpstr>石川県</vt:lpstr>
      <vt:lpstr>【参考】数式用2!千葉県</vt:lpstr>
      <vt:lpstr>千葉県</vt:lpstr>
      <vt:lpstr>【参考】数式用2!大阪府</vt:lpstr>
      <vt:lpstr>大阪府</vt:lpstr>
      <vt:lpstr>【参考】数式用2!大分県</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【参考】数式用2!長崎県</vt:lpstr>
      <vt:lpstr>長崎県</vt:lpstr>
      <vt:lpstr>【参考】数式用2!長野県</vt:lpstr>
      <vt:lpstr>長野県</vt:lpstr>
      <vt:lpstr>【参考】数式用2!鳥取県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【参考】数式用2!島根県</vt:lpstr>
      <vt:lpstr>島根県</vt:lpstr>
      <vt:lpstr>【参考】数式用2!東京都</vt:lpstr>
      <vt:lpstr>東京都</vt:lpstr>
      <vt:lpstr>【参考】数式用2!徳島県</vt:lpstr>
      <vt:lpstr>徳島県</vt:lpstr>
      <vt:lpstr>特定施設入居者生活介護</vt:lpstr>
      <vt:lpstr>特定施設入居者生活介護_短期利用型</vt:lpstr>
      <vt:lpstr>【参考】数式用2!栃木県</vt:lpstr>
      <vt:lpstr>栃木県</vt:lpstr>
      <vt:lpstr>【参考】数式用2!奈良県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【参考】数式用2!富山県</vt:lpstr>
      <vt:lpstr>富山県</vt:lpstr>
      <vt:lpstr>【参考】数式用2!福井県</vt:lpstr>
      <vt:lpstr>福井県</vt:lpstr>
      <vt:lpstr>【参考】数式用2!福岡県</vt:lpstr>
      <vt:lpstr>福岡県</vt:lpstr>
      <vt:lpstr>【参考】数式用2!福島県</vt:lpstr>
      <vt:lpstr>福島県</vt:lpstr>
      <vt:lpstr>複合型サービス_看護小規模多機能型居宅介護</vt:lpstr>
      <vt:lpstr>複合型サービス_看護小規模多機能型居宅介護・短期利用型</vt:lpstr>
      <vt:lpstr>【参考】数式用2!兵庫県</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【参考】数式用2!北海道</vt:lpstr>
      <vt:lpstr>北海道</vt:lpstr>
      <vt:lpstr>夜間対応型訪問介護</vt:lpstr>
      <vt:lpstr>【参考】数式用2!和歌山県</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2024-12-18T15:54:16Z</dcterms:created>
  <dcterms:modified xsi:type="dcterms:W3CDTF">2025-04-02T01:57:18Z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0x01010082D1AFDCE7E96346BCA07D963586D1C2</vt:lpwstr>
  </property>
  <property fmtid="{D5CDD505-2E9C-101B-9397-08002B2CF9AE}" pid="4" name="Order">
    <vt:r8>1176200</vt:r8>
  </property>
  <property fmtid="{D5CDD505-2E9C-101B-9397-08002B2CF9AE}" pid="5" name="ComplianceAssetId">
    <vt:lpwstr/>
  </property>
  <property fmtid="{D5CDD505-2E9C-101B-9397-08002B2CF9AE}" pid="6" name="TriggerFlowInfo">
    <vt:lpwstr/>
  </property>
</Properties>
</file>