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25" windowHeight="9075" activeTab="0"/>
  </bookViews>
  <sheets>
    <sheet name="単純問1～15" sheetId="1" r:id="rId1"/>
    <sheet name="単純問16" sheetId="2" r:id="rId2"/>
    <sheet name="単純問17～18" sheetId="3" r:id="rId3"/>
    <sheet name="単純問19" sheetId="4" r:id="rId4"/>
    <sheet name="単純問20～25" sheetId="5" r:id="rId5"/>
  </sheets>
  <definedNames>
    <definedName name="_xlnm.Print_Area" localSheetId="0">'単純問1～15'!$A$1:$K$257</definedName>
    <definedName name="_xlnm.Print_Area" localSheetId="1">'単純問16'!$A$1:$M$33</definedName>
    <definedName name="_xlnm.Print_Area" localSheetId="2">'単純問17～18'!$A$1:$K$44</definedName>
    <definedName name="_xlnm.Print_Area" localSheetId="3">'単純問19'!$A$1:$R$7</definedName>
    <definedName name="_xlnm.Print_Area" localSheetId="4">'単純問20～25'!$A$1:$O$88</definedName>
  </definedNames>
  <calcPr fullCalcOnLoad="1"/>
</workbook>
</file>

<file path=xl/sharedStrings.xml><?xml version="1.0" encoding="utf-8"?>
<sst xmlns="http://schemas.openxmlformats.org/spreadsheetml/2006/main" count="510" uniqueCount="258">
  <si>
    <t>単位＝上段：人、下段：％</t>
  </si>
  <si>
    <t>父親</t>
  </si>
  <si>
    <t>母親</t>
  </si>
  <si>
    <t>祖父</t>
  </si>
  <si>
    <t>祖母</t>
  </si>
  <si>
    <t>兄弟姉妹</t>
  </si>
  <si>
    <t>その他</t>
  </si>
  <si>
    <t>計</t>
  </si>
  <si>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</si>
  <si>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</si>
  <si>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</si>
  <si>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</si>
  <si>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</si>
  <si>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</si>
  <si>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</si>
  <si>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</si>
  <si>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</si>
  <si>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</si>
  <si>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</si>
  <si>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</si>
  <si>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</si>
  <si>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</si>
  <si>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</si>
  <si>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</si>
  <si>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</si>
  <si>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</si>
  <si>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</si>
  <si>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改善したい</t>
  </si>
  <si>
    <t>すでにできているので改善の必要がない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</si>
  <si>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</si>
  <si>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</si>
  <si>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</si>
  <si>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</si>
  <si>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</si>
  <si>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</si>
  <si>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</si>
  <si>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</si>
  <si>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</si>
  <si>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</si>
  <si>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</si>
  <si>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無回答
その他</t>
  </si>
  <si>
    <t>８０㎝未満</t>
  </si>
  <si>
    <t>１２０㎝以上</t>
  </si>
  <si>
    <t>１１０～１２０㎝未満</t>
  </si>
  <si>
    <t>９０～１００㎝未満</t>
  </si>
  <si>
    <t>８０～９０㎝未満</t>
  </si>
  <si>
    <t>１０㎏未満</t>
  </si>
  <si>
    <t>１０～１５㎏未満</t>
  </si>
  <si>
    <t>１５～２０㎏未満</t>
  </si>
  <si>
    <t>２０～２５㎏未満</t>
  </si>
  <si>
    <t>２５～３０㎏未満</t>
  </si>
  <si>
    <t>３０㎏以上</t>
  </si>
  <si>
    <t>Ⅳ　参考資料</t>
  </si>
  <si>
    <t>〔問２．お子さんの性別はどちらですか。〕</t>
  </si>
  <si>
    <t>〔問３．「お子さんの身長・体重から評価基準に基づいて評価」〕</t>
  </si>
  <si>
    <t>〔問５．この調査票に記入しているのはどなたですか。〕</t>
  </si>
  <si>
    <t>１　集計表(全体）</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</si>
  <si>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</si>
  <si>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</si>
  <si>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</si>
  <si>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</si>
  <si>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１週間に１～２日</t>
  </si>
  <si>
    <t>１週間に３～４日</t>
  </si>
  <si>
    <t>していない</t>
  </si>
  <si>
    <t>〔問９．お子さんはふだん何時頃に起きますか。〕</t>
  </si>
  <si>
    <t>〔問９．お子さんはふだん何時頃に寝ますか。〕</t>
  </si>
  <si>
    <t>〔問１０．お子さんの排便の頻度はどのくらいですか。〕</t>
  </si>
  <si>
    <t>午前
６時前</t>
  </si>
  <si>
    <t>午前
６時台</t>
  </si>
  <si>
    <t>午前
７時台</t>
  </si>
  <si>
    <t>午前
８時台</t>
  </si>
  <si>
    <t>午前
９時台</t>
  </si>
  <si>
    <t>午前１０時以降</t>
  </si>
  <si>
    <t>午後
８時前</t>
  </si>
  <si>
    <t>午後
８時台</t>
  </si>
  <si>
    <t>午後
９時台</t>
  </si>
  <si>
    <t>午後
１０時台</t>
  </si>
  <si>
    <t>午後
１１時台</t>
  </si>
  <si>
    <t>毎日</t>
  </si>
  <si>
    <t>２～３日に１回程度</t>
  </si>
  <si>
    <t>４～５日に１回程度</t>
  </si>
  <si>
    <t>週に１回程度</t>
  </si>
  <si>
    <t>不規則である</t>
  </si>
  <si>
    <t>便秘の治療を行っている</t>
  </si>
  <si>
    <t>食欲がない</t>
  </si>
  <si>
    <t>食べる時間に寝ている</t>
  </si>
  <si>
    <t>食べる習慣がない</t>
  </si>
  <si>
    <t>朝食を用意しない</t>
  </si>
  <si>
    <t>肥満予防のため朝食は控えている</t>
  </si>
  <si>
    <t>食事を用意する時間がない</t>
  </si>
  <si>
    <t>〔問１４．お子さんは、ふだんどのように食事をしていますか。〕</t>
  </si>
  <si>
    <t>〔問１５．お子さんの食事で、主食・主菜・副菜をそろえて食べる回数は何回ありますか。〕</t>
  </si>
  <si>
    <t>ほとんど毎日</t>
  </si>
  <si>
    <t>週４～５回</t>
  </si>
  <si>
    <t>週２～３回</t>
  </si>
  <si>
    <t>ほとんどない</t>
  </si>
  <si>
    <t>牛乳・乳製品</t>
  </si>
  <si>
    <t>果物</t>
  </si>
  <si>
    <t>スナック菓子</t>
  </si>
  <si>
    <t>甘いお菓子</t>
  </si>
  <si>
    <t xml:space="preserve">甘い飲み物(ジュース・スポーツドリンクなど) </t>
  </si>
  <si>
    <t>おにぎり</t>
  </si>
  <si>
    <t>せんべい</t>
  </si>
  <si>
    <t>ファストフード（フライドポテト等）</t>
  </si>
  <si>
    <t>菓子パン</t>
  </si>
  <si>
    <t>よくある</t>
  </si>
  <si>
    <t>たまにある</t>
  </si>
  <si>
    <t>ほとんどない</t>
  </si>
  <si>
    <t>ない</t>
  </si>
  <si>
    <t>サ．しっかり噛んで食べる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</si>
  <si>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</si>
  <si>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</si>
  <si>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</si>
  <si>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</si>
  <si>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</si>
  <si>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</si>
  <si>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</si>
  <si>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</si>
  <si>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</si>
  <si>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</si>
  <si>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</si>
  <si>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</si>
  <si>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現在している</t>
  </si>
  <si>
    <t>過去にしていたことはあるが、現在はしていない</t>
  </si>
  <si>
    <t>今までにしたことはない</t>
  </si>
  <si>
    <t>無回答
その他</t>
  </si>
  <si>
    <t>はい</t>
  </si>
  <si>
    <t>いいえ</t>
  </si>
  <si>
    <t>〔問２１．お子さんを連れて外食（飲食店での食事）する頻度はどれくらいですか。</t>
  </si>
  <si>
    <t>また、お子さんの食事に市販のお惣菜やお弁当などを利用する頻度はどれくらいですか。〕</t>
  </si>
  <si>
    <t>週に４～６回</t>
  </si>
  <si>
    <t>週に２～３回</t>
  </si>
  <si>
    <t>週に１回</t>
  </si>
  <si>
    <t>週1回未満</t>
  </si>
  <si>
    <t>全く利用しない</t>
  </si>
  <si>
    <t>〔問２２．お子さんの歯磨きの際、仕上げ磨きをしていますか。〕</t>
  </si>
  <si>
    <t>家族そろって食べる</t>
  </si>
  <si>
    <t>大人の家族の誰かと食べる</t>
  </si>
  <si>
    <t>子どもだけで食べる</t>
  </si>
  <si>
    <t>一人で食べる</t>
  </si>
  <si>
    <t>食事のマナー</t>
  </si>
  <si>
    <t>よくかむこと</t>
  </si>
  <si>
    <t>全く食べない</t>
  </si>
  <si>
    <t>〔問１７．お子さんは、就寝前２時間以内におやつ（甘い飲み物を含む）をとることがありますか。〕</t>
  </si>
  <si>
    <t>できていないが改善したいと思わない</t>
  </si>
  <si>
    <t>第6表　お子さんの年齢</t>
  </si>
  <si>
    <t>第7表　お子さんの性別</t>
  </si>
  <si>
    <t>第8表　お子さんの身長・体重（身長）</t>
  </si>
  <si>
    <t>第9表　お子さんの身長・体重（体重）</t>
  </si>
  <si>
    <t>第10表　お子さんの身長・体重（肥満度）</t>
  </si>
  <si>
    <t>第11表　同居家族</t>
  </si>
  <si>
    <t>第12表　同居家族（父親の年齢）</t>
  </si>
  <si>
    <t>第13表　同居家族（母親の年齢）</t>
  </si>
  <si>
    <t>第15表　子どもの世話</t>
  </si>
  <si>
    <t>第16表　仕事</t>
  </si>
  <si>
    <t>第17表　子どもの運動</t>
  </si>
  <si>
    <t>第18表　子どもの起床時間(平日)</t>
  </si>
  <si>
    <t>第19表　子どもの起床時間(休日)</t>
  </si>
  <si>
    <t>第20表　子どもの就寝時間(平日)</t>
  </si>
  <si>
    <t>第21表　子どもの就寝時間(休日)</t>
  </si>
  <si>
    <t>第22表　子どもの排便</t>
  </si>
  <si>
    <t>第23表　朝食習慣（お子さん）</t>
  </si>
  <si>
    <t>第24表　朝食習慣（母親）</t>
  </si>
  <si>
    <t>第25表　朝食習慣（父親）</t>
  </si>
  <si>
    <t>第26表　夕食習慣（お子さん）</t>
  </si>
  <si>
    <t>第27表　夕食習慣（母親）</t>
  </si>
  <si>
    <t>第28表　夕食習慣（父親）</t>
  </si>
  <si>
    <t>第29表　朝食を食べない理由（お子さん）</t>
  </si>
  <si>
    <t>第30表　朝食を食べない理由（母親）</t>
  </si>
  <si>
    <t>第32表　家族での食事（朝食）</t>
  </si>
  <si>
    <t>第33表　家族での食事（夕食）</t>
  </si>
  <si>
    <t>第34表　主食・主菜・副菜をそろえて食べる頻度（朝食）</t>
  </si>
  <si>
    <t>第35表　主食・主菜・副菜をそろえて食べる頻度（昼食）</t>
  </si>
  <si>
    <t>第36表　主食・主菜・副菜をそろえて食べる頻度（夕食）</t>
  </si>
  <si>
    <t>第37表　子どものおやつ</t>
  </si>
  <si>
    <t>〔問１１．ふだんの食事の状況についてお答えください。朝食は食べていますか。〕</t>
  </si>
  <si>
    <t>第38表　就寝前２時間以内のおやつ</t>
  </si>
  <si>
    <t>第40表　子どもの食事</t>
  </si>
  <si>
    <t>第41表　子どもの食物アレルギーによる食事制限</t>
  </si>
  <si>
    <t>第42表　子どもの食物アレルギーによる食事制限（医師の指示）</t>
  </si>
  <si>
    <t>第43表　外食や市販のお惣菜、お弁当などの利用状況（外食の頻度）</t>
  </si>
  <si>
    <t>第44表　外食や市販のお惣菜、お弁当などの利用状況（市販のお惣菜やお弁当を利用する頻度）</t>
  </si>
  <si>
    <t>第45表　子どもの歯磨き</t>
  </si>
  <si>
    <t>第46表　同居家族喫煙者</t>
  </si>
  <si>
    <t>〔問２５．お子さんの日中の保育について、主に保育をお願いしている施設、登園及び退園の時間を記入してください。〕</t>
  </si>
  <si>
    <t>喫煙者はいる</t>
  </si>
  <si>
    <t>無回答
その他</t>
  </si>
  <si>
    <t>６歳</t>
  </si>
  <si>
    <t>１００～１１０㎝未満</t>
  </si>
  <si>
    <t>喫煙者はいない</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</si>
  <si>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</si>
  <si>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</si>
  <si>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</si>
  <si>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</si>
  <si>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</si>
  <si>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</si>
  <si>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〔問１１．ふだんの食事の状況についてお答えください。夕食は食べていますか。〕</t>
  </si>
  <si>
    <t>第14表　調査票記入者</t>
  </si>
  <si>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</si>
  <si>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</si>
  <si>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</si>
  <si>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t>
  </si>
  <si>
    <t>第31表　夕食時間</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</si>
  <si>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</si>
  <si>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</si>
  <si>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</si>
  <si>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午後
６時以前</t>
  </si>
  <si>
    <t>午後
６時台</t>
  </si>
  <si>
    <t>午後
７時台</t>
  </si>
  <si>
    <t>午後
９時以降</t>
  </si>
  <si>
    <t>午前
７時前</t>
  </si>
  <si>
    <t>午前
７時台</t>
  </si>
  <si>
    <t>午前
８時台</t>
  </si>
  <si>
    <t>午前
９時台</t>
  </si>
  <si>
    <t>午後
２時前</t>
  </si>
  <si>
    <t>午後
２時台</t>
  </si>
  <si>
    <t>午後
３時台</t>
  </si>
  <si>
    <t>午後
４時台</t>
  </si>
  <si>
    <t>午後
５時台</t>
  </si>
  <si>
    <t>４時間
未満</t>
  </si>
  <si>
    <t>４時間</t>
  </si>
  <si>
    <t>５時間</t>
  </si>
  <si>
    <t>６時間</t>
  </si>
  <si>
    <t>７時間</t>
  </si>
  <si>
    <t>８時間</t>
  </si>
  <si>
    <t>９時間</t>
  </si>
  <si>
    <t>１０時間</t>
  </si>
  <si>
    <t>１１時間</t>
  </si>
  <si>
    <t>１１時間以上</t>
  </si>
  <si>
    <t>主な理由は何ですか。(３つ以内で回答)〕</t>
  </si>
  <si>
    <t>午前
１０時台以降</t>
  </si>
  <si>
    <t>午後
７時台
以降</t>
  </si>
  <si>
    <t>－</t>
  </si>
  <si>
    <t>〔問２４．（問２３で６以外に○を付けた方）問２３で喫煙する人がいると答えた方におたずねします。喫煙する人のうち家の中で喫煙する人はいますか。〕</t>
  </si>
  <si>
    <t>また、お子さんの食事に市販のお惣菜やお弁当などを利用する頻度はどれくらいですか。〕</t>
  </si>
  <si>
    <t>制限したことはありますか。〕</t>
  </si>
  <si>
    <t>〔問１８．お子さんについて、次の各質問項目を改善したいと思いますか。〕</t>
  </si>
  <si>
    <t>また、父母については年齢についてもお答えください。〕</t>
  </si>
  <si>
    <t xml:space="preserve">〔問２０-①．お子さんは、これまでに食物アレルギーの原因（と思われる）食物を食べないように除去
したり、
</t>
  </si>
  <si>
    <t>総数</t>
  </si>
  <si>
    <t>－</t>
  </si>
  <si>
    <t>〔問１６．お子さんは、ふだんどのようなおやつを多く食べますか。（２つ以内で回答）〕</t>
  </si>
  <si>
    <t>第48表　保育の依頼先</t>
  </si>
  <si>
    <t>保育所</t>
  </si>
  <si>
    <t>幼稚園</t>
  </si>
  <si>
    <t>認定こども園</t>
  </si>
  <si>
    <t>第49表　登園・退園時間(登園)</t>
  </si>
  <si>
    <t>第50表　登園・退園時間(退園)</t>
  </si>
  <si>
    <t>第51表　保育時間</t>
  </si>
  <si>
    <t>特にない</t>
  </si>
  <si>
    <t>第39表　食生活改善意識</t>
  </si>
  <si>
    <t>〔問２３．お子さんが同居している家族のうち喫煙する人はいますか。（複数回答可）〕</t>
  </si>
  <si>
    <t>週に１～３日食べないことがある</t>
  </si>
  <si>
    <t>週に４～５日食べないことがある</t>
  </si>
  <si>
    <t>第47表　家の中での喫煙者</t>
  </si>
  <si>
    <t>〔問１．お子さんの年齢をご記入ください。（平成２７年１２月１日現在）〕</t>
  </si>
  <si>
    <t>〔問３．お子さんの身長・体重をご記入ください。〕</t>
  </si>
  <si>
    <t>〔問１３．お子さんのふだんの夕食時間は何時頃ですか。〕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</si>
</sst>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_ "/>
    <numFmt numFmtId="184" formatCode="#,##0_ "/>
    <numFmt numFmtId="185" formatCode="#0.0&quot;%&quot;"/>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6"/>
      <name val="ＭＳ Ｐ明朝"/>
      <family val="1"/>
    </font>
    <font>
      <sz val="18"/>
      <name val="ＭＳ Ｐ明朝"/>
      <family val="1"/>
    </font>
    <font>
      <sz val="15"/>
      <name val="ＭＳ Ｐ明朝"/>
      <family val="1"/>
    </font>
    <font>
      <u val="single"/>
      <sz val="11"/>
      <color indexed="20"/>
      <name val="ＭＳ Ｐゴシック"/>
      <family val="3"/>
    </font>
    <font>
      <sz val="11"/>
      <color indexed="10"/>
      <name val="ＭＳ Ｐ明朝"/>
      <family val="1"/>
    </font>
    <font>
      <u val="single"/>
      <sz val="11"/>
      <color theme="11"/>
      <name val="ＭＳ Ｐゴシック"/>
      <family val="3"/>
    </font>
    <font>
      <sz val="11"/>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thin"/>
      <top/>
      <bottom/>
    </border>
    <border>
      <left style="hair"/>
      <right/>
      <top style="thin"/>
      <bottom style="hair"/>
    </border>
    <border>
      <left style="hair"/>
      <right>
        <color indexed="63"/>
      </right>
      <top style="hair"/>
      <bottom style="thin"/>
    </border>
    <border>
      <left/>
      <right style="thin"/>
      <top style="thin"/>
      <bottom style="thin"/>
    </border>
    <border>
      <left/>
      <right style="thin"/>
      <top style="thin"/>
      <bottom style="hair"/>
    </border>
    <border>
      <left/>
      <right style="thin"/>
      <top style="hair"/>
      <bottom style="thin"/>
    </border>
    <border>
      <left style="hair"/>
      <right/>
      <top style="thin"/>
      <bottom style="thin"/>
    </border>
    <border>
      <left style="thin"/>
      <right style="hair"/>
      <top style="thin"/>
      <bottom style="hair"/>
    </border>
    <border>
      <left/>
      <right/>
      <top style="hair"/>
      <bottom style="thin"/>
    </border>
    <border>
      <left/>
      <right/>
      <top style="thin"/>
      <bottom style="thin"/>
    </border>
    <border>
      <left/>
      <right>
        <color indexed="63"/>
      </right>
      <top style="thin"/>
      <bottom style="hair"/>
    </border>
    <border>
      <left style="hair"/>
      <right style="hair"/>
      <top>
        <color indexed="63"/>
      </top>
      <bottom style="thin"/>
    </border>
    <border>
      <left style="thin"/>
      <right style="thin"/>
      <top style="hair"/>
      <bottom style="thin"/>
    </border>
    <border>
      <left style="hair"/>
      <right style="double"/>
      <top style="thin"/>
      <bottom style="thin"/>
    </border>
    <border>
      <left style="hair"/>
      <right style="double"/>
      <top style="thin"/>
      <bottom style="hair"/>
    </border>
    <border>
      <left style="hair"/>
      <right style="double"/>
      <top style="hair"/>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style="thin"/>
      <bottom style="hair"/>
    </border>
    <border>
      <left style="thin"/>
      <right style="hair"/>
      <top style="hair"/>
      <bottom style="thin"/>
    </border>
    <border>
      <left style="double"/>
      <right style="hair"/>
      <top style="thin"/>
      <bottom style="thin"/>
    </border>
    <border>
      <left style="double"/>
      <right style="hair"/>
      <top style="thin"/>
      <bottom style="hair"/>
    </border>
    <border>
      <left style="double"/>
      <right style="hair"/>
      <top style="hair"/>
      <bottom style="thin"/>
    </border>
    <border>
      <left>
        <color indexed="63"/>
      </left>
      <right style="hair"/>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8" fillId="0" borderId="0" applyNumberFormat="0" applyFill="0" applyBorder="0" applyAlignment="0" applyProtection="0"/>
    <xf numFmtId="0" fontId="17" fillId="4" borderId="0" applyNumberFormat="0" applyBorder="0" applyAlignment="0" applyProtection="0"/>
  </cellStyleXfs>
  <cellXfs count="157">
    <xf numFmtId="0" fontId="0" fillId="0" borderId="0" xfId="0" applyAlignment="1">
      <alignment/>
    </xf>
    <xf numFmtId="0" fontId="18" fillId="0" borderId="0" xfId="0" applyFont="1" applyAlignment="1">
      <alignment/>
    </xf>
    <xf numFmtId="0" fontId="18" fillId="0" borderId="0" xfId="0" applyFont="1" applyAlignment="1">
      <alignment horizontal="righ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4" xfId="0" applyNumberFormat="1" applyFont="1" applyBorder="1" applyAlignment="1">
      <alignment/>
    </xf>
    <xf numFmtId="3" fontId="18" fillId="0" borderId="15" xfId="0" applyNumberFormat="1" applyFont="1" applyBorder="1" applyAlignment="1">
      <alignment/>
    </xf>
    <xf numFmtId="3" fontId="18" fillId="0" borderId="16" xfId="0" applyNumberFormat="1" applyFont="1" applyBorder="1" applyAlignment="1">
      <alignment/>
    </xf>
    <xf numFmtId="3" fontId="18" fillId="0" borderId="17" xfId="0" applyNumberFormat="1" applyFont="1" applyBorder="1" applyAlignment="1">
      <alignment/>
    </xf>
    <xf numFmtId="176" fontId="18" fillId="0" borderId="18" xfId="0" applyNumberFormat="1" applyFont="1" applyBorder="1" applyAlignment="1">
      <alignment/>
    </xf>
    <xf numFmtId="176" fontId="18" fillId="0" borderId="19" xfId="0" applyNumberFormat="1" applyFont="1" applyBorder="1" applyAlignment="1">
      <alignment/>
    </xf>
    <xf numFmtId="176" fontId="18" fillId="0" borderId="20" xfId="0" applyNumberFormat="1" applyFont="1" applyBorder="1" applyAlignment="1">
      <alignment/>
    </xf>
    <xf numFmtId="0" fontId="18" fillId="0" borderId="0" xfId="0" applyFont="1" applyAlignment="1">
      <alignment/>
    </xf>
    <xf numFmtId="3" fontId="18" fillId="0" borderId="14" xfId="0" applyNumberFormat="1" applyFont="1" applyBorder="1" applyAlignment="1">
      <alignment/>
    </xf>
    <xf numFmtId="3" fontId="18" fillId="0" borderId="15" xfId="0" applyNumberFormat="1" applyFont="1" applyBorder="1" applyAlignment="1">
      <alignment/>
    </xf>
    <xf numFmtId="3" fontId="18" fillId="0" borderId="16" xfId="0" applyNumberFormat="1" applyFont="1" applyBorder="1" applyAlignment="1">
      <alignment/>
    </xf>
    <xf numFmtId="176" fontId="18" fillId="0" borderId="18" xfId="0" applyNumberFormat="1" applyFont="1" applyBorder="1" applyAlignment="1">
      <alignment/>
    </xf>
    <xf numFmtId="176" fontId="18" fillId="0" borderId="19" xfId="0" applyNumberFormat="1" applyFont="1" applyBorder="1" applyAlignment="1">
      <alignment/>
    </xf>
    <xf numFmtId="0" fontId="21" fillId="0" borderId="0" xfId="0" applyFont="1" applyAlignment="1">
      <alignment/>
    </xf>
    <xf numFmtId="0" fontId="21" fillId="0" borderId="0" xfId="0" applyFont="1" applyAlignment="1">
      <alignment horizontal="right"/>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3" fontId="21" fillId="0" borderId="14" xfId="0" applyNumberFormat="1" applyFont="1" applyBorder="1" applyAlignment="1">
      <alignment/>
    </xf>
    <xf numFmtId="3" fontId="21" fillId="0" borderId="15" xfId="0" applyNumberFormat="1" applyFont="1" applyBorder="1" applyAlignment="1">
      <alignment/>
    </xf>
    <xf numFmtId="3" fontId="21" fillId="0" borderId="16" xfId="0" applyNumberFormat="1" applyFont="1" applyBorder="1" applyAlignment="1">
      <alignment/>
    </xf>
    <xf numFmtId="176" fontId="21" fillId="0" borderId="18" xfId="0" applyNumberFormat="1" applyFont="1" applyBorder="1" applyAlignment="1">
      <alignment/>
    </xf>
    <xf numFmtId="176" fontId="21" fillId="0" borderId="19" xfId="0" applyNumberFormat="1" applyFont="1" applyBorder="1" applyAlignment="1">
      <alignment/>
    </xf>
    <xf numFmtId="0" fontId="21"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21" fillId="0" borderId="24" xfId="0" applyFont="1" applyBorder="1" applyAlignment="1">
      <alignment/>
    </xf>
    <xf numFmtId="0" fontId="18" fillId="0" borderId="25" xfId="0" applyFont="1" applyBorder="1" applyAlignment="1">
      <alignment/>
    </xf>
    <xf numFmtId="0" fontId="18" fillId="0" borderId="26" xfId="0" applyFont="1" applyBorder="1" applyAlignment="1">
      <alignment/>
    </xf>
    <xf numFmtId="0" fontId="21" fillId="0" borderId="27" xfId="0" applyFont="1" applyBorder="1" applyAlignment="1">
      <alignment/>
    </xf>
    <xf numFmtId="0" fontId="18" fillId="0" borderId="0" xfId="0" applyFont="1" applyBorder="1" applyAlignment="1">
      <alignment/>
    </xf>
    <xf numFmtId="0" fontId="18" fillId="0" borderId="28" xfId="0" applyFont="1" applyBorder="1" applyAlignment="1">
      <alignment/>
    </xf>
    <xf numFmtId="0" fontId="18" fillId="0" borderId="0" xfId="0" applyFont="1" applyBorder="1" applyAlignment="1">
      <alignment vertical="center"/>
    </xf>
    <xf numFmtId="0" fontId="18" fillId="0" borderId="0" xfId="0" applyFont="1" applyAlignment="1">
      <alignment vertical="center"/>
    </xf>
    <xf numFmtId="3" fontId="18" fillId="0" borderId="29" xfId="0" applyNumberFormat="1" applyFont="1" applyBorder="1" applyAlignment="1">
      <alignment/>
    </xf>
    <xf numFmtId="176" fontId="18" fillId="0" borderId="30" xfId="0" applyNumberFormat="1" applyFont="1" applyBorder="1" applyAlignment="1">
      <alignment/>
    </xf>
    <xf numFmtId="182" fontId="18" fillId="0" borderId="0" xfId="0" applyNumberFormat="1" applyFont="1" applyBorder="1" applyAlignment="1">
      <alignment/>
    </xf>
    <xf numFmtId="0" fontId="18" fillId="0" borderId="27" xfId="0" applyFont="1" applyBorder="1" applyAlignment="1">
      <alignment horizontal="center" vertical="center" wrapText="1"/>
    </xf>
    <xf numFmtId="3" fontId="18" fillId="0" borderId="27" xfId="0" applyNumberFormat="1" applyFont="1" applyBorder="1" applyAlignment="1">
      <alignment/>
    </xf>
    <xf numFmtId="176" fontId="18" fillId="0" borderId="27" xfId="0" applyNumberFormat="1" applyFont="1" applyBorder="1" applyAlignment="1">
      <alignment/>
    </xf>
    <xf numFmtId="0" fontId="21" fillId="0" borderId="0" xfId="0" applyFont="1" applyBorder="1" applyAlignment="1">
      <alignment/>
    </xf>
    <xf numFmtId="0" fontId="21" fillId="0" borderId="0" xfId="0" applyFont="1" applyBorder="1" applyAlignment="1">
      <alignment horizontal="right"/>
    </xf>
    <xf numFmtId="0" fontId="21" fillId="0" borderId="0" xfId="0" applyFont="1" applyBorder="1" applyAlignment="1">
      <alignment horizontal="center" vertical="center" wrapText="1"/>
    </xf>
    <xf numFmtId="3" fontId="21" fillId="0" borderId="0" xfId="0" applyNumberFormat="1" applyFont="1" applyBorder="1" applyAlignment="1">
      <alignment/>
    </xf>
    <xf numFmtId="176" fontId="21" fillId="0" borderId="0" xfId="0" applyNumberFormat="1" applyFont="1" applyBorder="1" applyAlignment="1">
      <alignment/>
    </xf>
    <xf numFmtId="0" fontId="18" fillId="0" borderId="0" xfId="0" applyFont="1" applyBorder="1" applyAlignment="1">
      <alignment horizontal="right"/>
    </xf>
    <xf numFmtId="0" fontId="18" fillId="0" borderId="0" xfId="0" applyFont="1" applyBorder="1" applyAlignment="1">
      <alignment horizontal="center" vertical="center" wrapText="1"/>
    </xf>
    <xf numFmtId="3" fontId="18" fillId="0" borderId="0" xfId="0" applyNumberFormat="1" applyFont="1" applyBorder="1" applyAlignment="1">
      <alignment/>
    </xf>
    <xf numFmtId="176" fontId="18" fillId="0" borderId="0" xfId="0" applyNumberFormat="1" applyFont="1" applyBorder="1" applyAlignment="1">
      <alignment/>
    </xf>
    <xf numFmtId="3" fontId="18" fillId="0" borderId="0" xfId="0" applyNumberFormat="1" applyFont="1" applyBorder="1" applyAlignment="1">
      <alignment horizontal="center"/>
    </xf>
    <xf numFmtId="3" fontId="18" fillId="0" borderId="0" xfId="0" applyNumberFormat="1" applyFont="1" applyBorder="1" applyAlignment="1">
      <alignment/>
    </xf>
    <xf numFmtId="183" fontId="18" fillId="0" borderId="0" xfId="0" applyNumberFormat="1" applyFont="1" applyBorder="1" applyAlignment="1">
      <alignment/>
    </xf>
    <xf numFmtId="0" fontId="21" fillId="0" borderId="31" xfId="0" applyFont="1" applyBorder="1" applyAlignment="1">
      <alignment horizontal="center" vertical="center" wrapText="1"/>
    </xf>
    <xf numFmtId="3" fontId="21" fillId="0" borderId="32" xfId="0" applyNumberFormat="1" applyFont="1" applyBorder="1" applyAlignment="1">
      <alignment/>
    </xf>
    <xf numFmtId="176" fontId="21" fillId="0" borderId="33" xfId="0" applyNumberFormat="1" applyFont="1" applyBorder="1" applyAlignment="1">
      <alignment/>
    </xf>
    <xf numFmtId="0" fontId="18" fillId="0" borderId="0" xfId="0" applyFont="1" applyFill="1" applyAlignment="1">
      <alignment/>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0" xfId="0" applyFont="1" applyFill="1" applyAlignment="1">
      <alignment/>
    </xf>
    <xf numFmtId="0" fontId="18" fillId="0" borderId="0" xfId="0" applyFont="1" applyFill="1" applyAlignment="1">
      <alignment horizontal="right"/>
    </xf>
    <xf numFmtId="0" fontId="18" fillId="0" borderId="0" xfId="0" applyFont="1" applyFill="1" applyBorder="1" applyAlignment="1">
      <alignment/>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0" xfId="0" applyFont="1" applyFill="1" applyAlignment="1">
      <alignment wrapText="1"/>
    </xf>
    <xf numFmtId="3" fontId="18" fillId="0" borderId="14" xfId="0" applyNumberFormat="1" applyFont="1" applyFill="1" applyBorder="1" applyAlignment="1">
      <alignment/>
    </xf>
    <xf numFmtId="3" fontId="18" fillId="0" borderId="15" xfId="0" applyNumberFormat="1" applyFont="1" applyFill="1" applyBorder="1" applyAlignment="1">
      <alignment/>
    </xf>
    <xf numFmtId="3" fontId="18" fillId="0" borderId="16" xfId="0" applyNumberFormat="1" applyFont="1" applyFill="1" applyBorder="1" applyAlignment="1">
      <alignment/>
    </xf>
    <xf numFmtId="3" fontId="18" fillId="0" borderId="17" xfId="0" applyNumberFormat="1" applyFont="1" applyFill="1" applyBorder="1" applyAlignment="1">
      <alignment/>
    </xf>
    <xf numFmtId="3" fontId="18" fillId="0" borderId="27" xfId="0" applyNumberFormat="1" applyFont="1" applyFill="1" applyBorder="1" applyAlignment="1">
      <alignment/>
    </xf>
    <xf numFmtId="176" fontId="18" fillId="0" borderId="18" xfId="0" applyNumberFormat="1" applyFont="1" applyFill="1" applyBorder="1" applyAlignment="1">
      <alignment/>
    </xf>
    <xf numFmtId="176" fontId="18" fillId="0" borderId="19" xfId="0" applyNumberFormat="1" applyFont="1" applyFill="1" applyBorder="1" applyAlignment="1">
      <alignment/>
    </xf>
    <xf numFmtId="176" fontId="18" fillId="0" borderId="20" xfId="0" applyNumberFormat="1" applyFont="1" applyFill="1" applyBorder="1" applyAlignment="1">
      <alignment/>
    </xf>
    <xf numFmtId="176" fontId="18" fillId="0" borderId="27" xfId="0" applyNumberFormat="1" applyFont="1" applyFill="1" applyBorder="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176" fontId="18" fillId="0" borderId="0" xfId="0" applyNumberFormat="1"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xf>
    <xf numFmtId="3" fontId="18" fillId="0" borderId="14" xfId="0" applyNumberFormat="1" applyFont="1" applyFill="1" applyBorder="1" applyAlignment="1">
      <alignment/>
    </xf>
    <xf numFmtId="3" fontId="18" fillId="0" borderId="15" xfId="0" applyNumberFormat="1" applyFont="1" applyFill="1" applyBorder="1" applyAlignment="1">
      <alignment/>
    </xf>
    <xf numFmtId="3" fontId="18" fillId="0" borderId="16" xfId="0" applyNumberFormat="1" applyFont="1" applyFill="1" applyBorder="1" applyAlignment="1">
      <alignment/>
    </xf>
    <xf numFmtId="176" fontId="18" fillId="0" borderId="18" xfId="0" applyNumberFormat="1" applyFont="1" applyFill="1" applyBorder="1" applyAlignment="1">
      <alignment/>
    </xf>
    <xf numFmtId="176" fontId="18" fillId="0" borderId="19" xfId="0" applyNumberFormat="1" applyFont="1" applyFill="1" applyBorder="1" applyAlignment="1">
      <alignment/>
    </xf>
    <xf numFmtId="0" fontId="18" fillId="0" borderId="0" xfId="0" applyFont="1" applyFill="1" applyBorder="1" applyAlignment="1">
      <alignment horizontal="right"/>
    </xf>
    <xf numFmtId="0" fontId="18" fillId="0" borderId="34" xfId="0" applyFont="1" applyFill="1" applyBorder="1" applyAlignment="1">
      <alignment horizontal="center" vertical="center" wrapText="1"/>
    </xf>
    <xf numFmtId="3" fontId="18" fillId="0" borderId="29" xfId="0" applyNumberFormat="1" applyFont="1" applyFill="1" applyBorder="1" applyAlignment="1">
      <alignment/>
    </xf>
    <xf numFmtId="3" fontId="18" fillId="0" borderId="27" xfId="0" applyNumberFormat="1" applyFont="1" applyFill="1" applyBorder="1" applyAlignment="1">
      <alignment/>
    </xf>
    <xf numFmtId="176" fontId="18" fillId="0" borderId="30" xfId="0" applyNumberFormat="1" applyFont="1" applyFill="1" applyBorder="1" applyAlignment="1">
      <alignment/>
    </xf>
    <xf numFmtId="176" fontId="18" fillId="0" borderId="27" xfId="0" applyNumberFormat="1" applyFont="1" applyFill="1" applyBorder="1" applyAlignment="1">
      <alignment/>
    </xf>
    <xf numFmtId="3" fontId="18" fillId="0" borderId="35" xfId="0" applyNumberFormat="1" applyFont="1" applyFill="1" applyBorder="1" applyAlignment="1">
      <alignment/>
    </xf>
    <xf numFmtId="3" fontId="18" fillId="0" borderId="29" xfId="0" applyNumberFormat="1" applyFont="1" applyFill="1" applyBorder="1" applyAlignment="1">
      <alignment/>
    </xf>
    <xf numFmtId="3" fontId="18" fillId="0" borderId="17" xfId="0" applyNumberFormat="1" applyFont="1" applyFill="1" applyBorder="1" applyAlignment="1">
      <alignment/>
    </xf>
    <xf numFmtId="176" fontId="18" fillId="0" borderId="33" xfId="0" applyNumberFormat="1" applyFont="1" applyFill="1" applyBorder="1" applyAlignment="1">
      <alignment/>
    </xf>
    <xf numFmtId="0" fontId="18" fillId="0" borderId="31" xfId="0" applyFont="1" applyFill="1" applyBorder="1" applyAlignment="1">
      <alignment horizontal="center" vertical="center" wrapText="1"/>
    </xf>
    <xf numFmtId="0" fontId="29" fillId="0" borderId="0" xfId="0" applyFont="1" applyFill="1" applyBorder="1" applyAlignment="1">
      <alignment horizontal="left" vertical="center"/>
    </xf>
    <xf numFmtId="0" fontId="24" fillId="0" borderId="0" xfId="0" applyFont="1" applyFill="1" applyAlignment="1">
      <alignment/>
    </xf>
    <xf numFmtId="0" fontId="23" fillId="0" borderId="0" xfId="0" applyFont="1" applyFill="1" applyAlignment="1">
      <alignment/>
    </xf>
    <xf numFmtId="0" fontId="25" fillId="0" borderId="0" xfId="0" applyFont="1" applyFill="1" applyAlignment="1">
      <alignment/>
    </xf>
    <xf numFmtId="176" fontId="18" fillId="0" borderId="20" xfId="0" applyNumberFormat="1" applyFont="1" applyFill="1" applyBorder="1" applyAlignment="1">
      <alignment/>
    </xf>
    <xf numFmtId="0" fontId="18" fillId="0" borderId="0" xfId="0" applyFont="1" applyFill="1" applyAlignment="1">
      <alignment vertical="center"/>
    </xf>
    <xf numFmtId="176" fontId="18" fillId="0" borderId="36" xfId="0" applyNumberFormat="1" applyFont="1" applyFill="1" applyBorder="1" applyAlignment="1">
      <alignment/>
    </xf>
    <xf numFmtId="3" fontId="18" fillId="0" borderId="32" xfId="0" applyNumberFormat="1" applyFont="1" applyFill="1" applyBorder="1" applyAlignment="1">
      <alignment/>
    </xf>
    <xf numFmtId="0" fontId="18" fillId="0" borderId="37" xfId="0" applyFont="1" applyFill="1" applyBorder="1" applyAlignment="1">
      <alignment horizontal="center" vertical="center" wrapText="1"/>
    </xf>
    <xf numFmtId="3" fontId="18" fillId="0" borderId="38" xfId="0" applyNumberFormat="1" applyFont="1" applyFill="1" applyBorder="1" applyAlignment="1">
      <alignment/>
    </xf>
    <xf numFmtId="0" fontId="18" fillId="0" borderId="26" xfId="0" applyFont="1" applyFill="1" applyBorder="1" applyAlignment="1">
      <alignment/>
    </xf>
    <xf numFmtId="0" fontId="18" fillId="0" borderId="32" xfId="0" applyFont="1" applyFill="1" applyBorder="1" applyAlignment="1">
      <alignment/>
    </xf>
    <xf numFmtId="0" fontId="18" fillId="0" borderId="39" xfId="0" applyFont="1" applyFill="1" applyBorder="1" applyAlignment="1">
      <alignment/>
    </xf>
    <xf numFmtId="0" fontId="18" fillId="0" borderId="25" xfId="0" applyFont="1" applyFill="1" applyBorder="1" applyAlignment="1">
      <alignment horizontal="right"/>
    </xf>
    <xf numFmtId="38" fontId="18" fillId="0" borderId="16" xfId="49" applyFont="1" applyFill="1" applyBorder="1" applyAlignment="1">
      <alignment/>
    </xf>
    <xf numFmtId="191" fontId="18" fillId="0" borderId="40" xfId="0" applyNumberFormat="1" applyFont="1" applyFill="1" applyBorder="1" applyAlignment="1">
      <alignment horizontal="right"/>
    </xf>
    <xf numFmtId="176" fontId="18" fillId="0" borderId="40" xfId="0" applyNumberFormat="1" applyFont="1" applyFill="1" applyBorder="1" applyAlignment="1">
      <alignment/>
    </xf>
    <xf numFmtId="191" fontId="18" fillId="0" borderId="40" xfId="0" applyNumberFormat="1" applyFont="1" applyFill="1" applyBorder="1" applyAlignment="1">
      <alignment/>
    </xf>
    <xf numFmtId="191" fontId="18" fillId="0" borderId="40" xfId="0" applyNumberFormat="1" applyFont="1" applyFill="1" applyBorder="1" applyAlignment="1">
      <alignment/>
    </xf>
    <xf numFmtId="176" fontId="18" fillId="0" borderId="40" xfId="0" applyNumberFormat="1" applyFont="1" applyFill="1" applyBorder="1" applyAlignment="1">
      <alignment/>
    </xf>
    <xf numFmtId="191" fontId="18" fillId="0" borderId="40" xfId="0" applyNumberFormat="1" applyFont="1" applyBorder="1" applyAlignment="1">
      <alignment/>
    </xf>
    <xf numFmtId="176" fontId="18" fillId="0" borderId="40" xfId="0" applyNumberFormat="1" applyFont="1" applyBorder="1" applyAlignment="1">
      <alignment/>
    </xf>
    <xf numFmtId="191" fontId="18" fillId="0" borderId="40" xfId="0" applyNumberFormat="1" applyFont="1" applyBorder="1" applyAlignment="1">
      <alignment/>
    </xf>
    <xf numFmtId="0" fontId="18" fillId="0" borderId="11"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1" xfId="0" applyFont="1" applyFill="1" applyBorder="1" applyAlignment="1">
      <alignment horizontal="center" vertical="center" wrapText="1"/>
    </xf>
    <xf numFmtId="3" fontId="18" fillId="0" borderId="42" xfId="0" applyNumberFormat="1" applyFont="1" applyFill="1" applyBorder="1" applyAlignment="1">
      <alignment/>
    </xf>
    <xf numFmtId="176" fontId="18" fillId="0" borderId="43" xfId="0" applyNumberFormat="1" applyFont="1" applyFill="1" applyBorder="1" applyAlignment="1">
      <alignment/>
    </xf>
    <xf numFmtId="3" fontId="18" fillId="0" borderId="40" xfId="0" applyNumberFormat="1" applyFont="1" applyFill="1" applyBorder="1" applyAlignment="1">
      <alignment horizontal="center" vertical="center"/>
    </xf>
    <xf numFmtId="3" fontId="21" fillId="0" borderId="40" xfId="0" applyNumberFormat="1" applyFont="1" applyBorder="1" applyAlignment="1">
      <alignment horizontal="center"/>
    </xf>
    <xf numFmtId="3" fontId="18" fillId="0" borderId="40" xfId="0" applyNumberFormat="1" applyFont="1" applyFill="1" applyBorder="1" applyAlignment="1">
      <alignment horizontal="center"/>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9" xfId="0" applyFont="1" applyFill="1" applyBorder="1" applyAlignment="1">
      <alignment/>
    </xf>
    <xf numFmtId="0" fontId="18" fillId="0" borderId="20" xfId="0" applyFont="1" applyFill="1" applyBorder="1" applyAlignment="1">
      <alignment/>
    </xf>
    <xf numFmtId="38" fontId="18" fillId="0" borderId="49" xfId="0" applyNumberFormat="1" applyFont="1" applyFill="1" applyBorder="1" applyAlignment="1">
      <alignment/>
    </xf>
    <xf numFmtId="176" fontId="18" fillId="0" borderId="50" xfId="0" applyNumberFormat="1" applyFont="1" applyFill="1" applyBorder="1" applyAlignment="1">
      <alignment/>
    </xf>
    <xf numFmtId="38" fontId="18" fillId="0" borderId="14" xfId="0" applyNumberFormat="1" applyFont="1" applyFill="1" applyBorder="1" applyAlignment="1">
      <alignment/>
    </xf>
    <xf numFmtId="0" fontId="18" fillId="0" borderId="51" xfId="0" applyFont="1" applyFill="1" applyBorder="1" applyAlignment="1">
      <alignment horizontal="center" vertical="center" wrapText="1"/>
    </xf>
    <xf numFmtId="3" fontId="18" fillId="0" borderId="52" xfId="0" applyNumberFormat="1" applyFont="1" applyFill="1" applyBorder="1" applyAlignment="1">
      <alignment/>
    </xf>
    <xf numFmtId="176" fontId="18" fillId="0" borderId="53" xfId="0" applyNumberFormat="1" applyFont="1" applyFill="1" applyBorder="1" applyAlignment="1">
      <alignment/>
    </xf>
    <xf numFmtId="0" fontId="18" fillId="0" borderId="54" xfId="0" applyFont="1" applyBorder="1" applyAlignment="1">
      <alignment/>
    </xf>
    <xf numFmtId="0" fontId="18" fillId="0" borderId="22" xfId="0" applyFont="1" applyFill="1" applyBorder="1" applyAlignment="1">
      <alignment/>
    </xf>
    <xf numFmtId="38" fontId="18" fillId="0" borderId="35" xfId="49" applyFont="1" applyFill="1" applyBorder="1" applyAlignment="1">
      <alignment/>
    </xf>
    <xf numFmtId="38" fontId="18" fillId="0" borderId="17" xfId="49" applyFont="1" applyFill="1" applyBorder="1" applyAlignment="1">
      <alignment/>
    </xf>
    <xf numFmtId="38" fontId="18" fillId="0" borderId="15" xfId="49" applyFont="1" applyFill="1" applyBorder="1" applyAlignment="1">
      <alignment/>
    </xf>
    <xf numFmtId="176" fontId="18" fillId="0" borderId="22" xfId="0" applyNumberFormat="1" applyFont="1" applyFill="1" applyBorder="1" applyAlignment="1">
      <alignment/>
    </xf>
    <xf numFmtId="191" fontId="18" fillId="0" borderId="19" xfId="0" applyNumberFormat="1" applyFont="1" applyFill="1" applyBorder="1" applyAlignment="1">
      <alignment/>
    </xf>
    <xf numFmtId="0" fontId="18" fillId="0" borderId="55" xfId="0" applyFont="1" applyBorder="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6"/>
  <sheetViews>
    <sheetView tabSelected="1" view="pageBreakPreview" zoomScaleSheetLayoutView="100" workbookViewId="0" topLeftCell="A1">
      <selection activeCell="A1" sqref="A1"/>
    </sheetView>
  </sheetViews>
  <sheetFormatPr defaultColWidth="9.00390625" defaultRowHeight="13.5"/>
  <cols>
    <col min="1" max="1" width="2.50390625" style="65" customWidth="1"/>
    <col min="2" max="2" width="9.00390625" style="65" customWidth="1"/>
    <col min="3" max="3" width="9.375" style="65" bestFit="1" customWidth="1"/>
    <col min="4" max="16384" width="9.00390625" style="65" customWidth="1"/>
  </cols>
  <sheetData>
    <row r="1" spans="1:3" ht="21">
      <c r="A1" s="103" t="s">
        <v>52</v>
      </c>
      <c r="B1" s="103"/>
      <c r="C1" s="103"/>
    </row>
    <row r="2" ht="18.75">
      <c r="A2" s="104"/>
    </row>
    <row r="3" spans="1:3" ht="18">
      <c r="A3" s="105" t="s">
        <v>56</v>
      </c>
      <c r="B3" s="105"/>
      <c r="C3" s="105"/>
    </row>
    <row r="5" ht="13.5">
      <c r="A5" s="65" t="s">
        <v>145</v>
      </c>
    </row>
    <row r="6" ht="13.5">
      <c r="A6" s="65" t="s">
        <v>255</v>
      </c>
    </row>
    <row r="7" ht="13.5">
      <c r="G7" s="66" t="s">
        <v>0</v>
      </c>
    </row>
    <row r="8" spans="2:8" ht="27">
      <c r="B8" s="68" t="s">
        <v>7</v>
      </c>
      <c r="C8" s="64" t="s">
        <v>8</v>
      </c>
      <c r="D8" s="64" t="s">
        <v>9</v>
      </c>
      <c r="E8" s="64" t="s">
        <v>10</v>
      </c>
      <c r="F8" s="64" t="s">
        <v>187</v>
      </c>
      <c r="G8" s="92" t="s">
        <v>11</v>
      </c>
      <c r="H8" s="70"/>
    </row>
    <row r="9" spans="2:8" ht="13.5">
      <c r="B9" s="86">
        <f>SUM(C9:G9)</f>
        <v>7194</v>
      </c>
      <c r="C9" s="88">
        <v>751</v>
      </c>
      <c r="D9" s="88">
        <v>2327</v>
      </c>
      <c r="E9" s="88">
        <v>2394</v>
      </c>
      <c r="F9" s="88">
        <v>1712</v>
      </c>
      <c r="G9" s="98">
        <v>10</v>
      </c>
      <c r="H9" s="94"/>
    </row>
    <row r="10" spans="2:8" ht="13.5">
      <c r="B10" s="117">
        <f>SUM(C10:G10)</f>
        <v>99.99999999999999</v>
      </c>
      <c r="C10" s="90">
        <f>ROUND(C9/$B9*100,1)</f>
        <v>10.4</v>
      </c>
      <c r="D10" s="90">
        <f>ROUND(D9/$B9*100,1)</f>
        <v>32.3</v>
      </c>
      <c r="E10" s="90">
        <f>ROUND(E9/$B9*100,1)+0.1</f>
        <v>33.4</v>
      </c>
      <c r="F10" s="90">
        <f>ROUND(F9/$B9*100,1)</f>
        <v>23.8</v>
      </c>
      <c r="G10" s="90">
        <f>ROUND(G9/$B9*100,1)</f>
        <v>0.1</v>
      </c>
      <c r="H10" s="96"/>
    </row>
    <row r="13" ht="13.5">
      <c r="A13" s="65" t="s">
        <v>146</v>
      </c>
    </row>
    <row r="14" ht="13.5">
      <c r="A14" s="65" t="s">
        <v>53</v>
      </c>
    </row>
    <row r="15" ht="13.5">
      <c r="E15" s="66" t="s">
        <v>0</v>
      </c>
    </row>
    <row r="16" spans="2:5" ht="27">
      <c r="B16" s="68" t="s">
        <v>7</v>
      </c>
      <c r="C16" s="64" t="s">
        <v>12</v>
      </c>
      <c r="D16" s="64" t="s">
        <v>13</v>
      </c>
      <c r="E16" s="69" t="s">
        <v>11</v>
      </c>
    </row>
    <row r="17" spans="2:5" ht="13.5">
      <c r="B17" s="86">
        <f>SUM(C17:G17)</f>
        <v>7194</v>
      </c>
      <c r="C17" s="87">
        <v>3673</v>
      </c>
      <c r="D17" s="88">
        <v>3436</v>
      </c>
      <c r="E17" s="99">
        <v>85</v>
      </c>
    </row>
    <row r="18" spans="2:5" ht="13.5">
      <c r="B18" s="120">
        <f>SUM(C18:E18)</f>
        <v>100</v>
      </c>
      <c r="C18" s="89">
        <f>ROUND(C17/$B17*100,1)-0.1</f>
        <v>51</v>
      </c>
      <c r="D18" s="90">
        <f>ROUND(D17/$B17*100,1)</f>
        <v>47.8</v>
      </c>
      <c r="E18" s="106">
        <f>ROUND(E17/$B17*100,1)</f>
        <v>1.2</v>
      </c>
    </row>
    <row r="21" spans="1:8" ht="13.5">
      <c r="A21" s="62" t="s">
        <v>147</v>
      </c>
      <c r="B21" s="62"/>
      <c r="C21" s="62"/>
      <c r="D21" s="62"/>
      <c r="E21" s="62"/>
      <c r="F21" s="62"/>
      <c r="G21" s="62"/>
      <c r="H21" s="62"/>
    </row>
    <row r="22" spans="1:8" ht="13.5">
      <c r="A22" s="62" t="s">
        <v>256</v>
      </c>
      <c r="B22" s="62"/>
      <c r="C22" s="62"/>
      <c r="D22" s="62"/>
      <c r="E22" s="62"/>
      <c r="F22" s="62"/>
      <c r="G22" s="62"/>
      <c r="H22" s="62"/>
    </row>
    <row r="23" spans="1:9" ht="13.5">
      <c r="A23" s="62"/>
      <c r="B23" s="62"/>
      <c r="C23" s="62"/>
      <c r="D23" s="62"/>
      <c r="E23" s="62"/>
      <c r="F23" s="62"/>
      <c r="G23" s="62"/>
      <c r="H23" s="66"/>
      <c r="I23" s="66" t="s">
        <v>0</v>
      </c>
    </row>
    <row r="24" spans="1:11" ht="27">
      <c r="A24" s="62"/>
      <c r="B24" s="68" t="s">
        <v>7</v>
      </c>
      <c r="C24" s="64" t="s">
        <v>41</v>
      </c>
      <c r="D24" s="64" t="s">
        <v>45</v>
      </c>
      <c r="E24" s="64" t="s">
        <v>44</v>
      </c>
      <c r="F24" s="64" t="s">
        <v>188</v>
      </c>
      <c r="G24" s="64" t="s">
        <v>43</v>
      </c>
      <c r="H24" s="92" t="s">
        <v>42</v>
      </c>
      <c r="I24" s="69" t="s">
        <v>11</v>
      </c>
      <c r="K24" s="102"/>
    </row>
    <row r="25" spans="1:9" ht="13.5">
      <c r="A25" s="62"/>
      <c r="B25" s="72">
        <f>SUM(C25:I25)</f>
        <v>7194</v>
      </c>
      <c r="C25" s="73">
        <v>0</v>
      </c>
      <c r="D25" s="74">
        <v>13</v>
      </c>
      <c r="E25" s="74">
        <v>1071</v>
      </c>
      <c r="F25" s="74">
        <v>2785</v>
      </c>
      <c r="G25" s="74">
        <v>2235</v>
      </c>
      <c r="H25" s="93">
        <v>457</v>
      </c>
      <c r="I25" s="75">
        <v>633</v>
      </c>
    </row>
    <row r="26" spans="1:9" ht="13.5">
      <c r="A26" s="62"/>
      <c r="B26" s="119">
        <f>SUM(C26:I26)</f>
        <v>100.00000000000001</v>
      </c>
      <c r="C26" s="77">
        <f aca="true" t="shared" si="0" ref="C26:I26">ROUND(C25/$B25*100,1)</f>
        <v>0</v>
      </c>
      <c r="D26" s="78">
        <f t="shared" si="0"/>
        <v>0.2</v>
      </c>
      <c r="E26" s="78">
        <f t="shared" si="0"/>
        <v>14.9</v>
      </c>
      <c r="F26" s="78">
        <f>ROUND(F25/$B25*100,1)-0.1</f>
        <v>38.6</v>
      </c>
      <c r="G26" s="78">
        <f t="shared" si="0"/>
        <v>31.1</v>
      </c>
      <c r="H26" s="95">
        <f t="shared" si="0"/>
        <v>6.4</v>
      </c>
      <c r="I26" s="79">
        <f t="shared" si="0"/>
        <v>8.8</v>
      </c>
    </row>
    <row r="27" spans="1:8" ht="13.5">
      <c r="A27" s="107"/>
      <c r="B27" s="107"/>
      <c r="C27" s="107"/>
      <c r="D27" s="107"/>
      <c r="E27" s="107"/>
      <c r="F27" s="107"/>
      <c r="G27" s="107"/>
      <c r="H27" s="107"/>
    </row>
    <row r="28" spans="1:8" ht="13.5">
      <c r="A28" s="107"/>
      <c r="B28" s="107"/>
      <c r="C28" s="107"/>
      <c r="D28" s="107"/>
      <c r="E28" s="107"/>
      <c r="F28" s="107"/>
      <c r="G28" s="107"/>
      <c r="H28" s="107"/>
    </row>
    <row r="29" spans="1:8" ht="13.5">
      <c r="A29" s="62" t="s">
        <v>148</v>
      </c>
      <c r="B29" s="62"/>
      <c r="C29" s="62"/>
      <c r="D29" s="62"/>
      <c r="E29" s="62"/>
      <c r="F29" s="62"/>
      <c r="G29" s="62"/>
      <c r="H29" s="62"/>
    </row>
    <row r="30" spans="1:8" ht="13.5">
      <c r="A30" s="62" t="s">
        <v>256</v>
      </c>
      <c r="B30" s="62"/>
      <c r="C30" s="62"/>
      <c r="D30" s="62"/>
      <c r="E30" s="62"/>
      <c r="F30" s="62"/>
      <c r="G30" s="62"/>
      <c r="H30" s="62"/>
    </row>
    <row r="31" spans="1:9" ht="13.5">
      <c r="A31" s="62"/>
      <c r="B31" s="62"/>
      <c r="C31" s="62"/>
      <c r="D31" s="62"/>
      <c r="E31" s="62"/>
      <c r="F31" s="62"/>
      <c r="G31" s="62"/>
      <c r="H31" s="66"/>
      <c r="I31" s="66" t="s">
        <v>0</v>
      </c>
    </row>
    <row r="32" spans="1:11" ht="27">
      <c r="A32" s="62"/>
      <c r="B32" s="68" t="s">
        <v>7</v>
      </c>
      <c r="C32" s="64" t="s">
        <v>46</v>
      </c>
      <c r="D32" s="64" t="s">
        <v>47</v>
      </c>
      <c r="E32" s="64" t="s">
        <v>48</v>
      </c>
      <c r="F32" s="64" t="s">
        <v>49</v>
      </c>
      <c r="G32" s="64" t="s">
        <v>50</v>
      </c>
      <c r="H32" s="92" t="s">
        <v>51</v>
      </c>
      <c r="I32" s="69" t="s">
        <v>11</v>
      </c>
      <c r="K32" s="102"/>
    </row>
    <row r="33" spans="1:9" ht="13.5">
      <c r="A33" s="62"/>
      <c r="B33" s="72">
        <f>SUM(C33:I33)</f>
        <v>7194</v>
      </c>
      <c r="C33" s="73">
        <v>3</v>
      </c>
      <c r="D33" s="74">
        <v>903</v>
      </c>
      <c r="E33" s="74">
        <v>4128</v>
      </c>
      <c r="F33" s="74">
        <v>1494</v>
      </c>
      <c r="G33" s="74">
        <v>193</v>
      </c>
      <c r="H33" s="93">
        <v>45</v>
      </c>
      <c r="I33" s="75">
        <v>428</v>
      </c>
    </row>
    <row r="34" spans="1:9" ht="13.5">
      <c r="A34" s="62"/>
      <c r="B34" s="119">
        <f>SUM(C34:I34)</f>
        <v>100</v>
      </c>
      <c r="C34" s="77">
        <f aca="true" t="shared" si="1" ref="C34:I34">ROUND(C33/$B33*100,1)</f>
        <v>0</v>
      </c>
      <c r="D34" s="78">
        <f t="shared" si="1"/>
        <v>12.6</v>
      </c>
      <c r="E34" s="78">
        <f t="shared" si="1"/>
        <v>57.4</v>
      </c>
      <c r="F34" s="78">
        <f t="shared" si="1"/>
        <v>20.8</v>
      </c>
      <c r="G34" s="78">
        <f t="shared" si="1"/>
        <v>2.7</v>
      </c>
      <c r="H34" s="95">
        <f t="shared" si="1"/>
        <v>0.6</v>
      </c>
      <c r="I34" s="79">
        <f t="shared" si="1"/>
        <v>5.9</v>
      </c>
    </row>
    <row r="37" spans="1:8" ht="13.5">
      <c r="A37" s="62" t="s">
        <v>149</v>
      </c>
      <c r="B37" s="62"/>
      <c r="C37" s="62"/>
      <c r="D37" s="62"/>
      <c r="E37" s="62"/>
      <c r="F37" s="62"/>
      <c r="G37" s="62"/>
      <c r="H37" s="62"/>
    </row>
    <row r="38" spans="1:8" ht="13.5">
      <c r="A38" s="62" t="s">
        <v>54</v>
      </c>
      <c r="B38" s="62"/>
      <c r="C38" s="62"/>
      <c r="D38" s="62"/>
      <c r="E38" s="62"/>
      <c r="F38" s="62"/>
      <c r="G38" s="62"/>
      <c r="H38" s="62"/>
    </row>
    <row r="39" spans="1:9" ht="13.5">
      <c r="A39" s="62"/>
      <c r="B39" s="62"/>
      <c r="C39" s="62"/>
      <c r="D39" s="62"/>
      <c r="E39" s="62"/>
      <c r="F39" s="62"/>
      <c r="G39" s="62"/>
      <c r="I39" s="66" t="s">
        <v>0</v>
      </c>
    </row>
    <row r="40" spans="1:9" ht="53.25" customHeight="1">
      <c r="A40" s="62"/>
      <c r="B40" s="68" t="s">
        <v>7</v>
      </c>
      <c r="C40" s="125" t="s">
        <v>190</v>
      </c>
      <c r="D40" s="125" t="s">
        <v>191</v>
      </c>
      <c r="E40" s="125" t="s">
        <v>192</v>
      </c>
      <c r="F40" s="125" t="s">
        <v>193</v>
      </c>
      <c r="G40" s="125" t="s">
        <v>194</v>
      </c>
      <c r="H40" s="126" t="s">
        <v>195</v>
      </c>
      <c r="I40" s="69" t="s">
        <v>11</v>
      </c>
    </row>
    <row r="41" spans="1:9" ht="13.5">
      <c r="A41" s="62"/>
      <c r="B41" s="72">
        <f>SUM(C41:I41)</f>
        <v>7194</v>
      </c>
      <c r="C41" s="73">
        <v>95</v>
      </c>
      <c r="D41" s="74">
        <v>155</v>
      </c>
      <c r="E41" s="74">
        <v>202</v>
      </c>
      <c r="F41" s="74">
        <v>5739</v>
      </c>
      <c r="G41" s="74">
        <v>179</v>
      </c>
      <c r="H41" s="93">
        <v>82</v>
      </c>
      <c r="I41" s="75">
        <v>742</v>
      </c>
    </row>
    <row r="42" spans="1:9" ht="13.5">
      <c r="A42" s="62"/>
      <c r="B42" s="119">
        <f>SUM(C42:I42)</f>
        <v>99.99999999999999</v>
      </c>
      <c r="C42" s="77">
        <f aca="true" t="shared" si="2" ref="C42:I42">ROUND(C41/$B41*100,1)</f>
        <v>1.3</v>
      </c>
      <c r="D42" s="78">
        <f t="shared" si="2"/>
        <v>2.2</v>
      </c>
      <c r="E42" s="78">
        <f>ROUND(E41/$B41*100,1)</f>
        <v>2.8</v>
      </c>
      <c r="F42" s="78">
        <f t="shared" si="2"/>
        <v>79.8</v>
      </c>
      <c r="G42" s="78">
        <f t="shared" si="2"/>
        <v>2.5</v>
      </c>
      <c r="H42" s="95">
        <f t="shared" si="2"/>
        <v>1.1</v>
      </c>
      <c r="I42" s="79">
        <f t="shared" si="2"/>
        <v>10.3</v>
      </c>
    </row>
    <row r="45" spans="1:8" ht="13.5">
      <c r="A45" s="62" t="s">
        <v>150</v>
      </c>
      <c r="B45" s="62"/>
      <c r="C45" s="62"/>
      <c r="D45" s="62"/>
      <c r="E45" s="62"/>
      <c r="F45" s="62"/>
      <c r="G45" s="62"/>
      <c r="H45" s="62"/>
    </row>
    <row r="46" spans="1:8" ht="13.5">
      <c r="A46" s="62" t="s">
        <v>199</v>
      </c>
      <c r="B46" s="62"/>
      <c r="C46" s="62"/>
      <c r="D46" s="62"/>
      <c r="E46" s="62"/>
      <c r="F46" s="62"/>
      <c r="G46" s="62"/>
      <c r="H46" s="62"/>
    </row>
    <row r="47" spans="1:8" ht="13.5">
      <c r="A47" s="62" t="s">
        <v>198</v>
      </c>
      <c r="B47" s="62"/>
      <c r="C47" s="62"/>
      <c r="D47" s="62"/>
      <c r="E47" s="62"/>
      <c r="F47" s="62"/>
      <c r="G47" s="62"/>
      <c r="H47" s="62"/>
    </row>
    <row r="48" spans="1:9" ht="13.5">
      <c r="A48" s="62"/>
      <c r="B48" s="62"/>
      <c r="C48" s="62"/>
      <c r="D48" s="62"/>
      <c r="E48" s="62"/>
      <c r="F48" s="62"/>
      <c r="G48" s="62"/>
      <c r="I48" s="66" t="s">
        <v>0</v>
      </c>
    </row>
    <row r="49" spans="1:9" ht="29.25" customHeight="1">
      <c r="A49" s="62"/>
      <c r="B49" s="68" t="s">
        <v>239</v>
      </c>
      <c r="C49" s="64" t="s">
        <v>1</v>
      </c>
      <c r="D49" s="63" t="s">
        <v>2</v>
      </c>
      <c r="E49" s="63" t="s">
        <v>3</v>
      </c>
      <c r="F49" s="63" t="s">
        <v>4</v>
      </c>
      <c r="G49" s="63" t="s">
        <v>5</v>
      </c>
      <c r="H49" s="63" t="s">
        <v>6</v>
      </c>
      <c r="I49" s="101" t="s">
        <v>11</v>
      </c>
    </row>
    <row r="50" spans="1:9" ht="13.5">
      <c r="A50" s="62"/>
      <c r="B50" s="72">
        <v>7194</v>
      </c>
      <c r="C50" s="73">
        <v>6564</v>
      </c>
      <c r="D50" s="74">
        <v>7112</v>
      </c>
      <c r="E50" s="74">
        <v>1504</v>
      </c>
      <c r="F50" s="74">
        <v>1846</v>
      </c>
      <c r="G50" s="74">
        <v>5108</v>
      </c>
      <c r="H50" s="74">
        <v>527</v>
      </c>
      <c r="I50" s="109">
        <v>0</v>
      </c>
    </row>
    <row r="51" spans="1:9" ht="13.5">
      <c r="A51" s="62"/>
      <c r="B51" s="132" t="s">
        <v>240</v>
      </c>
      <c r="C51" s="77">
        <f aca="true" t="shared" si="3" ref="C51:I51">ROUND(C50/$B50*100,1)</f>
        <v>91.2</v>
      </c>
      <c r="D51" s="78">
        <f t="shared" si="3"/>
        <v>98.9</v>
      </c>
      <c r="E51" s="78">
        <f t="shared" si="3"/>
        <v>20.9</v>
      </c>
      <c r="F51" s="78">
        <f t="shared" si="3"/>
        <v>25.7</v>
      </c>
      <c r="G51" s="78">
        <f t="shared" si="3"/>
        <v>71</v>
      </c>
      <c r="H51" s="78">
        <f t="shared" si="3"/>
        <v>7.3</v>
      </c>
      <c r="I51" s="100">
        <f t="shared" si="3"/>
        <v>0</v>
      </c>
    </row>
    <row r="52" spans="1:8" ht="13.5">
      <c r="A52" s="107"/>
      <c r="B52" s="107"/>
      <c r="C52" s="107"/>
      <c r="D52" s="107"/>
      <c r="E52" s="107"/>
      <c r="F52" s="107"/>
      <c r="G52" s="107"/>
      <c r="H52" s="107"/>
    </row>
    <row r="53" spans="1:8" ht="13.5">
      <c r="A53" s="107"/>
      <c r="B53" s="107"/>
      <c r="C53" s="107"/>
      <c r="D53" s="107"/>
      <c r="E53" s="107"/>
      <c r="F53" s="107"/>
      <c r="G53" s="107"/>
      <c r="H53" s="107"/>
    </row>
    <row r="54" spans="1:8" ht="13.5">
      <c r="A54" s="62" t="s">
        <v>151</v>
      </c>
      <c r="B54" s="62"/>
      <c r="C54" s="62"/>
      <c r="D54" s="62"/>
      <c r="E54" s="62"/>
      <c r="F54" s="62"/>
      <c r="G54" s="62"/>
      <c r="H54" s="62"/>
    </row>
    <row r="55" spans="1:8" ht="13.5">
      <c r="A55" s="62" t="s">
        <v>199</v>
      </c>
      <c r="B55" s="62"/>
      <c r="C55" s="62"/>
      <c r="D55" s="62"/>
      <c r="E55" s="62"/>
      <c r="F55" s="62"/>
      <c r="G55" s="62"/>
      <c r="H55" s="62"/>
    </row>
    <row r="56" spans="1:8" ht="13.5">
      <c r="A56" s="62" t="s">
        <v>237</v>
      </c>
      <c r="B56" s="62"/>
      <c r="C56" s="62"/>
      <c r="D56" s="62"/>
      <c r="E56" s="62"/>
      <c r="F56" s="62"/>
      <c r="G56" s="62"/>
      <c r="H56" s="62"/>
    </row>
    <row r="57" spans="1:8" ht="13.5">
      <c r="A57" s="62"/>
      <c r="B57" s="62"/>
      <c r="C57" s="62"/>
      <c r="D57" s="62"/>
      <c r="E57" s="62"/>
      <c r="F57" s="62"/>
      <c r="G57" s="62"/>
      <c r="H57" s="66" t="s">
        <v>0</v>
      </c>
    </row>
    <row r="58" spans="1:8" ht="27">
      <c r="A58" s="62"/>
      <c r="B58" s="68" t="s">
        <v>7</v>
      </c>
      <c r="C58" s="64" t="s">
        <v>14</v>
      </c>
      <c r="D58" s="63" t="s">
        <v>15</v>
      </c>
      <c r="E58" s="63" t="s">
        <v>16</v>
      </c>
      <c r="F58" s="63" t="s">
        <v>17</v>
      </c>
      <c r="G58" s="63" t="s">
        <v>18</v>
      </c>
      <c r="H58" s="69" t="s">
        <v>11</v>
      </c>
    </row>
    <row r="59" spans="1:8" ht="13.5">
      <c r="A59" s="62"/>
      <c r="B59" s="72">
        <f>SUM(C59:H59)</f>
        <v>7194</v>
      </c>
      <c r="C59" s="73">
        <v>0</v>
      </c>
      <c r="D59" s="74">
        <v>404</v>
      </c>
      <c r="E59" s="74">
        <v>3756</v>
      </c>
      <c r="F59" s="74">
        <v>2188</v>
      </c>
      <c r="G59" s="74">
        <v>167</v>
      </c>
      <c r="H59" s="75">
        <v>679</v>
      </c>
    </row>
    <row r="60" spans="1:8" ht="13.5">
      <c r="A60" s="62"/>
      <c r="B60" s="119">
        <f>SUM(C60:H60)</f>
        <v>100.00000000000001</v>
      </c>
      <c r="C60" s="77">
        <f aca="true" t="shared" si="4" ref="C60:H60">ROUND(C59/$B59*100,1)</f>
        <v>0</v>
      </c>
      <c r="D60" s="78">
        <f t="shared" si="4"/>
        <v>5.6</v>
      </c>
      <c r="E60" s="78">
        <f>ROUND(E59/$B59*100,1)+0.1</f>
        <v>52.300000000000004</v>
      </c>
      <c r="F60" s="78">
        <f t="shared" si="4"/>
        <v>30.4</v>
      </c>
      <c r="G60" s="78">
        <f t="shared" si="4"/>
        <v>2.3</v>
      </c>
      <c r="H60" s="79">
        <f t="shared" si="4"/>
        <v>9.4</v>
      </c>
    </row>
    <row r="61" spans="1:8" ht="13.5">
      <c r="A61" s="107"/>
      <c r="B61" s="107"/>
      <c r="C61" s="107"/>
      <c r="D61" s="107"/>
      <c r="E61" s="107"/>
      <c r="F61" s="107"/>
      <c r="G61" s="107"/>
      <c r="H61" s="107"/>
    </row>
    <row r="62" spans="1:8" ht="13.5">
      <c r="A62" s="107"/>
      <c r="B62" s="107"/>
      <c r="C62" s="107"/>
      <c r="D62" s="107"/>
      <c r="E62" s="107"/>
      <c r="F62" s="107"/>
      <c r="G62" s="107"/>
      <c r="H62" s="107"/>
    </row>
    <row r="63" spans="1:8" ht="13.5">
      <c r="A63" s="62" t="s">
        <v>152</v>
      </c>
      <c r="B63" s="62"/>
      <c r="C63" s="62"/>
      <c r="D63" s="62"/>
      <c r="E63" s="62"/>
      <c r="F63" s="62"/>
      <c r="G63" s="62"/>
      <c r="H63" s="62"/>
    </row>
    <row r="64" spans="1:8" ht="13.5">
      <c r="A64" s="62" t="s">
        <v>199</v>
      </c>
      <c r="B64" s="62"/>
      <c r="C64" s="62"/>
      <c r="D64" s="62"/>
      <c r="E64" s="62"/>
      <c r="F64" s="62"/>
      <c r="G64" s="62"/>
      <c r="H64" s="62"/>
    </row>
    <row r="65" spans="1:8" ht="13.5">
      <c r="A65" s="62" t="s">
        <v>237</v>
      </c>
      <c r="B65" s="62"/>
      <c r="C65" s="62"/>
      <c r="D65" s="62"/>
      <c r="E65" s="62"/>
      <c r="F65" s="62"/>
      <c r="G65" s="62"/>
      <c r="H65" s="62"/>
    </row>
    <row r="66" spans="1:8" ht="13.5">
      <c r="A66" s="62"/>
      <c r="B66" s="62"/>
      <c r="C66" s="62"/>
      <c r="D66" s="62"/>
      <c r="E66" s="62"/>
      <c r="F66" s="62"/>
      <c r="G66" s="62"/>
      <c r="H66" s="66" t="s">
        <v>0</v>
      </c>
    </row>
    <row r="67" spans="1:8" ht="27">
      <c r="A67" s="62"/>
      <c r="B67" s="68" t="s">
        <v>7</v>
      </c>
      <c r="C67" s="64" t="s">
        <v>14</v>
      </c>
      <c r="D67" s="63" t="s">
        <v>15</v>
      </c>
      <c r="E67" s="63" t="s">
        <v>16</v>
      </c>
      <c r="F67" s="63" t="s">
        <v>17</v>
      </c>
      <c r="G67" s="63" t="s">
        <v>18</v>
      </c>
      <c r="H67" s="69" t="s">
        <v>11</v>
      </c>
    </row>
    <row r="68" spans="1:8" ht="13.5">
      <c r="A68" s="62"/>
      <c r="B68" s="72">
        <f>SUM(C68:H68)</f>
        <v>7194</v>
      </c>
      <c r="C68" s="73">
        <v>4</v>
      </c>
      <c r="D68" s="74">
        <v>760</v>
      </c>
      <c r="E68" s="74">
        <v>4594</v>
      </c>
      <c r="F68" s="74">
        <v>1683</v>
      </c>
      <c r="G68" s="74">
        <v>3</v>
      </c>
      <c r="H68" s="75">
        <v>150</v>
      </c>
    </row>
    <row r="69" spans="1:8" ht="13.5">
      <c r="A69" s="62"/>
      <c r="B69" s="119">
        <f>SUM(C69:H69)</f>
        <v>100</v>
      </c>
      <c r="C69" s="77">
        <f aca="true" t="shared" si="5" ref="C69:H69">ROUND(C68/$B68*100,1)</f>
        <v>0.1</v>
      </c>
      <c r="D69" s="78">
        <f t="shared" si="5"/>
        <v>10.6</v>
      </c>
      <c r="E69" s="78">
        <f>ROUND(E68/$B68*100,1)-0.1</f>
        <v>63.8</v>
      </c>
      <c r="F69" s="78">
        <f t="shared" si="5"/>
        <v>23.4</v>
      </c>
      <c r="G69" s="78">
        <f t="shared" si="5"/>
        <v>0</v>
      </c>
      <c r="H69" s="79">
        <f t="shared" si="5"/>
        <v>2.1</v>
      </c>
    </row>
    <row r="71" ht="13.5">
      <c r="J71" s="107"/>
    </row>
    <row r="72" spans="1:10" ht="13.5">
      <c r="A72" s="62" t="s">
        <v>197</v>
      </c>
      <c r="B72" s="62"/>
      <c r="C72" s="62"/>
      <c r="D72" s="62"/>
      <c r="E72" s="62"/>
      <c r="F72" s="62"/>
      <c r="G72" s="62"/>
      <c r="H72" s="62"/>
      <c r="I72" s="107"/>
      <c r="J72" s="107"/>
    </row>
    <row r="73" spans="1:10" ht="13.5">
      <c r="A73" s="62" t="s">
        <v>55</v>
      </c>
      <c r="B73" s="62"/>
      <c r="C73" s="62"/>
      <c r="D73" s="62"/>
      <c r="E73" s="62"/>
      <c r="F73" s="62"/>
      <c r="G73" s="62"/>
      <c r="H73" s="62"/>
      <c r="I73" s="107"/>
      <c r="J73" s="107"/>
    </row>
    <row r="74" spans="1:10" ht="13.5">
      <c r="A74" s="62"/>
      <c r="B74" s="62"/>
      <c r="C74" s="62"/>
      <c r="D74" s="62"/>
      <c r="E74" s="62"/>
      <c r="F74" s="62"/>
      <c r="G74" s="62"/>
      <c r="H74" s="66" t="s">
        <v>0</v>
      </c>
      <c r="I74" s="107"/>
      <c r="J74" s="107"/>
    </row>
    <row r="75" spans="1:10" ht="27">
      <c r="A75" s="62"/>
      <c r="B75" s="68" t="s">
        <v>7</v>
      </c>
      <c r="C75" s="64" t="s">
        <v>1</v>
      </c>
      <c r="D75" s="63" t="s">
        <v>2</v>
      </c>
      <c r="E75" s="63" t="s">
        <v>3</v>
      </c>
      <c r="F75" s="63" t="s">
        <v>4</v>
      </c>
      <c r="G75" s="63" t="s">
        <v>6</v>
      </c>
      <c r="H75" s="69" t="s">
        <v>11</v>
      </c>
      <c r="I75" s="107"/>
      <c r="J75" s="107"/>
    </row>
    <row r="76" spans="1:10" ht="13.5">
      <c r="A76" s="62"/>
      <c r="B76" s="72">
        <f>SUM(C76:H76)</f>
        <v>7194</v>
      </c>
      <c r="C76" s="73">
        <v>263</v>
      </c>
      <c r="D76" s="74">
        <v>6869</v>
      </c>
      <c r="E76" s="74">
        <v>2</v>
      </c>
      <c r="F76" s="74">
        <v>34</v>
      </c>
      <c r="G76" s="74">
        <v>14</v>
      </c>
      <c r="H76" s="75">
        <v>12</v>
      </c>
      <c r="I76" s="107"/>
      <c r="J76" s="107"/>
    </row>
    <row r="77" spans="1:10" ht="13.5">
      <c r="A77" s="62"/>
      <c r="B77" s="119">
        <f>SUM(C77:H77)</f>
        <v>100.00000000000001</v>
      </c>
      <c r="C77" s="77">
        <f aca="true" t="shared" si="6" ref="C77:H77">ROUND(C76/$B76*100,1)</f>
        <v>3.7</v>
      </c>
      <c r="D77" s="78">
        <f>ROUND(D76/$B76*100,1)-0.1</f>
        <v>95.4</v>
      </c>
      <c r="E77" s="78">
        <f t="shared" si="6"/>
        <v>0</v>
      </c>
      <c r="F77" s="78">
        <f t="shared" si="6"/>
        <v>0.5</v>
      </c>
      <c r="G77" s="78">
        <f t="shared" si="6"/>
        <v>0.2</v>
      </c>
      <c r="H77" s="79">
        <f t="shared" si="6"/>
        <v>0.2</v>
      </c>
      <c r="I77" s="107"/>
      <c r="J77" s="107"/>
    </row>
    <row r="78" spans="1:10" ht="13.5">
      <c r="A78" s="107"/>
      <c r="B78" s="107"/>
      <c r="C78" s="107"/>
      <c r="D78" s="107"/>
      <c r="E78" s="107"/>
      <c r="F78" s="107"/>
      <c r="G78" s="107"/>
      <c r="H78" s="107"/>
      <c r="I78" s="107"/>
      <c r="J78" s="107"/>
    </row>
    <row r="79" spans="1:10" ht="13.5">
      <c r="A79" s="107"/>
      <c r="B79" s="107"/>
      <c r="C79" s="107"/>
      <c r="D79" s="107"/>
      <c r="E79" s="107"/>
      <c r="F79" s="107"/>
      <c r="G79" s="107"/>
      <c r="H79" s="107"/>
      <c r="I79" s="107"/>
      <c r="J79" s="107"/>
    </row>
    <row r="80" spans="1:10" ht="13.5">
      <c r="A80" s="62" t="s">
        <v>153</v>
      </c>
      <c r="B80" s="62"/>
      <c r="C80" s="62"/>
      <c r="D80" s="62"/>
      <c r="E80" s="62"/>
      <c r="F80" s="62"/>
      <c r="G80" s="62"/>
      <c r="H80" s="62"/>
      <c r="I80" s="107"/>
      <c r="J80" s="107"/>
    </row>
    <row r="81" spans="1:10" ht="13.5">
      <c r="A81" s="62" t="s">
        <v>57</v>
      </c>
      <c r="B81" s="62"/>
      <c r="C81" s="62"/>
      <c r="D81" s="62"/>
      <c r="E81" s="62"/>
      <c r="F81" s="62"/>
      <c r="G81" s="62"/>
      <c r="H81" s="62"/>
      <c r="I81" s="107"/>
      <c r="J81" s="107"/>
    </row>
    <row r="82" spans="1:10" ht="13.5">
      <c r="A82" s="62"/>
      <c r="B82" s="62"/>
      <c r="C82" s="62"/>
      <c r="D82" s="62"/>
      <c r="E82" s="62"/>
      <c r="F82" s="62"/>
      <c r="G82" s="62"/>
      <c r="H82" s="66" t="s">
        <v>0</v>
      </c>
      <c r="I82" s="107"/>
      <c r="J82" s="107"/>
    </row>
    <row r="83" spans="1:10" ht="27">
      <c r="A83" s="62"/>
      <c r="B83" s="68" t="s">
        <v>7</v>
      </c>
      <c r="C83" s="64" t="s">
        <v>1</v>
      </c>
      <c r="D83" s="63" t="s">
        <v>2</v>
      </c>
      <c r="E83" s="63" t="s">
        <v>3</v>
      </c>
      <c r="F83" s="63" t="s">
        <v>4</v>
      </c>
      <c r="G83" s="63" t="s">
        <v>6</v>
      </c>
      <c r="H83" s="101" t="s">
        <v>11</v>
      </c>
      <c r="I83" s="107"/>
      <c r="J83" s="107"/>
    </row>
    <row r="84" spans="1:10" ht="13.5">
      <c r="A84" s="62"/>
      <c r="B84" s="72">
        <f>SUM(C84:H84)</f>
        <v>7194</v>
      </c>
      <c r="C84" s="73">
        <v>57</v>
      </c>
      <c r="D84" s="74">
        <v>6327</v>
      </c>
      <c r="E84" s="74">
        <v>7</v>
      </c>
      <c r="F84" s="74">
        <v>420</v>
      </c>
      <c r="G84" s="74">
        <v>16</v>
      </c>
      <c r="H84" s="75">
        <v>367</v>
      </c>
      <c r="I84" s="107"/>
      <c r="J84" s="107"/>
    </row>
    <row r="85" spans="1:10" ht="13.5">
      <c r="A85" s="62"/>
      <c r="B85" s="119">
        <f>SUM(C85:H85)</f>
        <v>99.99999999999999</v>
      </c>
      <c r="C85" s="77">
        <f aca="true" t="shared" si="7" ref="C85:H85">ROUND(C84/$B84*100,1)</f>
        <v>0.8</v>
      </c>
      <c r="D85" s="78">
        <f>ROUND(D84/$B84*100,1)+0.1</f>
        <v>88</v>
      </c>
      <c r="E85" s="78">
        <f t="shared" si="7"/>
        <v>0.1</v>
      </c>
      <c r="F85" s="78">
        <f t="shared" si="7"/>
        <v>5.8</v>
      </c>
      <c r="G85" s="78">
        <f t="shared" si="7"/>
        <v>0.2</v>
      </c>
      <c r="H85" s="79">
        <f t="shared" si="7"/>
        <v>5.1</v>
      </c>
      <c r="I85" s="107"/>
      <c r="J85" s="107"/>
    </row>
    <row r="86" spans="1:10" ht="13.5">
      <c r="A86" s="107"/>
      <c r="B86" s="107"/>
      <c r="C86" s="107"/>
      <c r="D86" s="107"/>
      <c r="E86" s="107"/>
      <c r="F86" s="107"/>
      <c r="G86" s="107"/>
      <c r="H86" s="107"/>
      <c r="I86" s="107"/>
      <c r="J86" s="107"/>
    </row>
    <row r="87" spans="1:10" ht="13.5">
      <c r="A87" s="107"/>
      <c r="B87" s="107"/>
      <c r="C87" s="107"/>
      <c r="D87" s="107"/>
      <c r="E87" s="107"/>
      <c r="F87" s="107"/>
      <c r="G87" s="107"/>
      <c r="H87" s="107"/>
      <c r="I87" s="107"/>
      <c r="J87" s="107"/>
    </row>
    <row r="88" spans="1:10" ht="13.5">
      <c r="A88" s="62" t="s">
        <v>154</v>
      </c>
      <c r="B88" s="62"/>
      <c r="C88" s="62"/>
      <c r="D88" s="62"/>
      <c r="E88" s="62"/>
      <c r="F88" s="62"/>
      <c r="G88" s="62"/>
      <c r="H88" s="107"/>
      <c r="I88" s="107"/>
      <c r="J88" s="107"/>
    </row>
    <row r="89" spans="1:10" ht="13.5">
      <c r="A89" s="62" t="s">
        <v>58</v>
      </c>
      <c r="B89" s="62"/>
      <c r="C89" s="62"/>
      <c r="D89" s="62"/>
      <c r="E89" s="62"/>
      <c r="F89" s="62"/>
      <c r="G89" s="62"/>
      <c r="H89" s="107"/>
      <c r="I89" s="107"/>
      <c r="J89" s="107"/>
    </row>
    <row r="90" spans="1:10" ht="13.5">
      <c r="A90" s="62"/>
      <c r="B90" s="62"/>
      <c r="C90" s="62"/>
      <c r="D90" s="62"/>
      <c r="E90" s="62"/>
      <c r="F90" s="62"/>
      <c r="G90" s="66" t="s">
        <v>0</v>
      </c>
      <c r="H90" s="107"/>
      <c r="I90" s="107"/>
      <c r="J90" s="107"/>
    </row>
    <row r="91" spans="1:10" ht="27">
      <c r="A91" s="62"/>
      <c r="B91" s="68" t="s">
        <v>7</v>
      </c>
      <c r="C91" s="64" t="s">
        <v>19</v>
      </c>
      <c r="D91" s="63" t="s">
        <v>20</v>
      </c>
      <c r="E91" s="63" t="s">
        <v>21</v>
      </c>
      <c r="F91" s="63" t="s">
        <v>22</v>
      </c>
      <c r="G91" s="69" t="s">
        <v>11</v>
      </c>
      <c r="H91" s="107"/>
      <c r="I91" s="107"/>
      <c r="J91" s="107"/>
    </row>
    <row r="92" spans="1:10" ht="13.5">
      <c r="A92" s="62"/>
      <c r="B92" s="72">
        <f>SUM(C92:G92)</f>
        <v>7194</v>
      </c>
      <c r="C92" s="73">
        <v>1920</v>
      </c>
      <c r="D92" s="74">
        <v>2593</v>
      </c>
      <c r="E92" s="74">
        <v>2324</v>
      </c>
      <c r="F92" s="74">
        <v>226</v>
      </c>
      <c r="G92" s="75">
        <v>131</v>
      </c>
      <c r="H92" s="107"/>
      <c r="I92" s="107"/>
      <c r="J92" s="107"/>
    </row>
    <row r="93" spans="1:10" ht="13.5">
      <c r="A93" s="62"/>
      <c r="B93" s="119">
        <f>SUM(C93:G93)</f>
        <v>99.99999999999999</v>
      </c>
      <c r="C93" s="108">
        <f>ROUND(C92/$B92*100,1)</f>
        <v>26.7</v>
      </c>
      <c r="D93" s="78">
        <f>ROUND(D92/$B92*100,1)+0.1</f>
        <v>36.1</v>
      </c>
      <c r="E93" s="78">
        <f>ROUND(E92/$B92*100,1)</f>
        <v>32.3</v>
      </c>
      <c r="F93" s="78">
        <f>ROUND(F92/$B92*100,1)</f>
        <v>3.1</v>
      </c>
      <c r="G93" s="79">
        <f>ROUND(G92/$B92*100,1)</f>
        <v>1.8</v>
      </c>
      <c r="H93" s="107"/>
      <c r="I93" s="107"/>
      <c r="J93" s="107"/>
    </row>
    <row r="94" spans="1:10" ht="13.5">
      <c r="A94" s="107"/>
      <c r="B94" s="107"/>
      <c r="C94" s="107"/>
      <c r="D94" s="107"/>
      <c r="E94" s="107"/>
      <c r="F94" s="107"/>
      <c r="G94" s="107"/>
      <c r="H94" s="107"/>
      <c r="I94" s="107"/>
      <c r="J94" s="107"/>
    </row>
    <row r="95" spans="1:10" ht="13.5">
      <c r="A95" s="107"/>
      <c r="B95" s="107"/>
      <c r="C95" s="107"/>
      <c r="D95" s="107"/>
      <c r="E95" s="107"/>
      <c r="F95" s="107"/>
      <c r="G95" s="107"/>
      <c r="H95" s="107"/>
      <c r="I95" s="107"/>
      <c r="J95" s="107"/>
    </row>
    <row r="96" spans="1:10" ht="13.5">
      <c r="A96" s="62" t="s">
        <v>155</v>
      </c>
      <c r="B96" s="62"/>
      <c r="C96" s="62"/>
      <c r="D96" s="62"/>
      <c r="E96" s="62"/>
      <c r="F96" s="62"/>
      <c r="G96" s="62"/>
      <c r="H96" s="62"/>
      <c r="I96" s="107"/>
      <c r="J96" s="107"/>
    </row>
    <row r="97" spans="1:10" ht="13.5">
      <c r="A97" s="62" t="s">
        <v>59</v>
      </c>
      <c r="B97" s="62"/>
      <c r="C97" s="62"/>
      <c r="D97" s="62"/>
      <c r="E97" s="62"/>
      <c r="F97" s="62"/>
      <c r="G97" s="62"/>
      <c r="H97" s="62"/>
      <c r="I97" s="107"/>
      <c r="J97" s="107"/>
    </row>
    <row r="98" spans="1:10" ht="13.5">
      <c r="A98" s="62"/>
      <c r="B98" s="62"/>
      <c r="C98" s="62"/>
      <c r="D98" s="62"/>
      <c r="E98" s="62"/>
      <c r="G98" s="66" t="s">
        <v>0</v>
      </c>
      <c r="H98" s="107"/>
      <c r="I98" s="107"/>
      <c r="J98" s="107"/>
    </row>
    <row r="99" spans="1:10" ht="27">
      <c r="A99" s="62"/>
      <c r="B99" s="68" t="s">
        <v>7</v>
      </c>
      <c r="C99" s="64" t="s">
        <v>60</v>
      </c>
      <c r="D99" s="63" t="s">
        <v>62</v>
      </c>
      <c r="E99" s="63" t="s">
        <v>61</v>
      </c>
      <c r="F99" s="63" t="s">
        <v>63</v>
      </c>
      <c r="G99" s="101" t="s">
        <v>11</v>
      </c>
      <c r="H99" s="107"/>
      <c r="I99" s="107"/>
      <c r="J99" s="107"/>
    </row>
    <row r="100" spans="1:10" ht="13.5">
      <c r="A100" s="62"/>
      <c r="B100" s="72">
        <f>SUM(C100:G100)</f>
        <v>7194</v>
      </c>
      <c r="C100" s="73">
        <v>5030</v>
      </c>
      <c r="D100" s="74">
        <v>1685</v>
      </c>
      <c r="E100" s="74">
        <v>413</v>
      </c>
      <c r="F100" s="74">
        <v>39</v>
      </c>
      <c r="G100" s="109">
        <v>27</v>
      </c>
      <c r="H100" s="107"/>
      <c r="I100" s="107"/>
      <c r="J100" s="107"/>
    </row>
    <row r="101" spans="1:10" ht="13.5">
      <c r="A101" s="62"/>
      <c r="B101" s="119">
        <f>SUM(C101:G101)</f>
        <v>100.00000000000001</v>
      </c>
      <c r="C101" s="108">
        <f>ROUND(C100/$B100*100,1)+0.1</f>
        <v>70</v>
      </c>
      <c r="D101" s="78">
        <f>ROUND(D100/$B100*100,1)</f>
        <v>23.4</v>
      </c>
      <c r="E101" s="78">
        <f>ROUND(E100/$B100*100,1)</f>
        <v>5.7</v>
      </c>
      <c r="F101" s="78">
        <f>ROUND(F100/$B100*100,1)</f>
        <v>0.5</v>
      </c>
      <c r="G101" s="100">
        <f>ROUND(G100/$B100*100,1)</f>
        <v>0.4</v>
      </c>
      <c r="H101" s="107"/>
      <c r="I101" s="107"/>
      <c r="J101" s="107"/>
    </row>
    <row r="102" spans="1:10" ht="13.5">
      <c r="A102" s="107"/>
      <c r="B102" s="107"/>
      <c r="C102" s="107"/>
      <c r="D102" s="107"/>
      <c r="E102" s="107"/>
      <c r="F102" s="107"/>
      <c r="G102" s="107"/>
      <c r="H102" s="107"/>
      <c r="I102" s="107"/>
      <c r="J102" s="107"/>
    </row>
    <row r="103" spans="1:10" ht="13.5">
      <c r="A103" s="107"/>
      <c r="B103" s="107"/>
      <c r="C103" s="107"/>
      <c r="D103" s="107"/>
      <c r="E103" s="107"/>
      <c r="F103" s="107"/>
      <c r="G103" s="107"/>
      <c r="H103" s="107"/>
      <c r="I103" s="107"/>
      <c r="J103" s="107"/>
    </row>
    <row r="104" spans="1:10" ht="13.5">
      <c r="A104" s="62" t="s">
        <v>156</v>
      </c>
      <c r="B104" s="62"/>
      <c r="C104" s="62"/>
      <c r="D104" s="62"/>
      <c r="E104" s="62"/>
      <c r="F104" s="62"/>
      <c r="G104" s="62"/>
      <c r="H104" s="62"/>
      <c r="I104" s="107"/>
      <c r="J104" s="107"/>
    </row>
    <row r="105" spans="1:10" ht="13.5">
      <c r="A105" s="62" t="s">
        <v>64</v>
      </c>
      <c r="B105" s="62"/>
      <c r="C105" s="62"/>
      <c r="D105" s="62"/>
      <c r="E105" s="62"/>
      <c r="F105" s="62"/>
      <c r="G105" s="62"/>
      <c r="H105" s="62"/>
      <c r="I105" s="107"/>
      <c r="J105" s="107"/>
    </row>
    <row r="106" spans="1:10" ht="13.5">
      <c r="A106" s="62"/>
      <c r="B106" s="62"/>
      <c r="C106" s="62"/>
      <c r="D106" s="62"/>
      <c r="E106" s="62"/>
      <c r="F106" s="62"/>
      <c r="G106" s="62"/>
      <c r="I106" s="107"/>
      <c r="J106" s="66" t="s">
        <v>0</v>
      </c>
    </row>
    <row r="107" spans="1:10" ht="27">
      <c r="A107" s="62"/>
      <c r="B107" s="68" t="s">
        <v>7</v>
      </c>
      <c r="C107" s="64" t="s">
        <v>67</v>
      </c>
      <c r="D107" s="63" t="s">
        <v>68</v>
      </c>
      <c r="E107" s="63" t="s">
        <v>69</v>
      </c>
      <c r="F107" s="63" t="s">
        <v>70</v>
      </c>
      <c r="G107" s="63" t="s">
        <v>71</v>
      </c>
      <c r="H107" s="63" t="s">
        <v>72</v>
      </c>
      <c r="I107" s="63" t="s">
        <v>23</v>
      </c>
      <c r="J107" s="101" t="s">
        <v>11</v>
      </c>
    </row>
    <row r="108" spans="1:10" ht="13.5">
      <c r="A108" s="62"/>
      <c r="B108" s="72">
        <f>SUM(C108:J108)</f>
        <v>7194</v>
      </c>
      <c r="C108" s="73">
        <v>228</v>
      </c>
      <c r="D108" s="74">
        <v>3236</v>
      </c>
      <c r="E108" s="74">
        <v>3355</v>
      </c>
      <c r="F108" s="74">
        <v>297</v>
      </c>
      <c r="G108" s="74">
        <v>10</v>
      </c>
      <c r="H108" s="74">
        <v>2</v>
      </c>
      <c r="I108" s="73">
        <v>9</v>
      </c>
      <c r="J108" s="109">
        <v>57</v>
      </c>
    </row>
    <row r="109" spans="1:10" ht="13.5">
      <c r="A109" s="62"/>
      <c r="B109" s="119">
        <f>SUM(C109:J109)</f>
        <v>99.99999999999999</v>
      </c>
      <c r="C109" s="108">
        <f aca="true" t="shared" si="8" ref="C109:J109">ROUND(C108/$B108*100,1)</f>
        <v>3.2</v>
      </c>
      <c r="D109" s="78">
        <f t="shared" si="8"/>
        <v>45</v>
      </c>
      <c r="E109" s="78">
        <f>ROUND(E108/$B108*100,1)+0.1</f>
        <v>46.7</v>
      </c>
      <c r="F109" s="78">
        <f t="shared" si="8"/>
        <v>4.1</v>
      </c>
      <c r="G109" s="78">
        <f t="shared" si="8"/>
        <v>0.1</v>
      </c>
      <c r="H109" s="78">
        <f t="shared" si="8"/>
        <v>0</v>
      </c>
      <c r="I109" s="77">
        <f t="shared" si="8"/>
        <v>0.1</v>
      </c>
      <c r="J109" s="100">
        <f t="shared" si="8"/>
        <v>0.8</v>
      </c>
    </row>
    <row r="110" spans="1:10" ht="13.5">
      <c r="A110" s="107"/>
      <c r="B110" s="107"/>
      <c r="C110" s="107"/>
      <c r="D110" s="107"/>
      <c r="E110" s="107"/>
      <c r="F110" s="107"/>
      <c r="G110" s="107"/>
      <c r="H110" s="107"/>
      <c r="I110" s="107"/>
      <c r="J110" s="107"/>
    </row>
    <row r="111" spans="1:10" ht="13.5">
      <c r="A111" s="107"/>
      <c r="B111" s="107"/>
      <c r="C111" s="107"/>
      <c r="D111" s="107"/>
      <c r="E111" s="107"/>
      <c r="F111" s="107"/>
      <c r="G111" s="107"/>
      <c r="H111" s="107"/>
      <c r="I111" s="107"/>
      <c r="J111" s="107"/>
    </row>
    <row r="112" spans="1:10" ht="13.5">
      <c r="A112" s="62" t="s">
        <v>157</v>
      </c>
      <c r="B112" s="62"/>
      <c r="C112" s="62"/>
      <c r="D112" s="62"/>
      <c r="E112" s="62"/>
      <c r="F112" s="62"/>
      <c r="G112" s="62"/>
      <c r="H112" s="62"/>
      <c r="I112" s="107"/>
      <c r="J112" s="107"/>
    </row>
    <row r="113" spans="1:10" ht="13.5">
      <c r="A113" s="62" t="s">
        <v>64</v>
      </c>
      <c r="B113" s="62"/>
      <c r="C113" s="62"/>
      <c r="D113" s="62"/>
      <c r="E113" s="62"/>
      <c r="F113" s="62"/>
      <c r="G113" s="62"/>
      <c r="H113" s="62"/>
      <c r="I113" s="107"/>
      <c r="J113" s="107"/>
    </row>
    <row r="114" spans="1:10" ht="13.5">
      <c r="A114" s="62"/>
      <c r="B114" s="62"/>
      <c r="C114" s="62"/>
      <c r="D114" s="62"/>
      <c r="E114" s="62"/>
      <c r="F114" s="62"/>
      <c r="G114" s="62"/>
      <c r="I114" s="107"/>
      <c r="J114" s="66" t="s">
        <v>0</v>
      </c>
    </row>
    <row r="115" spans="1:10" ht="28.5" customHeight="1">
      <c r="A115" s="62"/>
      <c r="B115" s="68" t="s">
        <v>7</v>
      </c>
      <c r="C115" s="64" t="s">
        <v>67</v>
      </c>
      <c r="D115" s="63" t="s">
        <v>68</v>
      </c>
      <c r="E115" s="63" t="s">
        <v>69</v>
      </c>
      <c r="F115" s="63" t="s">
        <v>70</v>
      </c>
      <c r="G115" s="63" t="s">
        <v>71</v>
      </c>
      <c r="H115" s="63" t="s">
        <v>72</v>
      </c>
      <c r="I115" s="63" t="s">
        <v>23</v>
      </c>
      <c r="J115" s="101" t="s">
        <v>11</v>
      </c>
    </row>
    <row r="116" spans="1:10" ht="13.5">
      <c r="A116" s="62"/>
      <c r="B116" s="72">
        <f>SUM(C116:J116)</f>
        <v>7194</v>
      </c>
      <c r="C116" s="73">
        <v>125</v>
      </c>
      <c r="D116" s="74">
        <v>1416</v>
      </c>
      <c r="E116" s="74">
        <v>3740</v>
      </c>
      <c r="F116" s="74">
        <v>1589</v>
      </c>
      <c r="G116" s="74">
        <v>168</v>
      </c>
      <c r="H116" s="74">
        <v>10</v>
      </c>
      <c r="I116" s="73">
        <v>76</v>
      </c>
      <c r="J116" s="109">
        <v>70</v>
      </c>
    </row>
    <row r="117" spans="1:10" ht="13.5">
      <c r="A117" s="62"/>
      <c r="B117" s="119">
        <f>SUM(C117:J117)</f>
        <v>99.99999999999999</v>
      </c>
      <c r="C117" s="108">
        <f aca="true" t="shared" si="9" ref="C117:J117">ROUND(C116/$B116*100,1)</f>
        <v>1.7</v>
      </c>
      <c r="D117" s="78">
        <f t="shared" si="9"/>
        <v>19.7</v>
      </c>
      <c r="E117" s="78">
        <f t="shared" si="9"/>
        <v>52</v>
      </c>
      <c r="F117" s="78">
        <f t="shared" si="9"/>
        <v>22.1</v>
      </c>
      <c r="G117" s="78">
        <f t="shared" si="9"/>
        <v>2.3</v>
      </c>
      <c r="H117" s="78">
        <f t="shared" si="9"/>
        <v>0.1</v>
      </c>
      <c r="I117" s="77">
        <f t="shared" si="9"/>
        <v>1.1</v>
      </c>
      <c r="J117" s="100">
        <f t="shared" si="9"/>
        <v>1</v>
      </c>
    </row>
    <row r="118" spans="1:10" ht="13.5">
      <c r="A118" s="107"/>
      <c r="B118" s="107"/>
      <c r="C118" s="107"/>
      <c r="D118" s="107"/>
      <c r="E118" s="107"/>
      <c r="F118" s="107"/>
      <c r="G118" s="107"/>
      <c r="H118" s="107"/>
      <c r="I118" s="107"/>
      <c r="J118" s="107"/>
    </row>
    <row r="119" spans="1:10" ht="13.5">
      <c r="A119" s="107"/>
      <c r="B119" s="107"/>
      <c r="C119" s="107"/>
      <c r="D119" s="107"/>
      <c r="E119" s="107"/>
      <c r="F119" s="107"/>
      <c r="G119" s="107"/>
      <c r="H119" s="107"/>
      <c r="I119" s="107"/>
      <c r="J119" s="107"/>
    </row>
    <row r="120" spans="1:10" ht="13.5">
      <c r="A120" s="62" t="s">
        <v>158</v>
      </c>
      <c r="B120" s="62"/>
      <c r="C120" s="62"/>
      <c r="D120" s="62"/>
      <c r="E120" s="62"/>
      <c r="F120" s="62"/>
      <c r="G120" s="62"/>
      <c r="H120" s="62"/>
      <c r="I120" s="62"/>
      <c r="J120" s="107"/>
    </row>
    <row r="121" spans="1:10" ht="13.5">
      <c r="A121" s="62" t="s">
        <v>65</v>
      </c>
      <c r="B121" s="62"/>
      <c r="C121" s="62"/>
      <c r="D121" s="62"/>
      <c r="E121" s="62"/>
      <c r="F121" s="62"/>
      <c r="G121" s="62"/>
      <c r="H121" s="62"/>
      <c r="I121" s="62"/>
      <c r="J121" s="107"/>
    </row>
    <row r="122" spans="1:10" ht="13.5">
      <c r="A122" s="62"/>
      <c r="B122" s="62"/>
      <c r="C122" s="62"/>
      <c r="D122" s="62"/>
      <c r="E122" s="62"/>
      <c r="F122" s="62"/>
      <c r="G122" s="62"/>
      <c r="H122" s="62"/>
      <c r="J122" s="66" t="s">
        <v>0</v>
      </c>
    </row>
    <row r="123" spans="1:10" ht="27">
      <c r="A123" s="62"/>
      <c r="B123" s="68" t="s">
        <v>7</v>
      </c>
      <c r="C123" s="64" t="s">
        <v>73</v>
      </c>
      <c r="D123" s="63" t="s">
        <v>74</v>
      </c>
      <c r="E123" s="63" t="s">
        <v>75</v>
      </c>
      <c r="F123" s="63" t="s">
        <v>76</v>
      </c>
      <c r="G123" s="63" t="s">
        <v>77</v>
      </c>
      <c r="H123" s="63" t="s">
        <v>205</v>
      </c>
      <c r="I123" s="63" t="s">
        <v>23</v>
      </c>
      <c r="J123" s="101" t="s">
        <v>11</v>
      </c>
    </row>
    <row r="124" spans="1:10" ht="13.5">
      <c r="A124" s="62"/>
      <c r="B124" s="72">
        <f>SUM(C124:J124)</f>
        <v>7194</v>
      </c>
      <c r="C124" s="73">
        <v>290</v>
      </c>
      <c r="D124" s="74">
        <v>1628</v>
      </c>
      <c r="E124" s="74">
        <v>3902</v>
      </c>
      <c r="F124" s="74">
        <v>1147</v>
      </c>
      <c r="G124" s="74">
        <v>124</v>
      </c>
      <c r="H124" s="74">
        <v>5</v>
      </c>
      <c r="I124" s="73">
        <v>19</v>
      </c>
      <c r="J124" s="109">
        <v>79</v>
      </c>
    </row>
    <row r="125" spans="1:10" ht="13.5">
      <c r="A125" s="62"/>
      <c r="B125" s="119">
        <f>SUM(C125:J125)</f>
        <v>100</v>
      </c>
      <c r="C125" s="108">
        <f aca="true" t="shared" si="10" ref="C125:J125">ROUND(C124/$B124*100,1)</f>
        <v>4</v>
      </c>
      <c r="D125" s="78">
        <f t="shared" si="10"/>
        <v>22.6</v>
      </c>
      <c r="E125" s="78">
        <f>ROUND(E124/$B124*100,1)+0.1</f>
        <v>54.300000000000004</v>
      </c>
      <c r="F125" s="78">
        <f t="shared" si="10"/>
        <v>15.9</v>
      </c>
      <c r="G125" s="78">
        <f t="shared" si="10"/>
        <v>1.7</v>
      </c>
      <c r="H125" s="78">
        <f t="shared" si="10"/>
        <v>0.1</v>
      </c>
      <c r="I125" s="77">
        <f t="shared" si="10"/>
        <v>0.3</v>
      </c>
      <c r="J125" s="100">
        <f t="shared" si="10"/>
        <v>1.1</v>
      </c>
    </row>
    <row r="126" spans="1:10" ht="13.5">
      <c r="A126" s="107"/>
      <c r="B126" s="107"/>
      <c r="C126" s="107"/>
      <c r="D126" s="107"/>
      <c r="E126" s="107"/>
      <c r="F126" s="107"/>
      <c r="G126" s="107"/>
      <c r="H126" s="107"/>
      <c r="I126" s="107"/>
      <c r="J126" s="107"/>
    </row>
    <row r="127" spans="1:10" ht="13.5">
      <c r="A127" s="107"/>
      <c r="B127" s="107"/>
      <c r="C127" s="107"/>
      <c r="D127" s="107"/>
      <c r="E127" s="107"/>
      <c r="F127" s="107"/>
      <c r="G127" s="107"/>
      <c r="H127" s="107"/>
      <c r="I127" s="107"/>
      <c r="J127" s="107"/>
    </row>
    <row r="128" spans="1:10" ht="13.5">
      <c r="A128" s="62" t="s">
        <v>159</v>
      </c>
      <c r="B128" s="62"/>
      <c r="C128" s="62"/>
      <c r="D128" s="62"/>
      <c r="E128" s="62"/>
      <c r="F128" s="62"/>
      <c r="G128" s="62"/>
      <c r="H128" s="62"/>
      <c r="I128" s="62"/>
      <c r="J128" s="107"/>
    </row>
    <row r="129" spans="1:10" ht="13.5">
      <c r="A129" s="62" t="s">
        <v>65</v>
      </c>
      <c r="B129" s="62"/>
      <c r="C129" s="62"/>
      <c r="D129" s="62"/>
      <c r="E129" s="62"/>
      <c r="F129" s="62"/>
      <c r="G129" s="62"/>
      <c r="H129" s="62"/>
      <c r="I129" s="62"/>
      <c r="J129" s="107"/>
    </row>
    <row r="130" spans="1:10" ht="13.5">
      <c r="A130" s="62"/>
      <c r="B130" s="62"/>
      <c r="C130" s="62"/>
      <c r="D130" s="62"/>
      <c r="E130" s="62"/>
      <c r="F130" s="62"/>
      <c r="G130" s="62"/>
      <c r="H130" s="62"/>
      <c r="J130" s="66" t="s">
        <v>0</v>
      </c>
    </row>
    <row r="131" spans="1:10" ht="27">
      <c r="A131" s="62"/>
      <c r="B131" s="68" t="s">
        <v>7</v>
      </c>
      <c r="C131" s="64" t="s">
        <v>73</v>
      </c>
      <c r="D131" s="63" t="s">
        <v>74</v>
      </c>
      <c r="E131" s="63" t="s">
        <v>75</v>
      </c>
      <c r="F131" s="63" t="s">
        <v>76</v>
      </c>
      <c r="G131" s="63" t="s">
        <v>77</v>
      </c>
      <c r="H131" s="63" t="s">
        <v>205</v>
      </c>
      <c r="I131" s="63" t="s">
        <v>23</v>
      </c>
      <c r="J131" s="101" t="s">
        <v>11</v>
      </c>
    </row>
    <row r="132" spans="1:10" ht="13.5">
      <c r="A132" s="62"/>
      <c r="B132" s="72">
        <f>SUM(C132:J132)</f>
        <v>7194</v>
      </c>
      <c r="C132" s="73">
        <v>175</v>
      </c>
      <c r="D132" s="74">
        <v>1227</v>
      </c>
      <c r="E132" s="74">
        <v>3701</v>
      </c>
      <c r="F132" s="74">
        <v>1661</v>
      </c>
      <c r="G132" s="74">
        <v>237</v>
      </c>
      <c r="H132" s="74">
        <v>10</v>
      </c>
      <c r="I132" s="73">
        <v>81</v>
      </c>
      <c r="J132" s="109">
        <v>102</v>
      </c>
    </row>
    <row r="133" spans="1:10" ht="13.5">
      <c r="A133" s="62"/>
      <c r="B133" s="119">
        <f>SUM(C133:J133)</f>
        <v>99.99999999999999</v>
      </c>
      <c r="C133" s="108">
        <f>ROUND(C132/$B132*100,1)</f>
        <v>2.4</v>
      </c>
      <c r="D133" s="78">
        <f aca="true" t="shared" si="11" ref="D133:J133">ROUND(D132/$B132*100,1)</f>
        <v>17.1</v>
      </c>
      <c r="E133" s="78">
        <f>ROUND(E132/$B132*100,1)+0.1</f>
        <v>51.5</v>
      </c>
      <c r="F133" s="78">
        <f>ROUND(F132/$B132*100,1)</f>
        <v>23.1</v>
      </c>
      <c r="G133" s="78">
        <f t="shared" si="11"/>
        <v>3.3</v>
      </c>
      <c r="H133" s="78">
        <f t="shared" si="11"/>
        <v>0.1</v>
      </c>
      <c r="I133" s="77">
        <f t="shared" si="11"/>
        <v>1.1</v>
      </c>
      <c r="J133" s="100">
        <f t="shared" si="11"/>
        <v>1.4</v>
      </c>
    </row>
    <row r="134" spans="1:10" ht="13.5">
      <c r="A134" s="107"/>
      <c r="B134" s="107"/>
      <c r="C134" s="107"/>
      <c r="D134" s="107"/>
      <c r="E134" s="107"/>
      <c r="F134" s="107"/>
      <c r="G134" s="107"/>
      <c r="H134" s="107"/>
      <c r="I134" s="107"/>
      <c r="J134" s="107"/>
    </row>
    <row r="135" spans="1:10" ht="13.5">
      <c r="A135" s="107"/>
      <c r="B135" s="107"/>
      <c r="C135" s="107"/>
      <c r="D135" s="107"/>
      <c r="E135" s="107"/>
      <c r="F135" s="107"/>
      <c r="G135" s="107"/>
      <c r="H135" s="107"/>
      <c r="I135" s="107"/>
      <c r="J135" s="107"/>
    </row>
    <row r="136" spans="1:10" ht="13.5">
      <c r="A136" s="62" t="s">
        <v>160</v>
      </c>
      <c r="B136" s="62"/>
      <c r="C136" s="62"/>
      <c r="D136" s="62"/>
      <c r="E136" s="62"/>
      <c r="F136" s="62"/>
      <c r="G136" s="62"/>
      <c r="H136" s="62"/>
      <c r="I136" s="62"/>
      <c r="J136" s="107"/>
    </row>
    <row r="137" spans="1:10" ht="13.5">
      <c r="A137" s="62" t="s">
        <v>66</v>
      </c>
      <c r="B137" s="62"/>
      <c r="C137" s="62"/>
      <c r="D137" s="62"/>
      <c r="E137" s="62"/>
      <c r="F137" s="62"/>
      <c r="G137" s="62"/>
      <c r="H137" s="62"/>
      <c r="I137" s="62"/>
      <c r="J137" s="107"/>
    </row>
    <row r="138" spans="1:10" ht="13.5">
      <c r="A138" s="62"/>
      <c r="B138" s="62"/>
      <c r="C138" s="62"/>
      <c r="D138" s="62"/>
      <c r="E138" s="62"/>
      <c r="F138" s="62"/>
      <c r="G138" s="62"/>
      <c r="H138" s="62"/>
      <c r="I138" s="66" t="s">
        <v>0</v>
      </c>
      <c r="J138" s="107"/>
    </row>
    <row r="139" spans="1:10" ht="40.5">
      <c r="A139" s="62"/>
      <c r="B139" s="68" t="s">
        <v>7</v>
      </c>
      <c r="C139" s="64" t="s">
        <v>78</v>
      </c>
      <c r="D139" s="63" t="s">
        <v>79</v>
      </c>
      <c r="E139" s="63" t="s">
        <v>80</v>
      </c>
      <c r="F139" s="63" t="s">
        <v>81</v>
      </c>
      <c r="G139" s="63" t="s">
        <v>82</v>
      </c>
      <c r="H139" s="63" t="s">
        <v>83</v>
      </c>
      <c r="I139" s="101" t="s">
        <v>11</v>
      </c>
      <c r="J139" s="107"/>
    </row>
    <row r="140" spans="1:10" ht="13.5">
      <c r="A140" s="62"/>
      <c r="B140" s="72">
        <f>SUM(C140:I140)</f>
        <v>7194</v>
      </c>
      <c r="C140" s="73">
        <v>4783</v>
      </c>
      <c r="D140" s="74">
        <v>2040</v>
      </c>
      <c r="E140" s="74">
        <v>90</v>
      </c>
      <c r="F140" s="74">
        <v>6</v>
      </c>
      <c r="G140" s="74">
        <v>155</v>
      </c>
      <c r="H140" s="74">
        <v>45</v>
      </c>
      <c r="I140" s="109">
        <v>75</v>
      </c>
      <c r="J140" s="107"/>
    </row>
    <row r="141" spans="1:10" ht="13.5">
      <c r="A141" s="62"/>
      <c r="B141" s="119">
        <f>SUM(C141:I141)</f>
        <v>100</v>
      </c>
      <c r="C141" s="77">
        <f>ROUND(C140/$B140*100,1)-0.1</f>
        <v>66.4</v>
      </c>
      <c r="D141" s="78">
        <f aca="true" t="shared" si="12" ref="D141:I141">ROUND(D140/$B140*100,1)</f>
        <v>28.4</v>
      </c>
      <c r="E141" s="78">
        <f t="shared" si="12"/>
        <v>1.3</v>
      </c>
      <c r="F141" s="78">
        <f t="shared" si="12"/>
        <v>0.1</v>
      </c>
      <c r="G141" s="78">
        <f t="shared" si="12"/>
        <v>2.2</v>
      </c>
      <c r="H141" s="78">
        <f t="shared" si="12"/>
        <v>0.6</v>
      </c>
      <c r="I141" s="100">
        <f t="shared" si="12"/>
        <v>1</v>
      </c>
      <c r="J141" s="107"/>
    </row>
    <row r="142" spans="1:10" ht="13.5">
      <c r="A142" s="107"/>
      <c r="B142" s="107"/>
      <c r="C142" s="107"/>
      <c r="D142" s="107"/>
      <c r="E142" s="107"/>
      <c r="F142" s="107"/>
      <c r="G142" s="107"/>
      <c r="H142" s="107"/>
      <c r="I142" s="107"/>
      <c r="J142" s="107"/>
    </row>
    <row r="143" spans="1:10" ht="13.5">
      <c r="A143" s="107"/>
      <c r="B143" s="107"/>
      <c r="C143" s="107"/>
      <c r="D143" s="107"/>
      <c r="E143" s="107"/>
      <c r="F143" s="107"/>
      <c r="G143" s="107"/>
      <c r="H143" s="107"/>
      <c r="I143" s="107"/>
      <c r="J143" s="107"/>
    </row>
    <row r="144" spans="1:10" ht="13.5">
      <c r="A144" s="62" t="s">
        <v>161</v>
      </c>
      <c r="B144" s="62"/>
      <c r="C144" s="62"/>
      <c r="D144" s="62"/>
      <c r="E144" s="62"/>
      <c r="F144" s="62"/>
      <c r="G144" s="107"/>
      <c r="H144" s="107"/>
      <c r="I144" s="107"/>
      <c r="J144" s="107"/>
    </row>
    <row r="145" spans="1:10" ht="13.5">
      <c r="A145" s="62" t="s">
        <v>175</v>
      </c>
      <c r="B145" s="62"/>
      <c r="C145" s="62"/>
      <c r="D145" s="62"/>
      <c r="E145" s="62"/>
      <c r="F145" s="62"/>
      <c r="G145" s="107"/>
      <c r="H145" s="107"/>
      <c r="I145" s="107"/>
      <c r="J145" s="107"/>
    </row>
    <row r="146" spans="1:10" ht="13.5">
      <c r="A146" s="62"/>
      <c r="B146" s="62"/>
      <c r="C146" s="62"/>
      <c r="D146" s="62"/>
      <c r="E146" s="62"/>
      <c r="G146" s="107"/>
      <c r="H146" s="66" t="s">
        <v>0</v>
      </c>
      <c r="I146" s="107"/>
      <c r="J146" s="107"/>
    </row>
    <row r="147" spans="1:10" ht="54">
      <c r="A147" s="62"/>
      <c r="B147" s="68" t="s">
        <v>7</v>
      </c>
      <c r="C147" s="64" t="s">
        <v>24</v>
      </c>
      <c r="D147" s="63" t="s">
        <v>252</v>
      </c>
      <c r="E147" s="63" t="s">
        <v>253</v>
      </c>
      <c r="F147" s="63" t="s">
        <v>25</v>
      </c>
      <c r="G147" s="63" t="s">
        <v>142</v>
      </c>
      <c r="H147" s="101" t="s">
        <v>11</v>
      </c>
      <c r="I147" s="107"/>
      <c r="J147" s="107"/>
    </row>
    <row r="148" spans="1:10" ht="13.5">
      <c r="A148" s="62"/>
      <c r="B148" s="72">
        <f>SUM(C148:H148)</f>
        <v>7194</v>
      </c>
      <c r="C148" s="73">
        <v>6830</v>
      </c>
      <c r="D148" s="74">
        <v>274</v>
      </c>
      <c r="E148" s="74">
        <v>19</v>
      </c>
      <c r="F148" s="74">
        <v>45</v>
      </c>
      <c r="G148" s="74">
        <v>4</v>
      </c>
      <c r="H148" s="109">
        <v>22</v>
      </c>
      <c r="I148" s="107"/>
      <c r="J148" s="107"/>
    </row>
    <row r="149" spans="1:10" ht="13.5">
      <c r="A149" s="62"/>
      <c r="B149" s="119">
        <f>SUM(C149:H149)</f>
        <v>99.99999999999999</v>
      </c>
      <c r="C149" s="108">
        <f aca="true" t="shared" si="13" ref="C149:H149">ROUND(C148/$B148*100,1)</f>
        <v>94.9</v>
      </c>
      <c r="D149" s="78">
        <f t="shared" si="13"/>
        <v>3.8</v>
      </c>
      <c r="E149" s="78">
        <f t="shared" si="13"/>
        <v>0.3</v>
      </c>
      <c r="F149" s="78">
        <f t="shared" si="13"/>
        <v>0.6</v>
      </c>
      <c r="G149" s="78">
        <f t="shared" si="13"/>
        <v>0.1</v>
      </c>
      <c r="H149" s="100">
        <f t="shared" si="13"/>
        <v>0.3</v>
      </c>
      <c r="I149" s="107"/>
      <c r="J149" s="107"/>
    </row>
    <row r="150" spans="1:10" ht="13.5">
      <c r="A150" s="62"/>
      <c r="B150" s="62"/>
      <c r="C150" s="62"/>
      <c r="D150" s="62"/>
      <c r="E150" s="62"/>
      <c r="F150" s="62"/>
      <c r="G150" s="107"/>
      <c r="H150" s="107"/>
      <c r="I150" s="107"/>
      <c r="J150" s="107"/>
    </row>
    <row r="151" spans="1:10" ht="13.5">
      <c r="A151" s="62"/>
      <c r="B151" s="62"/>
      <c r="C151" s="62"/>
      <c r="D151" s="62"/>
      <c r="E151" s="62"/>
      <c r="F151" s="62"/>
      <c r="G151" s="107"/>
      <c r="H151" s="107"/>
      <c r="I151" s="107"/>
      <c r="J151" s="107"/>
    </row>
    <row r="152" spans="1:10" ht="13.5">
      <c r="A152" s="62" t="s">
        <v>162</v>
      </c>
      <c r="B152" s="62"/>
      <c r="C152" s="62"/>
      <c r="D152" s="62"/>
      <c r="E152" s="62"/>
      <c r="F152" s="62"/>
      <c r="G152" s="107"/>
      <c r="H152" s="107"/>
      <c r="I152" s="107"/>
      <c r="J152" s="107"/>
    </row>
    <row r="153" spans="1:10" ht="13.5">
      <c r="A153" s="62" t="s">
        <v>175</v>
      </c>
      <c r="B153" s="62"/>
      <c r="C153" s="62"/>
      <c r="D153" s="62"/>
      <c r="E153" s="62"/>
      <c r="F153" s="62"/>
      <c r="G153" s="107"/>
      <c r="H153" s="107"/>
      <c r="I153" s="107"/>
      <c r="J153" s="107"/>
    </row>
    <row r="154" spans="1:10" ht="13.5">
      <c r="A154" s="62"/>
      <c r="B154" s="62"/>
      <c r="C154" s="62"/>
      <c r="D154" s="62"/>
      <c r="E154" s="62"/>
      <c r="G154" s="107"/>
      <c r="H154" s="66" t="s">
        <v>0</v>
      </c>
      <c r="I154" s="107"/>
      <c r="J154" s="107"/>
    </row>
    <row r="155" spans="1:10" ht="54">
      <c r="A155" s="62"/>
      <c r="B155" s="68" t="s">
        <v>7</v>
      </c>
      <c r="C155" s="64" t="s">
        <v>24</v>
      </c>
      <c r="D155" s="63" t="s">
        <v>252</v>
      </c>
      <c r="E155" s="63" t="s">
        <v>253</v>
      </c>
      <c r="F155" s="63" t="s">
        <v>25</v>
      </c>
      <c r="G155" s="63" t="s">
        <v>142</v>
      </c>
      <c r="H155" s="101" t="s">
        <v>11</v>
      </c>
      <c r="I155" s="107"/>
      <c r="J155" s="107"/>
    </row>
    <row r="156" spans="1:10" ht="13.5">
      <c r="A156" s="62"/>
      <c r="B156" s="72">
        <f>SUM(C156:H156)</f>
        <v>7194</v>
      </c>
      <c r="C156" s="73">
        <v>5827</v>
      </c>
      <c r="D156" s="74">
        <v>685</v>
      </c>
      <c r="E156" s="74">
        <v>82</v>
      </c>
      <c r="F156" s="74">
        <v>350</v>
      </c>
      <c r="G156" s="74">
        <v>151</v>
      </c>
      <c r="H156" s="109">
        <v>99</v>
      </c>
      <c r="I156" s="107"/>
      <c r="J156" s="107"/>
    </row>
    <row r="157" spans="1:10" ht="13.5">
      <c r="A157" s="62"/>
      <c r="B157" s="119">
        <f>SUM(C157:H157)</f>
        <v>100</v>
      </c>
      <c r="C157" s="108">
        <f aca="true" t="shared" si="14" ref="C157:H157">ROUND(C156/$B156*100,1)</f>
        <v>81</v>
      </c>
      <c r="D157" s="78">
        <f t="shared" si="14"/>
        <v>9.5</v>
      </c>
      <c r="E157" s="78">
        <f t="shared" si="14"/>
        <v>1.1</v>
      </c>
      <c r="F157" s="78">
        <f t="shared" si="14"/>
        <v>4.9</v>
      </c>
      <c r="G157" s="78">
        <f t="shared" si="14"/>
        <v>2.1</v>
      </c>
      <c r="H157" s="100">
        <f t="shared" si="14"/>
        <v>1.4</v>
      </c>
      <c r="I157" s="107"/>
      <c r="J157" s="107"/>
    </row>
    <row r="158" spans="1:10" ht="13.5">
      <c r="A158" s="62"/>
      <c r="B158" s="62"/>
      <c r="C158" s="62"/>
      <c r="D158" s="62"/>
      <c r="E158" s="62"/>
      <c r="F158" s="62"/>
      <c r="G158" s="107"/>
      <c r="H158" s="107"/>
      <c r="I158" s="107"/>
      <c r="J158" s="107"/>
    </row>
    <row r="159" spans="1:10" ht="13.5">
      <c r="A159" s="62"/>
      <c r="B159" s="62"/>
      <c r="C159" s="62"/>
      <c r="D159" s="62"/>
      <c r="E159" s="62"/>
      <c r="F159" s="62"/>
      <c r="G159" s="107"/>
      <c r="H159" s="107"/>
      <c r="I159" s="107"/>
      <c r="J159" s="107"/>
    </row>
    <row r="160" spans="1:10" ht="13.5">
      <c r="A160" s="62" t="s">
        <v>163</v>
      </c>
      <c r="B160" s="62"/>
      <c r="C160" s="62"/>
      <c r="D160" s="62"/>
      <c r="E160" s="62"/>
      <c r="F160" s="62"/>
      <c r="G160" s="107"/>
      <c r="H160" s="107"/>
      <c r="I160" s="107"/>
      <c r="J160" s="107"/>
    </row>
    <row r="161" spans="1:10" ht="13.5">
      <c r="A161" s="62" t="s">
        <v>175</v>
      </c>
      <c r="B161" s="62"/>
      <c r="C161" s="62"/>
      <c r="D161" s="62"/>
      <c r="E161" s="62"/>
      <c r="F161" s="62"/>
      <c r="G161" s="107"/>
      <c r="H161" s="107"/>
      <c r="I161" s="107"/>
      <c r="J161" s="107"/>
    </row>
    <row r="162" spans="1:10" ht="13.5">
      <c r="A162" s="62"/>
      <c r="B162" s="62"/>
      <c r="C162" s="62"/>
      <c r="D162" s="62"/>
      <c r="E162" s="62"/>
      <c r="G162" s="107"/>
      <c r="H162" s="66" t="s">
        <v>0</v>
      </c>
      <c r="I162" s="107"/>
      <c r="J162" s="107"/>
    </row>
    <row r="163" spans="1:10" ht="54">
      <c r="A163" s="62"/>
      <c r="B163" s="68" t="s">
        <v>7</v>
      </c>
      <c r="C163" s="64" t="s">
        <v>24</v>
      </c>
      <c r="D163" s="63" t="s">
        <v>252</v>
      </c>
      <c r="E163" s="63" t="s">
        <v>253</v>
      </c>
      <c r="F163" s="63" t="s">
        <v>25</v>
      </c>
      <c r="G163" s="63" t="s">
        <v>142</v>
      </c>
      <c r="H163" s="101" t="s">
        <v>11</v>
      </c>
      <c r="I163" s="107"/>
      <c r="J163" s="107"/>
    </row>
    <row r="164" spans="1:10" ht="13.5">
      <c r="A164" s="62"/>
      <c r="B164" s="72">
        <f>SUM(C164:H164)</f>
        <v>7194</v>
      </c>
      <c r="C164" s="73">
        <v>4493</v>
      </c>
      <c r="D164" s="74">
        <v>708</v>
      </c>
      <c r="E164" s="74">
        <v>206</v>
      </c>
      <c r="F164" s="74">
        <v>790</v>
      </c>
      <c r="G164" s="74">
        <v>352</v>
      </c>
      <c r="H164" s="109">
        <v>645</v>
      </c>
      <c r="I164" s="107"/>
      <c r="J164" s="107"/>
    </row>
    <row r="165" spans="1:10" ht="13.5">
      <c r="A165" s="62"/>
      <c r="B165" s="119">
        <f>SUM(C165:H165)</f>
        <v>100.00000000000001</v>
      </c>
      <c r="C165" s="108">
        <f>ROUND(C164/$B164*100,1)-0.1</f>
        <v>62.4</v>
      </c>
      <c r="D165" s="78">
        <f>ROUND(D164/$B164*100,1)</f>
        <v>9.8</v>
      </c>
      <c r="E165" s="78">
        <f>ROUND(E164/$B164*100,1)</f>
        <v>2.9</v>
      </c>
      <c r="F165" s="78">
        <f>ROUND(F164/$B164*100,1)</f>
        <v>11</v>
      </c>
      <c r="G165" s="78">
        <f>ROUND(G164/$B164*100,1)</f>
        <v>4.9</v>
      </c>
      <c r="H165" s="100">
        <f>ROUND(H164/$B164*100,1)</f>
        <v>9</v>
      </c>
      <c r="I165" s="107"/>
      <c r="J165" s="107"/>
    </row>
    <row r="166" spans="1:10" ht="13.5">
      <c r="A166" s="107"/>
      <c r="B166" s="107"/>
      <c r="C166" s="107"/>
      <c r="D166" s="107"/>
      <c r="E166" s="107"/>
      <c r="F166" s="107"/>
      <c r="G166" s="107"/>
      <c r="H166" s="107"/>
      <c r="I166" s="107"/>
      <c r="J166" s="107"/>
    </row>
    <row r="167" spans="1:10" ht="13.5">
      <c r="A167" s="107"/>
      <c r="B167" s="107"/>
      <c r="C167" s="107"/>
      <c r="D167" s="107"/>
      <c r="E167" s="107"/>
      <c r="F167" s="107"/>
      <c r="G167" s="107"/>
      <c r="H167" s="107"/>
      <c r="I167" s="107"/>
      <c r="J167" s="107"/>
    </row>
    <row r="168" spans="1:10" ht="13.5">
      <c r="A168" s="62" t="s">
        <v>164</v>
      </c>
      <c r="B168" s="62"/>
      <c r="C168" s="62"/>
      <c r="D168" s="62"/>
      <c r="E168" s="62"/>
      <c r="F168" s="62"/>
      <c r="G168" s="107"/>
      <c r="H168" s="107"/>
      <c r="I168" s="107"/>
      <c r="J168" s="107"/>
    </row>
    <row r="169" spans="1:10" ht="13.5">
      <c r="A169" s="62" t="s">
        <v>196</v>
      </c>
      <c r="B169" s="62"/>
      <c r="C169" s="62"/>
      <c r="D169" s="62"/>
      <c r="E169" s="62"/>
      <c r="F169" s="62"/>
      <c r="G169" s="107"/>
      <c r="H169" s="107"/>
      <c r="I169" s="107"/>
      <c r="J169" s="107"/>
    </row>
    <row r="170" spans="1:10" ht="13.5">
      <c r="A170" s="62"/>
      <c r="B170" s="62"/>
      <c r="C170" s="62"/>
      <c r="D170" s="62"/>
      <c r="E170" s="62"/>
      <c r="G170" s="107"/>
      <c r="H170" s="66" t="s">
        <v>0</v>
      </c>
      <c r="I170" s="107"/>
      <c r="J170" s="107"/>
    </row>
    <row r="171" spans="1:10" ht="54">
      <c r="A171" s="62"/>
      <c r="B171" s="68" t="s">
        <v>7</v>
      </c>
      <c r="C171" s="64" t="s">
        <v>24</v>
      </c>
      <c r="D171" s="63" t="s">
        <v>252</v>
      </c>
      <c r="E171" s="63" t="s">
        <v>253</v>
      </c>
      <c r="F171" s="63" t="s">
        <v>25</v>
      </c>
      <c r="G171" s="63" t="s">
        <v>142</v>
      </c>
      <c r="H171" s="101" t="s">
        <v>11</v>
      </c>
      <c r="I171" s="107"/>
      <c r="J171" s="107"/>
    </row>
    <row r="172" spans="1:10" ht="13.5">
      <c r="A172" s="62"/>
      <c r="B172" s="72">
        <f>SUM(C172:H172)</f>
        <v>7194</v>
      </c>
      <c r="C172" s="73">
        <v>7104</v>
      </c>
      <c r="D172" s="74">
        <v>60</v>
      </c>
      <c r="E172" s="74">
        <v>1</v>
      </c>
      <c r="F172" s="74">
        <v>6</v>
      </c>
      <c r="G172" s="74">
        <v>0</v>
      </c>
      <c r="H172" s="109">
        <v>23</v>
      </c>
      <c r="I172" s="107"/>
      <c r="J172" s="107"/>
    </row>
    <row r="173" spans="1:10" ht="13.5">
      <c r="A173" s="62"/>
      <c r="B173" s="119">
        <f>SUM(C173:H173)</f>
        <v>99.99999999999999</v>
      </c>
      <c r="C173" s="108">
        <f>ROUND(C172/$B172*100,1)+0.1</f>
        <v>98.8</v>
      </c>
      <c r="D173" s="78">
        <f>ROUND(D172/$B172*100,1)</f>
        <v>0.8</v>
      </c>
      <c r="E173" s="78">
        <f>ROUND(E172/$B172*100,1)</f>
        <v>0</v>
      </c>
      <c r="F173" s="78">
        <f>ROUND(F172/$B172*100,1)</f>
        <v>0.1</v>
      </c>
      <c r="G173" s="78">
        <f>ROUND(G172/$B172*100,1)</f>
        <v>0</v>
      </c>
      <c r="H173" s="100">
        <f>ROUND(H172/$B172*100,1)</f>
        <v>0.3</v>
      </c>
      <c r="I173" s="107"/>
      <c r="J173" s="107"/>
    </row>
    <row r="174" spans="1:10" ht="13.5">
      <c r="A174" s="62"/>
      <c r="B174" s="62"/>
      <c r="C174" s="62"/>
      <c r="D174" s="62"/>
      <c r="E174" s="62"/>
      <c r="F174" s="62"/>
      <c r="G174" s="107"/>
      <c r="H174" s="107"/>
      <c r="I174" s="107"/>
      <c r="J174" s="107"/>
    </row>
    <row r="175" spans="1:10" ht="13.5">
      <c r="A175" s="62"/>
      <c r="B175" s="62"/>
      <c r="C175" s="62"/>
      <c r="D175" s="62"/>
      <c r="E175" s="62"/>
      <c r="F175" s="62"/>
      <c r="G175" s="107"/>
      <c r="H175" s="107"/>
      <c r="I175" s="107"/>
      <c r="J175" s="107"/>
    </row>
    <row r="176" spans="1:10" ht="13.5">
      <c r="A176" s="62" t="s">
        <v>165</v>
      </c>
      <c r="B176" s="62"/>
      <c r="C176" s="62"/>
      <c r="D176" s="62"/>
      <c r="E176" s="62"/>
      <c r="F176" s="62"/>
      <c r="G176" s="107"/>
      <c r="H176" s="107"/>
      <c r="I176" s="107"/>
      <c r="J176" s="107"/>
    </row>
    <row r="177" spans="1:10" ht="13.5">
      <c r="A177" s="62" t="s">
        <v>196</v>
      </c>
      <c r="B177" s="62"/>
      <c r="C177" s="62"/>
      <c r="D177" s="62"/>
      <c r="E177" s="62"/>
      <c r="F177" s="62"/>
      <c r="G177" s="107"/>
      <c r="H177" s="107"/>
      <c r="I177" s="107"/>
      <c r="J177" s="107"/>
    </row>
    <row r="178" spans="1:10" ht="13.5">
      <c r="A178" s="62"/>
      <c r="B178" s="62"/>
      <c r="C178" s="62"/>
      <c r="D178" s="62"/>
      <c r="E178" s="62"/>
      <c r="G178" s="107"/>
      <c r="H178" s="66" t="s">
        <v>0</v>
      </c>
      <c r="I178" s="107"/>
      <c r="J178" s="107"/>
    </row>
    <row r="179" spans="1:10" ht="54">
      <c r="A179" s="62"/>
      <c r="B179" s="68" t="s">
        <v>7</v>
      </c>
      <c r="C179" s="64" t="s">
        <v>24</v>
      </c>
      <c r="D179" s="63" t="s">
        <v>252</v>
      </c>
      <c r="E179" s="63" t="s">
        <v>253</v>
      </c>
      <c r="F179" s="63" t="s">
        <v>25</v>
      </c>
      <c r="G179" s="63" t="s">
        <v>142</v>
      </c>
      <c r="H179" s="101" t="s">
        <v>11</v>
      </c>
      <c r="I179" s="107"/>
      <c r="J179" s="107"/>
    </row>
    <row r="180" spans="1:10" ht="13.5">
      <c r="A180" s="62"/>
      <c r="B180" s="72">
        <f>SUM(C180:H180)</f>
        <v>7194</v>
      </c>
      <c r="C180" s="73">
        <v>6839</v>
      </c>
      <c r="D180" s="74">
        <v>190</v>
      </c>
      <c r="E180" s="74">
        <v>20</v>
      </c>
      <c r="F180" s="74">
        <v>35</v>
      </c>
      <c r="G180" s="74">
        <v>9</v>
      </c>
      <c r="H180" s="109">
        <v>101</v>
      </c>
      <c r="I180" s="107"/>
      <c r="J180" s="107"/>
    </row>
    <row r="181" spans="1:10" ht="13.5">
      <c r="A181" s="62"/>
      <c r="B181" s="119">
        <f>SUM(C181:H181)</f>
        <v>99.99999999999999</v>
      </c>
      <c r="C181" s="108">
        <f aca="true" t="shared" si="15" ref="C181:H181">ROUND(C180/$B180*100,1)</f>
        <v>95.1</v>
      </c>
      <c r="D181" s="78">
        <f t="shared" si="15"/>
        <v>2.6</v>
      </c>
      <c r="E181" s="78">
        <f t="shared" si="15"/>
        <v>0.3</v>
      </c>
      <c r="F181" s="78">
        <f t="shared" si="15"/>
        <v>0.5</v>
      </c>
      <c r="G181" s="78">
        <f t="shared" si="15"/>
        <v>0.1</v>
      </c>
      <c r="H181" s="100">
        <f t="shared" si="15"/>
        <v>1.4</v>
      </c>
      <c r="I181" s="107"/>
      <c r="J181" s="107"/>
    </row>
    <row r="182" spans="1:10" ht="13.5">
      <c r="A182" s="62"/>
      <c r="B182" s="62"/>
      <c r="C182" s="62"/>
      <c r="D182" s="62"/>
      <c r="E182" s="62"/>
      <c r="F182" s="62"/>
      <c r="G182" s="107"/>
      <c r="H182" s="107"/>
      <c r="I182" s="107"/>
      <c r="J182" s="107"/>
    </row>
    <row r="183" spans="1:10" ht="13.5">
      <c r="A183" s="62"/>
      <c r="B183" s="62"/>
      <c r="C183" s="62"/>
      <c r="D183" s="62"/>
      <c r="E183" s="62"/>
      <c r="F183" s="62"/>
      <c r="G183" s="107"/>
      <c r="H183" s="107"/>
      <c r="I183" s="107"/>
      <c r="J183" s="107"/>
    </row>
    <row r="184" spans="1:10" ht="13.5">
      <c r="A184" s="62" t="s">
        <v>166</v>
      </c>
      <c r="B184" s="62"/>
      <c r="C184" s="62"/>
      <c r="D184" s="62"/>
      <c r="E184" s="62"/>
      <c r="F184" s="62"/>
      <c r="G184" s="107"/>
      <c r="H184" s="107"/>
      <c r="I184" s="107"/>
      <c r="J184" s="107"/>
    </row>
    <row r="185" spans="1:10" ht="13.5">
      <c r="A185" s="62" t="s">
        <v>196</v>
      </c>
      <c r="B185" s="62"/>
      <c r="C185" s="62"/>
      <c r="D185" s="62"/>
      <c r="E185" s="62"/>
      <c r="F185" s="62"/>
      <c r="G185" s="107"/>
      <c r="H185" s="107"/>
      <c r="I185" s="107"/>
      <c r="J185" s="107"/>
    </row>
    <row r="186" spans="1:10" ht="13.5">
      <c r="A186" s="62"/>
      <c r="B186" s="62"/>
      <c r="C186" s="62"/>
      <c r="D186" s="62"/>
      <c r="E186" s="62"/>
      <c r="G186" s="107"/>
      <c r="H186" s="66" t="s">
        <v>0</v>
      </c>
      <c r="I186" s="107"/>
      <c r="J186" s="107"/>
    </row>
    <row r="187" spans="1:10" ht="54">
      <c r="A187" s="62"/>
      <c r="B187" s="68" t="s">
        <v>7</v>
      </c>
      <c r="C187" s="64" t="s">
        <v>24</v>
      </c>
      <c r="D187" s="63" t="s">
        <v>252</v>
      </c>
      <c r="E187" s="63" t="s">
        <v>253</v>
      </c>
      <c r="F187" s="63" t="s">
        <v>25</v>
      </c>
      <c r="G187" s="63" t="s">
        <v>142</v>
      </c>
      <c r="H187" s="101" t="s">
        <v>11</v>
      </c>
      <c r="I187" s="107"/>
      <c r="J187" s="107"/>
    </row>
    <row r="188" spans="1:10" ht="15" customHeight="1">
      <c r="A188" s="62"/>
      <c r="B188" s="72">
        <f>SUM(C188:H188)</f>
        <v>7194</v>
      </c>
      <c r="C188" s="73">
        <v>6249</v>
      </c>
      <c r="D188" s="74">
        <v>239</v>
      </c>
      <c r="E188" s="74">
        <v>31</v>
      </c>
      <c r="F188" s="74">
        <v>40</v>
      </c>
      <c r="G188" s="74">
        <v>3</v>
      </c>
      <c r="H188" s="109">
        <v>632</v>
      </c>
      <c r="I188" s="107"/>
      <c r="J188" s="107"/>
    </row>
    <row r="189" spans="1:10" ht="13.5">
      <c r="A189" s="62"/>
      <c r="B189" s="119">
        <f>SUM(C189:H189)</f>
        <v>100</v>
      </c>
      <c r="C189" s="108">
        <f aca="true" t="shared" si="16" ref="C189:H189">ROUND(C188/$B188*100,1)</f>
        <v>86.9</v>
      </c>
      <c r="D189" s="78">
        <f t="shared" si="16"/>
        <v>3.3</v>
      </c>
      <c r="E189" s="78">
        <f t="shared" si="16"/>
        <v>0.4</v>
      </c>
      <c r="F189" s="78">
        <f t="shared" si="16"/>
        <v>0.6</v>
      </c>
      <c r="G189" s="78">
        <f t="shared" si="16"/>
        <v>0</v>
      </c>
      <c r="H189" s="100">
        <f t="shared" si="16"/>
        <v>8.8</v>
      </c>
      <c r="I189" s="107"/>
      <c r="J189" s="107"/>
    </row>
    <row r="190" spans="1:10" ht="13.5">
      <c r="A190" s="107"/>
      <c r="B190" s="107"/>
      <c r="C190" s="107"/>
      <c r="D190" s="107"/>
      <c r="E190" s="107"/>
      <c r="F190" s="107"/>
      <c r="G190" s="107"/>
      <c r="H190" s="107"/>
      <c r="J190" s="107"/>
    </row>
    <row r="191" spans="1:10" ht="13.5">
      <c r="A191" s="107"/>
      <c r="B191" s="107"/>
      <c r="C191" s="107"/>
      <c r="D191" s="107"/>
      <c r="E191" s="107"/>
      <c r="F191" s="107"/>
      <c r="G191" s="107"/>
      <c r="H191" s="107"/>
      <c r="I191" s="107"/>
      <c r="J191" s="107"/>
    </row>
    <row r="192" spans="1:10" ht="13.5">
      <c r="A192" s="62" t="s">
        <v>167</v>
      </c>
      <c r="B192" s="62"/>
      <c r="C192" s="62"/>
      <c r="D192" s="62"/>
      <c r="E192" s="62"/>
      <c r="F192" s="62"/>
      <c r="G192" s="62"/>
      <c r="H192" s="62"/>
      <c r="I192" s="62"/>
      <c r="J192" s="107"/>
    </row>
    <row r="193" spans="1:10" ht="13.5">
      <c r="A193" s="62" t="s">
        <v>201</v>
      </c>
      <c r="C193" s="62"/>
      <c r="D193" s="62"/>
      <c r="E193" s="62"/>
      <c r="F193" s="62"/>
      <c r="G193" s="62"/>
      <c r="H193" s="62"/>
      <c r="I193" s="62"/>
      <c r="J193" s="107"/>
    </row>
    <row r="194" spans="1:9" ht="13.5">
      <c r="A194" s="107" t="s">
        <v>229</v>
      </c>
      <c r="C194" s="62"/>
      <c r="D194" s="62"/>
      <c r="E194" s="62"/>
      <c r="F194" s="62"/>
      <c r="G194" s="62"/>
      <c r="H194" s="62"/>
      <c r="I194" s="62"/>
    </row>
    <row r="195" spans="1:11" ht="13.5">
      <c r="A195" s="62"/>
      <c r="B195" s="62"/>
      <c r="C195" s="62"/>
      <c r="D195" s="62"/>
      <c r="E195" s="62"/>
      <c r="F195" s="62"/>
      <c r="G195" s="62"/>
      <c r="H195" s="62"/>
      <c r="I195" s="107"/>
      <c r="K195" s="66" t="s">
        <v>0</v>
      </c>
    </row>
    <row r="196" spans="1:11" ht="54">
      <c r="A196" s="62"/>
      <c r="B196" s="22" t="s">
        <v>239</v>
      </c>
      <c r="C196" s="64" t="s">
        <v>26</v>
      </c>
      <c r="D196" s="63" t="s">
        <v>84</v>
      </c>
      <c r="E196" s="63" t="s">
        <v>85</v>
      </c>
      <c r="F196" s="63" t="s">
        <v>86</v>
      </c>
      <c r="G196" s="63" t="s">
        <v>87</v>
      </c>
      <c r="H196" s="63" t="s">
        <v>88</v>
      </c>
      <c r="I196" s="63" t="s">
        <v>89</v>
      </c>
      <c r="J196" s="110" t="s">
        <v>6</v>
      </c>
      <c r="K196" s="69" t="s">
        <v>40</v>
      </c>
    </row>
    <row r="197" spans="1:11" ht="13.5">
      <c r="A197" s="62"/>
      <c r="B197" s="72">
        <v>49</v>
      </c>
      <c r="C197" s="73">
        <v>15</v>
      </c>
      <c r="D197" s="74">
        <v>30</v>
      </c>
      <c r="E197" s="74">
        <v>6</v>
      </c>
      <c r="F197" s="74">
        <v>3</v>
      </c>
      <c r="G197" s="74">
        <v>1</v>
      </c>
      <c r="H197" s="74">
        <v>0</v>
      </c>
      <c r="I197" s="74">
        <v>0</v>
      </c>
      <c r="J197" s="111">
        <v>6</v>
      </c>
      <c r="K197" s="75">
        <v>0</v>
      </c>
    </row>
    <row r="198" spans="1:11" ht="13.5">
      <c r="A198" s="62"/>
      <c r="B198" s="131" t="s">
        <v>240</v>
      </c>
      <c r="C198" s="108">
        <f>ROUND(C197/$B$197*100,1)</f>
        <v>30.6</v>
      </c>
      <c r="D198" s="78">
        <f>ROUND(D197/$B$197*100,1)</f>
        <v>61.2</v>
      </c>
      <c r="E198" s="78">
        <f aca="true" t="shared" si="17" ref="E198:K198">ROUND(E197/$B$197*100,1)</f>
        <v>12.2</v>
      </c>
      <c r="F198" s="78">
        <f>ROUND(F197/$B$197*100,1)</f>
        <v>6.1</v>
      </c>
      <c r="G198" s="78">
        <f t="shared" si="17"/>
        <v>2</v>
      </c>
      <c r="H198" s="78">
        <f t="shared" si="17"/>
        <v>0</v>
      </c>
      <c r="I198" s="78">
        <f t="shared" si="17"/>
        <v>0</v>
      </c>
      <c r="J198" s="108">
        <f t="shared" si="17"/>
        <v>12.2</v>
      </c>
      <c r="K198" s="79">
        <f t="shared" si="17"/>
        <v>0</v>
      </c>
    </row>
    <row r="199" spans="1:10" ht="13.5">
      <c r="A199" s="107"/>
      <c r="B199" s="107"/>
      <c r="C199" s="107"/>
      <c r="D199" s="107"/>
      <c r="E199" s="107"/>
      <c r="F199" s="107"/>
      <c r="G199" s="107"/>
      <c r="H199" s="107"/>
      <c r="J199" s="107"/>
    </row>
    <row r="200" spans="1:10" ht="13.5">
      <c r="A200" s="107"/>
      <c r="B200" s="107"/>
      <c r="C200" s="107"/>
      <c r="D200" s="107"/>
      <c r="E200" s="107"/>
      <c r="F200" s="107"/>
      <c r="G200" s="107"/>
      <c r="H200" s="107"/>
      <c r="I200" s="107"/>
      <c r="J200" s="107"/>
    </row>
    <row r="201" spans="1:10" ht="13.5">
      <c r="A201" s="107"/>
      <c r="B201" s="107"/>
      <c r="C201" s="107"/>
      <c r="D201" s="107"/>
      <c r="E201" s="107"/>
      <c r="F201" s="107"/>
      <c r="G201" s="107"/>
      <c r="H201" s="107"/>
      <c r="I201" s="107"/>
      <c r="J201" s="107"/>
    </row>
    <row r="202" spans="1:10" ht="13.5">
      <c r="A202" s="62" t="s">
        <v>168</v>
      </c>
      <c r="B202" s="62"/>
      <c r="C202" s="62"/>
      <c r="D202" s="62"/>
      <c r="E202" s="62"/>
      <c r="F202" s="62"/>
      <c r="G202" s="62"/>
      <c r="H202" s="62"/>
      <c r="I202" s="62"/>
      <c r="J202" s="107"/>
    </row>
    <row r="203" spans="1:10" ht="13.5">
      <c r="A203" s="62" t="s">
        <v>201</v>
      </c>
      <c r="C203" s="62"/>
      <c r="D203" s="62"/>
      <c r="E203" s="62"/>
      <c r="F203" s="62"/>
      <c r="G203" s="62"/>
      <c r="H203" s="62"/>
      <c r="I203" s="62"/>
      <c r="J203" s="107"/>
    </row>
    <row r="204" spans="1:9" ht="13.5">
      <c r="A204" s="107" t="s">
        <v>229</v>
      </c>
      <c r="C204" s="62"/>
      <c r="D204" s="62"/>
      <c r="E204" s="62"/>
      <c r="F204" s="62"/>
      <c r="G204" s="62"/>
      <c r="H204" s="62"/>
      <c r="I204" s="62"/>
    </row>
    <row r="205" spans="1:11" ht="13.5">
      <c r="A205" s="62"/>
      <c r="B205" s="62"/>
      <c r="C205" s="62"/>
      <c r="D205" s="62"/>
      <c r="E205" s="62"/>
      <c r="F205" s="62"/>
      <c r="G205" s="62"/>
      <c r="H205" s="62"/>
      <c r="I205" s="107"/>
      <c r="K205" s="66" t="s">
        <v>0</v>
      </c>
    </row>
    <row r="206" spans="1:11" ht="54">
      <c r="A206" s="62"/>
      <c r="B206" s="22" t="s">
        <v>239</v>
      </c>
      <c r="C206" s="64" t="s">
        <v>26</v>
      </c>
      <c r="D206" s="63" t="s">
        <v>84</v>
      </c>
      <c r="E206" s="63" t="s">
        <v>85</v>
      </c>
      <c r="F206" s="63" t="s">
        <v>86</v>
      </c>
      <c r="G206" s="63" t="s">
        <v>87</v>
      </c>
      <c r="H206" s="63" t="s">
        <v>88</v>
      </c>
      <c r="I206" s="63" t="s">
        <v>89</v>
      </c>
      <c r="J206" s="110" t="s">
        <v>6</v>
      </c>
      <c r="K206" s="69" t="s">
        <v>40</v>
      </c>
    </row>
    <row r="207" spans="1:11" ht="13.5">
      <c r="A207" s="62"/>
      <c r="B207" s="72">
        <v>501</v>
      </c>
      <c r="C207" s="73">
        <v>204</v>
      </c>
      <c r="D207" s="74">
        <v>197</v>
      </c>
      <c r="E207" s="74">
        <v>4</v>
      </c>
      <c r="F207" s="74">
        <v>100</v>
      </c>
      <c r="G207" s="74">
        <v>7</v>
      </c>
      <c r="H207" s="74">
        <v>45</v>
      </c>
      <c r="I207" s="74">
        <v>15</v>
      </c>
      <c r="J207" s="111">
        <v>21</v>
      </c>
      <c r="K207" s="75">
        <v>0</v>
      </c>
    </row>
    <row r="208" spans="1:11" ht="13.5">
      <c r="A208" s="62"/>
      <c r="B208" s="131" t="s">
        <v>240</v>
      </c>
      <c r="C208" s="108">
        <f>ROUND(C207/$B207*100,1)</f>
        <v>40.7</v>
      </c>
      <c r="D208" s="78">
        <f aca="true" t="shared" si="18" ref="D208:K208">ROUND(D207/$B207*100,1)</f>
        <v>39.3</v>
      </c>
      <c r="E208" s="78">
        <f t="shared" si="18"/>
        <v>0.8</v>
      </c>
      <c r="F208" s="78">
        <f t="shared" si="18"/>
        <v>20</v>
      </c>
      <c r="G208" s="78">
        <f t="shared" si="18"/>
        <v>1.4</v>
      </c>
      <c r="H208" s="78">
        <f t="shared" si="18"/>
        <v>9</v>
      </c>
      <c r="I208" s="78">
        <f t="shared" si="18"/>
        <v>3</v>
      </c>
      <c r="J208" s="108">
        <f t="shared" si="18"/>
        <v>4.2</v>
      </c>
      <c r="K208" s="79">
        <f t="shared" si="18"/>
        <v>0</v>
      </c>
    </row>
    <row r="209" spans="1:10" ht="13.5">
      <c r="A209" s="107"/>
      <c r="B209" s="107"/>
      <c r="C209" s="107"/>
      <c r="D209" s="107"/>
      <c r="E209" s="107"/>
      <c r="F209" s="107"/>
      <c r="G209" s="107"/>
      <c r="H209" s="107"/>
      <c r="I209" s="107"/>
      <c r="J209" s="107"/>
    </row>
    <row r="210" spans="1:10" ht="13.5">
      <c r="A210" s="107"/>
      <c r="B210" s="107"/>
      <c r="C210" s="107"/>
      <c r="D210" s="107"/>
      <c r="E210" s="107"/>
      <c r="F210" s="107"/>
      <c r="G210" s="107"/>
      <c r="H210" s="107"/>
      <c r="I210" s="107"/>
      <c r="J210" s="107"/>
    </row>
    <row r="211" spans="1:10" ht="13.5">
      <c r="A211" s="62" t="s">
        <v>202</v>
      </c>
      <c r="B211" s="62"/>
      <c r="C211" s="62"/>
      <c r="D211" s="62"/>
      <c r="E211" s="62"/>
      <c r="F211" s="62"/>
      <c r="G211" s="62"/>
      <c r="H211" s="62"/>
      <c r="I211" s="107"/>
      <c r="J211" s="107"/>
    </row>
    <row r="212" spans="1:10" ht="13.5">
      <c r="A212" s="62" t="s">
        <v>257</v>
      </c>
      <c r="B212" s="62"/>
      <c r="C212" s="62"/>
      <c r="D212" s="62"/>
      <c r="E212" s="62"/>
      <c r="F212" s="62"/>
      <c r="G212" s="62"/>
      <c r="H212" s="62"/>
      <c r="I212" s="107"/>
      <c r="J212" s="107"/>
    </row>
    <row r="213" spans="1:10" ht="13.5">
      <c r="A213" s="62"/>
      <c r="B213" s="62"/>
      <c r="C213" s="62"/>
      <c r="D213" s="62"/>
      <c r="E213" s="62"/>
      <c r="F213" s="62"/>
      <c r="G213" s="62"/>
      <c r="I213" s="66" t="s">
        <v>0</v>
      </c>
      <c r="J213" s="107"/>
    </row>
    <row r="214" spans="1:10" ht="27">
      <c r="A214" s="62"/>
      <c r="B214" s="68" t="s">
        <v>7</v>
      </c>
      <c r="C214" s="64" t="s">
        <v>206</v>
      </c>
      <c r="D214" s="63" t="s">
        <v>207</v>
      </c>
      <c r="E214" s="63" t="s">
        <v>208</v>
      </c>
      <c r="F214" s="63" t="s">
        <v>74</v>
      </c>
      <c r="G214" s="63" t="s">
        <v>209</v>
      </c>
      <c r="H214" s="63" t="s">
        <v>23</v>
      </c>
      <c r="I214" s="69" t="s">
        <v>11</v>
      </c>
      <c r="J214" s="107"/>
    </row>
    <row r="215" spans="1:10" ht="13.5">
      <c r="A215" s="62"/>
      <c r="B215" s="72">
        <f>SUM(C215:I215)</f>
        <v>7194</v>
      </c>
      <c r="C215" s="73">
        <v>621</v>
      </c>
      <c r="D215" s="74">
        <v>3508</v>
      </c>
      <c r="E215" s="74">
        <v>2639</v>
      </c>
      <c r="F215" s="74">
        <v>216</v>
      </c>
      <c r="G215" s="74">
        <v>9</v>
      </c>
      <c r="H215" s="74">
        <v>48</v>
      </c>
      <c r="I215" s="75">
        <v>153</v>
      </c>
      <c r="J215" s="107"/>
    </row>
    <row r="216" spans="1:10" ht="13.5">
      <c r="A216" s="62"/>
      <c r="B216" s="119">
        <f>SUM(C216:I216)</f>
        <v>99.99999999999999</v>
      </c>
      <c r="C216" s="108">
        <f aca="true" t="shared" si="19" ref="C216:I216">ROUND(C215/$B215*100,1)</f>
        <v>8.6</v>
      </c>
      <c r="D216" s="78">
        <f t="shared" si="19"/>
        <v>48.8</v>
      </c>
      <c r="E216" s="78">
        <f t="shared" si="19"/>
        <v>36.7</v>
      </c>
      <c r="F216" s="78">
        <f t="shared" si="19"/>
        <v>3</v>
      </c>
      <c r="G216" s="78">
        <f t="shared" si="19"/>
        <v>0.1</v>
      </c>
      <c r="H216" s="78">
        <f t="shared" si="19"/>
        <v>0.7</v>
      </c>
      <c r="I216" s="100">
        <f t="shared" si="19"/>
        <v>2.1</v>
      </c>
      <c r="J216" s="107"/>
    </row>
    <row r="217" spans="1:10" ht="13.5">
      <c r="A217" s="107"/>
      <c r="B217" s="107"/>
      <c r="C217" s="107"/>
      <c r="D217" s="107"/>
      <c r="E217" s="107"/>
      <c r="F217" s="107"/>
      <c r="G217" s="107"/>
      <c r="H217" s="107"/>
      <c r="I217" s="107"/>
      <c r="J217" s="107"/>
    </row>
    <row r="218" spans="1:10" ht="13.5">
      <c r="A218" s="107"/>
      <c r="B218" s="107"/>
      <c r="C218" s="107"/>
      <c r="D218" s="107"/>
      <c r="E218" s="107"/>
      <c r="F218" s="107"/>
      <c r="G218" s="107"/>
      <c r="H218" s="107"/>
      <c r="I218" s="107"/>
      <c r="J218" s="107"/>
    </row>
    <row r="219" spans="1:10" ht="13.5">
      <c r="A219" s="62" t="s">
        <v>169</v>
      </c>
      <c r="B219" s="62"/>
      <c r="C219" s="62"/>
      <c r="D219" s="62"/>
      <c r="E219" s="62"/>
      <c r="F219" s="62"/>
      <c r="G219" s="107"/>
      <c r="H219" s="107"/>
      <c r="I219" s="107"/>
      <c r="J219" s="107"/>
    </row>
    <row r="220" spans="1:10" ht="13.5">
      <c r="A220" s="62" t="s">
        <v>90</v>
      </c>
      <c r="B220" s="62"/>
      <c r="C220" s="62"/>
      <c r="D220" s="62"/>
      <c r="E220" s="62"/>
      <c r="F220" s="62"/>
      <c r="G220" s="107"/>
      <c r="H220" s="107"/>
      <c r="I220" s="107"/>
      <c r="J220" s="107"/>
    </row>
    <row r="221" spans="1:10" ht="13.5">
      <c r="A221" s="62"/>
      <c r="B221" s="62"/>
      <c r="C221" s="62"/>
      <c r="D221" s="62"/>
      <c r="E221" s="62"/>
      <c r="H221" s="66" t="s">
        <v>0</v>
      </c>
      <c r="I221" s="107"/>
      <c r="J221" s="107"/>
    </row>
    <row r="222" spans="1:11" ht="40.5">
      <c r="A222" s="62"/>
      <c r="B222" s="68" t="s">
        <v>7</v>
      </c>
      <c r="C222" s="64" t="s">
        <v>136</v>
      </c>
      <c r="D222" s="63" t="s">
        <v>137</v>
      </c>
      <c r="E222" s="63" t="s">
        <v>138</v>
      </c>
      <c r="F222" s="63" t="s">
        <v>139</v>
      </c>
      <c r="G222" s="92" t="s">
        <v>121</v>
      </c>
      <c r="H222" s="69" t="s">
        <v>11</v>
      </c>
      <c r="I222" s="107"/>
      <c r="J222" s="107"/>
      <c r="K222" s="107"/>
    </row>
    <row r="223" spans="1:11" ht="13.5">
      <c r="A223" s="62"/>
      <c r="B223" s="72">
        <f>SUM(C223:H223)</f>
        <v>7194</v>
      </c>
      <c r="C223" s="73">
        <v>1737</v>
      </c>
      <c r="D223" s="74">
        <v>3393</v>
      </c>
      <c r="E223" s="74">
        <v>1536</v>
      </c>
      <c r="F223" s="74">
        <v>324</v>
      </c>
      <c r="G223" s="93">
        <v>121</v>
      </c>
      <c r="H223" s="75">
        <v>83</v>
      </c>
      <c r="I223" s="107"/>
      <c r="J223" s="107"/>
      <c r="K223" s="107"/>
    </row>
    <row r="224" spans="1:11" ht="13.5">
      <c r="A224" s="62"/>
      <c r="B224" s="119">
        <f>SUM(C224:H224)</f>
        <v>100</v>
      </c>
      <c r="C224" s="108">
        <f>ROUND(C223/$B223*100,1)</f>
        <v>24.1</v>
      </c>
      <c r="D224" s="78">
        <f>ROUND(D223/$B223*100,1)-0.1</f>
        <v>47.1</v>
      </c>
      <c r="E224" s="78">
        <f>ROUND(E223/$B223*100,1)</f>
        <v>21.4</v>
      </c>
      <c r="F224" s="78">
        <f>ROUND(F223/$B223*100,1)</f>
        <v>4.5</v>
      </c>
      <c r="G224" s="78">
        <f>ROUND(G223/$B223*100,1)</f>
        <v>1.7</v>
      </c>
      <c r="H224" s="100">
        <f>ROUND(H223/$B223*100,1)</f>
        <v>1.2</v>
      </c>
      <c r="I224" s="107"/>
      <c r="J224" s="107"/>
      <c r="K224" s="107"/>
    </row>
    <row r="225" spans="1:10" ht="13.5">
      <c r="A225" s="62"/>
      <c r="B225" s="62"/>
      <c r="C225" s="62"/>
      <c r="D225" s="62"/>
      <c r="E225" s="62"/>
      <c r="F225" s="62"/>
      <c r="G225" s="107"/>
      <c r="H225" s="107"/>
      <c r="I225" s="107"/>
      <c r="J225" s="107"/>
    </row>
    <row r="226" spans="1:10" ht="13.5">
      <c r="A226" s="62"/>
      <c r="B226" s="62"/>
      <c r="C226" s="62"/>
      <c r="D226" s="62"/>
      <c r="E226" s="62"/>
      <c r="F226" s="62"/>
      <c r="G226" s="107"/>
      <c r="H226" s="107"/>
      <c r="I226" s="107"/>
      <c r="J226" s="107"/>
    </row>
    <row r="227" spans="1:10" ht="13.5">
      <c r="A227" s="62" t="s">
        <v>170</v>
      </c>
      <c r="B227" s="62"/>
      <c r="C227" s="62"/>
      <c r="D227" s="62"/>
      <c r="E227" s="62"/>
      <c r="F227" s="62"/>
      <c r="G227" s="107"/>
      <c r="H227" s="107"/>
      <c r="I227" s="107"/>
      <c r="J227" s="107"/>
    </row>
    <row r="228" spans="1:10" ht="13.5">
      <c r="A228" s="62" t="s">
        <v>90</v>
      </c>
      <c r="B228" s="62"/>
      <c r="C228" s="62"/>
      <c r="D228" s="62"/>
      <c r="E228" s="62"/>
      <c r="F228" s="62"/>
      <c r="G228" s="107"/>
      <c r="H228" s="107"/>
      <c r="I228" s="107"/>
      <c r="J228" s="107"/>
    </row>
    <row r="229" spans="1:10" ht="13.5">
      <c r="A229" s="62"/>
      <c r="B229" s="62"/>
      <c r="C229" s="62"/>
      <c r="D229" s="62"/>
      <c r="E229" s="62"/>
      <c r="H229" s="66" t="s">
        <v>0</v>
      </c>
      <c r="I229" s="107"/>
      <c r="J229" s="107"/>
    </row>
    <row r="230" spans="1:11" ht="40.5">
      <c r="A230" s="62"/>
      <c r="B230" s="68" t="s">
        <v>7</v>
      </c>
      <c r="C230" s="64" t="s">
        <v>136</v>
      </c>
      <c r="D230" s="63" t="s">
        <v>137</v>
      </c>
      <c r="E230" s="63" t="s">
        <v>138</v>
      </c>
      <c r="F230" s="63" t="s">
        <v>139</v>
      </c>
      <c r="G230" s="92" t="s">
        <v>121</v>
      </c>
      <c r="H230" s="69" t="s">
        <v>11</v>
      </c>
      <c r="I230" s="107"/>
      <c r="J230" s="107"/>
      <c r="K230" s="107"/>
    </row>
    <row r="231" spans="1:11" ht="13.5">
      <c r="A231" s="62"/>
      <c r="B231" s="72">
        <f>SUM(C231:H231)</f>
        <v>7194</v>
      </c>
      <c r="C231" s="73">
        <v>3590</v>
      </c>
      <c r="D231" s="74">
        <v>3128</v>
      </c>
      <c r="E231" s="74">
        <v>175</v>
      </c>
      <c r="F231" s="74">
        <v>16</v>
      </c>
      <c r="G231" s="93">
        <v>149</v>
      </c>
      <c r="H231" s="75">
        <v>136</v>
      </c>
      <c r="I231" s="107"/>
      <c r="J231" s="107"/>
      <c r="K231" s="107"/>
    </row>
    <row r="232" spans="1:11" ht="13.5">
      <c r="A232" s="62"/>
      <c r="B232" s="119">
        <f>SUM(C232:H232)</f>
        <v>100.00000000000001</v>
      </c>
      <c r="C232" s="108">
        <f aca="true" t="shared" si="20" ref="C232:H232">ROUND(C231/$B231*100,1)</f>
        <v>49.9</v>
      </c>
      <c r="D232" s="78">
        <f t="shared" si="20"/>
        <v>43.5</v>
      </c>
      <c r="E232" s="78">
        <f t="shared" si="20"/>
        <v>2.4</v>
      </c>
      <c r="F232" s="78">
        <f t="shared" si="20"/>
        <v>0.2</v>
      </c>
      <c r="G232" s="78">
        <f t="shared" si="20"/>
        <v>2.1</v>
      </c>
      <c r="H232" s="100">
        <f t="shared" si="20"/>
        <v>1.9</v>
      </c>
      <c r="I232" s="107"/>
      <c r="J232" s="107"/>
      <c r="K232" s="107"/>
    </row>
    <row r="233" spans="1:10" ht="13.5">
      <c r="A233" s="107"/>
      <c r="B233" s="107"/>
      <c r="C233" s="107"/>
      <c r="D233" s="107"/>
      <c r="E233" s="107"/>
      <c r="F233" s="107"/>
      <c r="G233" s="107"/>
      <c r="H233" s="107"/>
      <c r="I233" s="107"/>
      <c r="J233" s="107"/>
    </row>
    <row r="234" spans="1:10" ht="13.5">
      <c r="A234" s="107"/>
      <c r="B234" s="107"/>
      <c r="C234" s="107"/>
      <c r="D234" s="107"/>
      <c r="E234" s="107"/>
      <c r="F234" s="107"/>
      <c r="G234" s="107"/>
      <c r="H234" s="107"/>
      <c r="I234" s="107"/>
      <c r="J234" s="107"/>
    </row>
    <row r="235" spans="1:10" ht="13.5">
      <c r="A235" s="62" t="s">
        <v>171</v>
      </c>
      <c r="B235" s="62"/>
      <c r="C235" s="62"/>
      <c r="D235" s="62"/>
      <c r="E235" s="62"/>
      <c r="F235" s="62"/>
      <c r="G235" s="107"/>
      <c r="H235" s="107"/>
      <c r="I235" s="107"/>
      <c r="J235" s="107"/>
    </row>
    <row r="236" spans="1:10" ht="13.5">
      <c r="A236" s="62" t="s">
        <v>91</v>
      </c>
      <c r="B236" s="62"/>
      <c r="C236" s="62"/>
      <c r="D236" s="62"/>
      <c r="E236" s="62"/>
      <c r="F236" s="62"/>
      <c r="G236" s="107"/>
      <c r="H236" s="107"/>
      <c r="I236" s="107"/>
      <c r="J236" s="107"/>
    </row>
    <row r="237" spans="1:10" ht="13.5">
      <c r="A237" s="62"/>
      <c r="B237" s="62"/>
      <c r="C237" s="62"/>
      <c r="D237" s="62"/>
      <c r="E237" s="62"/>
      <c r="G237" s="66" t="s">
        <v>0</v>
      </c>
      <c r="H237" s="107"/>
      <c r="I237" s="107"/>
      <c r="J237" s="107"/>
    </row>
    <row r="238" spans="1:10" ht="27">
      <c r="A238" s="62"/>
      <c r="B238" s="68" t="s">
        <v>7</v>
      </c>
      <c r="C238" s="64" t="s">
        <v>92</v>
      </c>
      <c r="D238" s="63" t="s">
        <v>93</v>
      </c>
      <c r="E238" s="63" t="s">
        <v>94</v>
      </c>
      <c r="F238" s="63" t="s">
        <v>95</v>
      </c>
      <c r="G238" s="101" t="s">
        <v>11</v>
      </c>
      <c r="H238" s="107"/>
      <c r="I238" s="107"/>
      <c r="J238" s="107"/>
    </row>
    <row r="239" spans="1:10" ht="13.5">
      <c r="A239" s="62"/>
      <c r="B239" s="72">
        <f>SUM(C239:G239)</f>
        <v>7194</v>
      </c>
      <c r="C239" s="73">
        <v>1527</v>
      </c>
      <c r="D239" s="74">
        <v>1002</v>
      </c>
      <c r="E239" s="74">
        <v>2062</v>
      </c>
      <c r="F239" s="74">
        <v>2504</v>
      </c>
      <c r="G239" s="109">
        <v>99</v>
      </c>
      <c r="H239" s="107"/>
      <c r="I239" s="107"/>
      <c r="J239" s="107"/>
    </row>
    <row r="240" spans="1:10" ht="13.5">
      <c r="A240" s="62"/>
      <c r="B240" s="119">
        <f>SUM(C240:G240)</f>
        <v>100</v>
      </c>
      <c r="C240" s="108">
        <f>ROUND(C239/$B239*100,1)</f>
        <v>21.2</v>
      </c>
      <c r="D240" s="78">
        <f>ROUND(D239/$B239*100,1)</f>
        <v>13.9</v>
      </c>
      <c r="E240" s="78">
        <f>ROUND(E239/$B239*100,1)</f>
        <v>28.7</v>
      </c>
      <c r="F240" s="78">
        <f>ROUND(F239/$B239*100,1)</f>
        <v>34.8</v>
      </c>
      <c r="G240" s="100">
        <f>ROUND(G239/$B239*100,1)</f>
        <v>1.4</v>
      </c>
      <c r="H240" s="107"/>
      <c r="I240" s="107"/>
      <c r="J240" s="107"/>
    </row>
    <row r="241" spans="1:9" ht="13.5">
      <c r="A241" s="107"/>
      <c r="B241" s="107"/>
      <c r="C241" s="107"/>
      <c r="D241" s="107"/>
      <c r="E241" s="107"/>
      <c r="F241" s="107"/>
      <c r="G241" s="107"/>
      <c r="H241" s="107"/>
      <c r="I241" s="107"/>
    </row>
    <row r="243" spans="1:10" ht="13.5">
      <c r="A243" s="62" t="s">
        <v>172</v>
      </c>
      <c r="B243" s="62"/>
      <c r="C243" s="62"/>
      <c r="D243" s="62"/>
      <c r="E243" s="62"/>
      <c r="F243" s="62"/>
      <c r="G243" s="107"/>
      <c r="H243" s="107"/>
      <c r="I243" s="107"/>
      <c r="J243" s="107"/>
    </row>
    <row r="244" spans="1:10" ht="13.5">
      <c r="A244" s="62" t="s">
        <v>91</v>
      </c>
      <c r="B244" s="62"/>
      <c r="C244" s="62"/>
      <c r="D244" s="62"/>
      <c r="E244" s="62"/>
      <c r="F244" s="62"/>
      <c r="G244" s="107"/>
      <c r="H244" s="107"/>
      <c r="I244" s="107"/>
      <c r="J244" s="107"/>
    </row>
    <row r="245" spans="1:10" ht="13.5">
      <c r="A245" s="62"/>
      <c r="B245" s="62"/>
      <c r="C245" s="62"/>
      <c r="D245" s="62"/>
      <c r="E245" s="62"/>
      <c r="G245" s="66" t="s">
        <v>0</v>
      </c>
      <c r="H245" s="107"/>
      <c r="I245" s="107"/>
      <c r="J245" s="107"/>
    </row>
    <row r="246" spans="1:10" ht="27">
      <c r="A246" s="62"/>
      <c r="B246" s="68" t="s">
        <v>7</v>
      </c>
      <c r="C246" s="64" t="s">
        <v>92</v>
      </c>
      <c r="D246" s="63" t="s">
        <v>93</v>
      </c>
      <c r="E246" s="63" t="s">
        <v>94</v>
      </c>
      <c r="F246" s="63" t="s">
        <v>95</v>
      </c>
      <c r="G246" s="101" t="s">
        <v>11</v>
      </c>
      <c r="H246" s="107"/>
      <c r="I246" s="107"/>
      <c r="J246" s="107"/>
    </row>
    <row r="247" spans="1:10" ht="13.5">
      <c r="A247" s="62"/>
      <c r="B247" s="72">
        <f>SUM(C247:G247)</f>
        <v>7194</v>
      </c>
      <c r="C247" s="73">
        <v>4829</v>
      </c>
      <c r="D247" s="74">
        <v>1728</v>
      </c>
      <c r="E247" s="74">
        <v>342</v>
      </c>
      <c r="F247" s="74">
        <v>127</v>
      </c>
      <c r="G247" s="109">
        <v>168</v>
      </c>
      <c r="H247" s="107"/>
      <c r="I247" s="107"/>
      <c r="J247" s="107"/>
    </row>
    <row r="248" spans="1:10" ht="13.5">
      <c r="A248" s="62"/>
      <c r="B248" s="119">
        <f>SUM(C248:G248)</f>
        <v>99.99999999999999</v>
      </c>
      <c r="C248" s="108">
        <f>ROUND(C247/$B247*100,1)</f>
        <v>67.1</v>
      </c>
      <c r="D248" s="78">
        <f>ROUND(D247/$B247*100,1)</f>
        <v>24</v>
      </c>
      <c r="E248" s="78">
        <f>ROUND(E247/$B247*100,1)</f>
        <v>4.8</v>
      </c>
      <c r="F248" s="78">
        <f>ROUND(F247/$B247*100,1)</f>
        <v>1.8</v>
      </c>
      <c r="G248" s="100">
        <f>ROUND(G247/$B247*100,1)</f>
        <v>2.3</v>
      </c>
      <c r="H248" s="107"/>
      <c r="I248" s="107"/>
      <c r="J248" s="107"/>
    </row>
    <row r="251" spans="1:10" ht="13.5">
      <c r="A251" s="62" t="s">
        <v>173</v>
      </c>
      <c r="B251" s="62"/>
      <c r="C251" s="62"/>
      <c r="D251" s="62"/>
      <c r="E251" s="62"/>
      <c r="F251" s="62"/>
      <c r="G251" s="107"/>
      <c r="H251" s="107"/>
      <c r="I251" s="107"/>
      <c r="J251" s="107"/>
    </row>
    <row r="252" spans="1:10" ht="13.5">
      <c r="A252" s="62" t="s">
        <v>91</v>
      </c>
      <c r="B252" s="62"/>
      <c r="C252" s="62"/>
      <c r="D252" s="62"/>
      <c r="E252" s="62"/>
      <c r="F252" s="62"/>
      <c r="G252" s="107"/>
      <c r="H252" s="107"/>
      <c r="I252" s="107"/>
      <c r="J252" s="107"/>
    </row>
    <row r="253" spans="1:10" ht="13.5">
      <c r="A253" s="62"/>
      <c r="B253" s="62"/>
      <c r="C253" s="62"/>
      <c r="D253" s="62"/>
      <c r="E253" s="62"/>
      <c r="G253" s="66" t="s">
        <v>0</v>
      </c>
      <c r="H253" s="107"/>
      <c r="I253" s="107"/>
      <c r="J253" s="107"/>
    </row>
    <row r="254" spans="1:10" ht="27">
      <c r="A254" s="62"/>
      <c r="B254" s="68" t="s">
        <v>7</v>
      </c>
      <c r="C254" s="64" t="s">
        <v>92</v>
      </c>
      <c r="D254" s="63" t="s">
        <v>93</v>
      </c>
      <c r="E254" s="63" t="s">
        <v>94</v>
      </c>
      <c r="F254" s="63" t="s">
        <v>95</v>
      </c>
      <c r="G254" s="101" t="s">
        <v>11</v>
      </c>
      <c r="H254" s="107"/>
      <c r="I254" s="107"/>
      <c r="J254" s="107"/>
    </row>
    <row r="255" spans="1:10" ht="13.5">
      <c r="A255" s="62"/>
      <c r="B255" s="72">
        <f>SUM(C255:G255)</f>
        <v>7194</v>
      </c>
      <c r="C255" s="73">
        <v>4746</v>
      </c>
      <c r="D255" s="74">
        <v>1508</v>
      </c>
      <c r="E255" s="74">
        <v>720</v>
      </c>
      <c r="F255" s="74">
        <v>143</v>
      </c>
      <c r="G255" s="109">
        <v>77</v>
      </c>
      <c r="H255" s="107"/>
      <c r="I255" s="107"/>
      <c r="J255" s="107"/>
    </row>
    <row r="256" spans="1:10" ht="13.5">
      <c r="A256" s="62"/>
      <c r="B256" s="119">
        <f>SUM(C256:G256)</f>
        <v>100</v>
      </c>
      <c r="C256" s="108">
        <f>ROUND(C255/$B255*100,1)-0.1</f>
        <v>65.9</v>
      </c>
      <c r="D256" s="78">
        <f>ROUND(D255/$B255*100,1)</f>
        <v>21</v>
      </c>
      <c r="E256" s="78">
        <f>ROUND(E255/$B255*100,1)</f>
        <v>10</v>
      </c>
      <c r="F256" s="78">
        <f>ROUND(F255/$B255*100,1)</f>
        <v>2</v>
      </c>
      <c r="G256" s="100">
        <f>ROUND(G255/$B255*100,1)</f>
        <v>1.1</v>
      </c>
      <c r="H256" s="107"/>
      <c r="I256" s="107"/>
      <c r="J256" s="107"/>
    </row>
  </sheetData>
  <sheetProtection/>
  <printOptions/>
  <pageMargins left="0.7086614173228347" right="0.7086614173228347" top="0.7480314960629921" bottom="0.7480314960629921" header="0.31496062992125984" footer="0.31496062992125984"/>
  <pageSetup fitToHeight="6" horizontalDpi="600" verticalDpi="600" orientation="portrait" paperSize="9" scale="92" r:id="rId1"/>
  <rowBreaks count="5" manualBreakCount="5">
    <brk id="44" max="10" man="1"/>
    <brk id="95" max="10" man="1"/>
    <brk id="135" max="10" man="1"/>
    <brk id="183" max="10" man="1"/>
    <brk id="226" max="10" man="1"/>
  </rowBreaks>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view="pageBreakPreview" zoomScaleSheetLayoutView="100" workbookViewId="0" topLeftCell="A1">
      <selection activeCell="M5" sqref="M5"/>
    </sheetView>
  </sheetViews>
  <sheetFormatPr defaultColWidth="9.00390625" defaultRowHeight="13.5"/>
  <cols>
    <col min="1" max="1" width="2.50390625" style="1" customWidth="1"/>
    <col min="2" max="13" width="11.625" style="1" customWidth="1"/>
    <col min="14" max="16384" width="9.00390625" style="1" customWidth="1"/>
  </cols>
  <sheetData>
    <row r="1" spans="1:12" ht="13.5">
      <c r="A1" s="20" t="s">
        <v>174</v>
      </c>
      <c r="B1" s="20"/>
      <c r="C1" s="20"/>
      <c r="D1" s="20"/>
      <c r="E1" s="20"/>
      <c r="F1" s="20"/>
      <c r="G1" s="20"/>
      <c r="H1" s="20"/>
      <c r="I1" s="20"/>
      <c r="J1" s="20"/>
      <c r="K1" s="20"/>
      <c r="L1" s="40"/>
    </row>
    <row r="2" spans="1:12" ht="13.5">
      <c r="A2" s="20" t="s">
        <v>241</v>
      </c>
      <c r="B2" s="20"/>
      <c r="C2" s="20"/>
      <c r="D2" s="20"/>
      <c r="E2" s="20"/>
      <c r="F2" s="20"/>
      <c r="G2" s="20"/>
      <c r="H2" s="20"/>
      <c r="I2" s="20"/>
      <c r="J2" s="20"/>
      <c r="K2" s="20"/>
      <c r="L2" s="40"/>
    </row>
    <row r="3" spans="1:13" ht="13.5">
      <c r="A3" s="20"/>
      <c r="B3" s="20"/>
      <c r="C3" s="20"/>
      <c r="D3" s="20"/>
      <c r="E3" s="20"/>
      <c r="F3" s="20"/>
      <c r="G3" s="20"/>
      <c r="H3" s="20"/>
      <c r="I3" s="20"/>
      <c r="J3" s="20"/>
      <c r="K3" s="20"/>
      <c r="M3" s="21" t="s">
        <v>0</v>
      </c>
    </row>
    <row r="4" spans="1:13" ht="59.25" customHeight="1">
      <c r="A4" s="20"/>
      <c r="B4" s="22" t="s">
        <v>239</v>
      </c>
      <c r="C4" s="23" t="s">
        <v>96</v>
      </c>
      <c r="D4" s="24" t="s">
        <v>97</v>
      </c>
      <c r="E4" s="24" t="s">
        <v>98</v>
      </c>
      <c r="F4" s="24" t="s">
        <v>99</v>
      </c>
      <c r="G4" s="24" t="s">
        <v>100</v>
      </c>
      <c r="H4" s="24" t="s">
        <v>101</v>
      </c>
      <c r="I4" s="24" t="s">
        <v>102</v>
      </c>
      <c r="J4" s="24" t="s">
        <v>103</v>
      </c>
      <c r="K4" s="24" t="s">
        <v>104</v>
      </c>
      <c r="L4" s="24" t="s">
        <v>6</v>
      </c>
      <c r="M4" s="59" t="s">
        <v>11</v>
      </c>
    </row>
    <row r="5" spans="1:13" ht="13.5">
      <c r="A5" s="20"/>
      <c r="B5" s="25">
        <v>7194</v>
      </c>
      <c r="C5" s="26">
        <v>1573</v>
      </c>
      <c r="D5" s="27">
        <v>1734</v>
      </c>
      <c r="E5" s="27">
        <v>3233</v>
      </c>
      <c r="F5" s="27">
        <v>2762</v>
      </c>
      <c r="G5" s="27">
        <v>1127</v>
      </c>
      <c r="H5" s="27">
        <v>308</v>
      </c>
      <c r="I5" s="27">
        <v>1542</v>
      </c>
      <c r="J5" s="27">
        <v>56</v>
      </c>
      <c r="K5" s="27">
        <v>504</v>
      </c>
      <c r="L5" s="27">
        <v>222</v>
      </c>
      <c r="M5" s="60">
        <v>0</v>
      </c>
    </row>
    <row r="6" spans="1:13" ht="13.5">
      <c r="A6" s="20"/>
      <c r="B6" s="131" t="s">
        <v>240</v>
      </c>
      <c r="C6" s="28">
        <f>ROUND(C5/$B5*100,1)</f>
        <v>21.9</v>
      </c>
      <c r="D6" s="29">
        <f>ROUND(D5/$B5*100,1)</f>
        <v>24.1</v>
      </c>
      <c r="E6" s="29">
        <f aca="true" t="shared" si="0" ref="E6:L6">ROUND(E5/$B5*100,1)</f>
        <v>44.9</v>
      </c>
      <c r="F6" s="29">
        <f t="shared" si="0"/>
        <v>38.4</v>
      </c>
      <c r="G6" s="29">
        <f t="shared" si="0"/>
        <v>15.7</v>
      </c>
      <c r="H6" s="29">
        <f t="shared" si="0"/>
        <v>4.3</v>
      </c>
      <c r="I6" s="29">
        <f t="shared" si="0"/>
        <v>21.4</v>
      </c>
      <c r="J6" s="29">
        <f t="shared" si="0"/>
        <v>0.8</v>
      </c>
      <c r="K6" s="29">
        <f t="shared" si="0"/>
        <v>7</v>
      </c>
      <c r="L6" s="29">
        <f t="shared" si="0"/>
        <v>3.1</v>
      </c>
      <c r="M6" s="61">
        <f>ROUND(M5/$B5*100,1)</f>
        <v>0</v>
      </c>
    </row>
    <row r="7" spans="1:12" ht="13.5">
      <c r="A7" s="20"/>
      <c r="B7" s="20"/>
      <c r="C7" s="20"/>
      <c r="D7" s="20"/>
      <c r="E7" s="20"/>
      <c r="F7" s="20"/>
      <c r="G7" s="20"/>
      <c r="H7" s="20"/>
      <c r="I7" s="20"/>
      <c r="J7" s="20"/>
      <c r="K7" s="20"/>
      <c r="L7" s="40"/>
    </row>
    <row r="8" spans="1:12" ht="13.5">
      <c r="A8" s="20"/>
      <c r="B8" s="20"/>
      <c r="C8" s="20"/>
      <c r="D8" s="20"/>
      <c r="E8" s="20"/>
      <c r="F8" s="20"/>
      <c r="G8" s="20"/>
      <c r="H8" s="20"/>
      <c r="I8" s="20"/>
      <c r="J8" s="20"/>
      <c r="K8" s="20"/>
      <c r="L8" s="40"/>
    </row>
    <row r="9" spans="1:12" ht="13.5">
      <c r="A9" s="47"/>
      <c r="B9" s="47"/>
      <c r="C9" s="47"/>
      <c r="D9" s="47"/>
      <c r="E9" s="47"/>
      <c r="F9" s="47"/>
      <c r="G9" s="47"/>
      <c r="H9" s="47"/>
      <c r="I9" s="47"/>
      <c r="J9" s="47"/>
      <c r="K9" s="47"/>
      <c r="L9" s="39"/>
    </row>
    <row r="10" spans="1:12" ht="13.5">
      <c r="A10" s="47"/>
      <c r="B10" s="47"/>
      <c r="C10" s="47"/>
      <c r="D10" s="47"/>
      <c r="E10" s="47"/>
      <c r="F10" s="47"/>
      <c r="G10" s="47"/>
      <c r="H10" s="47"/>
      <c r="I10" s="47"/>
      <c r="J10" s="47"/>
      <c r="K10" s="47"/>
      <c r="L10" s="39"/>
    </row>
    <row r="11" spans="1:12" ht="13.5">
      <c r="A11" s="47"/>
      <c r="B11" s="47"/>
      <c r="C11" s="47"/>
      <c r="D11" s="47"/>
      <c r="E11" s="47"/>
      <c r="F11" s="47"/>
      <c r="G11" s="47"/>
      <c r="H11" s="47"/>
      <c r="I11" s="47"/>
      <c r="J11" s="47"/>
      <c r="K11" s="47"/>
      <c r="L11" s="48"/>
    </row>
    <row r="12" spans="1:12" ht="13.5">
      <c r="A12" s="47"/>
      <c r="B12" s="49"/>
      <c r="C12" s="49"/>
      <c r="D12" s="49"/>
      <c r="E12" s="49"/>
      <c r="F12" s="49"/>
      <c r="G12" s="49"/>
      <c r="H12" s="49"/>
      <c r="I12" s="49"/>
      <c r="J12" s="49"/>
      <c r="K12" s="49"/>
      <c r="L12" s="49"/>
    </row>
    <row r="13" spans="1:12" ht="13.5">
      <c r="A13" s="47"/>
      <c r="B13" s="50"/>
      <c r="C13" s="50"/>
      <c r="D13" s="50"/>
      <c r="E13" s="50"/>
      <c r="F13" s="50"/>
      <c r="G13" s="50"/>
      <c r="H13" s="50"/>
      <c r="I13" s="50"/>
      <c r="J13" s="50"/>
      <c r="K13" s="50"/>
      <c r="L13" s="50"/>
    </row>
    <row r="14" spans="1:12" ht="13.5">
      <c r="A14" s="47"/>
      <c r="B14" s="50"/>
      <c r="C14" s="51"/>
      <c r="D14" s="51"/>
      <c r="E14" s="51"/>
      <c r="F14" s="51"/>
      <c r="G14" s="51"/>
      <c r="H14" s="51"/>
      <c r="I14" s="51"/>
      <c r="J14" s="51"/>
      <c r="K14" s="51"/>
      <c r="L14" s="51"/>
    </row>
    <row r="15" spans="1:12" ht="13.5">
      <c r="A15" s="37"/>
      <c r="B15" s="37"/>
      <c r="C15" s="37"/>
      <c r="D15" s="37"/>
      <c r="E15" s="37"/>
      <c r="F15" s="37"/>
      <c r="G15" s="37"/>
      <c r="H15" s="37"/>
      <c r="I15" s="37"/>
      <c r="J15" s="37"/>
      <c r="K15" s="37"/>
      <c r="L15" s="37"/>
    </row>
    <row r="49" ht="13.5">
      <c r="H49" s="147"/>
    </row>
    <row r="50" spans="8:9" ht="13.5">
      <c r="H50" s="147"/>
      <c r="I50" s="1">
        <v>0</v>
      </c>
    </row>
    <row r="51" ht="13.5">
      <c r="H51" s="147"/>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88"/>
  <sheetViews>
    <sheetView view="pageBreakPreview" zoomScaleSheetLayoutView="100" workbookViewId="0" topLeftCell="A1">
      <selection activeCell="A9" sqref="A9"/>
    </sheetView>
  </sheetViews>
  <sheetFormatPr defaultColWidth="9.00390625" defaultRowHeight="13.5"/>
  <cols>
    <col min="1" max="1" width="2.50390625" style="1" customWidth="1"/>
    <col min="2" max="2" width="12.75390625" style="1" customWidth="1"/>
    <col min="3" max="6" width="9.00390625" style="1" customWidth="1"/>
    <col min="7" max="16384" width="9.00390625" style="1" customWidth="1"/>
  </cols>
  <sheetData>
    <row r="1" spans="1:9" ht="13.5">
      <c r="A1" s="14" t="s">
        <v>176</v>
      </c>
      <c r="B1" s="14"/>
      <c r="C1" s="14"/>
      <c r="D1" s="14"/>
      <c r="E1" s="14"/>
      <c r="F1" s="14"/>
      <c r="G1" s="14"/>
      <c r="H1" s="14"/>
      <c r="I1" s="14"/>
    </row>
    <row r="2" spans="1:9" ht="13.5">
      <c r="A2" s="14" t="s">
        <v>143</v>
      </c>
      <c r="B2" s="14"/>
      <c r="C2" s="14"/>
      <c r="D2" s="14"/>
      <c r="E2" s="14"/>
      <c r="F2" s="14"/>
      <c r="G2" s="14"/>
      <c r="H2" s="14"/>
      <c r="I2" s="14"/>
    </row>
    <row r="3" spans="1:7" ht="13.5">
      <c r="A3" s="14"/>
      <c r="B3" s="14"/>
      <c r="C3" s="14"/>
      <c r="D3" s="14"/>
      <c r="E3" s="14"/>
      <c r="F3" s="14"/>
      <c r="G3" s="2" t="s">
        <v>0</v>
      </c>
    </row>
    <row r="4" spans="1:8" ht="36.75" customHeight="1">
      <c r="A4" s="14"/>
      <c r="B4" s="3" t="s">
        <v>7</v>
      </c>
      <c r="C4" s="4" t="s">
        <v>105</v>
      </c>
      <c r="D4" s="5" t="s">
        <v>106</v>
      </c>
      <c r="E4" s="5" t="s">
        <v>107</v>
      </c>
      <c r="F4" s="5" t="s">
        <v>108</v>
      </c>
      <c r="G4" s="6" t="s">
        <v>11</v>
      </c>
      <c r="H4" s="44"/>
    </row>
    <row r="5" spans="1:8" ht="13.5">
      <c r="A5" s="14"/>
      <c r="B5" s="15">
        <f>SUM(C5:G5)</f>
        <v>7194</v>
      </c>
      <c r="C5" s="16">
        <v>780</v>
      </c>
      <c r="D5" s="17">
        <v>2613</v>
      </c>
      <c r="E5" s="17">
        <v>1901</v>
      </c>
      <c r="F5" s="17">
        <v>1852</v>
      </c>
      <c r="G5" s="41">
        <v>48</v>
      </c>
      <c r="H5" s="45"/>
    </row>
    <row r="6" spans="1:8" ht="13.5">
      <c r="A6" s="14"/>
      <c r="B6" s="124">
        <f>SUM(C6:G6)</f>
        <v>100</v>
      </c>
      <c r="C6" s="18">
        <f>ROUND(C5/$B5*100,1)</f>
        <v>10.8</v>
      </c>
      <c r="D6" s="19">
        <f>ROUND(D5/$B5*100,1)+0.1</f>
        <v>36.4</v>
      </c>
      <c r="E6" s="19">
        <f>ROUND(E5/$B5*100,1)</f>
        <v>26.4</v>
      </c>
      <c r="F6" s="19">
        <f>ROUND(F5/$B5*100,1)</f>
        <v>25.7</v>
      </c>
      <c r="G6" s="42">
        <f>ROUND(G5/$B5*100,1)</f>
        <v>0.7</v>
      </c>
      <c r="H6" s="46"/>
    </row>
    <row r="9" spans="1:3" ht="13.5">
      <c r="A9" s="65" t="s">
        <v>250</v>
      </c>
      <c r="B9" s="65"/>
      <c r="C9" s="65"/>
    </row>
    <row r="10" ht="13.5">
      <c r="A10" s="1" t="s">
        <v>236</v>
      </c>
    </row>
    <row r="11" ht="13.5">
      <c r="J11" s="2" t="s">
        <v>0</v>
      </c>
    </row>
    <row r="12" spans="2:10" ht="67.5">
      <c r="B12" s="154"/>
      <c r="C12" s="155"/>
      <c r="D12" s="155"/>
      <c r="E12" s="156"/>
      <c r="F12" s="3" t="s">
        <v>7</v>
      </c>
      <c r="G12" s="4" t="s">
        <v>27</v>
      </c>
      <c r="H12" s="5" t="s">
        <v>144</v>
      </c>
      <c r="I12" s="5" t="s">
        <v>28</v>
      </c>
      <c r="J12" s="6" t="s">
        <v>11</v>
      </c>
    </row>
    <row r="13" spans="2:10" ht="13.5">
      <c r="B13" s="30" t="s">
        <v>29</v>
      </c>
      <c r="C13" s="31"/>
      <c r="D13" s="31"/>
      <c r="E13" s="32"/>
      <c r="F13" s="7">
        <f>SUM(G13:J13)</f>
        <v>7194</v>
      </c>
      <c r="G13" s="8">
        <v>4529</v>
      </c>
      <c r="H13" s="9">
        <v>237</v>
      </c>
      <c r="I13" s="9">
        <v>2280</v>
      </c>
      <c r="J13" s="10">
        <v>148</v>
      </c>
    </row>
    <row r="14" spans="2:10" ht="13.5">
      <c r="B14" s="33"/>
      <c r="C14" s="34"/>
      <c r="D14" s="34"/>
      <c r="E14" s="35"/>
      <c r="F14" s="122">
        <f>SUM(G14:J14)</f>
        <v>100</v>
      </c>
      <c r="G14" s="11">
        <f>ROUND(G13/$F13*100,1)-0.1</f>
        <v>62.9</v>
      </c>
      <c r="H14" s="12">
        <f>ROUND(H13/$F13*100,1)</f>
        <v>3.3</v>
      </c>
      <c r="I14" s="12">
        <f>ROUND(I13/$F13*100,1)</f>
        <v>31.7</v>
      </c>
      <c r="J14" s="13">
        <f>ROUND(J13/$F13*100,1)</f>
        <v>2.1</v>
      </c>
    </row>
    <row r="15" spans="2:10" ht="13.5">
      <c r="B15" s="36" t="s">
        <v>30</v>
      </c>
      <c r="C15" s="37"/>
      <c r="D15" s="37"/>
      <c r="E15" s="38"/>
      <c r="F15" s="7">
        <f aca="true" t="shared" si="0" ref="F15:F34">SUM(G15:J15)</f>
        <v>7194</v>
      </c>
      <c r="G15" s="8">
        <v>1271</v>
      </c>
      <c r="H15" s="9">
        <v>113</v>
      </c>
      <c r="I15" s="9">
        <v>5652</v>
      </c>
      <c r="J15" s="10">
        <v>158</v>
      </c>
    </row>
    <row r="16" spans="2:10" ht="13.5">
      <c r="B16" s="33"/>
      <c r="C16" s="34"/>
      <c r="D16" s="34"/>
      <c r="E16" s="35"/>
      <c r="F16" s="122">
        <f t="shared" si="0"/>
        <v>100</v>
      </c>
      <c r="G16" s="11">
        <f>ROUND(G15/$F15*100,1)</f>
        <v>17.7</v>
      </c>
      <c r="H16" s="12">
        <f>ROUND(H15/$F15*100,1)</f>
        <v>1.6</v>
      </c>
      <c r="I16" s="12">
        <f>ROUND(I15/$F15*100,1)-0.1</f>
        <v>78.5</v>
      </c>
      <c r="J16" s="13">
        <f>ROUND(J15/$F15*100,1)</f>
        <v>2.2</v>
      </c>
    </row>
    <row r="17" spans="2:10" ht="13.5">
      <c r="B17" s="36" t="s">
        <v>31</v>
      </c>
      <c r="C17" s="37"/>
      <c r="D17" s="37"/>
      <c r="E17" s="38"/>
      <c r="F17" s="7">
        <f t="shared" si="0"/>
        <v>7194</v>
      </c>
      <c r="G17" s="8">
        <v>4251</v>
      </c>
      <c r="H17" s="9">
        <v>156</v>
      </c>
      <c r="I17" s="9">
        <v>2644</v>
      </c>
      <c r="J17" s="10">
        <v>143</v>
      </c>
    </row>
    <row r="18" spans="2:10" ht="13.5">
      <c r="B18" s="33"/>
      <c r="C18" s="34"/>
      <c r="D18" s="34"/>
      <c r="E18" s="35"/>
      <c r="F18" s="122">
        <f t="shared" si="0"/>
        <v>100</v>
      </c>
      <c r="G18" s="11">
        <f>ROUND(G17/$F17*100,1)-0.1</f>
        <v>59</v>
      </c>
      <c r="H18" s="12">
        <f>ROUND(H17/$F17*100,1)</f>
        <v>2.2</v>
      </c>
      <c r="I18" s="12">
        <f>ROUND(I17/$F17*100,1)</f>
        <v>36.8</v>
      </c>
      <c r="J18" s="13">
        <f>ROUND(J17/$F17*100,1)</f>
        <v>2</v>
      </c>
    </row>
    <row r="19" spans="2:10" ht="13.5">
      <c r="B19" s="36" t="s">
        <v>32</v>
      </c>
      <c r="C19" s="37"/>
      <c r="D19" s="37"/>
      <c r="E19" s="38"/>
      <c r="F19" s="7">
        <f t="shared" si="0"/>
        <v>7194</v>
      </c>
      <c r="G19" s="8">
        <v>1620</v>
      </c>
      <c r="H19" s="9">
        <v>281</v>
      </c>
      <c r="I19" s="9">
        <v>5138</v>
      </c>
      <c r="J19" s="10">
        <v>155</v>
      </c>
    </row>
    <row r="20" spans="2:10" ht="13.5">
      <c r="B20" s="33"/>
      <c r="C20" s="34"/>
      <c r="D20" s="34"/>
      <c r="E20" s="35"/>
      <c r="F20" s="122">
        <f t="shared" si="0"/>
        <v>100.00000000000001</v>
      </c>
      <c r="G20" s="11">
        <f>ROUND(G19/$F19*100,1)</f>
        <v>22.5</v>
      </c>
      <c r="H20" s="12">
        <f>ROUND(H19/$F19*100,1)</f>
        <v>3.9</v>
      </c>
      <c r="I20" s="12">
        <f>ROUND(I19/$F19*100,1)</f>
        <v>71.4</v>
      </c>
      <c r="J20" s="13">
        <f>ROUND(J19/$F19*100,1)</f>
        <v>2.2</v>
      </c>
    </row>
    <row r="21" spans="2:10" ht="13.5">
      <c r="B21" s="36" t="s">
        <v>33</v>
      </c>
      <c r="C21" s="37"/>
      <c r="D21" s="37"/>
      <c r="E21" s="38"/>
      <c r="F21" s="7">
        <f t="shared" si="0"/>
        <v>7194</v>
      </c>
      <c r="G21" s="8">
        <v>896</v>
      </c>
      <c r="H21" s="9">
        <v>77</v>
      </c>
      <c r="I21" s="9">
        <v>6067</v>
      </c>
      <c r="J21" s="10">
        <v>154</v>
      </c>
    </row>
    <row r="22" spans="2:10" ht="13.5">
      <c r="B22" s="33"/>
      <c r="C22" s="34"/>
      <c r="D22" s="34"/>
      <c r="E22" s="35"/>
      <c r="F22" s="122">
        <f t="shared" si="0"/>
        <v>99.99999999999999</v>
      </c>
      <c r="G22" s="11">
        <f>ROUND(G21/$F21*100,1)</f>
        <v>12.5</v>
      </c>
      <c r="H22" s="12">
        <f>ROUND(H21/$F21*100,1)</f>
        <v>1.1</v>
      </c>
      <c r="I22" s="12">
        <f>ROUND(I21/$F21*100,1)</f>
        <v>84.3</v>
      </c>
      <c r="J22" s="13">
        <f>ROUND(J21/$F21*100,1)</f>
        <v>2.1</v>
      </c>
    </row>
    <row r="23" spans="2:10" ht="13.5">
      <c r="B23" s="36" t="s">
        <v>34</v>
      </c>
      <c r="C23" s="37"/>
      <c r="D23" s="37"/>
      <c r="E23" s="38"/>
      <c r="F23" s="7">
        <f t="shared" si="0"/>
        <v>7194</v>
      </c>
      <c r="G23" s="8">
        <v>3534</v>
      </c>
      <c r="H23" s="9">
        <v>268</v>
      </c>
      <c r="I23" s="9">
        <v>3221</v>
      </c>
      <c r="J23" s="10">
        <v>171</v>
      </c>
    </row>
    <row r="24" spans="2:10" ht="13.5">
      <c r="B24" s="33"/>
      <c r="C24" s="34"/>
      <c r="D24" s="34"/>
      <c r="E24" s="35"/>
      <c r="F24" s="122">
        <f t="shared" si="0"/>
        <v>100</v>
      </c>
      <c r="G24" s="11">
        <f>ROUND(G23/$F23*100,1)</f>
        <v>49.1</v>
      </c>
      <c r="H24" s="12">
        <f>ROUND(H23/$F23*100,1)</f>
        <v>3.7</v>
      </c>
      <c r="I24" s="12">
        <f>ROUND(I23/$F23*100,1)</f>
        <v>44.8</v>
      </c>
      <c r="J24" s="13">
        <f>ROUND(J23/$F23*100,1)</f>
        <v>2.4</v>
      </c>
    </row>
    <row r="25" spans="2:10" ht="13.5">
      <c r="B25" s="36" t="s">
        <v>35</v>
      </c>
      <c r="C25" s="37"/>
      <c r="D25" s="37"/>
      <c r="E25" s="38"/>
      <c r="F25" s="7">
        <f t="shared" si="0"/>
        <v>7194</v>
      </c>
      <c r="G25" s="8">
        <v>4606</v>
      </c>
      <c r="H25" s="9">
        <v>282</v>
      </c>
      <c r="I25" s="9">
        <v>2167</v>
      </c>
      <c r="J25" s="10">
        <v>139</v>
      </c>
    </row>
    <row r="26" spans="2:10" ht="13.5">
      <c r="B26" s="33"/>
      <c r="C26" s="34"/>
      <c r="D26" s="34"/>
      <c r="E26" s="35"/>
      <c r="F26" s="123">
        <f t="shared" si="0"/>
        <v>100</v>
      </c>
      <c r="G26" s="11">
        <f>ROUND(G25/$F25*100,1)+0.1</f>
        <v>64.1</v>
      </c>
      <c r="H26" s="12">
        <f>ROUND(H25/$F25*100,1)</f>
        <v>3.9</v>
      </c>
      <c r="I26" s="12">
        <f>ROUND(I25/$F25*100,1)</f>
        <v>30.1</v>
      </c>
      <c r="J26" s="13">
        <f>ROUND(J25/$F25*100,1)</f>
        <v>1.9</v>
      </c>
    </row>
    <row r="27" spans="2:10" ht="13.5">
      <c r="B27" s="36" t="s">
        <v>36</v>
      </c>
      <c r="C27" s="37"/>
      <c r="D27" s="37"/>
      <c r="E27" s="38"/>
      <c r="F27" s="7">
        <f t="shared" si="0"/>
        <v>7194</v>
      </c>
      <c r="G27" s="8">
        <v>1476</v>
      </c>
      <c r="H27" s="9">
        <v>190</v>
      </c>
      <c r="I27" s="9">
        <v>5386</v>
      </c>
      <c r="J27" s="10">
        <v>142</v>
      </c>
    </row>
    <row r="28" spans="2:10" ht="13.5">
      <c r="B28" s="33"/>
      <c r="C28" s="34"/>
      <c r="D28" s="34"/>
      <c r="E28" s="35"/>
      <c r="F28" s="122">
        <f t="shared" si="0"/>
        <v>100</v>
      </c>
      <c r="G28" s="11">
        <f>ROUND(G27/$F27*100,1)</f>
        <v>20.5</v>
      </c>
      <c r="H28" s="12">
        <f>ROUND(H27/$F27*100,1)</f>
        <v>2.6</v>
      </c>
      <c r="I28" s="12">
        <f>ROUND(I27/$F27*100,1)</f>
        <v>74.9</v>
      </c>
      <c r="J28" s="13">
        <f>ROUND(J27/$F27*100,1)</f>
        <v>2</v>
      </c>
    </row>
    <row r="29" spans="2:10" ht="13.5">
      <c r="B29" s="36" t="s">
        <v>203</v>
      </c>
      <c r="C29" s="37"/>
      <c r="D29" s="37"/>
      <c r="E29" s="38"/>
      <c r="F29" s="7">
        <f t="shared" si="0"/>
        <v>7194</v>
      </c>
      <c r="G29" s="8">
        <v>1218</v>
      </c>
      <c r="H29" s="9">
        <v>74</v>
      </c>
      <c r="I29" s="9">
        <v>5762</v>
      </c>
      <c r="J29" s="10">
        <v>140</v>
      </c>
    </row>
    <row r="30" spans="2:10" ht="13.5">
      <c r="B30" s="33"/>
      <c r="C30" s="34"/>
      <c r="D30" s="34"/>
      <c r="E30" s="35"/>
      <c r="F30" s="122">
        <f t="shared" si="0"/>
        <v>100</v>
      </c>
      <c r="G30" s="11">
        <f>ROUND(G29/$F29*100,1)</f>
        <v>16.9</v>
      </c>
      <c r="H30" s="12">
        <f>ROUND(H29/$F29*100,1)</f>
        <v>1</v>
      </c>
      <c r="I30" s="12">
        <f>ROUND(I29/$F29*100,1)+0.1</f>
        <v>80.19999999999999</v>
      </c>
      <c r="J30" s="13">
        <f>ROUND(J29/$F29*100,1)</f>
        <v>1.9</v>
      </c>
    </row>
    <row r="31" spans="2:10" ht="13.5">
      <c r="B31" s="36" t="s">
        <v>37</v>
      </c>
      <c r="C31" s="37"/>
      <c r="D31" s="37"/>
      <c r="E31" s="38"/>
      <c r="F31" s="7">
        <f t="shared" si="0"/>
        <v>7194</v>
      </c>
      <c r="G31" s="8">
        <v>4617</v>
      </c>
      <c r="H31" s="9">
        <v>267</v>
      </c>
      <c r="I31" s="9">
        <v>2192</v>
      </c>
      <c r="J31" s="10">
        <v>118</v>
      </c>
    </row>
    <row r="32" spans="2:10" ht="13.5">
      <c r="B32" s="33"/>
      <c r="C32" s="34"/>
      <c r="D32" s="34"/>
      <c r="E32" s="35"/>
      <c r="F32" s="122">
        <f t="shared" si="0"/>
        <v>100</v>
      </c>
      <c r="G32" s="11">
        <f>ROUND(G31/$F31*100,1)</f>
        <v>64.2</v>
      </c>
      <c r="H32" s="12">
        <f>ROUND(H31/$F31*100,1)</f>
        <v>3.7</v>
      </c>
      <c r="I32" s="12">
        <f>ROUND(I31/$F31*100,1)</f>
        <v>30.5</v>
      </c>
      <c r="J32" s="13">
        <f>ROUND(J31/$F31*100,1)</f>
        <v>1.6</v>
      </c>
    </row>
    <row r="33" spans="2:10" ht="13.5">
      <c r="B33" s="36" t="s">
        <v>109</v>
      </c>
      <c r="C33" s="37"/>
      <c r="D33" s="37"/>
      <c r="E33" s="38"/>
      <c r="F33" s="7">
        <f t="shared" si="0"/>
        <v>7194</v>
      </c>
      <c r="G33" s="8">
        <v>3397</v>
      </c>
      <c r="H33" s="9">
        <v>155</v>
      </c>
      <c r="I33" s="9">
        <v>3507</v>
      </c>
      <c r="J33" s="10">
        <v>135</v>
      </c>
    </row>
    <row r="34" spans="2:10" ht="13.5">
      <c r="B34" s="33"/>
      <c r="C34" s="34"/>
      <c r="D34" s="34"/>
      <c r="E34" s="35"/>
      <c r="F34" s="122">
        <f t="shared" si="0"/>
        <v>100.00000000000001</v>
      </c>
      <c r="G34" s="11">
        <f>ROUND(G33/$F33*100,1)</f>
        <v>47.2</v>
      </c>
      <c r="H34" s="12">
        <f>ROUND(H33/$F33*100,1)</f>
        <v>2.2</v>
      </c>
      <c r="I34" s="12">
        <f>ROUND(I33/$F33*100,1)</f>
        <v>48.7</v>
      </c>
      <c r="J34" s="13">
        <f>ROUND(J33/$F33*100,1)</f>
        <v>1.9</v>
      </c>
    </row>
    <row r="37" spans="1:11" ht="13.5">
      <c r="A37" s="37"/>
      <c r="B37" s="37"/>
      <c r="C37" s="37"/>
      <c r="D37" s="37"/>
      <c r="E37" s="37"/>
      <c r="F37" s="37"/>
      <c r="G37" s="37"/>
      <c r="H37" s="37"/>
      <c r="I37" s="37"/>
      <c r="J37" s="37"/>
      <c r="K37" s="37"/>
    </row>
    <row r="38" spans="1:11" ht="13.5">
      <c r="A38" s="37"/>
      <c r="B38" s="37"/>
      <c r="C38" s="37"/>
      <c r="D38" s="37"/>
      <c r="E38" s="37"/>
      <c r="F38" s="37"/>
      <c r="G38" s="37"/>
      <c r="H38" s="37"/>
      <c r="I38" s="37"/>
      <c r="J38" s="37"/>
      <c r="K38" s="37"/>
    </row>
    <row r="39" spans="1:11" ht="13.5">
      <c r="A39" s="37"/>
      <c r="B39" s="37"/>
      <c r="C39" s="37"/>
      <c r="D39" s="37"/>
      <c r="E39" s="37"/>
      <c r="F39" s="37"/>
      <c r="G39" s="37"/>
      <c r="H39" s="52"/>
      <c r="I39" s="37"/>
      <c r="J39" s="37"/>
      <c r="K39" s="37"/>
    </row>
    <row r="40" spans="1:11" ht="13.5">
      <c r="A40" s="37"/>
      <c r="B40" s="53"/>
      <c r="C40" s="53"/>
      <c r="D40" s="53"/>
      <c r="E40" s="53"/>
      <c r="F40" s="53"/>
      <c r="G40" s="53"/>
      <c r="H40" s="53"/>
      <c r="I40" s="37"/>
      <c r="J40" s="37"/>
      <c r="K40" s="37"/>
    </row>
    <row r="41" spans="1:11" ht="13.5">
      <c r="A41" s="37"/>
      <c r="B41" s="54"/>
      <c r="C41" s="54"/>
      <c r="D41" s="54"/>
      <c r="E41" s="54"/>
      <c r="F41" s="54"/>
      <c r="G41" s="54"/>
      <c r="H41" s="54"/>
      <c r="I41" s="37"/>
      <c r="J41" s="37"/>
      <c r="K41" s="37"/>
    </row>
    <row r="42" spans="1:11" ht="13.5">
      <c r="A42" s="37"/>
      <c r="B42" s="54"/>
      <c r="C42" s="55"/>
      <c r="D42" s="55"/>
      <c r="E42" s="55"/>
      <c r="F42" s="55"/>
      <c r="G42" s="55"/>
      <c r="H42" s="55"/>
      <c r="I42" s="37"/>
      <c r="J42" s="37"/>
      <c r="K42" s="37"/>
    </row>
    <row r="43" spans="1:11" ht="13.5">
      <c r="A43" s="37"/>
      <c r="B43" s="37"/>
      <c r="C43" s="37"/>
      <c r="D43" s="37"/>
      <c r="E43" s="37"/>
      <c r="F43" s="37"/>
      <c r="G43" s="37"/>
      <c r="H43" s="37"/>
      <c r="I43" s="37"/>
      <c r="J43" s="37"/>
      <c r="K43" s="37"/>
    </row>
    <row r="44" spans="1:11" ht="13.5">
      <c r="A44" s="37"/>
      <c r="B44" s="37"/>
      <c r="C44" s="37"/>
      <c r="D44" s="37"/>
      <c r="E44" s="37"/>
      <c r="F44" s="37"/>
      <c r="G44" s="37"/>
      <c r="H44" s="37"/>
      <c r="I44" s="37"/>
      <c r="J44" s="37"/>
      <c r="K44" s="37"/>
    </row>
    <row r="45" spans="1:11" ht="13.5">
      <c r="A45" s="37"/>
      <c r="B45" s="37"/>
      <c r="C45" s="37"/>
      <c r="D45" s="37"/>
      <c r="E45" s="37"/>
      <c r="F45" s="37"/>
      <c r="G45" s="37"/>
      <c r="H45" s="37"/>
      <c r="I45" s="37"/>
      <c r="J45" s="37"/>
      <c r="K45" s="37"/>
    </row>
    <row r="46" spans="1:11" ht="13.5">
      <c r="A46" s="37"/>
      <c r="B46" s="37"/>
      <c r="C46" s="37"/>
      <c r="D46" s="37"/>
      <c r="E46" s="37"/>
      <c r="F46" s="37"/>
      <c r="G46" s="37"/>
      <c r="H46" s="37"/>
      <c r="I46" s="37"/>
      <c r="J46" s="37"/>
      <c r="K46" s="37"/>
    </row>
    <row r="47" spans="1:11" ht="13.5">
      <c r="A47" s="37"/>
      <c r="B47" s="37"/>
      <c r="C47" s="37"/>
      <c r="D47" s="37"/>
      <c r="E47" s="37"/>
      <c r="F47" s="52"/>
      <c r="G47" s="37"/>
      <c r="H47" s="37"/>
      <c r="I47" s="37"/>
      <c r="J47" s="37"/>
      <c r="K47" s="37"/>
    </row>
    <row r="48" spans="1:11" ht="13.5">
      <c r="A48" s="37"/>
      <c r="B48" s="53"/>
      <c r="C48" s="53"/>
      <c r="D48" s="53"/>
      <c r="E48" s="53"/>
      <c r="F48" s="53"/>
      <c r="G48" s="37"/>
      <c r="H48" s="37"/>
      <c r="I48" s="37"/>
      <c r="J48" s="37"/>
      <c r="K48" s="37"/>
    </row>
    <row r="49" spans="1:11" ht="13.5">
      <c r="A49" s="37"/>
      <c r="B49" s="54"/>
      <c r="C49" s="54"/>
      <c r="D49" s="54"/>
      <c r="E49" s="54"/>
      <c r="F49" s="54"/>
      <c r="G49" s="37"/>
      <c r="H49" s="147"/>
      <c r="I49" s="11" t="e">
        <f>ROUND(I48/$F48*100,1)</f>
        <v>#DIV/0!</v>
      </c>
      <c r="J49" s="37"/>
      <c r="K49" s="37"/>
    </row>
    <row r="50" spans="1:11" ht="13.5">
      <c r="A50" s="37"/>
      <c r="B50" s="54"/>
      <c r="C50" s="55"/>
      <c r="D50" s="55"/>
      <c r="E50" s="55"/>
      <c r="F50" s="55"/>
      <c r="G50" s="37"/>
      <c r="H50" s="147"/>
      <c r="I50" s="8">
        <v>0</v>
      </c>
      <c r="J50" s="37"/>
      <c r="K50" s="37"/>
    </row>
    <row r="51" spans="1:11" ht="13.5">
      <c r="A51" s="37"/>
      <c r="B51" s="37"/>
      <c r="C51" s="37"/>
      <c r="D51" s="37"/>
      <c r="E51" s="37"/>
      <c r="F51" s="37"/>
      <c r="G51" s="37"/>
      <c r="H51" s="147"/>
      <c r="I51" s="11" t="e">
        <f>ROUND(I50/$F50*100,1)</f>
        <v>#DIV/0!</v>
      </c>
      <c r="J51" s="37"/>
      <c r="K51" s="37"/>
    </row>
    <row r="52" spans="1:11" ht="13.5">
      <c r="A52" s="37"/>
      <c r="B52" s="37"/>
      <c r="C52" s="37"/>
      <c r="D52" s="37"/>
      <c r="E52" s="37"/>
      <c r="F52" s="37"/>
      <c r="G52" s="37"/>
      <c r="H52" s="37"/>
      <c r="I52" s="37"/>
      <c r="J52" s="37"/>
      <c r="K52" s="37"/>
    </row>
    <row r="53" spans="1:11" ht="13.5">
      <c r="A53" s="37"/>
      <c r="B53" s="37"/>
      <c r="C53" s="37"/>
      <c r="D53" s="37"/>
      <c r="E53" s="37"/>
      <c r="F53" s="37"/>
      <c r="G53" s="37"/>
      <c r="H53" s="37"/>
      <c r="I53" s="37"/>
      <c r="J53" s="37"/>
      <c r="K53" s="37"/>
    </row>
    <row r="54" spans="1:11" ht="13.5">
      <c r="A54" s="37"/>
      <c r="B54" s="37"/>
      <c r="C54" s="37"/>
      <c r="D54" s="37"/>
      <c r="E54" s="37"/>
      <c r="F54" s="37"/>
      <c r="G54" s="37"/>
      <c r="H54" s="37"/>
      <c r="I54" s="37"/>
      <c r="J54" s="37"/>
      <c r="K54" s="37"/>
    </row>
    <row r="55" spans="1:11" ht="13.5">
      <c r="A55" s="37"/>
      <c r="B55" s="37"/>
      <c r="C55" s="37"/>
      <c r="D55" s="37"/>
      <c r="E55" s="37"/>
      <c r="F55" s="52"/>
      <c r="G55" s="37"/>
      <c r="H55" s="37"/>
      <c r="I55" s="37"/>
      <c r="J55" s="37"/>
      <c r="K55" s="37"/>
    </row>
    <row r="56" spans="1:11" ht="13.5">
      <c r="A56" s="37"/>
      <c r="B56" s="53"/>
      <c r="C56" s="53"/>
      <c r="D56" s="53"/>
      <c r="E56" s="53"/>
      <c r="F56" s="53"/>
      <c r="G56" s="37"/>
      <c r="H56" s="37"/>
      <c r="I56" s="37"/>
      <c r="J56" s="37"/>
      <c r="K56" s="37"/>
    </row>
    <row r="57" spans="1:11" ht="13.5">
      <c r="A57" s="37"/>
      <c r="B57" s="54"/>
      <c r="C57" s="54"/>
      <c r="D57" s="54"/>
      <c r="E57" s="54"/>
      <c r="F57" s="54"/>
      <c r="G57" s="37"/>
      <c r="H57" s="37"/>
      <c r="I57" s="37"/>
      <c r="J57" s="37"/>
      <c r="K57" s="37"/>
    </row>
    <row r="58" spans="1:11" ht="13.5">
      <c r="A58" s="37"/>
      <c r="B58" s="54"/>
      <c r="C58" s="55"/>
      <c r="D58" s="55"/>
      <c r="E58" s="55"/>
      <c r="F58" s="55"/>
      <c r="G58" s="37"/>
      <c r="H58" s="37"/>
      <c r="I58" s="37"/>
      <c r="J58" s="37"/>
      <c r="K58" s="37"/>
    </row>
    <row r="59" spans="1:11" ht="13.5">
      <c r="A59" s="37"/>
      <c r="B59" s="37"/>
      <c r="C59" s="37"/>
      <c r="D59" s="37"/>
      <c r="E59" s="37"/>
      <c r="F59" s="37"/>
      <c r="G59" s="37"/>
      <c r="H59" s="37"/>
      <c r="I59" s="37"/>
      <c r="J59" s="37"/>
      <c r="K59" s="37"/>
    </row>
    <row r="60" spans="1:11" ht="13.5">
      <c r="A60" s="37"/>
      <c r="B60" s="37"/>
      <c r="C60" s="37"/>
      <c r="D60" s="37"/>
      <c r="E60" s="37"/>
      <c r="F60" s="37"/>
      <c r="G60" s="37"/>
      <c r="H60" s="37"/>
      <c r="I60" s="37"/>
      <c r="J60" s="37"/>
      <c r="K60" s="37"/>
    </row>
    <row r="61" spans="1:11" ht="13.5">
      <c r="A61" s="37"/>
      <c r="B61" s="37"/>
      <c r="C61" s="37"/>
      <c r="D61" s="37"/>
      <c r="E61" s="37"/>
      <c r="F61" s="37"/>
      <c r="G61" s="37"/>
      <c r="H61" s="37"/>
      <c r="I61" s="37"/>
      <c r="J61" s="37"/>
      <c r="K61" s="37"/>
    </row>
    <row r="62" spans="1:11" ht="13.5">
      <c r="A62" s="37"/>
      <c r="B62" s="37"/>
      <c r="C62" s="37"/>
      <c r="D62" s="37"/>
      <c r="E62" s="37"/>
      <c r="F62" s="37"/>
      <c r="G62" s="37"/>
      <c r="H62" s="37"/>
      <c r="I62" s="37"/>
      <c r="J62" s="37"/>
      <c r="K62" s="37"/>
    </row>
    <row r="63" spans="1:11" ht="13.5">
      <c r="A63" s="37"/>
      <c r="B63" s="37"/>
      <c r="C63" s="37"/>
      <c r="D63" s="37"/>
      <c r="E63" s="37"/>
      <c r="F63" s="37"/>
      <c r="G63" s="37"/>
      <c r="H63" s="52"/>
      <c r="I63" s="37"/>
      <c r="J63" s="37"/>
      <c r="K63" s="37"/>
    </row>
    <row r="64" spans="1:11" ht="13.5">
      <c r="A64" s="37"/>
      <c r="B64" s="53"/>
      <c r="C64" s="53"/>
      <c r="D64" s="53"/>
      <c r="E64" s="53"/>
      <c r="F64" s="53"/>
      <c r="G64" s="53"/>
      <c r="H64" s="53"/>
      <c r="I64" s="37"/>
      <c r="J64" s="37"/>
      <c r="K64" s="37"/>
    </row>
    <row r="65" spans="1:11" ht="13.5">
      <c r="A65" s="37"/>
      <c r="B65" s="54"/>
      <c r="C65" s="54"/>
      <c r="D65" s="54"/>
      <c r="E65" s="54"/>
      <c r="F65" s="54"/>
      <c r="G65" s="54"/>
      <c r="H65" s="54"/>
      <c r="I65" s="37"/>
      <c r="J65" s="37"/>
      <c r="K65" s="37"/>
    </row>
    <row r="66" spans="1:11" ht="13.5">
      <c r="A66" s="37"/>
      <c r="B66" s="54"/>
      <c r="C66" s="55"/>
      <c r="D66" s="55"/>
      <c r="E66" s="55"/>
      <c r="F66" s="55"/>
      <c r="G66" s="55"/>
      <c r="H66" s="55"/>
      <c r="I66" s="37"/>
      <c r="J66" s="37"/>
      <c r="K66" s="37"/>
    </row>
    <row r="67" spans="1:11" ht="13.5">
      <c r="A67" s="37"/>
      <c r="B67" s="37"/>
      <c r="C67" s="37"/>
      <c r="D67" s="37"/>
      <c r="E67" s="37"/>
      <c r="F67" s="37"/>
      <c r="G67" s="37"/>
      <c r="H67" s="37"/>
      <c r="I67" s="37"/>
      <c r="J67" s="37"/>
      <c r="K67" s="37"/>
    </row>
    <row r="68" spans="1:11" ht="13.5">
      <c r="A68" s="37"/>
      <c r="B68" s="37"/>
      <c r="C68" s="37"/>
      <c r="D68" s="37"/>
      <c r="E68" s="37"/>
      <c r="F68" s="37"/>
      <c r="G68" s="37"/>
      <c r="H68" s="37"/>
      <c r="I68" s="37"/>
      <c r="J68" s="37"/>
      <c r="K68" s="37"/>
    </row>
    <row r="69" spans="1:11" ht="13.5">
      <c r="A69" s="37"/>
      <c r="B69" s="37"/>
      <c r="C69" s="37"/>
      <c r="D69" s="37"/>
      <c r="E69" s="37"/>
      <c r="F69" s="37"/>
      <c r="G69" s="37"/>
      <c r="H69" s="37"/>
      <c r="I69" s="37"/>
      <c r="J69" s="37"/>
      <c r="K69" s="37"/>
    </row>
    <row r="70" spans="1:11" ht="13.5">
      <c r="A70" s="37"/>
      <c r="B70" s="37"/>
      <c r="C70" s="37"/>
      <c r="D70" s="37"/>
      <c r="E70" s="37"/>
      <c r="F70" s="37"/>
      <c r="G70" s="37"/>
      <c r="H70" s="37"/>
      <c r="I70" s="37"/>
      <c r="J70" s="37"/>
      <c r="K70" s="37"/>
    </row>
    <row r="71" spans="1:11" ht="13.5">
      <c r="A71" s="37"/>
      <c r="B71" s="37"/>
      <c r="C71" s="37"/>
      <c r="D71" s="37"/>
      <c r="E71" s="37"/>
      <c r="F71" s="37"/>
      <c r="G71" s="37"/>
      <c r="H71" s="37"/>
      <c r="I71" s="37"/>
      <c r="J71" s="37"/>
      <c r="K71" s="37"/>
    </row>
    <row r="72" spans="1:11" ht="13.5">
      <c r="A72" s="37"/>
      <c r="B72" s="37"/>
      <c r="C72" s="37"/>
      <c r="D72" s="37"/>
      <c r="E72" s="52"/>
      <c r="F72" s="37"/>
      <c r="G72" s="37"/>
      <c r="H72" s="37"/>
      <c r="I72" s="37"/>
      <c r="J72" s="37"/>
      <c r="K72" s="37"/>
    </row>
    <row r="73" spans="1:11" ht="13.5">
      <c r="A73" s="37"/>
      <c r="B73" s="53"/>
      <c r="C73" s="53"/>
      <c r="D73" s="53"/>
      <c r="E73" s="53"/>
      <c r="F73" s="37"/>
      <c r="G73" s="37"/>
      <c r="H73" s="37"/>
      <c r="I73" s="37"/>
      <c r="J73" s="37"/>
      <c r="K73" s="37"/>
    </row>
    <row r="74" spans="1:11" ht="13.5">
      <c r="A74" s="37"/>
      <c r="B74" s="54"/>
      <c r="C74" s="54"/>
      <c r="D74" s="54"/>
      <c r="E74" s="54"/>
      <c r="F74" s="37"/>
      <c r="G74" s="37"/>
      <c r="H74" s="37"/>
      <c r="I74" s="37"/>
      <c r="J74" s="37"/>
      <c r="K74" s="37"/>
    </row>
    <row r="75" spans="1:11" ht="13.5">
      <c r="A75" s="37"/>
      <c r="B75" s="54"/>
      <c r="C75" s="55"/>
      <c r="D75" s="55"/>
      <c r="E75" s="55"/>
      <c r="F75" s="37"/>
      <c r="G75" s="37"/>
      <c r="H75" s="37"/>
      <c r="I75" s="37"/>
      <c r="J75" s="37"/>
      <c r="K75" s="37"/>
    </row>
    <row r="76" spans="1:11" ht="13.5">
      <c r="A76" s="37"/>
      <c r="B76" s="37"/>
      <c r="C76" s="37"/>
      <c r="D76" s="37"/>
      <c r="E76" s="37"/>
      <c r="F76" s="37"/>
      <c r="G76" s="37"/>
      <c r="H76" s="37"/>
      <c r="I76" s="37"/>
      <c r="J76" s="37"/>
      <c r="K76" s="37"/>
    </row>
    <row r="77" spans="1:11" ht="13.5">
      <c r="A77" s="37"/>
      <c r="B77" s="37"/>
      <c r="C77" s="37"/>
      <c r="D77" s="37"/>
      <c r="E77" s="37"/>
      <c r="F77" s="37"/>
      <c r="G77" s="37"/>
      <c r="H77" s="37"/>
      <c r="I77" s="37"/>
      <c r="J77" s="37"/>
      <c r="K77" s="37"/>
    </row>
    <row r="78" spans="1:11" ht="13.5">
      <c r="A78" s="37"/>
      <c r="B78" s="37"/>
      <c r="C78" s="37"/>
      <c r="D78" s="37"/>
      <c r="E78" s="37"/>
      <c r="F78" s="37"/>
      <c r="G78" s="37"/>
      <c r="H78" s="37"/>
      <c r="I78" s="37"/>
      <c r="J78" s="37"/>
      <c r="K78" s="37"/>
    </row>
    <row r="79" spans="1:11" ht="13.5">
      <c r="A79" s="37"/>
      <c r="B79" s="37"/>
      <c r="C79" s="37"/>
      <c r="D79" s="37"/>
      <c r="E79" s="37"/>
      <c r="F79" s="37"/>
      <c r="G79" s="37"/>
      <c r="H79" s="37"/>
      <c r="I79" s="37"/>
      <c r="J79" s="37"/>
      <c r="K79" s="37"/>
    </row>
    <row r="80" spans="1:11" ht="13.5">
      <c r="A80" s="37"/>
      <c r="B80" s="37"/>
      <c r="C80" s="37"/>
      <c r="D80" s="37"/>
      <c r="E80" s="37"/>
      <c r="F80" s="37"/>
      <c r="G80" s="52"/>
      <c r="H80" s="37"/>
      <c r="I80" s="37"/>
      <c r="J80" s="37"/>
      <c r="K80" s="37"/>
    </row>
    <row r="81" spans="1:11" ht="13.5">
      <c r="A81" s="37"/>
      <c r="B81" s="53"/>
      <c r="C81" s="53"/>
      <c r="D81" s="53"/>
      <c r="E81" s="53"/>
      <c r="F81" s="53"/>
      <c r="G81" s="53"/>
      <c r="H81" s="37"/>
      <c r="I81" s="37"/>
      <c r="J81" s="37"/>
      <c r="K81" s="37"/>
    </row>
    <row r="82" spans="1:11" ht="13.5">
      <c r="A82" s="37"/>
      <c r="B82" s="56"/>
      <c r="C82" s="57"/>
      <c r="D82" s="57"/>
      <c r="E82" s="57"/>
      <c r="F82" s="57"/>
      <c r="G82" s="57"/>
      <c r="H82" s="37"/>
      <c r="I82" s="37"/>
      <c r="J82" s="37"/>
      <c r="K82" s="37"/>
    </row>
    <row r="83" spans="1:11" ht="13.5">
      <c r="A83" s="37"/>
      <c r="B83" s="57"/>
      <c r="C83" s="54"/>
      <c r="D83" s="54"/>
      <c r="E83" s="54"/>
      <c r="F83" s="54"/>
      <c r="G83" s="54"/>
      <c r="H83" s="37"/>
      <c r="I83" s="37"/>
      <c r="J83" s="37"/>
      <c r="K83" s="37"/>
    </row>
    <row r="84" spans="1:11" ht="13.5">
      <c r="A84" s="37"/>
      <c r="B84" s="57"/>
      <c r="C84" s="58"/>
      <c r="D84" s="58"/>
      <c r="E84" s="58"/>
      <c r="F84" s="58"/>
      <c r="G84" s="58"/>
      <c r="H84" s="37"/>
      <c r="I84" s="37"/>
      <c r="J84" s="37"/>
      <c r="K84" s="37"/>
    </row>
    <row r="85" spans="1:11" ht="13.5">
      <c r="A85" s="37"/>
      <c r="B85" s="37"/>
      <c r="C85" s="37"/>
      <c r="D85" s="37"/>
      <c r="E85" s="37"/>
      <c r="F85" s="37"/>
      <c r="G85" s="37"/>
      <c r="H85" s="37"/>
      <c r="I85" s="37"/>
      <c r="J85" s="37"/>
      <c r="K85" s="37"/>
    </row>
    <row r="88" spans="3:7" ht="13.5">
      <c r="C88" s="43"/>
      <c r="D88" s="43"/>
      <c r="E88" s="43"/>
      <c r="F88" s="43"/>
      <c r="G88" s="43"/>
    </row>
  </sheetData>
  <sheetProtection/>
  <mergeCells count="1">
    <mergeCell ref="B12:E12"/>
  </mergeCells>
  <printOptions/>
  <pageMargins left="0.787" right="0.787" top="0.984" bottom="0.984" header="0.512" footer="0.512"/>
  <pageSetup fitToHeight="0" fitToWidth="1" horizontalDpi="600" verticalDpi="600" orientation="portrait" paperSize="9" scale="90"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51"/>
  <sheetViews>
    <sheetView view="pageBreakPreview" zoomScale="90" zoomScaleSheetLayoutView="90" workbookViewId="0" topLeftCell="A1">
      <selection activeCell="R6" sqref="R6"/>
    </sheetView>
  </sheetViews>
  <sheetFormatPr defaultColWidth="9.00390625" defaultRowHeight="13.5"/>
  <cols>
    <col min="1" max="1" width="2.50390625" style="1" customWidth="1"/>
    <col min="2" max="17" width="9.50390625" style="1" customWidth="1"/>
    <col min="18" max="16384" width="9.00390625" style="1" customWidth="1"/>
  </cols>
  <sheetData>
    <row r="1" spans="1:14" ht="13.5">
      <c r="A1" s="14" t="s">
        <v>177</v>
      </c>
      <c r="B1" s="20"/>
      <c r="C1" s="20"/>
      <c r="D1" s="20"/>
      <c r="E1" s="20"/>
      <c r="F1" s="20"/>
      <c r="G1" s="20"/>
      <c r="H1" s="20"/>
      <c r="I1" s="20"/>
      <c r="J1" s="20"/>
      <c r="K1" s="20"/>
      <c r="L1" s="20"/>
      <c r="M1" s="20"/>
      <c r="N1" s="40"/>
    </row>
    <row r="2" spans="1:14" ht="13.5">
      <c r="A2" s="14" t="s">
        <v>204</v>
      </c>
      <c r="B2" s="20"/>
      <c r="C2" s="20"/>
      <c r="D2" s="20"/>
      <c r="E2" s="20"/>
      <c r="F2" s="20"/>
      <c r="G2" s="20"/>
      <c r="H2" s="20"/>
      <c r="I2" s="20"/>
      <c r="J2" s="20"/>
      <c r="K2" s="20"/>
      <c r="L2" s="20"/>
      <c r="M2" s="20"/>
      <c r="N2" s="40"/>
    </row>
    <row r="3" spans="1:18" ht="13.5">
      <c r="A3" s="20"/>
      <c r="B3" s="20"/>
      <c r="C3" s="20"/>
      <c r="D3" s="20"/>
      <c r="E3" s="20"/>
      <c r="F3" s="20"/>
      <c r="G3" s="20"/>
      <c r="H3" s="20"/>
      <c r="I3" s="20"/>
      <c r="J3" s="20"/>
      <c r="K3" s="20"/>
      <c r="L3" s="20"/>
      <c r="P3" s="20"/>
      <c r="R3" s="21" t="s">
        <v>0</v>
      </c>
    </row>
    <row r="4" spans="1:18" ht="59.25" customHeight="1">
      <c r="A4" s="20"/>
      <c r="B4" s="22" t="s">
        <v>239</v>
      </c>
      <c r="C4" s="23" t="s">
        <v>110</v>
      </c>
      <c r="D4" s="24" t="s">
        <v>111</v>
      </c>
      <c r="E4" s="24" t="s">
        <v>112</v>
      </c>
      <c r="F4" s="24" t="s">
        <v>113</v>
      </c>
      <c r="G4" s="24" t="s">
        <v>114</v>
      </c>
      <c r="H4" s="24" t="s">
        <v>115</v>
      </c>
      <c r="I4" s="24" t="s">
        <v>141</v>
      </c>
      <c r="J4" s="24" t="s">
        <v>140</v>
      </c>
      <c r="K4" s="24" t="s">
        <v>116</v>
      </c>
      <c r="L4" s="24" t="s">
        <v>117</v>
      </c>
      <c r="M4" s="24" t="s">
        <v>118</v>
      </c>
      <c r="N4" s="24" t="s">
        <v>119</v>
      </c>
      <c r="O4" s="24" t="s">
        <v>120</v>
      </c>
      <c r="P4" s="23" t="s">
        <v>121</v>
      </c>
      <c r="Q4" s="24" t="s">
        <v>249</v>
      </c>
      <c r="R4" s="59" t="s">
        <v>186</v>
      </c>
    </row>
    <row r="5" spans="1:18" ht="13.5">
      <c r="A5" s="20"/>
      <c r="B5" s="25">
        <v>7194</v>
      </c>
      <c r="C5" s="26">
        <v>5227</v>
      </c>
      <c r="D5" s="27">
        <v>2748</v>
      </c>
      <c r="E5" s="27">
        <v>1295</v>
      </c>
      <c r="F5" s="27">
        <v>2549</v>
      </c>
      <c r="G5" s="27">
        <v>1569</v>
      </c>
      <c r="H5" s="27">
        <v>2439</v>
      </c>
      <c r="I5" s="27">
        <v>2203</v>
      </c>
      <c r="J5" s="27">
        <v>4902</v>
      </c>
      <c r="K5" s="27">
        <v>4341</v>
      </c>
      <c r="L5" s="27">
        <v>3431</v>
      </c>
      <c r="M5" s="27">
        <v>795</v>
      </c>
      <c r="N5" s="27">
        <v>1232</v>
      </c>
      <c r="O5" s="27">
        <v>3317</v>
      </c>
      <c r="P5" s="26">
        <v>108</v>
      </c>
      <c r="Q5" s="27">
        <v>139</v>
      </c>
      <c r="R5" s="60">
        <v>0</v>
      </c>
    </row>
    <row r="6" spans="1:18" ht="13.5">
      <c r="A6" s="20"/>
      <c r="B6" s="131" t="s">
        <v>240</v>
      </c>
      <c r="C6" s="28">
        <f>ROUND(C5/$B5*100,1)</f>
        <v>72.7</v>
      </c>
      <c r="D6" s="29">
        <f aca="true" t="shared" si="0" ref="D6:R6">ROUND(D5/$B5*100,1)</f>
        <v>38.2</v>
      </c>
      <c r="E6" s="29">
        <f t="shared" si="0"/>
        <v>18</v>
      </c>
      <c r="F6" s="29">
        <f t="shared" si="0"/>
        <v>35.4</v>
      </c>
      <c r="G6" s="29">
        <f t="shared" si="0"/>
        <v>21.8</v>
      </c>
      <c r="H6" s="29">
        <f t="shared" si="0"/>
        <v>33.9</v>
      </c>
      <c r="I6" s="29">
        <f>ROUND(I5/$B5*100,1)</f>
        <v>30.6</v>
      </c>
      <c r="J6" s="29">
        <f>ROUND(J5/$B5*100,1)</f>
        <v>68.1</v>
      </c>
      <c r="K6" s="29">
        <f t="shared" si="0"/>
        <v>60.3</v>
      </c>
      <c r="L6" s="29">
        <f t="shared" si="0"/>
        <v>47.7</v>
      </c>
      <c r="M6" s="29">
        <f t="shared" si="0"/>
        <v>11.1</v>
      </c>
      <c r="N6" s="29">
        <f t="shared" si="0"/>
        <v>17.1</v>
      </c>
      <c r="O6" s="29">
        <f t="shared" si="0"/>
        <v>46.1</v>
      </c>
      <c r="P6" s="28">
        <f t="shared" si="0"/>
        <v>1.5</v>
      </c>
      <c r="Q6" s="29">
        <f>ROUND(Q5/$B5*100,1)</f>
        <v>1.9</v>
      </c>
      <c r="R6" s="61">
        <f t="shared" si="0"/>
        <v>0</v>
      </c>
    </row>
    <row r="7" spans="1:17" ht="13.5">
      <c r="A7" s="20"/>
      <c r="B7" s="20"/>
      <c r="C7" s="20"/>
      <c r="D7" s="20"/>
      <c r="E7" s="20"/>
      <c r="F7" s="20"/>
      <c r="G7" s="20"/>
      <c r="H7" s="20"/>
      <c r="I7" s="20"/>
      <c r="J7" s="20"/>
      <c r="K7" s="20"/>
      <c r="L7" s="20"/>
      <c r="M7" s="20"/>
      <c r="N7" s="20"/>
      <c r="O7" s="20"/>
      <c r="P7" s="20"/>
      <c r="Q7" s="20"/>
    </row>
    <row r="8" spans="1:18" ht="13.5">
      <c r="A8" s="20"/>
      <c r="B8" s="20"/>
      <c r="C8" s="20"/>
      <c r="D8" s="20"/>
      <c r="E8" s="20"/>
      <c r="F8" s="20"/>
      <c r="G8" s="20"/>
      <c r="H8" s="20"/>
      <c r="I8" s="20"/>
      <c r="J8" s="20"/>
      <c r="K8" s="20"/>
      <c r="L8" s="20"/>
      <c r="M8" s="20"/>
      <c r="N8" s="39"/>
      <c r="O8" s="37"/>
      <c r="P8" s="37"/>
      <c r="Q8" s="37"/>
      <c r="R8" s="37"/>
    </row>
    <row r="9" spans="1:17" ht="13.5">
      <c r="A9" s="47"/>
      <c r="B9" s="47"/>
      <c r="C9" s="47"/>
      <c r="D9" s="47"/>
      <c r="E9" s="47"/>
      <c r="F9" s="47"/>
      <c r="G9" s="47"/>
      <c r="H9" s="47"/>
      <c r="I9" s="47"/>
      <c r="J9" s="47"/>
      <c r="K9" s="47"/>
      <c r="L9" s="47"/>
      <c r="M9" s="47"/>
      <c r="N9" s="39"/>
      <c r="O9" s="37"/>
      <c r="P9" s="37"/>
      <c r="Q9" s="37"/>
    </row>
    <row r="10" spans="1:17" ht="13.5">
      <c r="A10" s="47"/>
      <c r="B10" s="47"/>
      <c r="C10" s="47"/>
      <c r="D10" s="47"/>
      <c r="E10" s="47"/>
      <c r="F10" s="47"/>
      <c r="G10" s="47"/>
      <c r="H10" s="47"/>
      <c r="I10" s="47"/>
      <c r="J10" s="47"/>
      <c r="K10" s="47"/>
      <c r="L10" s="47"/>
      <c r="M10" s="47"/>
      <c r="N10" s="39"/>
      <c r="O10" s="37"/>
      <c r="P10" s="37"/>
      <c r="Q10" s="37"/>
    </row>
    <row r="11" spans="1:17" ht="13.5">
      <c r="A11" s="47"/>
      <c r="B11" s="47"/>
      <c r="C11" s="47"/>
      <c r="D11" s="47"/>
      <c r="E11" s="47"/>
      <c r="F11" s="47"/>
      <c r="G11" s="47"/>
      <c r="H11" s="47"/>
      <c r="I11" s="47"/>
      <c r="J11" s="47"/>
      <c r="K11" s="47"/>
      <c r="L11" s="47"/>
      <c r="M11" s="47"/>
      <c r="N11" s="48"/>
      <c r="O11" s="37"/>
      <c r="P11" s="37"/>
      <c r="Q11" s="37"/>
    </row>
    <row r="12" spans="1:17" ht="13.5">
      <c r="A12" s="47"/>
      <c r="B12" s="49"/>
      <c r="C12" s="49"/>
      <c r="D12" s="49"/>
      <c r="E12" s="49"/>
      <c r="F12" s="49"/>
      <c r="G12" s="49"/>
      <c r="H12" s="49"/>
      <c r="I12" s="49"/>
      <c r="J12" s="49"/>
      <c r="K12" s="49"/>
      <c r="L12" s="49"/>
      <c r="M12" s="49"/>
      <c r="N12" s="49"/>
      <c r="O12" s="37"/>
      <c r="P12" s="37"/>
      <c r="Q12" s="37"/>
    </row>
    <row r="13" spans="1:17" ht="13.5">
      <c r="A13" s="47"/>
      <c r="B13" s="50"/>
      <c r="C13" s="50"/>
      <c r="D13" s="50"/>
      <c r="E13" s="50"/>
      <c r="F13" s="50"/>
      <c r="G13" s="50"/>
      <c r="H13" s="50"/>
      <c r="I13" s="50"/>
      <c r="J13" s="50"/>
      <c r="K13" s="50"/>
      <c r="L13" s="50"/>
      <c r="M13" s="50"/>
      <c r="N13" s="50"/>
      <c r="O13" s="37"/>
      <c r="P13" s="37"/>
      <c r="Q13" s="37"/>
    </row>
    <row r="14" spans="1:14" ht="13.5">
      <c r="A14" s="47"/>
      <c r="B14" s="50"/>
      <c r="C14" s="51"/>
      <c r="D14" s="51"/>
      <c r="E14" s="51"/>
      <c r="F14" s="51"/>
      <c r="G14" s="51"/>
      <c r="H14" s="51"/>
      <c r="I14" s="51"/>
      <c r="J14" s="51"/>
      <c r="K14" s="51"/>
      <c r="L14" s="51"/>
      <c r="M14" s="51"/>
      <c r="N14" s="51"/>
    </row>
    <row r="15" spans="1:14" ht="13.5">
      <c r="A15" s="37"/>
      <c r="B15" s="37"/>
      <c r="C15" s="37"/>
      <c r="D15" s="37"/>
      <c r="E15" s="37"/>
      <c r="F15" s="37"/>
      <c r="G15" s="37"/>
      <c r="H15" s="37"/>
      <c r="I15" s="37"/>
      <c r="J15" s="37"/>
      <c r="K15" s="37"/>
      <c r="L15" s="37"/>
      <c r="M15" s="37"/>
      <c r="N15" s="37"/>
    </row>
    <row r="49" ht="13.5">
      <c r="H49" s="147"/>
    </row>
    <row r="50" spans="8:9" ht="13.5">
      <c r="H50" s="147"/>
      <c r="I50" s="1">
        <v>0</v>
      </c>
    </row>
    <row r="51" ht="13.5">
      <c r="H51" s="147"/>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87"/>
  <sheetViews>
    <sheetView view="pageBreakPreview" zoomScaleSheetLayoutView="100" workbookViewId="0" topLeftCell="A31">
      <selection activeCell="M77" sqref="M77"/>
    </sheetView>
  </sheetViews>
  <sheetFormatPr defaultColWidth="9.00390625" defaultRowHeight="13.5"/>
  <cols>
    <col min="1" max="1" width="2.50390625" style="65" customWidth="1"/>
    <col min="2" max="2" width="12.75390625" style="65" customWidth="1"/>
    <col min="3" max="15" width="9.00390625" style="65" customWidth="1"/>
    <col min="16" max="16" width="3.25390625" style="65" customWidth="1"/>
    <col min="17" max="16384" width="9.00390625" style="65" customWidth="1"/>
  </cols>
  <sheetData>
    <row r="1" spans="1:9" ht="13.5">
      <c r="A1" s="62" t="s">
        <v>178</v>
      </c>
      <c r="B1" s="62"/>
      <c r="C1" s="62"/>
      <c r="D1" s="62"/>
      <c r="E1" s="62"/>
      <c r="F1" s="62"/>
      <c r="G1" s="62"/>
      <c r="H1" s="62"/>
      <c r="I1" s="62"/>
    </row>
    <row r="2" spans="1:9" ht="13.5">
      <c r="A2" s="62" t="s">
        <v>238</v>
      </c>
      <c r="B2" s="62"/>
      <c r="C2" s="62"/>
      <c r="D2" s="62"/>
      <c r="E2" s="62"/>
      <c r="F2" s="62"/>
      <c r="G2" s="62"/>
      <c r="H2" s="62"/>
      <c r="I2" s="62"/>
    </row>
    <row r="3" spans="1:9" ht="13.5">
      <c r="A3" s="62" t="s">
        <v>235</v>
      </c>
      <c r="B3" s="62"/>
      <c r="C3" s="62"/>
      <c r="D3" s="62"/>
      <c r="E3" s="62"/>
      <c r="F3" s="62"/>
      <c r="G3" s="62"/>
      <c r="H3" s="62"/>
      <c r="I3" s="62"/>
    </row>
    <row r="4" spans="1:8" ht="13.5">
      <c r="A4" s="62"/>
      <c r="B4" s="62"/>
      <c r="C4" s="62"/>
      <c r="D4" s="62"/>
      <c r="E4" s="62"/>
      <c r="F4" s="66" t="s">
        <v>0</v>
      </c>
      <c r="G4" s="67"/>
      <c r="H4" s="62"/>
    </row>
    <row r="5" spans="1:10" ht="87" customHeight="1">
      <c r="A5" s="62"/>
      <c r="B5" s="68" t="s">
        <v>7</v>
      </c>
      <c r="C5" s="64" t="s">
        <v>122</v>
      </c>
      <c r="D5" s="63" t="s">
        <v>123</v>
      </c>
      <c r="E5" s="63" t="s">
        <v>124</v>
      </c>
      <c r="F5" s="69" t="s">
        <v>125</v>
      </c>
      <c r="G5" s="70"/>
      <c r="J5" s="71"/>
    </row>
    <row r="6" spans="1:7" ht="13.5">
      <c r="A6" s="62"/>
      <c r="B6" s="72">
        <f>SUM(C6:F6)</f>
        <v>7194</v>
      </c>
      <c r="C6" s="73">
        <v>453</v>
      </c>
      <c r="D6" s="74">
        <v>834</v>
      </c>
      <c r="E6" s="74">
        <v>5834</v>
      </c>
      <c r="F6" s="75">
        <v>73</v>
      </c>
      <c r="G6" s="76"/>
    </row>
    <row r="7" spans="1:7" ht="13.5">
      <c r="A7" s="62"/>
      <c r="B7" s="121">
        <f>SUM(C7:F7)</f>
        <v>100</v>
      </c>
      <c r="C7" s="77">
        <f>ROUND(C6/$B6*100,1)</f>
        <v>6.3</v>
      </c>
      <c r="D7" s="78">
        <f>ROUND(D6/$B6*100,1)</f>
        <v>11.6</v>
      </c>
      <c r="E7" s="78">
        <f>ROUND(E6/$B6*100,1)</f>
        <v>81.1</v>
      </c>
      <c r="F7" s="79">
        <f>ROUND(F6/$B6*100,1)</f>
        <v>1</v>
      </c>
      <c r="G7" s="80"/>
    </row>
    <row r="10" ht="13.5">
      <c r="A10" s="65" t="s">
        <v>179</v>
      </c>
    </row>
    <row r="11" ht="13.5">
      <c r="A11" s="65" t="s">
        <v>200</v>
      </c>
    </row>
    <row r="12" ht="13.5">
      <c r="E12" s="66" t="s">
        <v>0</v>
      </c>
    </row>
    <row r="13" spans="2:10" ht="27" customHeight="1">
      <c r="B13" s="68" t="s">
        <v>7</v>
      </c>
      <c r="C13" s="64" t="s">
        <v>126</v>
      </c>
      <c r="D13" s="63" t="s">
        <v>127</v>
      </c>
      <c r="E13" s="69" t="s">
        <v>125</v>
      </c>
      <c r="F13" s="81"/>
      <c r="G13" s="81"/>
      <c r="H13" s="81"/>
      <c r="I13" s="81"/>
      <c r="J13" s="81"/>
    </row>
    <row r="14" spans="2:10" ht="13.5">
      <c r="B14" s="72">
        <f>SUM(C14:E14)</f>
        <v>1287</v>
      </c>
      <c r="C14" s="73">
        <v>775</v>
      </c>
      <c r="D14" s="74">
        <v>488</v>
      </c>
      <c r="E14" s="75">
        <v>24</v>
      </c>
      <c r="F14" s="82"/>
      <c r="G14" s="82"/>
      <c r="H14" s="82"/>
      <c r="I14" s="82"/>
      <c r="J14" s="82"/>
    </row>
    <row r="15" spans="2:10" ht="13.5">
      <c r="B15" s="121">
        <f>SUM(C15:E15)</f>
        <v>100</v>
      </c>
      <c r="C15" s="77">
        <f>ROUND(C14/$B14*100,1)</f>
        <v>60.2</v>
      </c>
      <c r="D15" s="78">
        <f>ROUND(D14/$B14*100,1)</f>
        <v>37.9</v>
      </c>
      <c r="E15" s="79">
        <f>ROUND(E14/$B14*100,1)</f>
        <v>1.9</v>
      </c>
      <c r="F15" s="82"/>
      <c r="G15" s="83"/>
      <c r="H15" s="83"/>
      <c r="I15" s="83"/>
      <c r="J15" s="83"/>
    </row>
    <row r="16" spans="2:10" ht="13.5">
      <c r="B16" s="84"/>
      <c r="C16" s="85"/>
      <c r="D16" s="85"/>
      <c r="E16" s="85"/>
      <c r="F16" s="82"/>
      <c r="G16" s="82"/>
      <c r="H16" s="82"/>
      <c r="I16" s="82"/>
      <c r="J16" s="82"/>
    </row>
    <row r="17" spans="2:10" ht="13.5">
      <c r="B17" s="84"/>
      <c r="C17" s="85"/>
      <c r="D17" s="85"/>
      <c r="E17" s="85"/>
      <c r="F17" s="82"/>
      <c r="G17" s="83"/>
      <c r="H17" s="83"/>
      <c r="I17" s="83"/>
      <c r="J17" s="83"/>
    </row>
    <row r="18" spans="1:10" ht="13.5">
      <c r="A18" s="65" t="s">
        <v>180</v>
      </c>
      <c r="I18" s="82"/>
      <c r="J18" s="82"/>
    </row>
    <row r="19" spans="1:10" ht="13.5">
      <c r="A19" s="65" t="s">
        <v>128</v>
      </c>
      <c r="I19" s="83"/>
      <c r="J19" s="83"/>
    </row>
    <row r="20" spans="1:10" ht="13.5">
      <c r="A20" s="65" t="s">
        <v>234</v>
      </c>
      <c r="I20" s="83"/>
      <c r="J20" s="83"/>
    </row>
    <row r="21" spans="9:10" ht="13.5">
      <c r="I21" s="66" t="s">
        <v>0</v>
      </c>
      <c r="J21" s="82"/>
    </row>
    <row r="22" spans="2:10" ht="27" customHeight="1">
      <c r="B22" s="68" t="s">
        <v>7</v>
      </c>
      <c r="C22" s="64" t="s">
        <v>78</v>
      </c>
      <c r="D22" s="64" t="s">
        <v>130</v>
      </c>
      <c r="E22" s="64" t="s">
        <v>131</v>
      </c>
      <c r="F22" s="64" t="s">
        <v>132</v>
      </c>
      <c r="G22" s="64" t="s">
        <v>133</v>
      </c>
      <c r="H22" s="63" t="s">
        <v>134</v>
      </c>
      <c r="I22" s="69" t="s">
        <v>125</v>
      </c>
      <c r="J22" s="83"/>
    </row>
    <row r="23" spans="2:10" ht="13.5">
      <c r="B23" s="86">
        <f>SUM(C23:I23)</f>
        <v>7194</v>
      </c>
      <c r="C23" s="87">
        <v>0</v>
      </c>
      <c r="D23" s="88">
        <v>10</v>
      </c>
      <c r="E23" s="88">
        <v>490</v>
      </c>
      <c r="F23" s="88">
        <v>2187</v>
      </c>
      <c r="G23" s="88">
        <v>4031</v>
      </c>
      <c r="H23" s="74">
        <v>387</v>
      </c>
      <c r="I23" s="75">
        <v>89</v>
      </c>
      <c r="J23" s="82"/>
    </row>
    <row r="24" spans="2:10" ht="13.5">
      <c r="B24" s="118">
        <f>SUM(C24:I24)</f>
        <v>100.00000000000001</v>
      </c>
      <c r="C24" s="89">
        <f aca="true" t="shared" si="0" ref="C24:I24">ROUND(C23/$B23*100,1)</f>
        <v>0</v>
      </c>
      <c r="D24" s="90">
        <f t="shared" si="0"/>
        <v>0.1</v>
      </c>
      <c r="E24" s="90">
        <f t="shared" si="0"/>
        <v>6.8</v>
      </c>
      <c r="F24" s="90">
        <f t="shared" si="0"/>
        <v>30.4</v>
      </c>
      <c r="G24" s="90">
        <f>ROUND(G23/$B23*100,1)+0.1</f>
        <v>56.1</v>
      </c>
      <c r="H24" s="78">
        <f t="shared" si="0"/>
        <v>5.4</v>
      </c>
      <c r="I24" s="79">
        <f t="shared" si="0"/>
        <v>1.2</v>
      </c>
      <c r="J24" s="83"/>
    </row>
    <row r="25" spans="2:10" ht="13.5">
      <c r="B25" s="84"/>
      <c r="C25" s="85"/>
      <c r="D25" s="85"/>
      <c r="E25" s="85"/>
      <c r="F25" s="82"/>
      <c r="G25" s="82"/>
      <c r="H25" s="82"/>
      <c r="I25" s="82"/>
      <c r="J25" s="82"/>
    </row>
    <row r="26" spans="2:10" ht="13.5">
      <c r="B26" s="84"/>
      <c r="C26" s="85"/>
      <c r="D26" s="85"/>
      <c r="E26" s="85"/>
      <c r="F26" s="82"/>
      <c r="G26" s="83"/>
      <c r="H26" s="83"/>
      <c r="I26" s="83"/>
      <c r="J26" s="83"/>
    </row>
    <row r="27" spans="1:10" ht="13.5">
      <c r="A27" s="65" t="s">
        <v>181</v>
      </c>
      <c r="I27" s="82"/>
      <c r="J27" s="82"/>
    </row>
    <row r="28" spans="1:10" ht="13.5">
      <c r="A28" s="65" t="s">
        <v>128</v>
      </c>
      <c r="I28" s="83"/>
      <c r="J28" s="83"/>
    </row>
    <row r="29" spans="1:10" ht="13.5">
      <c r="A29" s="65" t="s">
        <v>129</v>
      </c>
      <c r="I29" s="83"/>
      <c r="J29" s="82"/>
    </row>
    <row r="30" spans="9:10" ht="13.5">
      <c r="I30" s="66" t="s">
        <v>0</v>
      </c>
      <c r="J30" s="83"/>
    </row>
    <row r="31" spans="2:10" ht="27" customHeight="1">
      <c r="B31" s="68" t="s">
        <v>7</v>
      </c>
      <c r="C31" s="64" t="s">
        <v>78</v>
      </c>
      <c r="D31" s="64" t="s">
        <v>130</v>
      </c>
      <c r="E31" s="64" t="s">
        <v>131</v>
      </c>
      <c r="F31" s="64" t="s">
        <v>132</v>
      </c>
      <c r="G31" s="64" t="s">
        <v>133</v>
      </c>
      <c r="H31" s="63" t="s">
        <v>134</v>
      </c>
      <c r="I31" s="69" t="s">
        <v>125</v>
      </c>
      <c r="J31" s="82"/>
    </row>
    <row r="32" spans="2:10" ht="13.5">
      <c r="B32" s="86">
        <f>SUM(C32:I32)</f>
        <v>7194</v>
      </c>
      <c r="C32" s="87">
        <v>29</v>
      </c>
      <c r="D32" s="88">
        <v>117</v>
      </c>
      <c r="E32" s="88">
        <v>1268</v>
      </c>
      <c r="F32" s="88">
        <v>1828</v>
      </c>
      <c r="G32" s="88">
        <v>3043</v>
      </c>
      <c r="H32" s="74">
        <v>770</v>
      </c>
      <c r="I32" s="75">
        <v>139</v>
      </c>
      <c r="J32" s="83"/>
    </row>
    <row r="33" spans="2:10" ht="13.5">
      <c r="B33" s="118">
        <f>SUM(C33:I33)</f>
        <v>100.00000000000001</v>
      </c>
      <c r="C33" s="89">
        <f aca="true" t="shared" si="1" ref="C33:I33">ROUND(C32/$B32*100,1)</f>
        <v>0.4</v>
      </c>
      <c r="D33" s="90">
        <f t="shared" si="1"/>
        <v>1.6</v>
      </c>
      <c r="E33" s="90">
        <f t="shared" si="1"/>
        <v>17.6</v>
      </c>
      <c r="F33" s="90">
        <f t="shared" si="1"/>
        <v>25.4</v>
      </c>
      <c r="G33" s="90">
        <f>ROUND(G32/$B32*100,1)+0.1</f>
        <v>42.4</v>
      </c>
      <c r="H33" s="78">
        <f t="shared" si="1"/>
        <v>10.7</v>
      </c>
      <c r="I33" s="79">
        <f t="shared" si="1"/>
        <v>1.9</v>
      </c>
      <c r="J33" s="82"/>
    </row>
    <row r="34" spans="2:10" ht="13.5">
      <c r="B34" s="84"/>
      <c r="C34" s="85"/>
      <c r="D34" s="85"/>
      <c r="E34" s="85"/>
      <c r="F34" s="82"/>
      <c r="G34" s="83"/>
      <c r="H34" s="83"/>
      <c r="I34" s="83"/>
      <c r="J34" s="83"/>
    </row>
    <row r="35" spans="8:10" ht="13.5">
      <c r="H35" s="82"/>
      <c r="I35" s="82"/>
      <c r="J35" s="82"/>
    </row>
    <row r="36" spans="1:10" ht="13.5">
      <c r="A36" s="65" t="s">
        <v>182</v>
      </c>
      <c r="D36" s="85"/>
      <c r="E36" s="85"/>
      <c r="F36" s="82"/>
      <c r="G36" s="82"/>
      <c r="H36" s="83"/>
      <c r="I36" s="83"/>
      <c r="J36" s="83"/>
    </row>
    <row r="37" spans="1:7" ht="13.5">
      <c r="A37" s="65" t="s">
        <v>135</v>
      </c>
      <c r="B37" s="84"/>
      <c r="C37" s="85"/>
      <c r="D37" s="85"/>
      <c r="E37" s="85"/>
      <c r="F37" s="82"/>
      <c r="G37" s="83"/>
    </row>
    <row r="38" ht="13.5">
      <c r="E38" s="66" t="s">
        <v>0</v>
      </c>
    </row>
    <row r="39" spans="2:8" ht="27" customHeight="1">
      <c r="B39" s="68" t="s">
        <v>7</v>
      </c>
      <c r="C39" s="64" t="s">
        <v>126</v>
      </c>
      <c r="D39" s="63" t="s">
        <v>127</v>
      </c>
      <c r="E39" s="69" t="s">
        <v>125</v>
      </c>
      <c r="H39" s="85"/>
    </row>
    <row r="40" spans="1:8" ht="13.5">
      <c r="A40" s="85"/>
      <c r="B40" s="72">
        <f>SUM(C40:E40)</f>
        <v>7194</v>
      </c>
      <c r="C40" s="73">
        <v>6225</v>
      </c>
      <c r="D40" s="74">
        <v>906</v>
      </c>
      <c r="E40" s="75">
        <v>63</v>
      </c>
      <c r="F40" s="85"/>
      <c r="G40" s="85"/>
      <c r="H40" s="85"/>
    </row>
    <row r="41" spans="1:8" ht="13.5">
      <c r="A41" s="85"/>
      <c r="B41" s="121">
        <f>SUM(C41:E41)</f>
        <v>100</v>
      </c>
      <c r="C41" s="77">
        <f>ROUND(C40/$B40*100,1)</f>
        <v>86.5</v>
      </c>
      <c r="D41" s="78">
        <f>ROUND(D40/$B40*100,1)</f>
        <v>12.6</v>
      </c>
      <c r="E41" s="79">
        <f>ROUND(E40/$B40*100,1)</f>
        <v>0.9</v>
      </c>
      <c r="F41" s="85"/>
      <c r="G41" s="85"/>
      <c r="H41" s="91"/>
    </row>
    <row r="42" spans="1:8" ht="13.5">
      <c r="A42" s="85"/>
      <c r="B42" s="81"/>
      <c r="C42" s="81"/>
      <c r="D42" s="81"/>
      <c r="E42" s="81"/>
      <c r="F42" s="81"/>
      <c r="G42" s="81"/>
      <c r="H42" s="81"/>
    </row>
    <row r="43" spans="1:8" ht="13.5">
      <c r="A43" s="85"/>
      <c r="B43" s="82"/>
      <c r="C43" s="82"/>
      <c r="D43" s="82"/>
      <c r="E43" s="82"/>
      <c r="F43" s="82"/>
      <c r="G43" s="82"/>
      <c r="H43" s="82"/>
    </row>
    <row r="44" spans="1:8" ht="13.5">
      <c r="A44" s="65" t="s">
        <v>183</v>
      </c>
      <c r="C44" s="83"/>
      <c r="D44" s="83"/>
      <c r="E44" s="83"/>
      <c r="F44" s="83"/>
      <c r="G44" s="83"/>
      <c r="H44" s="83"/>
    </row>
    <row r="45" spans="1:8" ht="13.5">
      <c r="A45" s="65" t="s">
        <v>251</v>
      </c>
      <c r="B45" s="84"/>
      <c r="C45" s="85"/>
      <c r="D45" s="85"/>
      <c r="E45" s="85"/>
      <c r="F45" s="85"/>
      <c r="G45" s="85"/>
      <c r="H45" s="85"/>
    </row>
    <row r="46" spans="2:12" ht="13.5">
      <c r="B46" s="62"/>
      <c r="C46" s="62"/>
      <c r="D46" s="62"/>
      <c r="E46" s="62"/>
      <c r="F46" s="62"/>
      <c r="G46" s="62"/>
      <c r="L46" s="115" t="s">
        <v>0</v>
      </c>
    </row>
    <row r="47" spans="2:12" ht="27" customHeight="1">
      <c r="B47" s="68" t="s">
        <v>239</v>
      </c>
      <c r="C47" s="64" t="s">
        <v>1</v>
      </c>
      <c r="D47" s="63" t="s">
        <v>2</v>
      </c>
      <c r="E47" s="63" t="s">
        <v>3</v>
      </c>
      <c r="F47" s="63" t="s">
        <v>4</v>
      </c>
      <c r="G47" s="92" t="s">
        <v>121</v>
      </c>
      <c r="H47" s="127" t="s">
        <v>186</v>
      </c>
      <c r="I47" s="144" t="s">
        <v>7</v>
      </c>
      <c r="J47" s="64" t="s">
        <v>185</v>
      </c>
      <c r="K47" s="64" t="s">
        <v>189</v>
      </c>
      <c r="L47" s="101" t="s">
        <v>186</v>
      </c>
    </row>
    <row r="48" spans="2:12" ht="13.5">
      <c r="B48" s="72">
        <v>7194</v>
      </c>
      <c r="C48" s="73">
        <v>2896</v>
      </c>
      <c r="D48" s="74">
        <v>744</v>
      </c>
      <c r="E48" s="74">
        <v>529</v>
      </c>
      <c r="F48" s="74">
        <v>194</v>
      </c>
      <c r="G48" s="93">
        <v>140</v>
      </c>
      <c r="H48" s="128">
        <v>0</v>
      </c>
      <c r="I48" s="145">
        <f>SUM(J48:L48)</f>
        <v>7194</v>
      </c>
      <c r="J48" s="73">
        <v>3486</v>
      </c>
      <c r="K48" s="116">
        <v>3653</v>
      </c>
      <c r="L48" s="113">
        <v>55</v>
      </c>
    </row>
    <row r="49" spans="2:12" ht="13.5">
      <c r="B49" s="130" t="s">
        <v>232</v>
      </c>
      <c r="C49" s="77">
        <f aca="true" t="shared" si="2" ref="C49:H49">ROUND(C48/$B48*100,1)</f>
        <v>40.3</v>
      </c>
      <c r="D49" s="78">
        <f t="shared" si="2"/>
        <v>10.3</v>
      </c>
      <c r="E49" s="78">
        <f t="shared" si="2"/>
        <v>7.4</v>
      </c>
      <c r="F49" s="78">
        <f t="shared" si="2"/>
        <v>2.7</v>
      </c>
      <c r="G49" s="78">
        <f t="shared" si="2"/>
        <v>1.9</v>
      </c>
      <c r="H49" s="129">
        <f t="shared" si="2"/>
        <v>0</v>
      </c>
      <c r="I49" s="146">
        <f>SUM(J49:L49)</f>
        <v>99.99999999999999</v>
      </c>
      <c r="J49" s="114">
        <f>ROUND(J48/$B48*100,1)</f>
        <v>48.5</v>
      </c>
      <c r="K49" s="114">
        <f>ROUND(K48/$B48*100,1)-0.1</f>
        <v>50.699999999999996</v>
      </c>
      <c r="L49" s="112">
        <f>ROUND(L48/$B48*100,1)</f>
        <v>0.8</v>
      </c>
    </row>
    <row r="50" spans="8:10" ht="13.5">
      <c r="H50" s="148"/>
      <c r="I50" s="152"/>
      <c r="J50" s="148"/>
    </row>
    <row r="51" spans="8:9" ht="13.5">
      <c r="H51" s="85"/>
      <c r="I51" s="83"/>
    </row>
    <row r="52" ht="13.5">
      <c r="A52" s="65" t="s">
        <v>254</v>
      </c>
    </row>
    <row r="53" ht="13.5">
      <c r="A53" s="1" t="s">
        <v>233</v>
      </c>
    </row>
    <row r="54" ht="13.5">
      <c r="E54" s="66" t="s">
        <v>0</v>
      </c>
    </row>
    <row r="55" spans="2:6" ht="27" customHeight="1">
      <c r="B55" s="68" t="s">
        <v>7</v>
      </c>
      <c r="C55" s="64" t="s">
        <v>38</v>
      </c>
      <c r="D55" s="63" t="s">
        <v>39</v>
      </c>
      <c r="E55" s="92" t="s">
        <v>125</v>
      </c>
      <c r="F55" s="70"/>
    </row>
    <row r="56" spans="2:6" ht="13.5">
      <c r="B56" s="72">
        <f>SUM(C56:E56)</f>
        <v>3486</v>
      </c>
      <c r="C56" s="73">
        <v>1149</v>
      </c>
      <c r="D56" s="74">
        <v>2331</v>
      </c>
      <c r="E56" s="93">
        <v>6</v>
      </c>
      <c r="F56" s="94"/>
    </row>
    <row r="57" spans="2:6" ht="13.5">
      <c r="B57" s="121">
        <f>SUM(C57:E57)</f>
        <v>100.00000000000001</v>
      </c>
      <c r="C57" s="77">
        <f>ROUND(C56/$B56*100,1)</f>
        <v>33</v>
      </c>
      <c r="D57" s="78">
        <f>ROUND(D56/$B56*100,1)-0.1</f>
        <v>66.80000000000001</v>
      </c>
      <c r="E57" s="79">
        <f>ROUND(E56/$B56*100,1)</f>
        <v>0.2</v>
      </c>
      <c r="F57" s="96"/>
    </row>
    <row r="61" ht="13.5">
      <c r="A61" s="65" t="s">
        <v>242</v>
      </c>
    </row>
    <row r="62" ht="13.5">
      <c r="A62" s="65" t="s">
        <v>184</v>
      </c>
    </row>
    <row r="63" ht="13.5">
      <c r="E63" s="66" t="s">
        <v>0</v>
      </c>
    </row>
    <row r="64" spans="2:5" ht="27">
      <c r="B64" s="68" t="s">
        <v>7</v>
      </c>
      <c r="C64" s="64" t="s">
        <v>243</v>
      </c>
      <c r="D64" s="63" t="s">
        <v>244</v>
      </c>
      <c r="E64" s="69" t="s">
        <v>245</v>
      </c>
    </row>
    <row r="65" spans="2:5" ht="13.5">
      <c r="B65" s="72">
        <f>SUM(C65:E65)</f>
        <v>7194</v>
      </c>
      <c r="C65" s="73">
        <v>3200</v>
      </c>
      <c r="D65" s="74">
        <v>2735</v>
      </c>
      <c r="E65" s="75">
        <v>1259</v>
      </c>
    </row>
    <row r="66" spans="2:5" ht="13.5">
      <c r="B66" s="121">
        <f>SUM(C66:E66)</f>
        <v>100</v>
      </c>
      <c r="C66" s="77">
        <f>ROUND(C65/$B65*100,1)</f>
        <v>44.5</v>
      </c>
      <c r="D66" s="78">
        <f>ROUND(D65/$B65*100,1)</f>
        <v>38</v>
      </c>
      <c r="E66" s="79">
        <f>ROUND(E65/$B65*100,1)</f>
        <v>17.5</v>
      </c>
    </row>
    <row r="68" spans="1:10" ht="13.5">
      <c r="A68" s="65" t="s">
        <v>246</v>
      </c>
      <c r="D68" s="85"/>
      <c r="E68" s="85"/>
      <c r="F68" s="85"/>
      <c r="G68" s="85"/>
      <c r="H68" s="85"/>
      <c r="I68" s="85"/>
      <c r="J68" s="85"/>
    </row>
    <row r="69" spans="1:10" ht="13.5">
      <c r="A69" s="65" t="s">
        <v>184</v>
      </c>
      <c r="D69" s="85"/>
      <c r="E69" s="85"/>
      <c r="F69" s="85"/>
      <c r="G69" s="85"/>
      <c r="H69" s="85"/>
      <c r="I69" s="85"/>
      <c r="J69" s="85"/>
    </row>
    <row r="70" spans="1:8" ht="13.5">
      <c r="A70" s="85"/>
      <c r="B70" s="85"/>
      <c r="C70" s="85"/>
      <c r="D70" s="85"/>
      <c r="E70" s="85"/>
      <c r="F70" s="91"/>
      <c r="G70" s="85"/>
      <c r="H70" s="66" t="s">
        <v>0</v>
      </c>
    </row>
    <row r="71" spans="1:8" ht="49.5" customHeight="1">
      <c r="A71" s="85"/>
      <c r="B71" s="133" t="s">
        <v>7</v>
      </c>
      <c r="C71" s="134" t="s">
        <v>210</v>
      </c>
      <c r="D71" s="135" t="s">
        <v>211</v>
      </c>
      <c r="E71" s="136" t="s">
        <v>212</v>
      </c>
      <c r="F71" s="136" t="s">
        <v>213</v>
      </c>
      <c r="G71" s="136" t="s">
        <v>230</v>
      </c>
      <c r="H71" s="137" t="s">
        <v>40</v>
      </c>
    </row>
    <row r="72" spans="1:10" ht="13.5">
      <c r="A72" s="85"/>
      <c r="B72" s="141">
        <f>SUM(C72:H72)</f>
        <v>7194</v>
      </c>
      <c r="C72" s="97">
        <v>1</v>
      </c>
      <c r="D72" s="88">
        <v>558</v>
      </c>
      <c r="E72" s="88">
        <v>3208</v>
      </c>
      <c r="F72" s="88">
        <v>3087</v>
      </c>
      <c r="G72" s="88">
        <v>283</v>
      </c>
      <c r="H72" s="99">
        <v>57</v>
      </c>
      <c r="I72" s="85"/>
      <c r="J72" s="85"/>
    </row>
    <row r="73" spans="1:10" ht="13.5">
      <c r="A73" s="85"/>
      <c r="B73" s="121">
        <f>SUM(C73:H73)</f>
        <v>100</v>
      </c>
      <c r="C73" s="142">
        <f aca="true" t="shared" si="3" ref="C73:H73">ROUND(C72/$B72*100,1)</f>
        <v>0</v>
      </c>
      <c r="D73" s="90">
        <f t="shared" si="3"/>
        <v>7.8</v>
      </c>
      <c r="E73" s="90">
        <f t="shared" si="3"/>
        <v>44.6</v>
      </c>
      <c r="F73" s="90">
        <f t="shared" si="3"/>
        <v>42.9</v>
      </c>
      <c r="G73" s="90">
        <f t="shared" si="3"/>
        <v>3.9</v>
      </c>
      <c r="H73" s="106">
        <f t="shared" si="3"/>
        <v>0.8</v>
      </c>
      <c r="I73" s="85"/>
      <c r="J73" s="85"/>
    </row>
    <row r="74" spans="1:10" ht="13.5">
      <c r="A74" s="85"/>
      <c r="B74" s="85"/>
      <c r="C74" s="85"/>
      <c r="D74" s="85"/>
      <c r="E74" s="85"/>
      <c r="F74" s="85"/>
      <c r="G74" s="91"/>
      <c r="H74" s="85"/>
      <c r="I74" s="85"/>
      <c r="J74" s="85"/>
    </row>
    <row r="75" spans="1:10" ht="13.5">
      <c r="A75" s="65" t="s">
        <v>247</v>
      </c>
      <c r="D75" s="85"/>
      <c r="E75" s="85"/>
      <c r="F75" s="85"/>
      <c r="G75" s="85"/>
      <c r="H75" s="85"/>
      <c r="I75" s="85"/>
      <c r="J75" s="85"/>
    </row>
    <row r="76" spans="1:10" ht="13.5">
      <c r="A76" s="65" t="s">
        <v>184</v>
      </c>
      <c r="D76" s="85"/>
      <c r="E76" s="85"/>
      <c r="F76" s="85"/>
      <c r="G76" s="85"/>
      <c r="H76" s="85"/>
      <c r="I76" s="85"/>
      <c r="J76" s="85"/>
    </row>
    <row r="77" spans="1:11" ht="13.5">
      <c r="A77" s="85"/>
      <c r="B77" s="85"/>
      <c r="C77" s="85"/>
      <c r="D77" s="85"/>
      <c r="E77" s="85"/>
      <c r="F77" s="91"/>
      <c r="G77" s="85"/>
      <c r="H77" s="85"/>
      <c r="I77" s="85"/>
      <c r="K77" s="66" t="s">
        <v>0</v>
      </c>
    </row>
    <row r="78" spans="1:11" ht="49.5" customHeight="1">
      <c r="A78" s="85"/>
      <c r="B78" s="133" t="s">
        <v>7</v>
      </c>
      <c r="C78" s="134" t="s">
        <v>214</v>
      </c>
      <c r="D78" s="135" t="s">
        <v>215</v>
      </c>
      <c r="E78" s="136" t="s">
        <v>216</v>
      </c>
      <c r="F78" s="135" t="s">
        <v>217</v>
      </c>
      <c r="G78" s="135" t="s">
        <v>218</v>
      </c>
      <c r="H78" s="135" t="s">
        <v>207</v>
      </c>
      <c r="I78" s="135" t="s">
        <v>208</v>
      </c>
      <c r="J78" s="135" t="s">
        <v>231</v>
      </c>
      <c r="K78" s="137" t="s">
        <v>40</v>
      </c>
    </row>
    <row r="79" spans="2:11" ht="13.5">
      <c r="B79" s="141">
        <f>SUM(C79:K79)</f>
        <v>7194</v>
      </c>
      <c r="C79" s="149">
        <v>7</v>
      </c>
      <c r="D79" s="116">
        <v>1869</v>
      </c>
      <c r="E79" s="116">
        <v>1352</v>
      </c>
      <c r="F79" s="116">
        <v>1259</v>
      </c>
      <c r="G79" s="116">
        <v>1638</v>
      </c>
      <c r="H79" s="116">
        <v>922</v>
      </c>
      <c r="I79" s="116">
        <v>77</v>
      </c>
      <c r="J79" s="116">
        <v>12</v>
      </c>
      <c r="K79" s="150">
        <v>58</v>
      </c>
    </row>
    <row r="80" spans="2:11" ht="13.5">
      <c r="B80" s="121">
        <f>SUM(C80:K80)</f>
        <v>99.99999999999999</v>
      </c>
      <c r="C80" s="142">
        <f>ROUND(C79/$B79*100,1)</f>
        <v>0.1</v>
      </c>
      <c r="D80" s="139">
        <f>ROUND(D79/$B79*100,1)-0.1</f>
        <v>25.9</v>
      </c>
      <c r="E80" s="139">
        <f aca="true" t="shared" si="4" ref="E80:K80">ROUND(E79/$B79*100,1)</f>
        <v>18.8</v>
      </c>
      <c r="F80" s="139">
        <f t="shared" si="4"/>
        <v>17.5</v>
      </c>
      <c r="G80" s="139">
        <f t="shared" si="4"/>
        <v>22.8</v>
      </c>
      <c r="H80" s="139">
        <f t="shared" si="4"/>
        <v>12.8</v>
      </c>
      <c r="I80" s="139">
        <f t="shared" si="4"/>
        <v>1.1</v>
      </c>
      <c r="J80" s="139">
        <f t="shared" si="4"/>
        <v>0.2</v>
      </c>
      <c r="K80" s="140">
        <f t="shared" si="4"/>
        <v>0.8</v>
      </c>
    </row>
    <row r="82" ht="13.5">
      <c r="A82" s="65" t="s">
        <v>248</v>
      </c>
    </row>
    <row r="83" ht="13.5">
      <c r="A83" s="65" t="s">
        <v>184</v>
      </c>
    </row>
    <row r="84" ht="13.5">
      <c r="M84" s="66" t="s">
        <v>0</v>
      </c>
    </row>
    <row r="85" spans="2:13" ht="29.25" customHeight="1">
      <c r="B85" s="133" t="s">
        <v>7</v>
      </c>
      <c r="C85" s="134" t="s">
        <v>219</v>
      </c>
      <c r="D85" s="135" t="s">
        <v>220</v>
      </c>
      <c r="E85" s="136" t="s">
        <v>221</v>
      </c>
      <c r="F85" s="135" t="s">
        <v>222</v>
      </c>
      <c r="G85" s="135" t="s">
        <v>223</v>
      </c>
      <c r="H85" s="135" t="s">
        <v>224</v>
      </c>
      <c r="I85" s="135" t="s">
        <v>225</v>
      </c>
      <c r="J85" s="135" t="s">
        <v>226</v>
      </c>
      <c r="K85" s="135" t="s">
        <v>227</v>
      </c>
      <c r="L85" s="135" t="s">
        <v>228</v>
      </c>
      <c r="M85" s="138" t="s">
        <v>40</v>
      </c>
    </row>
    <row r="86" spans="2:13" ht="13.5">
      <c r="B86" s="143">
        <f>SUM(C86:M86)</f>
        <v>7194</v>
      </c>
      <c r="C86" s="151">
        <v>1</v>
      </c>
      <c r="D86" s="116">
        <v>139</v>
      </c>
      <c r="E86" s="116">
        <v>1156</v>
      </c>
      <c r="F86" s="116">
        <v>1595</v>
      </c>
      <c r="G86" s="116">
        <v>880</v>
      </c>
      <c r="H86" s="116">
        <v>1136</v>
      </c>
      <c r="I86" s="116">
        <v>1145</v>
      </c>
      <c r="J86" s="116">
        <v>790</v>
      </c>
      <c r="K86" s="116">
        <v>260</v>
      </c>
      <c r="L86" s="116">
        <v>34</v>
      </c>
      <c r="M86" s="150">
        <v>58</v>
      </c>
    </row>
    <row r="87" spans="2:13" ht="13.5">
      <c r="B87" s="121">
        <f>SUM(C87:M87)</f>
        <v>100</v>
      </c>
      <c r="C87" s="142">
        <f>ROUND(C86/$B86*100,1)</f>
        <v>0</v>
      </c>
      <c r="D87" s="139">
        <f aca="true" t="shared" si="5" ref="D87:M87">ROUND(D86/$B86*100,1)</f>
        <v>1.9</v>
      </c>
      <c r="E87" s="139">
        <f t="shared" si="5"/>
        <v>16.1</v>
      </c>
      <c r="F87" s="139">
        <f t="shared" si="5"/>
        <v>22.2</v>
      </c>
      <c r="G87" s="139">
        <f t="shared" si="5"/>
        <v>12.2</v>
      </c>
      <c r="H87" s="139">
        <f t="shared" si="5"/>
        <v>15.8</v>
      </c>
      <c r="I87" s="139">
        <f t="shared" si="5"/>
        <v>15.9</v>
      </c>
      <c r="J87" s="153">
        <f t="shared" si="5"/>
        <v>11</v>
      </c>
      <c r="K87" s="139">
        <f t="shared" si="5"/>
        <v>3.6</v>
      </c>
      <c r="L87" s="139">
        <f t="shared" si="5"/>
        <v>0.5</v>
      </c>
      <c r="M87" s="140">
        <f t="shared" si="5"/>
        <v>0.8</v>
      </c>
    </row>
  </sheetData>
  <sheetProtection/>
  <printOptions/>
  <pageMargins left="0.7086614173228346" right="0.7086614173228346" top="0.7480314960629921" bottom="0.7480314960629921" header="0.31496062992125984" footer="0.31496062992125984"/>
  <pageSetup horizontalDpi="600" verticalDpi="600" orientation="landscape" paperSize="9" scale="97" r:id="rId1"/>
  <rowBreaks count="2" manualBreakCount="2">
    <brk id="26" max="14" man="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大山 莉奈</cp:lastModifiedBy>
  <cp:lastPrinted>2016-05-18T06:39:12Z</cp:lastPrinted>
  <dcterms:created xsi:type="dcterms:W3CDTF">2010-12-30T07:15:01Z</dcterms:created>
  <dcterms:modified xsi:type="dcterms:W3CDTF">2016-05-24T07:11:07Z</dcterms:modified>
  <cp:category/>
  <cp:version/>
  <cp:contentType/>
  <cp:contentStatus/>
</cp:coreProperties>
</file>