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03診療所要領(R807)\診療所項目ごとデータ\"/>
    </mc:Choice>
  </mc:AlternateContent>
  <xr:revisionPtr revIDLastSave="0" documentId="13_ncr:1_{5688B7AB-5F5E-49CD-9148-F3B239339EC7}" xr6:coauthVersionLast="47" xr6:coauthVersionMax="47" xr10:uidLastSave="{00000000-0000-0000-0000-000000000000}"/>
  <bookViews>
    <workbookView xWindow="-120" yWindow="-16320" windowWidth="29040" windowHeight="15720" tabRatio="763" xr2:uid="{5ABCE869-7A28-438F-94E2-23A9E5B0B6C2}"/>
  </bookViews>
  <sheets>
    <sheet name="1" sheetId="6" r:id="rId1"/>
    <sheet name="2" sheetId="10" r:id="rId2"/>
    <sheet name="3" sheetId="15" state="hidden" r:id="rId3"/>
  </sheets>
  <definedNames>
    <definedName name="_xlnm.Print_Area" localSheetId="0">'1'!$A$1:$J$20</definedName>
    <definedName name="_xlnm.Print_Area" localSheetId="1">'2'!$A$1:$J$26</definedName>
    <definedName name="_xlnm.Print_Area" localSheetId="2">'3'!$A$1:$J$23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F18" i="6"/>
  <c r="F20" i="6"/>
  <c r="F7" i="6"/>
  <c r="F8" i="6"/>
  <c r="F20" i="15"/>
  <c r="F22" i="15"/>
  <c r="F19" i="15"/>
  <c r="F10" i="15"/>
  <c r="F11" i="15"/>
  <c r="F12" i="15"/>
  <c r="F7" i="15"/>
  <c r="F8" i="15"/>
  <c r="F23" i="10"/>
  <c r="F24" i="10"/>
  <c r="F20" i="10"/>
  <c r="F21" i="10"/>
  <c r="F7" i="10"/>
  <c r="F8" i="10"/>
  <c r="K8" i="6"/>
  <c r="F10" i="6"/>
  <c r="F10" i="10"/>
  <c r="F11" i="10"/>
  <c r="F25" i="10"/>
  <c r="F12" i="10"/>
</calcChain>
</file>

<file path=xl/sharedStrings.xml><?xml version="1.0" encoding="utf-8"?>
<sst xmlns="http://schemas.openxmlformats.org/spreadsheetml/2006/main" count="181" uniqueCount="66">
  <si>
    <t>(B)</t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</si>
  <si>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</si>
  <si>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</si>
  <si>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現在医師数</t>
  </si>
  <si>
    <t>合計</t>
    <rPh sb="0" eb="2">
      <t>ゴウケイ</t>
    </rPh>
    <phoneticPr fontId="1"/>
  </si>
  <si>
    <t>数　　値</t>
    <rPh sb="0" eb="1">
      <t>カズ</t>
    </rPh>
    <rPh sb="3" eb="4">
      <t>アタイ</t>
    </rPh>
    <phoneticPr fontId="1"/>
  </si>
  <si>
    <t>区　　分</t>
    <rPh sb="0" eb="1">
      <t>ク</t>
    </rPh>
    <rPh sb="3" eb="4">
      <t>ブン</t>
    </rPh>
    <phoneticPr fontId="1"/>
  </si>
  <si>
    <t>備　　考</t>
    <rPh sb="0" eb="1">
      <t>ソナエ</t>
    </rPh>
    <rPh sb="3" eb="4">
      <t>コウ</t>
    </rPh>
    <phoneticPr fontId="1"/>
  </si>
  <si>
    <t>充足率(％)</t>
    <rPh sb="0" eb="2">
      <t>ジュウソク</t>
    </rPh>
    <rPh sb="2" eb="3">
      <t>リツ</t>
    </rPh>
    <phoneticPr fontId="1"/>
  </si>
  <si>
    <t>(A)</t>
    <phoneticPr fontId="1"/>
  </si>
  <si>
    <t>常勤換算</t>
    <rPh sb="0" eb="2">
      <t>ジョウキン</t>
    </rPh>
    <rPh sb="2" eb="4">
      <t>カンサン</t>
    </rPh>
    <phoneticPr fontId="1"/>
  </si>
  <si>
    <t>勤務時間</t>
    <rPh sb="0" eb="2">
      <t>キンム</t>
    </rPh>
    <rPh sb="2" eb="4">
      <t>ジカン</t>
    </rPh>
    <phoneticPr fontId="1"/>
  </si>
  <si>
    <t>総勤務時間</t>
    <rPh sb="0" eb="1">
      <t>ソウ</t>
    </rPh>
    <rPh sb="1" eb="3">
      <t>キンム</t>
    </rPh>
    <rPh sb="3" eb="5">
      <t>ジカン</t>
    </rPh>
    <phoneticPr fontId="1"/>
  </si>
  <si>
    <t>現在薬剤師数</t>
    <rPh sb="2" eb="5">
      <t>ヤクザイシ</t>
    </rPh>
    <phoneticPr fontId="1"/>
  </si>
  <si>
    <t>標準薬剤師数</t>
    <rPh sb="2" eb="5">
      <t>ヤクザイシ</t>
    </rPh>
    <rPh sb="5" eb="6">
      <t>カズ</t>
    </rPh>
    <phoneticPr fontId="1"/>
  </si>
  <si>
    <t>現在看護師数</t>
    <rPh sb="0" eb="2">
      <t>ゲンザイ</t>
    </rPh>
    <phoneticPr fontId="1"/>
  </si>
  <si>
    <t>１週当たりの勤務時間(分)（就業規則から）</t>
    <rPh sb="11" eb="12">
      <t>フン</t>
    </rPh>
    <rPh sb="14" eb="16">
      <t>シュウギョウ</t>
    </rPh>
    <rPh sb="16" eb="18">
      <t>キソク</t>
    </rPh>
    <phoneticPr fontId="1"/>
  </si>
  <si>
    <t>(C)</t>
    <phoneticPr fontId="1"/>
  </si>
  <si>
    <t>(D)=(B)/(C)</t>
    <phoneticPr fontId="1"/>
  </si>
  <si>
    <t>(E)=(A)+(D)</t>
    <phoneticPr fontId="1"/>
  </si>
  <si>
    <t>(G)=(E)/(F)</t>
    <phoneticPr fontId="1"/>
  </si>
  <si>
    <t>(F)</t>
    <phoneticPr fontId="1"/>
  </si>
  <si>
    <t>必要数</t>
  </si>
  <si>
    <t>換算数</t>
  </si>
  <si>
    <t>必要医師数</t>
    <rPh sb="0" eb="2">
      <t>ヒツヨウ</t>
    </rPh>
    <phoneticPr fontId="1"/>
  </si>
  <si>
    <t xml:space="preserve">３　看護師、准看護師等の充足率 </t>
    <rPh sb="14" eb="15">
      <t>リツ</t>
    </rPh>
    <phoneticPr fontId="1"/>
  </si>
  <si>
    <t>現在数</t>
    <rPh sb="0" eb="1">
      <t>ウツツ</t>
    </rPh>
    <rPh sb="1" eb="2">
      <t>ザイ</t>
    </rPh>
    <rPh sb="2" eb="3">
      <t>スウ</t>
    </rPh>
    <phoneticPr fontId="1"/>
  </si>
  <si>
    <t>１　医師の充足率</t>
    <rPh sb="7" eb="8">
      <t>リツ</t>
    </rPh>
    <phoneticPr fontId="1"/>
  </si>
  <si>
    <t>(F)</t>
    <phoneticPr fontId="1"/>
  </si>
  <si>
    <t>１週当たりの勤務時間(分)（就業規則から）</t>
    <phoneticPr fontId="1"/>
  </si>
  <si>
    <t>１週間の勤務時間(分)の合計(附表1 から)</t>
    <rPh sb="9" eb="10">
      <t>フン</t>
    </rPh>
    <rPh sb="12" eb="14">
      <t>ゴウケイ</t>
    </rPh>
    <phoneticPr fontId="1"/>
  </si>
  <si>
    <t>１週間の勤務時間(分)の合計(附表1から)</t>
    <phoneticPr fontId="1"/>
  </si>
  <si>
    <t>小数点第２位を四捨五入し、小数点第１位までとする。</t>
    <rPh sb="3" eb="4">
      <t>ダイ</t>
    </rPh>
    <rPh sb="16" eb="17">
      <t>ダイ</t>
    </rPh>
    <phoneticPr fontId="1"/>
  </si>
  <si>
    <t>１週間の勤務時間(分)の合計(附表１から)</t>
    <phoneticPr fontId="1"/>
  </si>
  <si>
    <t>換算数を小数点第１位を切り上げ、整数表示とする。</t>
    <rPh sb="0" eb="2">
      <t>カンザン</t>
    </rPh>
    <rPh sb="2" eb="3">
      <t>スウ</t>
    </rPh>
    <rPh sb="7" eb="8">
      <t>ダイ</t>
    </rPh>
    <rPh sb="16" eb="18">
      <t>セイスウ</t>
    </rPh>
    <rPh sb="18" eb="20">
      <t>ヒョウジ</t>
    </rPh>
    <phoneticPr fontId="1"/>
  </si>
  <si>
    <t>小数点第２位を四捨五入し、小数点第１位まで表示する。</t>
    <rPh sb="3" eb="4">
      <t>ダイ</t>
    </rPh>
    <rPh sb="16" eb="17">
      <t>ダイ</t>
    </rPh>
    <rPh sb="21" eb="23">
      <t>ヒョウジ</t>
    </rPh>
    <phoneticPr fontId="1"/>
  </si>
  <si>
    <t>小数点第２位を切捨て、小数点第１位まで表示する。</t>
    <rPh sb="3" eb="4">
      <t>ダイ</t>
    </rPh>
    <rPh sb="7" eb="9">
      <t>キリス</t>
    </rPh>
    <rPh sb="14" eb="15">
      <t>ダイ</t>
    </rPh>
    <rPh sb="19" eb="21">
      <t>ヒョウジ</t>
    </rPh>
    <phoneticPr fontId="1"/>
  </si>
  <si>
    <t>１名である。</t>
    <rPh sb="1" eb="2">
      <t>メイ</t>
    </rPh>
    <phoneticPr fontId="1"/>
  </si>
  <si>
    <t>現　　　在
看護補助者数</t>
    <rPh sb="0" eb="1">
      <t>ウツツ</t>
    </rPh>
    <rPh sb="4" eb="5">
      <t>ザイ</t>
    </rPh>
    <rPh sb="8" eb="10">
      <t>ホジョ</t>
    </rPh>
    <rPh sb="10" eb="11">
      <t>シャ</t>
    </rPh>
    <rPh sb="11" eb="12">
      <t>スウ</t>
    </rPh>
    <phoneticPr fontId="1"/>
  </si>
  <si>
    <t>施設表[附表１]より記入する。</t>
    <rPh sb="0" eb="2">
      <t>シセツ</t>
    </rPh>
    <rPh sb="2" eb="3">
      <t>ヒョウ</t>
    </rPh>
    <rPh sb="4" eb="6">
      <t>フヒョウ</t>
    </rPh>
    <rPh sb="10" eb="12">
      <t>キニュウ</t>
    </rPh>
    <phoneticPr fontId="1"/>
  </si>
  <si>
    <t>①看護師・准看護師・看護補助者</t>
    <phoneticPr fontId="1"/>
  </si>
  <si>
    <t>②看護師・准看護師</t>
    <phoneticPr fontId="1"/>
  </si>
  <si>
    <t>別紙Ｂ－７ 施設表[附表５]医療従事者の充足率算出表</t>
    <phoneticPr fontId="1"/>
  </si>
  <si>
    <t>端数をそのまま記入する。(なお、エクセル表は小数点第４位までの表示となっている。)</t>
    <rPh sb="25" eb="26">
      <t>ダイ</t>
    </rPh>
    <rPh sb="27" eb="28">
      <t>イ</t>
    </rPh>
    <phoneticPr fontId="1"/>
  </si>
  <si>
    <t>１名である。（医療法施行規則第21条の2参照）</t>
    <rPh sb="1" eb="2">
      <t>メイ</t>
    </rPh>
    <rPh sb="7" eb="10">
      <t>イリョウホウ</t>
    </rPh>
    <rPh sb="10" eb="12">
      <t>セコウ</t>
    </rPh>
    <rPh sb="12" eb="14">
      <t>キソク</t>
    </rPh>
    <rPh sb="14" eb="15">
      <t>ダイ</t>
    </rPh>
    <rPh sb="17" eb="18">
      <t>ジョウ</t>
    </rPh>
    <rPh sb="20" eb="22">
      <t>サンショウ</t>
    </rPh>
    <phoneticPr fontId="1"/>
  </si>
  <si>
    <t>１名である。（医療法第18条参照）</t>
    <rPh sb="7" eb="10">
      <t>イリョウホウ</t>
    </rPh>
    <rPh sb="10" eb="11">
      <t>ダイ</t>
    </rPh>
    <rPh sb="13" eb="14">
      <t>ジョウ</t>
    </rPh>
    <rPh sb="14" eb="16">
      <t>サンショウ</t>
    </rPh>
    <phoneticPr fontId="1"/>
  </si>
  <si>
    <t>小数点第２位以下を切り捨て、小数点第１位まで表示する。</t>
    <rPh sb="3" eb="4">
      <t>ダイ</t>
    </rPh>
    <rPh sb="6" eb="8">
      <t>イカ</t>
    </rPh>
    <rPh sb="9" eb="10">
      <t>キ</t>
    </rPh>
    <rPh sb="11" eb="12">
      <t>シャ</t>
    </rPh>
    <rPh sb="17" eb="18">
      <t>ダイ</t>
    </rPh>
    <rPh sb="22" eb="24">
      <t>ヒョウジ</t>
    </rPh>
    <phoneticPr fontId="1"/>
  </si>
  <si>
    <t>小数点第２位以下を切り捨て、小数点第１位までとする。</t>
    <rPh sb="3" eb="4">
      <t>ダイ</t>
    </rPh>
    <rPh sb="6" eb="8">
      <t>イカ</t>
    </rPh>
    <rPh sb="9" eb="10">
      <t>キ</t>
    </rPh>
    <rPh sb="11" eb="12">
      <t>シャ</t>
    </rPh>
    <rPh sb="17" eb="18">
      <t>ダイ</t>
    </rPh>
    <phoneticPr fontId="1"/>
  </si>
  <si>
    <t>小数点第２位以下を切り捨て、小数点第１位まで表示する。</t>
    <rPh sb="6" eb="8">
      <t>イカ</t>
    </rPh>
    <rPh sb="14" eb="15">
      <t>ショウ</t>
    </rPh>
    <rPh sb="22" eb="24">
      <t>ヒョウジ</t>
    </rPh>
    <phoneticPr fontId="1"/>
  </si>
  <si>
    <t>(1)看護師、准看護師</t>
    <rPh sb="3" eb="6">
      <t>カンゴシ</t>
    </rPh>
    <rPh sb="8" eb="11">
      <t>カンゴシ</t>
    </rPh>
    <phoneticPr fontId="1"/>
  </si>
  <si>
    <t>必要看護師数</t>
  </si>
  <si>
    <t>療養病床の入院患者延べ総数の平均</t>
    <rPh sb="5" eb="7">
      <t>ニュウイン</t>
    </rPh>
    <rPh sb="7" eb="9">
      <t>カンジャ</t>
    </rPh>
    <rPh sb="9" eb="10">
      <t>ノ</t>
    </rPh>
    <rPh sb="11" eb="12">
      <t>ソウ</t>
    </rPh>
    <rPh sb="12" eb="13">
      <t>スウ</t>
    </rPh>
    <rPh sb="14" eb="16">
      <t>ヘイキン</t>
    </rPh>
    <phoneticPr fontId="1"/>
  </si>
  <si>
    <t>(F)</t>
    <phoneticPr fontId="1"/>
  </si>
  <si>
    <t>施設表[附表４]より記入する。</t>
    <rPh sb="0" eb="2">
      <t>シセツ</t>
    </rPh>
    <rPh sb="2" eb="3">
      <t>ヒョウ</t>
    </rPh>
    <rPh sb="4" eb="6">
      <t>フヒョウ</t>
    </rPh>
    <rPh sb="10" eb="12">
      <t>キニュウ</t>
    </rPh>
    <phoneticPr fontId="1"/>
  </si>
  <si>
    <t>(H)</t>
    <phoneticPr fontId="1"/>
  </si>
  <si>
    <t>(Ｉ)=(E)/(H)</t>
    <phoneticPr fontId="1"/>
  </si>
  <si>
    <t>必　　　要　　　　　　　　　　　　　　　　　　　　　　　　　　　　　　　　　　　　　　　　　　　　　　　　　　　　　　　　　　　　　　　　　　　　　　　　　　　　　　　　　　　　　　看護補助者数</t>
    <phoneticPr fontId="1"/>
  </si>
  <si>
    <t>療養病床の入院患者延べ総数の平均</t>
    <rPh sb="0" eb="2">
      <t>リョウヨウ</t>
    </rPh>
    <rPh sb="2" eb="4">
      <t>ビョウショウ</t>
    </rPh>
    <rPh sb="5" eb="7">
      <t>ニュウイン</t>
    </rPh>
    <rPh sb="7" eb="9">
      <t>カンジャ</t>
    </rPh>
    <rPh sb="9" eb="10">
      <t>ノ</t>
    </rPh>
    <rPh sb="11" eb="13">
      <t>ソウスウ</t>
    </rPh>
    <rPh sb="14" eb="16">
      <t>ヘイキン</t>
    </rPh>
    <phoneticPr fontId="1"/>
  </si>
  <si>
    <t>必要数</t>
    <rPh sb="0" eb="3">
      <t>ヒツヨウスウ</t>
    </rPh>
    <phoneticPr fontId="1"/>
  </si>
  <si>
    <t>(G)=(F)/4</t>
    <phoneticPr fontId="1"/>
  </si>
  <si>
    <t>(G)=(F)/2</t>
    <phoneticPr fontId="1"/>
  </si>
  <si>
    <t>小数点第２位以下を切り上げ、小数点第１位まで表示する。</t>
    <rPh sb="6" eb="8">
      <t>イカ</t>
    </rPh>
    <rPh sb="11" eb="12">
      <t>ア</t>
    </rPh>
    <rPh sb="14" eb="15">
      <t>ショウ</t>
    </rPh>
    <rPh sb="22" eb="24">
      <t>ヒョウジ</t>
    </rPh>
    <phoneticPr fontId="1"/>
  </si>
  <si>
    <t>端数未処理</t>
    <rPh sb="0" eb="2">
      <t>ハスウ</t>
    </rPh>
    <rPh sb="2" eb="5">
      <t>ミショリ</t>
    </rPh>
    <phoneticPr fontId="1"/>
  </si>
  <si>
    <t>(2)看護補助者</t>
    <rPh sb="3" eb="5">
      <t>カンゴ</t>
    </rPh>
    <phoneticPr fontId="1"/>
  </si>
  <si>
    <t>(3)看護師・准看護師・看護補助者充足率の経過措置（下記２つの算定方法で 100％を満たす場合も適。平成13年改正省令附則第23条）</t>
    <rPh sb="3" eb="5">
      <t>カンゴ</t>
    </rPh>
    <rPh sb="50" eb="52">
      <t>ヘイセイ</t>
    </rPh>
    <rPh sb="54" eb="55">
      <t>ネン</t>
    </rPh>
    <rPh sb="55" eb="57">
      <t>カイセイ</t>
    </rPh>
    <rPh sb="57" eb="59">
      <t>ショウレイ</t>
    </rPh>
    <rPh sb="59" eb="61">
      <t>フソク</t>
    </rPh>
    <rPh sb="61" eb="62">
      <t>ダイ</t>
    </rPh>
    <rPh sb="64" eb="65">
      <t>ジョウ</t>
    </rPh>
    <phoneticPr fontId="1"/>
  </si>
  <si>
    <t>２　薬剤師の充足率〔常勤医師が３名以上勤務している場合〕</t>
    <rPh sb="8" eb="9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</si>
</sst>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0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76" fontId="4" fillId="0" borderId="1" xfId="0" applyNumberFormat="1" applyFont="1" applyBorder="1" applyAlignment="1" applyProtection="1">
      <alignment vertical="center"/>
      <protection locked="0"/>
    </xf>
    <xf numFmtId="177" fontId="4" fillId="0" borderId="1" xfId="0" applyNumberFormat="1" applyFont="1" applyBorder="1" applyAlignment="1" applyProtection="1">
      <alignment vertical="center"/>
      <protection locked="0"/>
    </xf>
    <xf numFmtId="176" fontId="4" fillId="0" borderId="2" xfId="0" applyNumberFormat="1" applyFont="1" applyBorder="1" applyAlignment="1" applyProtection="1">
      <alignment vertical="center"/>
      <protection locked="0"/>
    </xf>
    <xf numFmtId="177" fontId="4" fillId="0" borderId="2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 indent="2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77" fontId="4" fillId="0" borderId="10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77" fontId="4" fillId="0" borderId="11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78" fontId="4" fillId="0" borderId="1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76" fontId="4" fillId="2" borderId="13" xfId="0" applyNumberFormat="1" applyFont="1" applyFill="1" applyBorder="1" applyAlignment="1" applyProtection="1">
      <alignment vertical="center"/>
      <protection locked="0"/>
    </xf>
    <xf numFmtId="177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14" xfId="0" applyNumberFormat="1" applyFont="1" applyFill="1" applyBorder="1" applyAlignment="1" applyProtection="1">
      <alignment vertical="center"/>
      <protection locked="0"/>
    </xf>
    <xf numFmtId="176" fontId="4" fillId="2" borderId="15" xfId="0" applyNumberFormat="1" applyFont="1" applyFill="1" applyBorder="1" applyAlignment="1" applyProtection="1">
      <alignment vertical="center"/>
      <protection locked="0"/>
    </xf>
    <xf numFmtId="177" fontId="4" fillId="2" borderId="2" xfId="0" applyNumberFormat="1" applyFont="1" applyFill="1" applyBorder="1" applyAlignment="1" applyProtection="1">
      <alignment vertical="center"/>
      <protection locked="0"/>
    </xf>
    <xf numFmtId="176" fontId="4" fillId="2" borderId="2" xfId="0" applyNumberFormat="1" applyFont="1" applyFill="1" applyBorder="1" applyAlignment="1" applyProtection="1">
      <alignment vertical="center"/>
      <protection locked="0"/>
    </xf>
    <xf numFmtId="177" fontId="4" fillId="0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shrinkToFit="1"/>
      <protection locked="0"/>
    </xf>
    <xf numFmtId="0" fontId="2" fillId="0" borderId="38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8CB3-3B98-406D-8E0C-C601C12F79CD}">
  <dimension ref="A1:M20"/>
  <sheetViews>
    <sheetView showZeros="0" tabSelected="1" view="pageBreakPreview" zoomScaleNormal="100" zoomScaleSheetLayoutView="100" workbookViewId="0">
      <selection activeCell="E25" sqref="E25"/>
    </sheetView>
  </sheetViews>
  <sheetFormatPr defaultColWidth="8.90625" defaultRowHeight="21.25" customHeight="1" x14ac:dyDescent="0.2"/>
  <cols>
    <col min="1" max="1" width="4.453125" style="6" customWidth="1"/>
    <col min="2" max="2" width="18.453125" style="6" customWidth="1"/>
    <col min="3" max="3" width="15.453125" style="6" customWidth="1"/>
    <col min="4" max="4" width="12.453125" style="23" customWidth="1"/>
    <col min="5" max="5" width="12.453125" style="6" customWidth="1"/>
    <col min="6" max="6" width="13" style="6" customWidth="1"/>
    <col min="7" max="10" width="12.453125" style="6" customWidth="1"/>
    <col min="11" max="11" width="11.1796875" style="6" bestFit="1" customWidth="1"/>
    <col min="12" max="16384" width="8.90625" style="6"/>
  </cols>
  <sheetData>
    <row r="1" spans="1:13" ht="21.25" customHeight="1" x14ac:dyDescent="0.2">
      <c r="A1" s="6" t="s">
        <v>42</v>
      </c>
      <c r="B1" s="30"/>
      <c r="D1" s="6"/>
    </row>
    <row r="2" spans="1:13" ht="21.25" customHeight="1" x14ac:dyDescent="0.2">
      <c r="A2" s="28" t="s">
        <v>27</v>
      </c>
      <c r="D2" s="29"/>
      <c r="J2" s="7"/>
      <c r="K2" s="7"/>
      <c r="L2" s="7"/>
      <c r="M2" s="7"/>
    </row>
    <row r="3" spans="1:13" ht="21.25" customHeight="1" x14ac:dyDescent="0.2">
      <c r="B3" s="45" t="s">
        <v>6</v>
      </c>
      <c r="C3" s="45"/>
      <c r="D3" s="45"/>
      <c r="E3" s="45"/>
      <c r="F3" s="22" t="s">
        <v>5</v>
      </c>
      <c r="G3" s="55" t="s">
        <v>7</v>
      </c>
      <c r="H3" s="56"/>
      <c r="I3" s="56"/>
      <c r="J3" s="57"/>
      <c r="K3" s="41" t="s">
        <v>62</v>
      </c>
    </row>
    <row r="4" spans="1:13" ht="21.25" customHeight="1" x14ac:dyDescent="0.2">
      <c r="B4" s="75" t="s">
        <v>3</v>
      </c>
      <c r="C4" s="47" t="s">
        <v>1</v>
      </c>
      <c r="D4" s="48"/>
      <c r="E4" s="11" t="s">
        <v>9</v>
      </c>
      <c r="F4" s="33"/>
      <c r="G4" s="72" t="s">
        <v>39</v>
      </c>
      <c r="H4" s="73"/>
      <c r="I4" s="73"/>
      <c r="J4" s="74"/>
      <c r="K4" s="42"/>
    </row>
    <row r="5" spans="1:13" ht="21.25" customHeight="1" x14ac:dyDescent="0.2">
      <c r="B5" s="53"/>
      <c r="C5" s="46" t="s">
        <v>2</v>
      </c>
      <c r="D5" s="12" t="s">
        <v>12</v>
      </c>
      <c r="E5" s="13" t="s">
        <v>0</v>
      </c>
      <c r="F5" s="34"/>
      <c r="G5" s="14" t="s">
        <v>30</v>
      </c>
      <c r="H5" s="15"/>
      <c r="I5" s="15"/>
      <c r="J5" s="16"/>
      <c r="K5" s="42"/>
    </row>
    <row r="6" spans="1:13" ht="21.25" customHeight="1" x14ac:dyDescent="0.2">
      <c r="B6" s="53"/>
      <c r="C6" s="46"/>
      <c r="D6" s="12" t="s">
        <v>11</v>
      </c>
      <c r="E6" s="13" t="s">
        <v>17</v>
      </c>
      <c r="F6" s="35"/>
      <c r="G6" s="14" t="s">
        <v>16</v>
      </c>
      <c r="H6" s="15"/>
      <c r="I6" s="15"/>
      <c r="J6" s="16"/>
      <c r="K6" s="42"/>
    </row>
    <row r="7" spans="1:13" ht="21.25" customHeight="1" x14ac:dyDescent="0.2">
      <c r="B7" s="53"/>
      <c r="C7" s="46"/>
      <c r="D7" s="12" t="s">
        <v>10</v>
      </c>
      <c r="E7" s="13" t="s">
        <v>18</v>
      </c>
      <c r="F7" s="31">
        <f>IF(F6=0,0,ROUNDDOWN(F5/F6,4))</f>
        <v>0</v>
      </c>
      <c r="G7" s="49" t="s">
        <v>43</v>
      </c>
      <c r="H7" s="50"/>
      <c r="I7" s="50"/>
      <c r="J7" s="51"/>
      <c r="K7" s="43"/>
    </row>
    <row r="8" spans="1:13" ht="21.25" customHeight="1" x14ac:dyDescent="0.2">
      <c r="B8" s="53"/>
      <c r="C8" s="46" t="s">
        <v>4</v>
      </c>
      <c r="D8" s="54"/>
      <c r="E8" s="13" t="s">
        <v>19</v>
      </c>
      <c r="F8" s="31">
        <f>F4+F7</f>
        <v>0</v>
      </c>
      <c r="G8" s="52"/>
      <c r="H8" s="50"/>
      <c r="I8" s="50"/>
      <c r="J8" s="51"/>
      <c r="K8" s="44">
        <f>IF(F6=0,0,F4+F5/F6)</f>
        <v>0</v>
      </c>
    </row>
    <row r="9" spans="1:13" ht="21.25" customHeight="1" x14ac:dyDescent="0.2">
      <c r="B9" s="53" t="s">
        <v>24</v>
      </c>
      <c r="C9" s="46"/>
      <c r="D9" s="54"/>
      <c r="E9" s="13" t="s">
        <v>28</v>
      </c>
      <c r="F9" s="1">
        <v>1</v>
      </c>
      <c r="G9" s="19" t="s">
        <v>44</v>
      </c>
      <c r="H9" s="15"/>
      <c r="I9" s="15"/>
      <c r="J9" s="16"/>
      <c r="K9" s="42"/>
    </row>
    <row r="10" spans="1:13" ht="21.25" customHeight="1" x14ac:dyDescent="0.2">
      <c r="B10" s="58" t="s">
        <v>8</v>
      </c>
      <c r="C10" s="59"/>
      <c r="D10" s="60"/>
      <c r="E10" s="20" t="s">
        <v>20</v>
      </c>
      <c r="F10" s="21">
        <f>ROUND(K8/F9*100,1)</f>
        <v>0</v>
      </c>
      <c r="G10" s="61" t="s">
        <v>32</v>
      </c>
      <c r="H10" s="62"/>
      <c r="I10" s="62"/>
      <c r="J10" s="63"/>
      <c r="K10" s="42"/>
    </row>
    <row r="11" spans="1:13" ht="21.25" customHeight="1" x14ac:dyDescent="0.2">
      <c r="D11" s="6"/>
      <c r="H11" s="7"/>
    </row>
    <row r="12" spans="1:13" ht="18" customHeight="1" x14ac:dyDescent="0.2">
      <c r="A12" s="28" t="s">
        <v>65</v>
      </c>
      <c r="D12" s="6"/>
    </row>
    <row r="13" spans="1:13" ht="18" customHeight="1" x14ac:dyDescent="0.2">
      <c r="B13" s="69" t="s">
        <v>6</v>
      </c>
      <c r="C13" s="70"/>
      <c r="D13" s="70"/>
      <c r="E13" s="71"/>
      <c r="F13" s="22" t="s">
        <v>5</v>
      </c>
      <c r="G13" s="55" t="s">
        <v>7</v>
      </c>
      <c r="H13" s="56"/>
      <c r="I13" s="56"/>
      <c r="J13" s="57"/>
    </row>
    <row r="14" spans="1:13" ht="18" customHeight="1" x14ac:dyDescent="0.2">
      <c r="B14" s="66" t="s">
        <v>13</v>
      </c>
      <c r="C14" s="67" t="s">
        <v>1</v>
      </c>
      <c r="D14" s="68"/>
      <c r="E14" s="32" t="s">
        <v>9</v>
      </c>
      <c r="F14" s="36"/>
      <c r="G14" s="72" t="s">
        <v>39</v>
      </c>
      <c r="H14" s="73"/>
      <c r="I14" s="73"/>
      <c r="J14" s="74"/>
    </row>
    <row r="15" spans="1:13" ht="18" customHeight="1" x14ac:dyDescent="0.2">
      <c r="B15" s="53"/>
      <c r="C15" s="46" t="s">
        <v>2</v>
      </c>
      <c r="D15" s="12" t="s">
        <v>12</v>
      </c>
      <c r="E15" s="13" t="s">
        <v>0</v>
      </c>
      <c r="F15" s="34"/>
      <c r="G15" s="14" t="s">
        <v>31</v>
      </c>
      <c r="H15" s="15"/>
      <c r="I15" s="15"/>
      <c r="J15" s="16"/>
    </row>
    <row r="16" spans="1:13" ht="18" customHeight="1" x14ac:dyDescent="0.2">
      <c r="B16" s="53"/>
      <c r="C16" s="46"/>
      <c r="D16" s="12" t="s">
        <v>11</v>
      </c>
      <c r="E16" s="13" t="s">
        <v>17</v>
      </c>
      <c r="F16" s="35"/>
      <c r="G16" s="14" t="s">
        <v>29</v>
      </c>
      <c r="H16" s="15"/>
      <c r="I16" s="15"/>
      <c r="J16" s="16"/>
    </row>
    <row r="17" spans="2:10" ht="18" customHeight="1" x14ac:dyDescent="0.2">
      <c r="B17" s="53"/>
      <c r="C17" s="46"/>
      <c r="D17" s="12" t="s">
        <v>10</v>
      </c>
      <c r="E17" s="13" t="s">
        <v>18</v>
      </c>
      <c r="F17" s="2">
        <f>IF(F16=0,0,ROUNDDOWN(F15/F16,1))</f>
        <v>0</v>
      </c>
      <c r="G17" s="14" t="s">
        <v>47</v>
      </c>
      <c r="H17" s="15"/>
      <c r="I17" s="15"/>
      <c r="J17" s="16"/>
    </row>
    <row r="18" spans="2:10" ht="18" customHeight="1" x14ac:dyDescent="0.2">
      <c r="B18" s="53"/>
      <c r="C18" s="46" t="s">
        <v>4</v>
      </c>
      <c r="D18" s="54"/>
      <c r="E18" s="13" t="s">
        <v>19</v>
      </c>
      <c r="F18" s="2">
        <f>F14+F17</f>
        <v>0</v>
      </c>
      <c r="G18" s="14"/>
      <c r="H18" s="15"/>
      <c r="I18" s="15"/>
      <c r="J18" s="16"/>
    </row>
    <row r="19" spans="2:10" ht="18" customHeight="1" x14ac:dyDescent="0.2">
      <c r="B19" s="53" t="s">
        <v>14</v>
      </c>
      <c r="C19" s="46"/>
      <c r="D19" s="54"/>
      <c r="E19" s="13" t="s">
        <v>21</v>
      </c>
      <c r="F19" s="1">
        <v>1</v>
      </c>
      <c r="G19" s="49" t="s">
        <v>45</v>
      </c>
      <c r="H19" s="64"/>
      <c r="I19" s="64"/>
      <c r="J19" s="65"/>
    </row>
    <row r="20" spans="2:10" ht="18" customHeight="1" x14ac:dyDescent="0.2">
      <c r="B20" s="58" t="s">
        <v>8</v>
      </c>
      <c r="C20" s="59"/>
      <c r="D20" s="60"/>
      <c r="E20" s="20" t="s">
        <v>20</v>
      </c>
      <c r="F20" s="21">
        <f>ROUND(F18/F19*100,1)</f>
        <v>0</v>
      </c>
      <c r="G20" s="61" t="s">
        <v>32</v>
      </c>
      <c r="H20" s="62"/>
      <c r="I20" s="62"/>
      <c r="J20" s="63"/>
    </row>
  </sheetData>
  <mergeCells count="22">
    <mergeCell ref="B20:D20"/>
    <mergeCell ref="G20:J20"/>
    <mergeCell ref="B19:D19"/>
    <mergeCell ref="G19:J19"/>
    <mergeCell ref="G10:J10"/>
    <mergeCell ref="B14:B18"/>
    <mergeCell ref="C14:D14"/>
    <mergeCell ref="C15:C17"/>
    <mergeCell ref="B13:E13"/>
    <mergeCell ref="G13:J13"/>
    <mergeCell ref="C18:D18"/>
    <mergeCell ref="G14:J14"/>
    <mergeCell ref="B10:D10"/>
    <mergeCell ref="B3:E3"/>
    <mergeCell ref="C5:C7"/>
    <mergeCell ref="C4:D4"/>
    <mergeCell ref="G7:J8"/>
    <mergeCell ref="B9:D9"/>
    <mergeCell ref="G3:J3"/>
    <mergeCell ref="G4:J4"/>
    <mergeCell ref="C8:D8"/>
    <mergeCell ref="B4:B8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4294967293" r:id="rId1"/>
  <headerFooter alignWithMargins="0">
    <oddFooter>&amp;R&amp;"ＭＳ Ｐ明朝,斜体"&amp;9&amp;F-&amp;A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0C36-7C99-4535-B0E5-BF773CA30FF7}">
  <dimension ref="A1:M26"/>
  <sheetViews>
    <sheetView showZeros="0" view="pageBreakPreview" zoomScaleNormal="100" zoomScaleSheetLayoutView="100" workbookViewId="0">
      <selection activeCell="L17" sqref="L17"/>
    </sheetView>
  </sheetViews>
  <sheetFormatPr defaultColWidth="8.90625" defaultRowHeight="18" customHeight="1" x14ac:dyDescent="0.2"/>
  <cols>
    <col min="1" max="1" width="4.453125" style="6" customWidth="1"/>
    <col min="2" max="2" width="13.08984375" style="6" customWidth="1"/>
    <col min="3" max="3" width="7.36328125" style="6" customWidth="1"/>
    <col min="4" max="4" width="20.08984375" style="23" customWidth="1"/>
    <col min="5" max="5" width="18.36328125" style="6" customWidth="1"/>
    <col min="6" max="10" width="13" style="6" customWidth="1"/>
    <col min="11" max="16384" width="8.90625" style="6"/>
  </cols>
  <sheetData>
    <row r="1" spans="1:13" ht="18" customHeight="1" x14ac:dyDescent="0.2">
      <c r="A1" s="28" t="s">
        <v>25</v>
      </c>
      <c r="D1" s="29"/>
      <c r="J1" s="7"/>
      <c r="K1" s="7"/>
      <c r="L1" s="7"/>
      <c r="M1" s="7"/>
    </row>
    <row r="2" spans="1:13" ht="18" customHeight="1" x14ac:dyDescent="0.2">
      <c r="A2" s="5" t="s">
        <v>49</v>
      </c>
      <c r="D2" s="6"/>
    </row>
    <row r="3" spans="1:13" ht="18" customHeight="1" x14ac:dyDescent="0.2">
      <c r="B3" s="69" t="s">
        <v>6</v>
      </c>
      <c r="C3" s="70"/>
      <c r="D3" s="70"/>
      <c r="E3" s="71"/>
      <c r="F3" s="9" t="s">
        <v>5</v>
      </c>
      <c r="G3" s="55" t="s">
        <v>7</v>
      </c>
      <c r="H3" s="56"/>
      <c r="I3" s="56"/>
      <c r="J3" s="57"/>
    </row>
    <row r="4" spans="1:13" ht="18" customHeight="1" x14ac:dyDescent="0.2">
      <c r="B4" s="87" t="s">
        <v>15</v>
      </c>
      <c r="C4" s="67" t="s">
        <v>1</v>
      </c>
      <c r="D4" s="68"/>
      <c r="E4" s="11" t="s">
        <v>9</v>
      </c>
      <c r="F4" s="37"/>
      <c r="G4" s="72" t="s">
        <v>39</v>
      </c>
      <c r="H4" s="73"/>
      <c r="I4" s="73"/>
      <c r="J4" s="74"/>
    </row>
    <row r="5" spans="1:13" ht="18" customHeight="1" x14ac:dyDescent="0.2">
      <c r="B5" s="88"/>
      <c r="C5" s="46" t="s">
        <v>2</v>
      </c>
      <c r="D5" s="12" t="s">
        <v>12</v>
      </c>
      <c r="E5" s="13" t="s">
        <v>0</v>
      </c>
      <c r="F5" s="38"/>
      <c r="G5" s="14" t="s">
        <v>33</v>
      </c>
      <c r="H5" s="15"/>
      <c r="I5" s="15"/>
      <c r="J5" s="16"/>
    </row>
    <row r="6" spans="1:13" ht="18" customHeight="1" x14ac:dyDescent="0.2">
      <c r="B6" s="88"/>
      <c r="C6" s="46"/>
      <c r="D6" s="12" t="s">
        <v>11</v>
      </c>
      <c r="E6" s="13" t="s">
        <v>17</v>
      </c>
      <c r="F6" s="39"/>
      <c r="G6" s="14" t="s">
        <v>29</v>
      </c>
      <c r="H6" s="15"/>
      <c r="I6" s="15"/>
      <c r="J6" s="16"/>
    </row>
    <row r="7" spans="1:13" ht="18" customHeight="1" x14ac:dyDescent="0.2">
      <c r="B7" s="88"/>
      <c r="C7" s="46"/>
      <c r="D7" s="12" t="s">
        <v>10</v>
      </c>
      <c r="E7" s="13" t="s">
        <v>18</v>
      </c>
      <c r="F7" s="4">
        <f>IF(F6=0,0,ROUNDDOWN(F5/F6,1))</f>
        <v>0</v>
      </c>
      <c r="G7" s="49" t="s">
        <v>46</v>
      </c>
      <c r="H7" s="64"/>
      <c r="I7" s="64"/>
      <c r="J7" s="65"/>
    </row>
    <row r="8" spans="1:13" ht="18" customHeight="1" x14ac:dyDescent="0.2">
      <c r="B8" s="88"/>
      <c r="C8" s="46" t="s">
        <v>4</v>
      </c>
      <c r="D8" s="54"/>
      <c r="E8" s="13" t="s">
        <v>19</v>
      </c>
      <c r="F8" s="4">
        <f>F4+F7</f>
        <v>0</v>
      </c>
      <c r="G8" s="49"/>
      <c r="H8" s="64"/>
      <c r="I8" s="64"/>
      <c r="J8" s="65"/>
    </row>
    <row r="9" spans="1:13" ht="18" customHeight="1" x14ac:dyDescent="0.2">
      <c r="B9" s="80" t="s">
        <v>50</v>
      </c>
      <c r="C9" s="85" t="s">
        <v>51</v>
      </c>
      <c r="D9" s="86"/>
      <c r="E9" s="13" t="s">
        <v>52</v>
      </c>
      <c r="F9" s="4"/>
      <c r="G9" s="19" t="s">
        <v>53</v>
      </c>
      <c r="H9" s="17"/>
      <c r="I9" s="17"/>
      <c r="J9" s="18"/>
    </row>
    <row r="10" spans="1:13" ht="18" customHeight="1" x14ac:dyDescent="0.2">
      <c r="B10" s="81"/>
      <c r="C10" s="83" t="s">
        <v>23</v>
      </c>
      <c r="D10" s="84"/>
      <c r="E10" s="13" t="s">
        <v>59</v>
      </c>
      <c r="F10" s="4">
        <f>ROUNDUP(F9/4,1)</f>
        <v>0</v>
      </c>
      <c r="G10" s="19" t="s">
        <v>61</v>
      </c>
      <c r="H10" s="17"/>
      <c r="I10" s="17"/>
      <c r="J10" s="18"/>
    </row>
    <row r="11" spans="1:13" ht="18" customHeight="1" x14ac:dyDescent="0.2">
      <c r="B11" s="82"/>
      <c r="C11" s="83" t="s">
        <v>22</v>
      </c>
      <c r="D11" s="84"/>
      <c r="E11" s="13" t="s">
        <v>54</v>
      </c>
      <c r="F11" s="3">
        <f>ROUNDUP(F10,0)</f>
        <v>0</v>
      </c>
      <c r="G11" s="19" t="s">
        <v>34</v>
      </c>
      <c r="H11" s="17"/>
      <c r="I11" s="17"/>
      <c r="J11" s="18"/>
    </row>
    <row r="12" spans="1:13" ht="18" customHeight="1" x14ac:dyDescent="0.2">
      <c r="B12" s="58" t="s">
        <v>8</v>
      </c>
      <c r="C12" s="59"/>
      <c r="D12" s="60"/>
      <c r="E12" s="20" t="s">
        <v>55</v>
      </c>
      <c r="F12" s="26">
        <f>IF(F11=0,0,ROUND(F8/F11*100,1))</f>
        <v>0</v>
      </c>
      <c r="G12" s="61" t="s">
        <v>35</v>
      </c>
      <c r="H12" s="62"/>
      <c r="I12" s="62"/>
      <c r="J12" s="63"/>
    </row>
    <row r="13" spans="1:13" ht="18" customHeight="1" x14ac:dyDescent="0.2">
      <c r="F13" s="27"/>
    </row>
    <row r="15" spans="1:13" ht="18" customHeight="1" x14ac:dyDescent="0.2">
      <c r="A15" s="5" t="s">
        <v>63</v>
      </c>
      <c r="D15" s="6"/>
    </row>
    <row r="16" spans="1:13" ht="18" customHeight="1" x14ac:dyDescent="0.2">
      <c r="B16" s="69" t="s">
        <v>6</v>
      </c>
      <c r="C16" s="70"/>
      <c r="D16" s="70"/>
      <c r="E16" s="71"/>
      <c r="F16" s="9" t="s">
        <v>5</v>
      </c>
      <c r="G16" s="55" t="s">
        <v>7</v>
      </c>
      <c r="H16" s="56"/>
      <c r="I16" s="56"/>
      <c r="J16" s="57"/>
    </row>
    <row r="17" spans="2:10" ht="18" customHeight="1" x14ac:dyDescent="0.2">
      <c r="B17" s="79" t="s">
        <v>38</v>
      </c>
      <c r="C17" s="67" t="s">
        <v>1</v>
      </c>
      <c r="D17" s="68"/>
      <c r="E17" s="11" t="s">
        <v>9</v>
      </c>
      <c r="F17" s="37"/>
      <c r="G17" s="72" t="s">
        <v>39</v>
      </c>
      <c r="H17" s="73"/>
      <c r="I17" s="73"/>
      <c r="J17" s="74"/>
    </row>
    <row r="18" spans="2:10" ht="18" customHeight="1" x14ac:dyDescent="0.2">
      <c r="B18" s="53"/>
      <c r="C18" s="46" t="s">
        <v>2</v>
      </c>
      <c r="D18" s="12" t="s">
        <v>12</v>
      </c>
      <c r="E18" s="13" t="s">
        <v>0</v>
      </c>
      <c r="F18" s="38"/>
      <c r="G18" s="14" t="s">
        <v>33</v>
      </c>
      <c r="H18" s="15"/>
      <c r="I18" s="15"/>
      <c r="J18" s="16"/>
    </row>
    <row r="19" spans="2:10" ht="18" customHeight="1" x14ac:dyDescent="0.2">
      <c r="B19" s="53"/>
      <c r="C19" s="46"/>
      <c r="D19" s="12" t="s">
        <v>11</v>
      </c>
      <c r="E19" s="13" t="s">
        <v>17</v>
      </c>
      <c r="F19" s="39"/>
      <c r="G19" s="14" t="s">
        <v>29</v>
      </c>
      <c r="H19" s="15"/>
      <c r="I19" s="15"/>
      <c r="J19" s="16"/>
    </row>
    <row r="20" spans="2:10" ht="18" customHeight="1" x14ac:dyDescent="0.2">
      <c r="B20" s="53"/>
      <c r="C20" s="46"/>
      <c r="D20" s="12" t="s">
        <v>10</v>
      </c>
      <c r="E20" s="13" t="s">
        <v>18</v>
      </c>
      <c r="F20" s="4">
        <f>(IF(F19=0,0,ROUNDDOWN(F18/F19,1)))</f>
        <v>0</v>
      </c>
      <c r="G20" s="14" t="s">
        <v>46</v>
      </c>
      <c r="H20" s="15"/>
      <c r="I20" s="15"/>
      <c r="J20" s="16"/>
    </row>
    <row r="21" spans="2:10" ht="18" customHeight="1" x14ac:dyDescent="0.2">
      <c r="B21" s="53"/>
      <c r="C21" s="46" t="s">
        <v>4</v>
      </c>
      <c r="D21" s="54"/>
      <c r="E21" s="13" t="s">
        <v>19</v>
      </c>
      <c r="F21" s="4">
        <f>F17+F20</f>
        <v>0</v>
      </c>
      <c r="G21" s="14"/>
      <c r="H21" s="15"/>
      <c r="I21" s="15"/>
      <c r="J21" s="16"/>
    </row>
    <row r="22" spans="2:10" ht="18" customHeight="1" x14ac:dyDescent="0.2">
      <c r="B22" s="76" t="s">
        <v>56</v>
      </c>
      <c r="C22" s="77" t="s">
        <v>57</v>
      </c>
      <c r="D22" s="78"/>
      <c r="E22" s="13" t="s">
        <v>21</v>
      </c>
      <c r="F22" s="4"/>
      <c r="G22" s="19" t="s">
        <v>53</v>
      </c>
      <c r="H22" s="17"/>
      <c r="I22" s="17"/>
      <c r="J22" s="18"/>
    </row>
    <row r="23" spans="2:10" ht="18" customHeight="1" x14ac:dyDescent="0.2">
      <c r="B23" s="76"/>
      <c r="C23" s="24" t="s">
        <v>23</v>
      </c>
      <c r="D23" s="25"/>
      <c r="E23" s="13" t="s">
        <v>59</v>
      </c>
      <c r="F23" s="4">
        <f>ROUNDUP(F22/4,1)</f>
        <v>0</v>
      </c>
      <c r="G23" s="19" t="s">
        <v>61</v>
      </c>
      <c r="H23" s="17"/>
      <c r="I23" s="17"/>
      <c r="J23" s="18"/>
    </row>
    <row r="24" spans="2:10" ht="18" customHeight="1" x14ac:dyDescent="0.2">
      <c r="B24" s="76"/>
      <c r="C24" s="24" t="s">
        <v>22</v>
      </c>
      <c r="D24" s="25"/>
      <c r="E24" s="13" t="s">
        <v>54</v>
      </c>
      <c r="F24" s="3">
        <f>ROUNDUP(F23,0)</f>
        <v>0</v>
      </c>
      <c r="G24" s="19" t="s">
        <v>34</v>
      </c>
      <c r="H24" s="17"/>
      <c r="I24" s="17"/>
      <c r="J24" s="18"/>
    </row>
    <row r="25" spans="2:10" ht="18" customHeight="1" x14ac:dyDescent="0.2">
      <c r="B25" s="58" t="s">
        <v>8</v>
      </c>
      <c r="C25" s="59"/>
      <c r="D25" s="60"/>
      <c r="E25" s="20" t="s">
        <v>55</v>
      </c>
      <c r="F25" s="26">
        <f>IF(F24=0,0,ROUND(F21/F24*100,1))</f>
        <v>0</v>
      </c>
      <c r="G25" s="61" t="s">
        <v>35</v>
      </c>
      <c r="H25" s="62"/>
      <c r="I25" s="62"/>
      <c r="J25" s="63"/>
    </row>
    <row r="26" spans="2:10" ht="18" customHeight="1" x14ac:dyDescent="0.2">
      <c r="F26" s="27"/>
    </row>
  </sheetData>
  <mergeCells count="25">
    <mergeCell ref="B3:E3"/>
    <mergeCell ref="G3:J3"/>
    <mergeCell ref="B4:B8"/>
    <mergeCell ref="C4:D4"/>
    <mergeCell ref="C5:C7"/>
    <mergeCell ref="C8:D8"/>
    <mergeCell ref="G16:J16"/>
    <mergeCell ref="B16:E16"/>
    <mergeCell ref="B9:B11"/>
    <mergeCell ref="G4:J4"/>
    <mergeCell ref="G7:J8"/>
    <mergeCell ref="B12:D12"/>
    <mergeCell ref="G12:J12"/>
    <mergeCell ref="C10:D10"/>
    <mergeCell ref="C11:D11"/>
    <mergeCell ref="C9:D9"/>
    <mergeCell ref="B22:B24"/>
    <mergeCell ref="B25:D25"/>
    <mergeCell ref="G25:J25"/>
    <mergeCell ref="C21:D21"/>
    <mergeCell ref="C22:D22"/>
    <mergeCell ref="B17:B21"/>
    <mergeCell ref="C17:D17"/>
    <mergeCell ref="G17:J17"/>
    <mergeCell ref="C18:C20"/>
  </mergeCells>
  <phoneticPr fontId="1"/>
  <printOptions horizontalCentered="1"/>
  <pageMargins left="0.98425196850393704" right="0.63" top="0.98425196850393704" bottom="0.98425196850393704" header="0.51181102362204722" footer="0.51181102362204722"/>
  <pageSetup paperSize="9" scale="99" orientation="landscape" horizontalDpi="4294967293" r:id="rId1"/>
  <headerFooter alignWithMargins="0">
    <oddFooter>&amp;R&amp;"ＭＳ Ｐ明朝,斜体"&amp;9&amp;F-&amp;A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E7A1-D1DC-42CB-8E83-35FCFBD8115C}">
  <dimension ref="A1:N22"/>
  <sheetViews>
    <sheetView showZeros="0" view="pageBreakPreview" zoomScaleNormal="100" zoomScaleSheetLayoutView="100" workbookViewId="0"/>
  </sheetViews>
  <sheetFormatPr defaultColWidth="8.90625" defaultRowHeight="18" customHeight="1" x14ac:dyDescent="0.2"/>
  <cols>
    <col min="1" max="1" width="4.453125" style="6" customWidth="1"/>
    <col min="2" max="2" width="12.90625" style="6" customWidth="1"/>
    <col min="3" max="3" width="7.36328125" style="6" customWidth="1"/>
    <col min="4" max="4" width="19" style="23" customWidth="1"/>
    <col min="5" max="5" width="16.453125" style="6" customWidth="1"/>
    <col min="6" max="10" width="13" style="6" customWidth="1"/>
    <col min="11" max="16384" width="8.90625" style="6"/>
  </cols>
  <sheetData>
    <row r="1" spans="1:14" ht="18" customHeight="1" x14ac:dyDescent="0.2">
      <c r="A1" s="5" t="s">
        <v>64</v>
      </c>
      <c r="D1" s="6"/>
    </row>
    <row r="2" spans="1:14" ht="18" customHeight="1" x14ac:dyDescent="0.2">
      <c r="A2" s="8" t="s">
        <v>40</v>
      </c>
      <c r="D2" s="6"/>
    </row>
    <row r="3" spans="1:14" ht="18" customHeight="1" x14ac:dyDescent="0.2">
      <c r="B3" s="55" t="s">
        <v>6</v>
      </c>
      <c r="C3" s="56"/>
      <c r="D3" s="56"/>
      <c r="E3" s="56"/>
      <c r="F3" s="10" t="s">
        <v>5</v>
      </c>
      <c r="G3" s="55" t="s">
        <v>7</v>
      </c>
      <c r="H3" s="56"/>
      <c r="I3" s="56"/>
      <c r="J3" s="57"/>
    </row>
    <row r="4" spans="1:14" ht="18" customHeight="1" x14ac:dyDescent="0.2">
      <c r="B4" s="79" t="s">
        <v>26</v>
      </c>
      <c r="C4" s="67" t="s">
        <v>1</v>
      </c>
      <c r="D4" s="68"/>
      <c r="E4" s="11" t="s">
        <v>9</v>
      </c>
      <c r="F4" s="33"/>
      <c r="G4" s="72" t="s">
        <v>39</v>
      </c>
      <c r="H4" s="73"/>
      <c r="I4" s="73"/>
      <c r="J4" s="74"/>
    </row>
    <row r="5" spans="1:14" ht="18" customHeight="1" x14ac:dyDescent="0.2">
      <c r="B5" s="53"/>
      <c r="C5" s="46" t="s">
        <v>2</v>
      </c>
      <c r="D5" s="12" t="s">
        <v>12</v>
      </c>
      <c r="E5" s="13" t="s">
        <v>0</v>
      </c>
      <c r="F5" s="35"/>
      <c r="G5" s="14" t="s">
        <v>33</v>
      </c>
      <c r="H5" s="15"/>
      <c r="I5" s="15"/>
      <c r="J5" s="16"/>
    </row>
    <row r="6" spans="1:14" ht="18" customHeight="1" x14ac:dyDescent="0.2">
      <c r="B6" s="53"/>
      <c r="C6" s="46"/>
      <c r="D6" s="12" t="s">
        <v>11</v>
      </c>
      <c r="E6" s="13" t="s">
        <v>17</v>
      </c>
      <c r="F6" s="35"/>
      <c r="G6" s="14" t="s">
        <v>29</v>
      </c>
      <c r="H6" s="15"/>
      <c r="I6" s="15"/>
      <c r="J6" s="16"/>
    </row>
    <row r="7" spans="1:14" ht="18" customHeight="1" x14ac:dyDescent="0.2">
      <c r="B7" s="53"/>
      <c r="C7" s="46"/>
      <c r="D7" s="12" t="s">
        <v>10</v>
      </c>
      <c r="E7" s="13" t="s">
        <v>18</v>
      </c>
      <c r="F7" s="2">
        <f>IF(F6=0,0,ROUNDDOWN(F5/F6,1))</f>
        <v>0</v>
      </c>
      <c r="G7" s="14" t="s">
        <v>36</v>
      </c>
      <c r="H7" s="15"/>
      <c r="I7" s="15"/>
      <c r="J7" s="16"/>
    </row>
    <row r="8" spans="1:14" ht="18" customHeight="1" x14ac:dyDescent="0.2">
      <c r="B8" s="53"/>
      <c r="C8" s="46" t="s">
        <v>4</v>
      </c>
      <c r="D8" s="54"/>
      <c r="E8" s="13" t="s">
        <v>19</v>
      </c>
      <c r="F8" s="2">
        <f>F4+F7</f>
        <v>0</v>
      </c>
      <c r="G8" s="14"/>
      <c r="H8" s="15"/>
      <c r="I8" s="15"/>
      <c r="J8" s="16"/>
    </row>
    <row r="9" spans="1:14" ht="18" customHeight="1" x14ac:dyDescent="0.2">
      <c r="B9" s="76" t="s">
        <v>58</v>
      </c>
      <c r="C9" s="77" t="s">
        <v>57</v>
      </c>
      <c r="D9" s="78"/>
      <c r="E9" s="13" t="s">
        <v>21</v>
      </c>
      <c r="F9" s="40">
        <v>0</v>
      </c>
      <c r="G9" s="19" t="s">
        <v>53</v>
      </c>
      <c r="H9" s="17"/>
      <c r="I9" s="17"/>
      <c r="J9" s="18"/>
    </row>
    <row r="10" spans="1:14" ht="18" customHeight="1" x14ac:dyDescent="0.2">
      <c r="B10" s="76"/>
      <c r="C10" s="24" t="s">
        <v>23</v>
      </c>
      <c r="D10" s="25"/>
      <c r="E10" s="13" t="s">
        <v>60</v>
      </c>
      <c r="F10" s="2">
        <f>ROUNDUP(F9/2,1)</f>
        <v>0</v>
      </c>
      <c r="G10" s="19" t="s">
        <v>61</v>
      </c>
      <c r="H10" s="17"/>
      <c r="I10" s="17"/>
      <c r="J10" s="18"/>
    </row>
    <row r="11" spans="1:14" ht="18" customHeight="1" x14ac:dyDescent="0.2">
      <c r="B11" s="76"/>
      <c r="C11" s="24" t="s">
        <v>22</v>
      </c>
      <c r="D11" s="25"/>
      <c r="E11" s="13" t="s">
        <v>54</v>
      </c>
      <c r="F11" s="1">
        <f>ROUNDUP(F10,0)</f>
        <v>0</v>
      </c>
      <c r="G11" s="19" t="s">
        <v>34</v>
      </c>
      <c r="H11" s="17"/>
      <c r="I11" s="17"/>
      <c r="J11" s="18"/>
    </row>
    <row r="12" spans="1:14" ht="18" customHeight="1" x14ac:dyDescent="0.2">
      <c r="B12" s="58" t="s">
        <v>8</v>
      </c>
      <c r="C12" s="59"/>
      <c r="D12" s="60"/>
      <c r="E12" s="20" t="s">
        <v>55</v>
      </c>
      <c r="F12" s="21">
        <f>IF(F11=0,0,ROUND(F8/F11*100,1))</f>
        <v>0</v>
      </c>
      <c r="G12" s="61" t="s">
        <v>35</v>
      </c>
      <c r="H12" s="62"/>
      <c r="I12" s="62"/>
      <c r="J12" s="63"/>
    </row>
    <row r="14" spans="1:14" ht="18" customHeight="1" x14ac:dyDescent="0.2">
      <c r="A14" s="8" t="s">
        <v>41</v>
      </c>
      <c r="D14" s="6"/>
      <c r="K14" s="7"/>
      <c r="L14" s="7"/>
      <c r="M14" s="7"/>
      <c r="N14" s="7"/>
    </row>
    <row r="15" spans="1:14" ht="18" customHeight="1" x14ac:dyDescent="0.2">
      <c r="B15" s="69" t="s">
        <v>6</v>
      </c>
      <c r="C15" s="70"/>
      <c r="D15" s="70"/>
      <c r="E15" s="89"/>
      <c r="F15" s="22" t="s">
        <v>5</v>
      </c>
      <c r="G15" s="55" t="s">
        <v>7</v>
      </c>
      <c r="H15" s="56"/>
      <c r="I15" s="56"/>
      <c r="J15" s="57"/>
    </row>
    <row r="16" spans="1:14" ht="18" customHeight="1" x14ac:dyDescent="0.2">
      <c r="B16" s="79" t="s">
        <v>26</v>
      </c>
      <c r="C16" s="67" t="s">
        <v>1</v>
      </c>
      <c r="D16" s="68"/>
      <c r="E16" s="11" t="s">
        <v>9</v>
      </c>
      <c r="F16" s="36"/>
      <c r="G16" s="72" t="s">
        <v>39</v>
      </c>
      <c r="H16" s="73"/>
      <c r="I16" s="73"/>
      <c r="J16" s="74"/>
    </row>
    <row r="17" spans="2:10" ht="18" customHeight="1" x14ac:dyDescent="0.2">
      <c r="B17" s="53"/>
      <c r="C17" s="46" t="s">
        <v>2</v>
      </c>
      <c r="D17" s="12" t="s">
        <v>12</v>
      </c>
      <c r="E17" s="13" t="s">
        <v>0</v>
      </c>
      <c r="F17" s="35"/>
      <c r="G17" s="14" t="s">
        <v>33</v>
      </c>
      <c r="H17" s="15"/>
      <c r="I17" s="15"/>
      <c r="J17" s="16"/>
    </row>
    <row r="18" spans="2:10" ht="18" customHeight="1" x14ac:dyDescent="0.2">
      <c r="B18" s="53"/>
      <c r="C18" s="46"/>
      <c r="D18" s="12" t="s">
        <v>11</v>
      </c>
      <c r="E18" s="13" t="s">
        <v>17</v>
      </c>
      <c r="F18" s="35"/>
      <c r="G18" s="14" t="s">
        <v>29</v>
      </c>
      <c r="H18" s="15"/>
      <c r="I18" s="15"/>
      <c r="J18" s="16"/>
    </row>
    <row r="19" spans="2:10" ht="18" customHeight="1" x14ac:dyDescent="0.2">
      <c r="B19" s="53"/>
      <c r="C19" s="46"/>
      <c r="D19" s="12" t="s">
        <v>10</v>
      </c>
      <c r="E19" s="13" t="s">
        <v>18</v>
      </c>
      <c r="F19" s="2">
        <f>IF(F18=0,0,ROUNDDOWN(F17/F18,1))</f>
        <v>0</v>
      </c>
      <c r="G19" s="19" t="s">
        <v>48</v>
      </c>
      <c r="H19" s="15"/>
      <c r="I19" s="15"/>
      <c r="J19" s="16"/>
    </row>
    <row r="20" spans="2:10" ht="18" customHeight="1" x14ac:dyDescent="0.2">
      <c r="B20" s="53"/>
      <c r="C20" s="46" t="s">
        <v>4</v>
      </c>
      <c r="D20" s="54"/>
      <c r="E20" s="13" t="s">
        <v>19</v>
      </c>
      <c r="F20" s="2">
        <f>F16+F19</f>
        <v>0</v>
      </c>
      <c r="G20" s="14"/>
      <c r="H20" s="15"/>
      <c r="I20" s="15"/>
      <c r="J20" s="16"/>
    </row>
    <row r="21" spans="2:10" ht="18" customHeight="1" x14ac:dyDescent="0.2">
      <c r="B21" s="76" t="s">
        <v>22</v>
      </c>
      <c r="C21" s="90"/>
      <c r="D21" s="91"/>
      <c r="E21" s="13" t="s">
        <v>21</v>
      </c>
      <c r="F21" s="1">
        <v>1</v>
      </c>
      <c r="G21" s="19" t="s">
        <v>37</v>
      </c>
      <c r="H21" s="17"/>
      <c r="I21" s="17"/>
      <c r="J21" s="18"/>
    </row>
    <row r="22" spans="2:10" ht="18" customHeight="1" x14ac:dyDescent="0.2">
      <c r="B22" s="58" t="s">
        <v>8</v>
      </c>
      <c r="C22" s="59"/>
      <c r="D22" s="60"/>
      <c r="E22" s="20" t="s">
        <v>20</v>
      </c>
      <c r="F22" s="21">
        <f>ROUND(F20/F21*100,1)</f>
        <v>0</v>
      </c>
      <c r="G22" s="61" t="s">
        <v>35</v>
      </c>
      <c r="H22" s="62"/>
      <c r="I22" s="62"/>
      <c r="J22" s="63"/>
    </row>
  </sheetData>
  <mergeCells count="21">
    <mergeCell ref="G3:J3"/>
    <mergeCell ref="B3:E3"/>
    <mergeCell ref="G16:J16"/>
    <mergeCell ref="C17:C19"/>
    <mergeCell ref="C20:D20"/>
    <mergeCell ref="G15:J15"/>
    <mergeCell ref="C8:D8"/>
    <mergeCell ref="B4:B8"/>
    <mergeCell ref="G4:J4"/>
    <mergeCell ref="C4:D4"/>
    <mergeCell ref="C5:C7"/>
    <mergeCell ref="G22:J22"/>
    <mergeCell ref="B9:B11"/>
    <mergeCell ref="C9:D9"/>
    <mergeCell ref="B12:D12"/>
    <mergeCell ref="G12:J12"/>
    <mergeCell ref="B16:B20"/>
    <mergeCell ref="B15:E15"/>
    <mergeCell ref="C16:D16"/>
    <mergeCell ref="B21:D21"/>
    <mergeCell ref="B22:D22"/>
  </mergeCells>
  <phoneticPr fontId="1"/>
  <printOptions horizontalCentered="1"/>
  <pageMargins left="0.98425196850393704" right="0.74" top="0.98425196850393704" bottom="0.98425196850393704" header="0.51181102362204722" footer="0.51181102362204722"/>
  <pageSetup paperSize="9" orientation="landscape" horizontalDpi="4294967293" r:id="rId1"/>
  <headerFooter alignWithMargins="0">
    <oddFooter>&amp;R&amp;"ＭＳ Ｐ明朝,斜体"&amp;9&amp;F-&amp;A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長澤　正志</cp:lastModifiedBy>
  <cp:lastPrinted>2026-07-30T10:57:09Z</cp:lastPrinted>
  <dcterms:created xsi:type="dcterms:W3CDTF">1997-01-08T22:48:59Z</dcterms:created>
  <dcterms:modified xsi:type="dcterms:W3CDTF">2026-07-30T10:57:14Z</dcterms:modified>
</cp:coreProperties>
</file>