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02脱炭素社会づくり促進事業費補助金\03.要領・様式\R5.04改正\R5様式\"/>
    </mc:Choice>
  </mc:AlternateContent>
  <xr:revisionPtr revIDLastSave="0" documentId="13_ncr:1_{81C29335-58D4-4B89-A0FD-288B3B540D46}" xr6:coauthVersionLast="47" xr6:coauthVersionMax="47" xr10:uidLastSave="{00000000-0000-0000-0000-000000000000}"/>
  <bookViews>
    <workbookView xWindow="-110" yWindow="-110" windowWidth="19420" windowHeight="11620" xr2:uid="{00000000-000D-0000-FFFF-FFFF00000000}"/>
  </bookViews>
  <sheets>
    <sheet name="1_電気使用量削減率" sheetId="5" r:id="rId1"/>
    <sheet name="2_補助事業前" sheetId="4" r:id="rId2"/>
    <sheet name="3_補助事業後" sheetId="6" r:id="rId3"/>
  </sheets>
  <definedNames>
    <definedName name="_xlnm.Print_Area" localSheetId="0">'1_電気使用量削減率'!$A$1:$H$11</definedName>
    <definedName name="_xlnm.Print_Area" localSheetId="1">'2_補助事業前'!$A$1:$M$16</definedName>
    <definedName name="_xlnm.Print_Area" localSheetId="2">'3_補助事業後'!$A$1:$M$23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5" l="1"/>
  <c r="F5" i="5" s="1"/>
  <c r="F6" i="5" s="1"/>
  <c r="E4" i="5"/>
  <c r="G6" i="4"/>
  <c r="G14" i="4" s="1"/>
  <c r="G15" i="4" s="1"/>
  <c r="K6" i="4"/>
  <c r="G7" i="4"/>
  <c r="K7" i="4"/>
  <c r="G8" i="4"/>
  <c r="K8" i="4"/>
  <c r="G9" i="4"/>
  <c r="K9" i="4"/>
  <c r="G10" i="4"/>
  <c r="K10" i="4"/>
  <c r="G11" i="4"/>
  <c r="K11" i="4"/>
  <c r="G12" i="4"/>
  <c r="K12" i="4"/>
  <c r="G13" i="4"/>
  <c r="K13" i="4"/>
  <c r="K5" i="4"/>
  <c r="K14" i="4" s="1"/>
  <c r="E7" i="5" s="1"/>
  <c r="G5" i="4"/>
  <c r="K13" i="6"/>
  <c r="G13" i="6"/>
  <c r="K12" i="6"/>
  <c r="G12" i="6"/>
  <c r="K11" i="6"/>
  <c r="G11" i="6"/>
  <c r="K10" i="6"/>
  <c r="G10" i="6"/>
  <c r="K9" i="6"/>
  <c r="G9" i="6"/>
  <c r="K8" i="6"/>
  <c r="G8" i="6"/>
  <c r="K7" i="6"/>
  <c r="G7" i="6"/>
  <c r="K6" i="6"/>
  <c r="G6" i="6"/>
  <c r="G14" i="6" s="1"/>
  <c r="G15" i="6" s="1"/>
  <c r="K5" i="6"/>
  <c r="K14" i="6" s="1"/>
  <c r="F7" i="5" s="1"/>
  <c r="G5" i="6"/>
  <c r="F8" i="5" l="1"/>
  <c r="F9" i="5" s="1"/>
</calcChain>
</file>

<file path=xl/sharedStrings.xml><?xml version="1.0" encoding="utf-8"?>
<sst xmlns="http://schemas.openxmlformats.org/spreadsheetml/2006/main" count="156" uniqueCount="51">
  <si>
    <t>t-C/GJ</t>
    <phoneticPr fontId="2"/>
  </si>
  <si>
    <t>GJ/kL</t>
    <phoneticPr fontId="2"/>
  </si>
  <si>
    <t>GJ</t>
    <phoneticPr fontId="2"/>
  </si>
  <si>
    <t>kL/GJ</t>
    <phoneticPr fontId="2"/>
  </si>
  <si>
    <t>kL</t>
    <phoneticPr fontId="2"/>
  </si>
  <si>
    <r>
      <t>CO</t>
    </r>
    <r>
      <rPr>
        <vertAlign val="subscript"/>
        <sz val="11"/>
        <color indexed="8"/>
        <rFont val="ＭＳ Ｐゴシック"/>
        <family val="3"/>
        <charset val="128"/>
      </rPr>
      <t>2</t>
    </r>
    <r>
      <rPr>
        <sz val="11"/>
        <color theme="1"/>
        <rFont val="ＭＳ Ｐゴシック"/>
        <family val="3"/>
        <charset val="128"/>
        <scheme val="minor"/>
      </rPr>
      <t>排出量</t>
    </r>
    <rPh sb="3" eb="5">
      <t>ハイシュツ</t>
    </rPh>
    <rPh sb="5" eb="6">
      <t>リョウ</t>
    </rPh>
    <phoneticPr fontId="2"/>
  </si>
  <si>
    <t>t</t>
    <phoneticPr fontId="2"/>
  </si>
  <si>
    <t>GJ/t</t>
    <phoneticPr fontId="2"/>
  </si>
  <si>
    <t>合計</t>
    <rPh sb="0" eb="2">
      <t>ゴウケイ</t>
    </rPh>
    <phoneticPr fontId="2"/>
  </si>
  <si>
    <t>GJ/千KWh</t>
    <rPh sb="3" eb="4">
      <t>セン</t>
    </rPh>
    <phoneticPr fontId="2"/>
  </si>
  <si>
    <t>千kWh</t>
    <rPh sb="0" eb="1">
      <t>セン</t>
    </rPh>
    <phoneticPr fontId="2"/>
  </si>
  <si>
    <t>GJ/千Nｍ3</t>
    <rPh sb="3" eb="4">
      <t>セン</t>
    </rPh>
    <phoneticPr fontId="2"/>
  </si>
  <si>
    <r>
      <t>千m3</t>
    </r>
    <r>
      <rPr>
        <vertAlign val="superscript"/>
        <sz val="10"/>
        <color indexed="8"/>
        <rFont val="ＭＳ 明朝"/>
        <family val="1"/>
        <charset val="128"/>
      </rPr>
      <t/>
    </r>
    <rPh sb="0" eb="1">
      <t>セン</t>
    </rPh>
    <phoneticPr fontId="2"/>
  </si>
  <si>
    <t>液化石油ガス（LPG）</t>
    <rPh sb="0" eb="2">
      <t>エキカ</t>
    </rPh>
    <rPh sb="2" eb="4">
      <t>セキユ</t>
    </rPh>
    <phoneticPr fontId="2"/>
  </si>
  <si>
    <t>都市ガス</t>
    <rPh sb="0" eb="2">
      <t>トシ</t>
    </rPh>
    <phoneticPr fontId="2"/>
  </si>
  <si>
    <t>天然ガス（液化天然ガスを除く。）</t>
    <rPh sb="0" eb="2">
      <t>テンネン</t>
    </rPh>
    <rPh sb="5" eb="7">
      <t>エキカ</t>
    </rPh>
    <rPh sb="7" eb="9">
      <t>テンネン</t>
    </rPh>
    <rPh sb="12" eb="13">
      <t>ノゾ</t>
    </rPh>
    <phoneticPr fontId="2"/>
  </si>
  <si>
    <t>ガソリン</t>
    <phoneticPr fontId="2"/>
  </si>
  <si>
    <t>電気及び燃料種別</t>
    <rPh sb="0" eb="2">
      <t>デンキ</t>
    </rPh>
    <rPh sb="2" eb="3">
      <t>オヨ</t>
    </rPh>
    <rPh sb="4" eb="6">
      <t>ネンリョウ</t>
    </rPh>
    <rPh sb="6" eb="8">
      <t>シュベツ</t>
    </rPh>
    <phoneticPr fontId="2"/>
  </si>
  <si>
    <t>灯油</t>
    <phoneticPr fontId="2"/>
  </si>
  <si>
    <t>軽油</t>
    <rPh sb="0" eb="1">
      <t>カル</t>
    </rPh>
    <phoneticPr fontId="2"/>
  </si>
  <si>
    <t>A重油</t>
    <rPh sb="1" eb="3">
      <t>ジュウユ</t>
    </rPh>
    <phoneticPr fontId="2"/>
  </si>
  <si>
    <t>年間使用量</t>
    <rPh sb="0" eb="2">
      <t>ネンカン</t>
    </rPh>
    <rPh sb="2" eb="5">
      <t>シヨウリョウ</t>
    </rPh>
    <phoneticPr fontId="2"/>
  </si>
  <si>
    <t>B・C重油</t>
    <rPh sb="3" eb="5">
      <t>ジュウユ</t>
    </rPh>
    <phoneticPr fontId="2"/>
  </si>
  <si>
    <t>発熱量</t>
    <rPh sb="0" eb="3">
      <t>ハツネツリョウ</t>
    </rPh>
    <phoneticPr fontId="2"/>
  </si>
  <si>
    <t>排出係数</t>
    <rPh sb="0" eb="2">
      <t>ハイシュツ</t>
    </rPh>
    <rPh sb="2" eb="4">
      <t>ケイスウ</t>
    </rPh>
    <phoneticPr fontId="2"/>
  </si>
  <si>
    <t>単位当たり発熱量</t>
    <rPh sb="0" eb="2">
      <t>タンイ</t>
    </rPh>
    <rPh sb="2" eb="3">
      <t>ア</t>
    </rPh>
    <rPh sb="5" eb="8">
      <t>ハツネツリョウ</t>
    </rPh>
    <phoneticPr fontId="2"/>
  </si>
  <si>
    <r>
      <t>t-CO</t>
    </r>
    <r>
      <rPr>
        <vertAlign val="subscript"/>
        <sz val="11"/>
        <color indexed="8"/>
        <rFont val="ＭＳ Ｐゴシック"/>
        <family val="3"/>
        <charset val="128"/>
      </rPr>
      <t>2</t>
    </r>
    <phoneticPr fontId="2"/>
  </si>
  <si>
    <r>
      <t>t-CO</t>
    </r>
    <r>
      <rPr>
        <b/>
        <vertAlign val="subscript"/>
        <sz val="11"/>
        <color indexed="8"/>
        <rFont val="ＭＳ Ｐゴシック"/>
        <family val="3"/>
        <charset val="128"/>
      </rPr>
      <t>2</t>
    </r>
    <phoneticPr fontId="2"/>
  </si>
  <si>
    <t>補助事業前</t>
    <rPh sb="0" eb="2">
      <t>ホジョ</t>
    </rPh>
    <rPh sb="2" eb="4">
      <t>ジギョウ</t>
    </rPh>
    <rPh sb="4" eb="5">
      <t>マエ</t>
    </rPh>
    <phoneticPr fontId="8"/>
  </si>
  <si>
    <t>補助事業後（見込）</t>
    <rPh sb="0" eb="2">
      <t>ホジョ</t>
    </rPh>
    <rPh sb="2" eb="4">
      <t>ジギョウ</t>
    </rPh>
    <rPh sb="4" eb="5">
      <t>ゴ</t>
    </rPh>
    <rPh sb="6" eb="8">
      <t>ミコミ</t>
    </rPh>
    <phoneticPr fontId="8"/>
  </si>
  <si>
    <t>発熱量</t>
    <rPh sb="0" eb="3">
      <t>ハツネツリョウ</t>
    </rPh>
    <phoneticPr fontId="6"/>
  </si>
  <si>
    <t>排出量</t>
    <rPh sb="0" eb="3">
      <t>ハイシュツリョウ</t>
    </rPh>
    <phoneticPr fontId="6"/>
  </si>
  <si>
    <t>原油換算値（発熱量の合計×換算係数）</t>
    <rPh sb="0" eb="2">
      <t>ゲンユ</t>
    </rPh>
    <rPh sb="2" eb="4">
      <t>カンザン</t>
    </rPh>
    <rPh sb="4" eb="5">
      <t>チ</t>
    </rPh>
    <rPh sb="6" eb="9">
      <t>ハツネツリョウ</t>
    </rPh>
    <rPh sb="10" eb="12">
      <t>ゴウケイ</t>
    </rPh>
    <rPh sb="13" eb="15">
      <t>カンザン</t>
    </rPh>
    <rPh sb="15" eb="17">
      <t>ケイスウ</t>
    </rPh>
    <phoneticPr fontId="2"/>
  </si>
  <si>
    <r>
      <t>t-CO</t>
    </r>
    <r>
      <rPr>
        <vertAlign val="subscript"/>
        <sz val="11"/>
        <color indexed="8"/>
        <rFont val="ＭＳ Ｐゴシック"/>
        <family val="3"/>
        <charset val="128"/>
      </rPr>
      <t>2</t>
    </r>
    <r>
      <rPr>
        <sz val="11"/>
        <color theme="1"/>
        <rFont val="ＭＳ Ｐゴシック"/>
        <family val="3"/>
        <charset val="128"/>
        <scheme val="minor"/>
      </rPr>
      <t>/千KWh</t>
    </r>
    <rPh sb="6" eb="7">
      <t>セン</t>
    </rPh>
    <phoneticPr fontId="2"/>
  </si>
  <si>
    <t>A</t>
    <phoneticPr fontId="8"/>
  </si>
  <si>
    <t>B</t>
    <phoneticPr fontId="8"/>
  </si>
  <si>
    <t>C</t>
    <phoneticPr fontId="8"/>
  </si>
  <si>
    <r>
      <t>CO</t>
    </r>
    <r>
      <rPr>
        <vertAlign val="subscript"/>
        <sz val="11"/>
        <color indexed="8"/>
        <rFont val="ＭＳ Ｐゴシック"/>
        <family val="3"/>
        <charset val="128"/>
      </rPr>
      <t>2</t>
    </r>
    <r>
      <rPr>
        <sz val="11"/>
        <color theme="1"/>
        <rFont val="ＭＳ Ｐゴシック"/>
        <family val="3"/>
        <charset val="128"/>
        <scheme val="minor"/>
      </rPr>
      <t>排出削減量（t－CO</t>
    </r>
    <r>
      <rPr>
        <vertAlign val="subscript"/>
        <sz val="11"/>
        <color indexed="8"/>
        <rFont val="ＭＳ Ｐゴシック"/>
        <family val="3"/>
        <charset val="128"/>
      </rPr>
      <t>2</t>
    </r>
    <r>
      <rPr>
        <sz val="11"/>
        <color theme="1"/>
        <rFont val="ＭＳ Ｐゴシック"/>
        <family val="3"/>
        <charset val="128"/>
        <scheme val="minor"/>
      </rPr>
      <t>/年）</t>
    </r>
    <phoneticPr fontId="8"/>
  </si>
  <si>
    <r>
      <t>CO</t>
    </r>
    <r>
      <rPr>
        <vertAlign val="subscript"/>
        <sz val="11"/>
        <color indexed="8"/>
        <rFont val="ＭＳ Ｐゴシック"/>
        <family val="3"/>
        <charset val="128"/>
      </rPr>
      <t>2</t>
    </r>
    <r>
      <rPr>
        <sz val="11"/>
        <color theme="1"/>
        <rFont val="ＭＳ Ｐゴシック"/>
        <family val="3"/>
        <charset val="128"/>
        <scheme val="minor"/>
      </rPr>
      <t>排出削減率（％）</t>
    </r>
    <phoneticPr fontId="8"/>
  </si>
  <si>
    <r>
      <t>t-CO</t>
    </r>
    <r>
      <rPr>
        <vertAlign val="subscript"/>
        <sz val="11"/>
        <color indexed="8"/>
        <rFont val="ＭＳ Ｐゴシック"/>
        <family val="3"/>
        <charset val="128"/>
      </rPr>
      <t>2</t>
    </r>
    <phoneticPr fontId="9"/>
  </si>
  <si>
    <t>買電（自家発電分を除く）</t>
    <rPh sb="0" eb="1">
      <t>カ</t>
    </rPh>
    <rPh sb="1" eb="2">
      <t>デン</t>
    </rPh>
    <rPh sb="5" eb="7">
      <t>ハツデン</t>
    </rPh>
    <rPh sb="7" eb="8">
      <t>ブン</t>
    </rPh>
    <phoneticPr fontId="2"/>
  </si>
  <si>
    <t>※別シートから数値が転記されますので、入力不要です。</t>
    <rPh sb="1" eb="2">
      <t>ベツ</t>
    </rPh>
    <rPh sb="7" eb="9">
      <t>スウチ</t>
    </rPh>
    <rPh sb="10" eb="12">
      <t>テンキ</t>
    </rPh>
    <rPh sb="19" eb="21">
      <t>ニュウリョク</t>
    </rPh>
    <rPh sb="21" eb="23">
      <t>フヨウ</t>
    </rPh>
    <phoneticPr fontId="8"/>
  </si>
  <si>
    <r>
      <t>設備のCO</t>
    </r>
    <r>
      <rPr>
        <vertAlign val="subscript"/>
        <sz val="11"/>
        <color indexed="8"/>
        <rFont val="ＭＳ Ｐゴシック"/>
        <family val="3"/>
        <charset val="128"/>
      </rPr>
      <t>2</t>
    </r>
    <r>
      <rPr>
        <sz val="11"/>
        <color theme="1"/>
        <rFont val="ＭＳ Ｐゴシック"/>
        <family val="3"/>
        <charset val="128"/>
        <scheme val="minor"/>
      </rPr>
      <t>排出量
（t－CO</t>
    </r>
    <r>
      <rPr>
        <vertAlign val="subscript"/>
        <sz val="11"/>
        <color indexed="8"/>
        <rFont val="ＭＳ Ｐゴシック"/>
        <family val="3"/>
        <charset val="128"/>
      </rPr>
      <t>2</t>
    </r>
    <r>
      <rPr>
        <sz val="11"/>
        <color theme="1"/>
        <rFont val="ＭＳ Ｐゴシック"/>
        <family val="3"/>
        <charset val="128"/>
        <scheme val="minor"/>
      </rPr>
      <t>/年）</t>
    </r>
    <rPh sb="0" eb="2">
      <t>セツビ</t>
    </rPh>
    <phoneticPr fontId="8"/>
  </si>
  <si>
    <t>※空白のセルに更新前の設備が年間に使用する全燃料等の使用量を入力してください。</t>
    <rPh sb="1" eb="3">
      <t>クウハク</t>
    </rPh>
    <rPh sb="7" eb="9">
      <t>コウシン</t>
    </rPh>
    <rPh sb="9" eb="10">
      <t>マエ</t>
    </rPh>
    <rPh sb="11" eb="13">
      <t>セツビ</t>
    </rPh>
    <rPh sb="14" eb="16">
      <t>ネンカン</t>
    </rPh>
    <rPh sb="17" eb="19">
      <t>シヨウ</t>
    </rPh>
    <rPh sb="24" eb="25">
      <t>トウ</t>
    </rPh>
    <rPh sb="26" eb="29">
      <t>シヨウリョウ</t>
    </rPh>
    <phoneticPr fontId="6"/>
  </si>
  <si>
    <t>※空白のセルに更新後の設備が年間に使用する全燃料等の使用量を入力してください。</t>
    <rPh sb="1" eb="3">
      <t>クウハク</t>
    </rPh>
    <rPh sb="7" eb="9">
      <t>コウシン</t>
    </rPh>
    <rPh sb="9" eb="10">
      <t>ゴ</t>
    </rPh>
    <rPh sb="11" eb="13">
      <t>セツビ</t>
    </rPh>
    <rPh sb="14" eb="16">
      <t>ネンカン</t>
    </rPh>
    <rPh sb="17" eb="19">
      <t>シヨウ</t>
    </rPh>
    <rPh sb="24" eb="25">
      <t>トウ</t>
    </rPh>
    <rPh sb="26" eb="29">
      <t>シヨウリョウ</t>
    </rPh>
    <phoneticPr fontId="6"/>
  </si>
  <si>
    <t>設備の年間電気使用量
（kWh）</t>
    <rPh sb="0" eb="2">
      <t>セツビ</t>
    </rPh>
    <rPh sb="3" eb="5">
      <t>ネンカン</t>
    </rPh>
    <rPh sb="5" eb="7">
      <t>デンキ</t>
    </rPh>
    <rPh sb="7" eb="10">
      <t>シヨウリョウ</t>
    </rPh>
    <phoneticPr fontId="8"/>
  </si>
  <si>
    <t>電気使用量削減量（kWh）</t>
    <rPh sb="0" eb="2">
      <t>デンキ</t>
    </rPh>
    <rPh sb="2" eb="5">
      <t>シヨウリョウ</t>
    </rPh>
    <phoneticPr fontId="8"/>
  </si>
  <si>
    <t>電気使用量削減率（％）</t>
    <rPh sb="0" eb="2">
      <t>デンキ</t>
    </rPh>
    <rPh sb="2" eb="5">
      <t>シヨウリョウ</t>
    </rPh>
    <phoneticPr fontId="8"/>
  </si>
  <si>
    <t>CO2排出量・原油換算量計算シート</t>
    <rPh sb="3" eb="5">
      <t>ハイシュツ</t>
    </rPh>
    <rPh sb="5" eb="6">
      <t>リョウ</t>
    </rPh>
    <rPh sb="7" eb="9">
      <t>ゲンユ</t>
    </rPh>
    <rPh sb="9" eb="11">
      <t>カンサン</t>
    </rPh>
    <rPh sb="11" eb="12">
      <t>リョウ</t>
    </rPh>
    <rPh sb="12" eb="14">
      <t>ケイサン</t>
    </rPh>
    <phoneticPr fontId="8"/>
  </si>
  <si>
    <t>2023年度用≪補助事業前≫CO2排出量・原油換算量計算シート</t>
    <rPh sb="4" eb="6">
      <t>ネンド</t>
    </rPh>
    <rPh sb="6" eb="7">
      <t>ヨウ</t>
    </rPh>
    <rPh sb="8" eb="10">
      <t>ホジョ</t>
    </rPh>
    <rPh sb="10" eb="12">
      <t>ジギョウ</t>
    </rPh>
    <rPh sb="12" eb="13">
      <t>マエ</t>
    </rPh>
    <rPh sb="17" eb="19">
      <t>ハイシュツ</t>
    </rPh>
    <rPh sb="19" eb="20">
      <t>リョウ</t>
    </rPh>
    <rPh sb="21" eb="23">
      <t>ゲンユ</t>
    </rPh>
    <rPh sb="23" eb="25">
      <t>カンサン</t>
    </rPh>
    <rPh sb="25" eb="26">
      <t>リョウ</t>
    </rPh>
    <rPh sb="26" eb="28">
      <t>ケイサン</t>
    </rPh>
    <phoneticPr fontId="2"/>
  </si>
  <si>
    <t>2023年度用≪補助事業後≫CO2排出量・原油換算量計算シート</t>
    <rPh sb="12" eb="13">
      <t>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</si>
</sst>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Red]\-#,##0.00\ "/>
    <numFmt numFmtId="178" formatCode="0.00_ "/>
    <numFmt numFmtId="179" formatCode="#,##0.00_ "/>
    <numFmt numFmtId="180" formatCode="0.000_ "/>
  </numFmts>
  <fonts count="18" x14ac:knownFonts="1">
    <font>
      <sz val="11"/>
      <color theme="1"/>
      <name val="ＭＳ Ｐゴシック"/>
      <family val="3"/>
      <charset val="128"/>
      <scheme val="minor"/>
    </font>
    <font>
      <vertAlign val="superscript"/>
      <sz val="10"/>
      <color indexed="8"/>
      <name val="ＭＳ 明朝"/>
      <family val="1"/>
      <charset val="128"/>
    </font>
    <font>
      <sz val="6"/>
      <name val="ＭＳ Ｐゴシック"/>
      <family val="3"/>
      <charset val="128"/>
    </font>
    <font>
      <vertAlign val="subscript"/>
      <sz val="11"/>
      <color indexed="8"/>
      <name val="ＭＳ Ｐゴシック"/>
      <family val="3"/>
      <charset val="128"/>
    </font>
    <font>
      <sz val="11"/>
      <color indexed="8"/>
      <name val="ＭＳ Ｐゴシック"/>
      <family val="3"/>
      <charset val="128"/>
    </font>
    <font>
      <u/>
      <sz val="11"/>
      <color indexed="12"/>
      <name val="ＭＳ Ｐゴシック"/>
      <family val="3"/>
      <charset val="128"/>
    </font>
    <font>
      <sz val="6"/>
      <name val="ＭＳ Ｐゴシック"/>
      <family val="3"/>
      <charset val="128"/>
    </font>
    <font>
      <b/>
      <vertAlign val="subscrip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1"/>
      <color indexed="8"/>
      <name val="ＭＳ Ｐゴシック"/>
      <family val="3"/>
      <charset val="128"/>
      <scheme val="minor"/>
    </font>
    <font>
      <b/>
      <sz val="11"/>
      <color indexed="8"/>
      <name val="ＭＳ Ｐゴシック"/>
      <family val="3"/>
      <charset val="128"/>
      <scheme val="minor"/>
    </font>
    <font>
      <sz val="14"/>
      <color indexed="8"/>
      <name val="ＭＳ Ｐゴシック"/>
      <family val="3"/>
      <charset val="128"/>
      <scheme val="minor"/>
    </font>
    <font>
      <sz val="18"/>
      <color indexed="8"/>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bgColor indexed="64"/>
      </patternFill>
    </fill>
  </fills>
  <borders count="47">
    <border>
      <left/>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4" fillId="0" borderId="0" applyFont="0" applyFill="0" applyBorder="0" applyAlignment="0" applyProtection="0">
      <alignment vertical="center"/>
    </xf>
  </cellStyleXfs>
  <cellXfs count="9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1" fillId="0" borderId="0" xfId="0" applyFont="1" applyFill="1" applyBorder="1" applyAlignment="1">
      <alignment horizontal="left" vertical="center" wrapText="1"/>
    </xf>
    <xf numFmtId="0" fontId="5" fillId="0" borderId="0" xfId="1" applyAlignment="1" applyProtection="1">
      <alignment horizontal="left" vertical="center"/>
    </xf>
    <xf numFmtId="0" fontId="11" fillId="2" borderId="1" xfId="0" applyFont="1" applyFill="1" applyBorder="1" applyAlignment="1">
      <alignment horizontal="center" vertical="center" wrapText="1"/>
    </xf>
    <xf numFmtId="0" fontId="0" fillId="2" borderId="2" xfId="0" applyFont="1" applyFill="1" applyBorder="1">
      <alignment vertical="center"/>
    </xf>
    <xf numFmtId="0" fontId="0" fillId="2" borderId="3" xfId="0" applyFont="1" applyFill="1" applyBorder="1" applyAlignment="1">
      <alignment horizontal="center" vertical="center"/>
    </xf>
    <xf numFmtId="40" fontId="11" fillId="2" borderId="4" xfId="2" applyNumberFormat="1" applyFont="1" applyFill="1" applyBorder="1">
      <alignment vertical="center"/>
    </xf>
    <xf numFmtId="40" fontId="11" fillId="2" borderId="5" xfId="2" applyNumberFormat="1" applyFont="1" applyFill="1" applyBorder="1">
      <alignment vertical="center"/>
    </xf>
    <xf numFmtId="0" fontId="0" fillId="2" borderId="6" xfId="0" applyFont="1" applyFill="1" applyBorder="1">
      <alignment vertical="center"/>
    </xf>
    <xf numFmtId="0" fontId="0" fillId="2" borderId="7" xfId="0" applyFont="1" applyFill="1" applyBorder="1" applyAlignment="1">
      <alignment horizontal="center" vertical="center"/>
    </xf>
    <xf numFmtId="40" fontId="11" fillId="2" borderId="8" xfId="2" applyNumberFormat="1" applyFont="1" applyFill="1" applyBorder="1">
      <alignment vertical="center"/>
    </xf>
    <xf numFmtId="0" fontId="0" fillId="2" borderId="8" xfId="0" applyFont="1" applyFill="1" applyBorder="1">
      <alignment vertical="center"/>
    </xf>
    <xf numFmtId="40" fontId="11" fillId="2" borderId="9" xfId="2" applyNumberFormat="1" applyFont="1" applyFill="1" applyBorder="1">
      <alignment vertical="center"/>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9" xfId="0" applyFont="1" applyFill="1" applyBorder="1">
      <alignment vertical="center"/>
    </xf>
    <xf numFmtId="0" fontId="12" fillId="3" borderId="11" xfId="0" applyFont="1" applyFill="1" applyBorder="1">
      <alignment vertical="center"/>
    </xf>
    <xf numFmtId="0" fontId="11" fillId="4"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0" fillId="2" borderId="14" xfId="0" applyFont="1" applyFill="1" applyBorder="1">
      <alignment vertical="center"/>
    </xf>
    <xf numFmtId="0" fontId="0" fillId="2" borderId="15" xfId="0" applyFont="1" applyFill="1" applyBorder="1">
      <alignment vertical="center"/>
    </xf>
    <xf numFmtId="0" fontId="11" fillId="2" borderId="16" xfId="0" applyFont="1" applyFill="1" applyBorder="1" applyAlignment="1">
      <alignment horizontal="center" vertical="center" wrapText="1"/>
    </xf>
    <xf numFmtId="0" fontId="0" fillId="2" borderId="17" xfId="0" applyFont="1" applyFill="1" applyBorder="1">
      <alignment vertical="center"/>
    </xf>
    <xf numFmtId="0" fontId="11" fillId="2" borderId="18" xfId="0" applyFont="1" applyFill="1" applyBorder="1" applyAlignment="1">
      <alignment horizontal="center" vertical="center" wrapText="1"/>
    </xf>
    <xf numFmtId="0" fontId="0" fillId="4" borderId="19" xfId="0" applyFont="1" applyFill="1" applyBorder="1">
      <alignment vertical="center"/>
    </xf>
    <xf numFmtId="0" fontId="0" fillId="4" borderId="2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0" fillId="2" borderId="3" xfId="0" applyFill="1" applyBorder="1" applyAlignment="1">
      <alignment horizontal="center" vertical="center"/>
    </xf>
    <xf numFmtId="0" fontId="5" fillId="0" borderId="0" xfId="1" applyAlignment="1" applyProtection="1">
      <alignment horizontal="right" vertical="center"/>
    </xf>
    <xf numFmtId="0" fontId="0" fillId="0" borderId="0" xfId="0" applyFont="1" applyAlignment="1">
      <alignment horizontal="right" vertical="center"/>
    </xf>
    <xf numFmtId="0" fontId="13" fillId="0" borderId="0" xfId="0" applyFont="1" applyFill="1" applyAlignment="1">
      <alignment horizontal="center" vertical="center"/>
    </xf>
    <xf numFmtId="0" fontId="0" fillId="0" borderId="0" xfId="0"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177" fontId="12" fillId="3" borderId="21" xfId="0" applyNumberFormat="1" applyFont="1" applyFill="1" applyBorder="1">
      <alignment vertical="center"/>
    </xf>
    <xf numFmtId="38" fontId="12" fillId="2" borderId="21" xfId="2" applyFont="1" applyFill="1" applyBorder="1">
      <alignment vertical="center"/>
    </xf>
    <xf numFmtId="0" fontId="12" fillId="2" borderId="11" xfId="0" applyFont="1" applyFill="1" applyBorder="1" applyAlignment="1">
      <alignment horizontal="center" vertical="center"/>
    </xf>
    <xf numFmtId="38" fontId="12" fillId="2" borderId="22" xfId="2" applyFont="1" applyFill="1" applyBorder="1">
      <alignment vertical="center"/>
    </xf>
    <xf numFmtId="0" fontId="12" fillId="2" borderId="23" xfId="0" applyFont="1" applyFill="1" applyBorder="1" applyAlignment="1">
      <alignment horizontal="center" vertical="center"/>
    </xf>
    <xf numFmtId="0" fontId="0" fillId="2" borderId="24" xfId="0" applyFont="1" applyFill="1" applyBorder="1">
      <alignment vertical="center"/>
    </xf>
    <xf numFmtId="180" fontId="0" fillId="2" borderId="4" xfId="0" applyNumberFormat="1" applyFont="1" applyFill="1" applyBorder="1">
      <alignment vertical="center"/>
    </xf>
    <xf numFmtId="0" fontId="0" fillId="5" borderId="0" xfId="0" applyFill="1">
      <alignment vertical="center"/>
    </xf>
    <xf numFmtId="0" fontId="0" fillId="0" borderId="0" xfId="0" applyBorder="1">
      <alignment vertical="center"/>
    </xf>
    <xf numFmtId="0" fontId="0" fillId="0" borderId="0" xfId="0" applyFill="1">
      <alignment vertical="center"/>
    </xf>
    <xf numFmtId="179" fontId="11" fillId="0" borderId="25" xfId="0" applyNumberFormat="1" applyFont="1" applyBorder="1" applyAlignment="1" applyProtection="1">
      <alignment horizontal="center" vertical="center" wrapText="1"/>
      <protection locked="0"/>
    </xf>
    <xf numFmtId="179" fontId="11" fillId="0" borderId="26" xfId="0" applyNumberFormat="1" applyFont="1" applyBorder="1" applyAlignment="1" applyProtection="1">
      <alignment horizontal="center" vertical="center" wrapText="1"/>
      <protection locked="0"/>
    </xf>
    <xf numFmtId="179" fontId="11" fillId="0" borderId="27" xfId="0" applyNumberFormat="1" applyFont="1" applyBorder="1" applyAlignment="1" applyProtection="1">
      <alignment horizontal="center" vertical="center" wrapText="1"/>
      <protection locked="0"/>
    </xf>
    <xf numFmtId="0" fontId="0" fillId="5" borderId="0" xfId="0" applyFill="1" applyProtection="1">
      <alignment vertical="center"/>
    </xf>
    <xf numFmtId="0" fontId="0" fillId="5" borderId="0" xfId="0" applyFill="1" applyBorder="1" applyProtection="1">
      <alignment vertical="center"/>
    </xf>
    <xf numFmtId="0" fontId="16" fillId="6" borderId="28" xfId="0" applyFont="1" applyFill="1" applyBorder="1" applyAlignment="1" applyProtection="1">
      <alignment horizontal="center" vertical="center"/>
    </xf>
    <xf numFmtId="0" fontId="16" fillId="7" borderId="29" xfId="0" applyFont="1" applyFill="1" applyBorder="1" applyAlignment="1" applyProtection="1">
      <alignment horizontal="center" vertical="center"/>
    </xf>
    <xf numFmtId="0" fontId="0" fillId="2" borderId="13" xfId="0" applyFill="1" applyBorder="1" applyProtection="1">
      <alignment vertical="center"/>
    </xf>
    <xf numFmtId="0" fontId="0" fillId="2" borderId="3" xfId="0" applyFill="1" applyBorder="1" applyAlignment="1" applyProtection="1">
      <alignment vertical="center" wrapText="1"/>
    </xf>
    <xf numFmtId="177" fontId="16" fillId="4" borderId="30" xfId="0" applyNumberFormat="1" applyFont="1" applyFill="1" applyBorder="1" applyProtection="1">
      <alignment vertical="center"/>
    </xf>
    <xf numFmtId="177" fontId="16" fillId="8" borderId="31" xfId="0" applyNumberFormat="1" applyFont="1" applyFill="1" applyBorder="1" applyProtection="1">
      <alignment vertical="center"/>
    </xf>
    <xf numFmtId="0" fontId="0" fillId="2" borderId="32" xfId="0" applyFill="1" applyBorder="1" applyProtection="1">
      <alignment vertical="center"/>
    </xf>
    <xf numFmtId="178" fontId="16" fillId="3" borderId="33" xfId="0" applyNumberFormat="1" applyFont="1" applyFill="1" applyBorder="1" applyProtection="1">
      <alignment vertical="center"/>
    </xf>
    <xf numFmtId="0" fontId="0" fillId="2" borderId="34" xfId="0" applyFill="1" applyBorder="1" applyProtection="1">
      <alignment vertical="center"/>
    </xf>
    <xf numFmtId="10" fontId="16" fillId="3" borderId="35" xfId="0" applyNumberFormat="1" applyFont="1" applyFill="1" applyBorder="1" applyProtection="1">
      <alignment vertical="center"/>
    </xf>
    <xf numFmtId="0" fontId="0" fillId="5" borderId="36" xfId="0" applyFill="1" applyBorder="1" applyProtection="1">
      <alignment vertical="center"/>
    </xf>
    <xf numFmtId="0" fontId="17" fillId="5" borderId="36" xfId="0" applyFont="1" applyFill="1" applyBorder="1" applyProtection="1">
      <alignment vertical="center"/>
    </xf>
    <xf numFmtId="0" fontId="11" fillId="2" borderId="16" xfId="0" applyFont="1" applyFill="1" applyBorder="1" applyAlignment="1">
      <alignment horizontal="center" vertical="center"/>
    </xf>
    <xf numFmtId="0" fontId="0" fillId="2" borderId="37" xfId="0" applyFill="1" applyBorder="1" applyAlignment="1" applyProtection="1">
      <alignment vertical="center"/>
    </xf>
    <xf numFmtId="0" fontId="0" fillId="2" borderId="38" xfId="0" applyFill="1" applyBorder="1" applyAlignment="1" applyProtection="1">
      <alignment vertical="center"/>
    </xf>
    <xf numFmtId="0" fontId="0" fillId="2" borderId="39" xfId="0" applyFill="1" applyBorder="1" applyAlignment="1" applyProtection="1">
      <alignment vertical="center"/>
    </xf>
    <xf numFmtId="0" fontId="0" fillId="2" borderId="40" xfId="0" applyFill="1" applyBorder="1" applyAlignment="1" applyProtection="1">
      <alignment vertical="center"/>
    </xf>
    <xf numFmtId="0" fontId="10" fillId="5" borderId="0" xfId="0" applyFont="1" applyFill="1" applyAlignment="1" applyProtection="1">
      <alignment horizontal="center" vertical="center" wrapText="1"/>
    </xf>
    <xf numFmtId="0" fontId="15" fillId="5" borderId="0" xfId="0" applyFont="1" applyFill="1" applyAlignment="1" applyProtection="1">
      <alignment horizontal="center" vertical="center"/>
    </xf>
    <xf numFmtId="0" fontId="16" fillId="9" borderId="41" xfId="0" applyFont="1" applyFill="1" applyBorder="1" applyAlignment="1" applyProtection="1">
      <alignment vertical="center"/>
    </xf>
    <xf numFmtId="0" fontId="16" fillId="9" borderId="28" xfId="0" applyFont="1" applyFill="1" applyBorder="1" applyAlignment="1" applyProtection="1">
      <alignment vertical="center"/>
    </xf>
    <xf numFmtId="0" fontId="0" fillId="4" borderId="44"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4" borderId="34" xfId="0" applyFill="1" applyBorder="1" applyAlignment="1">
      <alignment horizontal="center" vertical="center"/>
    </xf>
    <xf numFmtId="0" fontId="0" fillId="4" borderId="19"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21" xfId="0" applyFill="1" applyBorder="1" applyAlignment="1">
      <alignment horizontal="center" vertical="center"/>
    </xf>
    <xf numFmtId="0" fontId="0" fillId="4" borderId="11" xfId="0" applyFill="1" applyBorder="1" applyAlignment="1">
      <alignment horizontal="center" vertical="center"/>
    </xf>
    <xf numFmtId="0" fontId="11" fillId="4" borderId="32" xfId="0" applyFont="1" applyFill="1" applyBorder="1" applyAlignment="1">
      <alignment horizontal="center" vertical="center" wrapText="1"/>
    </xf>
    <xf numFmtId="0" fontId="0" fillId="4" borderId="42" xfId="0" applyFill="1" applyBorder="1" applyAlignment="1">
      <alignment vertical="center"/>
    </xf>
    <xf numFmtId="0" fontId="0" fillId="4" borderId="37" xfId="0" applyFill="1" applyBorder="1" applyAlignment="1">
      <alignment vertical="center"/>
    </xf>
    <xf numFmtId="0" fontId="14" fillId="6" borderId="0" xfId="0" applyFont="1" applyFill="1" applyAlignment="1">
      <alignment horizontal="center" vertical="center"/>
    </xf>
    <xf numFmtId="0" fontId="15" fillId="6" borderId="0" xfId="0" applyFont="1" applyFill="1" applyAlignment="1">
      <alignment horizontal="center" vertical="center"/>
    </xf>
    <xf numFmtId="0" fontId="0" fillId="0" borderId="0" xfId="0" applyFill="1" applyBorder="1" applyAlignment="1">
      <alignment horizontal="right" vertical="center"/>
    </xf>
    <xf numFmtId="0" fontId="0" fillId="0" borderId="0" xfId="0" applyFont="1" applyFill="1" applyBorder="1" applyAlignment="1">
      <alignment horizontal="right" vertical="center"/>
    </xf>
    <xf numFmtId="0" fontId="0" fillId="4" borderId="45" xfId="0" applyFont="1" applyFill="1" applyBorder="1" applyAlignment="1">
      <alignment horizontal="center" vertical="center"/>
    </xf>
    <xf numFmtId="176" fontId="0" fillId="4" borderId="44" xfId="0" applyNumberFormat="1" applyFont="1" applyFill="1" applyBorder="1" applyAlignment="1">
      <alignment horizontal="center" vertical="center"/>
    </xf>
    <xf numFmtId="176" fontId="0" fillId="0" borderId="45" xfId="0" applyNumberFormat="1" applyFont="1" applyBorder="1" applyAlignment="1">
      <alignment horizontal="center" vertical="center"/>
    </xf>
    <xf numFmtId="0" fontId="11" fillId="4" borderId="44" xfId="0" applyFont="1" applyFill="1" applyBorder="1" applyAlignment="1">
      <alignment horizontal="center" vertical="center" wrapText="1"/>
    </xf>
    <xf numFmtId="0" fontId="0" fillId="0" borderId="45" xfId="0" applyFont="1" applyBorder="1" applyAlignment="1">
      <alignment horizontal="center" vertical="center" wrapText="1"/>
    </xf>
    <xf numFmtId="0" fontId="14" fillId="7" borderId="0" xfId="0" applyFont="1" applyFill="1" applyAlignment="1">
      <alignment horizontal="center" vertical="center"/>
    </xf>
    <xf numFmtId="0" fontId="15" fillId="7" borderId="0" xfId="0" applyFont="1" applyFill="1" applyAlignment="1">
      <alignment horizontal="center" vertical="center"/>
    </xf>
    <xf numFmtId="0" fontId="0" fillId="0" borderId="0" xfId="0" applyBorder="1" applyAlignment="1">
      <alignment horizontal="right" vertical="center"/>
    </xf>
    <xf numFmtId="0" fontId="0" fillId="0" borderId="0" xfId="0"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view="pageBreakPreview" zoomScaleNormal="85" zoomScaleSheetLayoutView="100" workbookViewId="0">
      <selection activeCell="C2" sqref="C2:F2"/>
    </sheetView>
  </sheetViews>
  <sheetFormatPr defaultRowHeight="13" x14ac:dyDescent="0.2"/>
  <cols>
    <col min="1" max="1" width="3.6328125" customWidth="1"/>
    <col min="2" max="2" width="5.90625" customWidth="1"/>
    <col min="3" max="3" width="2.7265625" bestFit="1" customWidth="1"/>
    <col min="4" max="4" width="27.36328125" customWidth="1"/>
    <col min="5" max="6" width="30.6328125" customWidth="1"/>
    <col min="7" max="7" width="4.6328125" customWidth="1"/>
    <col min="8" max="8" width="1.453125" customWidth="1"/>
  </cols>
  <sheetData>
    <row r="1" spans="1:8" x14ac:dyDescent="0.2">
      <c r="A1" s="51"/>
      <c r="B1" s="51"/>
      <c r="C1" s="52"/>
      <c r="D1" s="51"/>
      <c r="E1" s="51"/>
      <c r="F1" s="52"/>
      <c r="G1" s="51"/>
      <c r="H1" s="51"/>
    </row>
    <row r="2" spans="1:8" ht="36" customHeight="1" thickBot="1" x14ac:dyDescent="0.25">
      <c r="A2" s="51"/>
      <c r="B2" s="51"/>
      <c r="C2" s="70" t="s">
        <v>48</v>
      </c>
      <c r="D2" s="71"/>
      <c r="E2" s="71"/>
      <c r="F2" s="71"/>
      <c r="G2" s="51"/>
      <c r="H2" s="51"/>
    </row>
    <row r="3" spans="1:8" ht="20.149999999999999" customHeight="1" thickBot="1" x14ac:dyDescent="0.25">
      <c r="A3" s="51"/>
      <c r="B3" s="51"/>
      <c r="C3" s="72"/>
      <c r="D3" s="73"/>
      <c r="E3" s="53" t="s">
        <v>28</v>
      </c>
      <c r="F3" s="54" t="s">
        <v>29</v>
      </c>
      <c r="G3" s="51"/>
      <c r="H3" s="51"/>
    </row>
    <row r="4" spans="1:8" ht="40" customHeight="1" thickTop="1" thickBot="1" x14ac:dyDescent="0.25">
      <c r="A4" s="51"/>
      <c r="B4" s="51"/>
      <c r="C4" s="55" t="s">
        <v>34</v>
      </c>
      <c r="D4" s="56" t="s">
        <v>45</v>
      </c>
      <c r="E4" s="57">
        <f>'2_補助事業前'!$C$5</f>
        <v>0</v>
      </c>
      <c r="F4" s="58">
        <f>'3_補助事業後'!$C$5</f>
        <v>0</v>
      </c>
      <c r="G4" s="51"/>
      <c r="H4" s="51"/>
    </row>
    <row r="5" spans="1:8" ht="40" customHeight="1" thickTop="1" x14ac:dyDescent="0.2">
      <c r="A5" s="51"/>
      <c r="B5" s="51"/>
      <c r="C5" s="59" t="s">
        <v>35</v>
      </c>
      <c r="D5" s="66" t="s">
        <v>46</v>
      </c>
      <c r="E5" s="67"/>
      <c r="F5" s="60">
        <f>(E4-F4)</f>
        <v>0</v>
      </c>
      <c r="G5" s="51"/>
      <c r="H5" s="51"/>
    </row>
    <row r="6" spans="1:8" ht="40" customHeight="1" thickBot="1" x14ac:dyDescent="0.25">
      <c r="A6" s="51"/>
      <c r="B6" s="51"/>
      <c r="C6" s="61" t="s">
        <v>36</v>
      </c>
      <c r="D6" s="68" t="s">
        <v>47</v>
      </c>
      <c r="E6" s="69"/>
      <c r="F6" s="62">
        <f>IF(F5&lt;&gt;0,(1-(F4/E4)),0)</f>
        <v>0</v>
      </c>
      <c r="G6" s="51"/>
      <c r="H6" s="51"/>
    </row>
    <row r="7" spans="1:8" ht="40" customHeight="1" thickBot="1" x14ac:dyDescent="0.25">
      <c r="A7" s="51"/>
      <c r="B7" s="51"/>
      <c r="C7" s="55" t="s">
        <v>34</v>
      </c>
      <c r="D7" s="56" t="s">
        <v>42</v>
      </c>
      <c r="E7" s="57">
        <f>'2_補助事業前'!$K$14</f>
        <v>0</v>
      </c>
      <c r="F7" s="58">
        <f>'3_補助事業後'!$K$14</f>
        <v>0</v>
      </c>
      <c r="G7" s="51"/>
      <c r="H7" s="51"/>
    </row>
    <row r="8" spans="1:8" ht="40" customHeight="1" thickTop="1" x14ac:dyDescent="0.2">
      <c r="A8" s="51"/>
      <c r="B8" s="51"/>
      <c r="C8" s="59" t="s">
        <v>35</v>
      </c>
      <c r="D8" s="66" t="s">
        <v>37</v>
      </c>
      <c r="E8" s="67"/>
      <c r="F8" s="60">
        <f>(E7-F7)</f>
        <v>0</v>
      </c>
      <c r="G8" s="51"/>
      <c r="H8" s="51"/>
    </row>
    <row r="9" spans="1:8" ht="40" customHeight="1" thickBot="1" x14ac:dyDescent="0.25">
      <c r="A9" s="51"/>
      <c r="B9" s="51"/>
      <c r="C9" s="61" t="s">
        <v>36</v>
      </c>
      <c r="D9" s="68" t="s">
        <v>38</v>
      </c>
      <c r="E9" s="69"/>
      <c r="F9" s="62">
        <f>IF(F8&lt;&gt;0,(1-(F7/E7)),0)</f>
        <v>0</v>
      </c>
      <c r="G9" s="51"/>
      <c r="H9" s="51"/>
    </row>
    <row r="10" spans="1:8" ht="19" x14ac:dyDescent="0.2">
      <c r="A10" s="51"/>
      <c r="B10" s="51"/>
      <c r="C10" s="63"/>
      <c r="D10" s="64" t="s">
        <v>41</v>
      </c>
      <c r="E10" s="51"/>
      <c r="F10" s="63"/>
      <c r="G10" s="51"/>
      <c r="H10" s="51"/>
    </row>
    <row r="11" spans="1:8" x14ac:dyDescent="0.2">
      <c r="A11" s="51"/>
      <c r="B11" s="51"/>
      <c r="C11" s="51"/>
      <c r="D11" s="51"/>
      <c r="E11" s="51"/>
      <c r="F11" s="51"/>
      <c r="G11" s="51"/>
      <c r="H11" s="51"/>
    </row>
    <row r="12" spans="1:8" x14ac:dyDescent="0.2">
      <c r="A12" s="45"/>
      <c r="B12" s="45"/>
      <c r="C12" s="45"/>
      <c r="D12" s="45"/>
      <c r="E12" s="45"/>
      <c r="F12" s="45"/>
      <c r="G12" s="45"/>
      <c r="H12" s="45"/>
    </row>
    <row r="13" spans="1:8" x14ac:dyDescent="0.2">
      <c r="A13" s="45"/>
      <c r="B13" s="45"/>
      <c r="C13" s="45"/>
      <c r="D13" s="45"/>
      <c r="E13" s="45"/>
      <c r="F13" s="45"/>
      <c r="G13" s="45"/>
      <c r="H13" s="45"/>
    </row>
    <row r="14" spans="1:8" x14ac:dyDescent="0.2">
      <c r="B14" s="45"/>
      <c r="C14" s="45"/>
      <c r="D14" s="45"/>
      <c r="E14" s="45"/>
      <c r="F14" s="45"/>
      <c r="G14" s="45"/>
      <c r="H14" s="45"/>
    </row>
    <row r="25" spans="6:6" x14ac:dyDescent="0.2">
      <c r="F25" s="46"/>
    </row>
  </sheetData>
  <sheetProtection selectLockedCells="1"/>
  <mergeCells count="6">
    <mergeCell ref="D8:E8"/>
    <mergeCell ref="D9:E9"/>
    <mergeCell ref="C2:F2"/>
    <mergeCell ref="C3:D3"/>
    <mergeCell ref="D5:E5"/>
    <mergeCell ref="D6:E6"/>
  </mergeCells>
  <phoneticPr fontId="8"/>
  <printOptions horizontalCentered="1" verticalCentered="1"/>
  <pageMargins left="0.27559055118110237"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L23"/>
  <sheetViews>
    <sheetView view="pageBreakPreview" zoomScale="115" zoomScaleNormal="100" zoomScaleSheetLayoutView="115" workbookViewId="0">
      <selection activeCell="C2" sqref="C2:F2"/>
    </sheetView>
  </sheetViews>
  <sheetFormatPr defaultColWidth="8.90625" defaultRowHeight="13" x14ac:dyDescent="0.2"/>
  <cols>
    <col min="1" max="1" width="2.08984375" style="1" customWidth="1"/>
    <col min="2" max="2" width="29.08984375" style="1" customWidth="1"/>
    <col min="3" max="3" width="18" style="1" customWidth="1"/>
    <col min="4" max="4" width="8.6328125" style="2" customWidth="1"/>
    <col min="5" max="5" width="8.90625" style="1"/>
    <col min="6" max="6" width="10.6328125" style="2" customWidth="1"/>
    <col min="7" max="7" width="8.90625" style="1"/>
    <col min="8" max="8" width="6.6328125" style="2" customWidth="1"/>
    <col min="9" max="9" width="8.90625" style="1"/>
    <col min="10" max="10" width="15.6328125" style="2" customWidth="1"/>
    <col min="11" max="11" width="8.90625" style="1"/>
    <col min="12" max="12" width="6.6328125" style="1" customWidth="1"/>
    <col min="13" max="16384" width="8.90625" style="1"/>
  </cols>
  <sheetData>
    <row r="1" spans="2:12" ht="21" x14ac:dyDescent="0.2">
      <c r="B1" s="86" t="s">
        <v>49</v>
      </c>
      <c r="C1" s="87"/>
      <c r="D1" s="87"/>
      <c r="E1" s="87"/>
      <c r="F1" s="87"/>
      <c r="G1" s="87"/>
      <c r="H1" s="87"/>
      <c r="I1" s="87"/>
      <c r="J1" s="87"/>
      <c r="K1" s="87"/>
      <c r="L1" s="87"/>
    </row>
    <row r="2" spans="2:12" s="29" customFormat="1" ht="10" customHeight="1" x14ac:dyDescent="0.2">
      <c r="B2" s="34"/>
      <c r="C2" s="35"/>
      <c r="D2" s="35"/>
      <c r="E2" s="35"/>
      <c r="F2" s="35"/>
      <c r="G2" s="35"/>
      <c r="H2" s="35"/>
      <c r="I2" s="35"/>
      <c r="J2" s="35"/>
      <c r="K2" s="35"/>
      <c r="L2" s="35"/>
    </row>
    <row r="3" spans="2:12" ht="13.5" thickBot="1" x14ac:dyDescent="0.25">
      <c r="B3" s="47" t="s">
        <v>43</v>
      </c>
      <c r="C3" s="29"/>
      <c r="D3" s="30"/>
      <c r="E3" s="29"/>
      <c r="F3" s="30"/>
      <c r="G3" s="29"/>
      <c r="H3" s="30"/>
      <c r="I3" s="29"/>
      <c r="J3" s="88"/>
      <c r="K3" s="89"/>
      <c r="L3" s="89"/>
    </row>
    <row r="4" spans="2:12" s="2" customFormat="1" ht="20.149999999999999" customHeight="1" thickBot="1" x14ac:dyDescent="0.25">
      <c r="B4" s="20" t="s">
        <v>17</v>
      </c>
      <c r="C4" s="93" t="s">
        <v>21</v>
      </c>
      <c r="D4" s="94"/>
      <c r="E4" s="91" t="s">
        <v>25</v>
      </c>
      <c r="F4" s="92"/>
      <c r="G4" s="74" t="s">
        <v>23</v>
      </c>
      <c r="H4" s="90"/>
      <c r="I4" s="74" t="s">
        <v>24</v>
      </c>
      <c r="J4" s="75"/>
      <c r="K4" s="74" t="s">
        <v>5</v>
      </c>
      <c r="L4" s="76"/>
    </row>
    <row r="5" spans="2:12" ht="20.149999999999999" customHeight="1" thickTop="1" thickBot="1" x14ac:dyDescent="0.25">
      <c r="B5" s="21" t="s">
        <v>40</v>
      </c>
      <c r="C5" s="48"/>
      <c r="D5" s="5" t="s">
        <v>10</v>
      </c>
      <c r="E5" s="6">
        <v>9.9700000000000006</v>
      </c>
      <c r="F5" s="7" t="s">
        <v>9</v>
      </c>
      <c r="G5" s="8">
        <f>C5*E5</f>
        <v>0</v>
      </c>
      <c r="H5" s="7" t="s">
        <v>2</v>
      </c>
      <c r="I5" s="44">
        <v>0.44700000000000001</v>
      </c>
      <c r="J5" s="31" t="s">
        <v>33</v>
      </c>
      <c r="K5" s="9">
        <f>C5*I5</f>
        <v>0</v>
      </c>
      <c r="L5" s="22" t="s">
        <v>26</v>
      </c>
    </row>
    <row r="6" spans="2:12" ht="20.149999999999999" customHeight="1" x14ac:dyDescent="0.2">
      <c r="B6" s="24" t="s">
        <v>16</v>
      </c>
      <c r="C6" s="49"/>
      <c r="D6" s="15" t="s">
        <v>4</v>
      </c>
      <c r="E6" s="10">
        <v>34.6</v>
      </c>
      <c r="F6" s="11" t="s">
        <v>1</v>
      </c>
      <c r="G6" s="12">
        <f t="shared" ref="G6:G13" si="0">C6*E6</f>
        <v>0</v>
      </c>
      <c r="H6" s="11" t="s">
        <v>2</v>
      </c>
      <c r="I6" s="13">
        <v>1.83E-2</v>
      </c>
      <c r="J6" s="11" t="s">
        <v>0</v>
      </c>
      <c r="K6" s="14">
        <f>C6*E6*I6*44/12</f>
        <v>0</v>
      </c>
      <c r="L6" s="23" t="s">
        <v>26</v>
      </c>
    </row>
    <row r="7" spans="2:12" ht="20.149999999999999" customHeight="1" x14ac:dyDescent="0.2">
      <c r="B7" s="24" t="s">
        <v>18</v>
      </c>
      <c r="C7" s="49"/>
      <c r="D7" s="15" t="s">
        <v>4</v>
      </c>
      <c r="E7" s="10">
        <v>36.700000000000003</v>
      </c>
      <c r="F7" s="11" t="s">
        <v>1</v>
      </c>
      <c r="G7" s="12">
        <f t="shared" si="0"/>
        <v>0</v>
      </c>
      <c r="H7" s="11" t="s">
        <v>2</v>
      </c>
      <c r="I7" s="13">
        <v>1.8499999999999999E-2</v>
      </c>
      <c r="J7" s="11" t="s">
        <v>0</v>
      </c>
      <c r="K7" s="14">
        <f t="shared" ref="K7:K13" si="1">C7*E7*I7*44/12</f>
        <v>0</v>
      </c>
      <c r="L7" s="23" t="s">
        <v>26</v>
      </c>
    </row>
    <row r="8" spans="2:12" ht="20.149999999999999" customHeight="1" x14ac:dyDescent="0.2">
      <c r="B8" s="24" t="s">
        <v>19</v>
      </c>
      <c r="C8" s="49"/>
      <c r="D8" s="15" t="s">
        <v>4</v>
      </c>
      <c r="E8" s="10">
        <v>37.700000000000003</v>
      </c>
      <c r="F8" s="11" t="s">
        <v>1</v>
      </c>
      <c r="G8" s="12">
        <f t="shared" si="0"/>
        <v>0</v>
      </c>
      <c r="H8" s="11" t="s">
        <v>2</v>
      </c>
      <c r="I8" s="13">
        <v>1.8700000000000001E-2</v>
      </c>
      <c r="J8" s="11" t="s">
        <v>0</v>
      </c>
      <c r="K8" s="14">
        <f t="shared" si="1"/>
        <v>0</v>
      </c>
      <c r="L8" s="23" t="s">
        <v>26</v>
      </c>
    </row>
    <row r="9" spans="2:12" ht="20.149999999999999" customHeight="1" x14ac:dyDescent="0.2">
      <c r="B9" s="24" t="s">
        <v>20</v>
      </c>
      <c r="C9" s="49"/>
      <c r="D9" s="15" t="s">
        <v>4</v>
      </c>
      <c r="E9" s="10">
        <v>39.1</v>
      </c>
      <c r="F9" s="11" t="s">
        <v>1</v>
      </c>
      <c r="G9" s="12">
        <f t="shared" si="0"/>
        <v>0</v>
      </c>
      <c r="H9" s="11" t="s">
        <v>2</v>
      </c>
      <c r="I9" s="13">
        <v>1.89E-2</v>
      </c>
      <c r="J9" s="11" t="s">
        <v>0</v>
      </c>
      <c r="K9" s="12">
        <f t="shared" si="1"/>
        <v>0</v>
      </c>
      <c r="L9" s="25" t="s">
        <v>26</v>
      </c>
    </row>
    <row r="10" spans="2:12" ht="20.149999999999999" customHeight="1" x14ac:dyDescent="0.2">
      <c r="B10" s="24" t="s">
        <v>22</v>
      </c>
      <c r="C10" s="49"/>
      <c r="D10" s="15" t="s">
        <v>4</v>
      </c>
      <c r="E10" s="10">
        <v>41.9</v>
      </c>
      <c r="F10" s="11" t="s">
        <v>1</v>
      </c>
      <c r="G10" s="12">
        <f t="shared" si="0"/>
        <v>0</v>
      </c>
      <c r="H10" s="11" t="s">
        <v>2</v>
      </c>
      <c r="I10" s="13">
        <v>1.95E-2</v>
      </c>
      <c r="J10" s="11" t="s">
        <v>0</v>
      </c>
      <c r="K10" s="12">
        <f>C10*E10*I10*44/12</f>
        <v>0</v>
      </c>
      <c r="L10" s="25" t="s">
        <v>26</v>
      </c>
    </row>
    <row r="11" spans="2:12" ht="20.149999999999999" customHeight="1" x14ac:dyDescent="0.2">
      <c r="B11" s="24" t="s">
        <v>13</v>
      </c>
      <c r="C11" s="49"/>
      <c r="D11" s="15" t="s">
        <v>6</v>
      </c>
      <c r="E11" s="10">
        <v>50.8</v>
      </c>
      <c r="F11" s="11" t="s">
        <v>7</v>
      </c>
      <c r="G11" s="12">
        <f t="shared" si="0"/>
        <v>0</v>
      </c>
      <c r="H11" s="11" t="s">
        <v>2</v>
      </c>
      <c r="I11" s="13">
        <v>1.61E-2</v>
      </c>
      <c r="J11" s="11" t="s">
        <v>0</v>
      </c>
      <c r="K11" s="12">
        <f t="shared" si="1"/>
        <v>0</v>
      </c>
      <c r="L11" s="25" t="s">
        <v>39</v>
      </c>
    </row>
    <row r="12" spans="2:12" ht="20.149999999999999" customHeight="1" x14ac:dyDescent="0.2">
      <c r="B12" s="65" t="s">
        <v>15</v>
      </c>
      <c r="C12" s="49"/>
      <c r="D12" s="15" t="s">
        <v>12</v>
      </c>
      <c r="E12" s="10">
        <v>43.5</v>
      </c>
      <c r="F12" s="11" t="s">
        <v>11</v>
      </c>
      <c r="G12" s="12">
        <f t="shared" si="0"/>
        <v>0</v>
      </c>
      <c r="H12" s="11" t="s">
        <v>2</v>
      </c>
      <c r="I12" s="13">
        <v>1.3899999999999999E-2</v>
      </c>
      <c r="J12" s="11" t="s">
        <v>0</v>
      </c>
      <c r="K12" s="12">
        <f t="shared" si="1"/>
        <v>0</v>
      </c>
      <c r="L12" s="25" t="s">
        <v>39</v>
      </c>
    </row>
    <row r="13" spans="2:12" ht="20.149999999999999" customHeight="1" thickBot="1" x14ac:dyDescent="0.25">
      <c r="B13" s="26" t="s">
        <v>14</v>
      </c>
      <c r="C13" s="50"/>
      <c r="D13" s="16" t="s">
        <v>12</v>
      </c>
      <c r="E13" s="43">
        <v>44.8</v>
      </c>
      <c r="F13" s="17" t="s">
        <v>11</v>
      </c>
      <c r="G13" s="14">
        <f t="shared" si="0"/>
        <v>0</v>
      </c>
      <c r="H13" s="17" t="s">
        <v>2</v>
      </c>
      <c r="I13" s="18">
        <v>1.3599999999999999E-2</v>
      </c>
      <c r="J13" s="17" t="s">
        <v>0</v>
      </c>
      <c r="K13" s="14">
        <f t="shared" si="1"/>
        <v>0</v>
      </c>
      <c r="L13" s="23" t="s">
        <v>26</v>
      </c>
    </row>
    <row r="14" spans="2:12" ht="20.149999999999999" customHeight="1" thickTop="1" thickBot="1" x14ac:dyDescent="0.25">
      <c r="B14" s="83" t="s">
        <v>8</v>
      </c>
      <c r="C14" s="84"/>
      <c r="D14" s="85"/>
      <c r="E14" s="79" t="s">
        <v>30</v>
      </c>
      <c r="F14" s="80"/>
      <c r="G14" s="39">
        <f>SUM(G5:G13)</f>
        <v>0</v>
      </c>
      <c r="H14" s="40" t="s">
        <v>2</v>
      </c>
      <c r="I14" s="81" t="s">
        <v>31</v>
      </c>
      <c r="J14" s="82"/>
      <c r="K14" s="38">
        <f>SUM(K5:K13)</f>
        <v>0</v>
      </c>
      <c r="L14" s="19" t="s">
        <v>27</v>
      </c>
    </row>
    <row r="15" spans="2:12" ht="20.149999999999999" customHeight="1" thickBot="1" x14ac:dyDescent="0.25">
      <c r="B15" s="77" t="s">
        <v>32</v>
      </c>
      <c r="C15" s="78"/>
      <c r="D15" s="78"/>
      <c r="E15" s="27">
        <v>2.58E-2</v>
      </c>
      <c r="F15" s="28" t="s">
        <v>3</v>
      </c>
      <c r="G15" s="41">
        <f>G14*E15</f>
        <v>0</v>
      </c>
      <c r="H15" s="42" t="s">
        <v>4</v>
      </c>
      <c r="I15" s="29"/>
      <c r="J15" s="30"/>
      <c r="K15" s="29"/>
      <c r="L15" s="29"/>
    </row>
    <row r="16" spans="2:12" ht="15" customHeight="1" x14ac:dyDescent="0.2">
      <c r="B16" s="3"/>
    </row>
    <row r="17" spans="2:12" ht="15" customHeight="1" x14ac:dyDescent="0.2">
      <c r="B17"/>
      <c r="J17" s="1"/>
    </row>
    <row r="18" spans="2:12" ht="15" customHeight="1" x14ac:dyDescent="0.2">
      <c r="B18" s="33"/>
      <c r="C18" s="4"/>
      <c r="L18" s="32"/>
    </row>
    <row r="19" spans="2:12" ht="15" customHeight="1" x14ac:dyDescent="0.2">
      <c r="B19"/>
    </row>
    <row r="20" spans="2:12" ht="15" customHeight="1" x14ac:dyDescent="0.2">
      <c r="B20" s="33"/>
      <c r="C20" s="4"/>
      <c r="L20" s="32"/>
    </row>
    <row r="21" spans="2:12" ht="8.15" customHeight="1" x14ac:dyDescent="0.2">
      <c r="B21" s="33"/>
      <c r="C21" s="4"/>
      <c r="L21" s="32"/>
    </row>
    <row r="22" spans="2:12" ht="15" customHeight="1" x14ac:dyDescent="0.2">
      <c r="B22"/>
      <c r="E22" s="29"/>
      <c r="F22" s="30"/>
      <c r="G22" s="29"/>
      <c r="H22" s="30"/>
      <c r="I22" s="29"/>
      <c r="J22" s="30"/>
    </row>
    <row r="23" spans="2:12" ht="15" customHeight="1" x14ac:dyDescent="0.2">
      <c r="B23"/>
    </row>
  </sheetData>
  <sheetProtection selectLockedCells="1"/>
  <protectedRanges>
    <protectedRange sqref="C5:C13" name="範囲1_1"/>
  </protectedRanges>
  <mergeCells count="11">
    <mergeCell ref="B1:L1"/>
    <mergeCell ref="J3:L3"/>
    <mergeCell ref="G4:H4"/>
    <mergeCell ref="E4:F4"/>
    <mergeCell ref="C4:D4"/>
    <mergeCell ref="I4:J4"/>
    <mergeCell ref="K4:L4"/>
    <mergeCell ref="B15:D15"/>
    <mergeCell ref="E14:F14"/>
    <mergeCell ref="I14:J14"/>
    <mergeCell ref="B14:D14"/>
  </mergeCells>
  <phoneticPr fontId="8"/>
  <printOptions horizontalCentered="1" verticalCentered="1"/>
  <pageMargins left="0.27559055118110237"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L23"/>
  <sheetViews>
    <sheetView view="pageBreakPreview" zoomScale="115" zoomScaleNormal="100" zoomScaleSheetLayoutView="115" workbookViewId="0">
      <selection activeCell="C2" sqref="C2:F2"/>
    </sheetView>
  </sheetViews>
  <sheetFormatPr defaultColWidth="8.90625" defaultRowHeight="13" x14ac:dyDescent="0.2"/>
  <cols>
    <col min="1" max="1" width="2.08984375" style="1" customWidth="1"/>
    <col min="2" max="2" width="26.453125" style="1" customWidth="1"/>
    <col min="3" max="3" width="18" style="1" customWidth="1"/>
    <col min="4" max="4" width="8.6328125" style="2" customWidth="1"/>
    <col min="5" max="5" width="8.90625" style="1"/>
    <col min="6" max="6" width="10.6328125" style="2" customWidth="1"/>
    <col min="7" max="7" width="8.90625" style="1"/>
    <col min="8" max="8" width="6.6328125" style="2" customWidth="1"/>
    <col min="9" max="9" width="8.90625" style="1"/>
    <col min="10" max="10" width="15.6328125" style="2" customWidth="1"/>
    <col min="11" max="11" width="8.90625" style="1"/>
    <col min="12" max="12" width="6.6328125" style="1" customWidth="1"/>
    <col min="13" max="16384" width="8.90625" style="1"/>
  </cols>
  <sheetData>
    <row r="1" spans="2:12" ht="21" x14ac:dyDescent="0.2">
      <c r="B1" s="95" t="s">
        <v>50</v>
      </c>
      <c r="C1" s="96"/>
      <c r="D1" s="96"/>
      <c r="E1" s="96"/>
      <c r="F1" s="96"/>
      <c r="G1" s="96"/>
      <c r="H1" s="96"/>
      <c r="I1" s="96"/>
      <c r="J1" s="96"/>
      <c r="K1" s="96"/>
      <c r="L1" s="96"/>
    </row>
    <row r="2" spans="2:12" s="29" customFormat="1" ht="10" customHeight="1" x14ac:dyDescent="0.2">
      <c r="B2" s="36"/>
      <c r="C2" s="37"/>
      <c r="D2" s="37"/>
      <c r="E2" s="37"/>
      <c r="F2" s="37"/>
      <c r="G2" s="37"/>
      <c r="H2" s="37"/>
      <c r="I2" s="37"/>
      <c r="J2" s="37"/>
      <c r="K2" s="37"/>
      <c r="L2" s="37"/>
    </row>
    <row r="3" spans="2:12" ht="13.5" thickBot="1" x14ac:dyDescent="0.25">
      <c r="B3" t="s">
        <v>44</v>
      </c>
      <c r="J3" s="97"/>
      <c r="K3" s="98"/>
      <c r="L3" s="98"/>
    </row>
    <row r="4" spans="2:12" s="2" customFormat="1" ht="20.149999999999999" customHeight="1" thickBot="1" x14ac:dyDescent="0.25">
      <c r="B4" s="20" t="s">
        <v>17</v>
      </c>
      <c r="C4" s="93" t="s">
        <v>21</v>
      </c>
      <c r="D4" s="94"/>
      <c r="E4" s="91" t="s">
        <v>25</v>
      </c>
      <c r="F4" s="92"/>
      <c r="G4" s="74" t="s">
        <v>23</v>
      </c>
      <c r="H4" s="90"/>
      <c r="I4" s="74" t="s">
        <v>24</v>
      </c>
      <c r="J4" s="75"/>
      <c r="K4" s="74" t="s">
        <v>5</v>
      </c>
      <c r="L4" s="76"/>
    </row>
    <row r="5" spans="2:12" ht="20.149999999999999" customHeight="1" thickTop="1" x14ac:dyDescent="0.2">
      <c r="B5" s="21" t="s">
        <v>40</v>
      </c>
      <c r="C5" s="48"/>
      <c r="D5" s="5" t="s">
        <v>10</v>
      </c>
      <c r="E5" s="6">
        <v>9.9700000000000006</v>
      </c>
      <c r="F5" s="7" t="s">
        <v>9</v>
      </c>
      <c r="G5" s="8">
        <f>C5*E5</f>
        <v>0</v>
      </c>
      <c r="H5" s="7" t="s">
        <v>2</v>
      </c>
      <c r="I5" s="44">
        <v>0.44700000000000001</v>
      </c>
      <c r="J5" s="31" t="s">
        <v>33</v>
      </c>
      <c r="K5" s="9">
        <f>C5*I5</f>
        <v>0</v>
      </c>
      <c r="L5" s="22" t="s">
        <v>26</v>
      </c>
    </row>
    <row r="6" spans="2:12" ht="20.149999999999999" customHeight="1" x14ac:dyDescent="0.2">
      <c r="B6" s="24" t="s">
        <v>16</v>
      </c>
      <c r="C6" s="49"/>
      <c r="D6" s="15" t="s">
        <v>4</v>
      </c>
      <c r="E6" s="10">
        <v>34.6</v>
      </c>
      <c r="F6" s="11" t="s">
        <v>1</v>
      </c>
      <c r="G6" s="12">
        <f t="shared" ref="G6:G13" si="0">C6*E6</f>
        <v>0</v>
      </c>
      <c r="H6" s="11" t="s">
        <v>2</v>
      </c>
      <c r="I6" s="13">
        <v>1.83E-2</v>
      </c>
      <c r="J6" s="11" t="s">
        <v>0</v>
      </c>
      <c r="K6" s="14">
        <f>C6*E6*I6*44/12</f>
        <v>0</v>
      </c>
      <c r="L6" s="23" t="s">
        <v>26</v>
      </c>
    </row>
    <row r="7" spans="2:12" ht="20.149999999999999" customHeight="1" x14ac:dyDescent="0.2">
      <c r="B7" s="24" t="s">
        <v>18</v>
      </c>
      <c r="C7" s="49"/>
      <c r="D7" s="15" t="s">
        <v>4</v>
      </c>
      <c r="E7" s="10">
        <v>36.700000000000003</v>
      </c>
      <c r="F7" s="11" t="s">
        <v>1</v>
      </c>
      <c r="G7" s="12">
        <f t="shared" si="0"/>
        <v>0</v>
      </c>
      <c r="H7" s="11" t="s">
        <v>2</v>
      </c>
      <c r="I7" s="13">
        <v>1.8499999999999999E-2</v>
      </c>
      <c r="J7" s="11" t="s">
        <v>0</v>
      </c>
      <c r="K7" s="14">
        <f t="shared" ref="K7:K13" si="1">C7*E7*I7*44/12</f>
        <v>0</v>
      </c>
      <c r="L7" s="23" t="s">
        <v>26</v>
      </c>
    </row>
    <row r="8" spans="2:12" ht="20.149999999999999" customHeight="1" x14ac:dyDescent="0.2">
      <c r="B8" s="24" t="s">
        <v>19</v>
      </c>
      <c r="C8" s="49"/>
      <c r="D8" s="15" t="s">
        <v>4</v>
      </c>
      <c r="E8" s="10">
        <v>37.700000000000003</v>
      </c>
      <c r="F8" s="11" t="s">
        <v>1</v>
      </c>
      <c r="G8" s="12">
        <f t="shared" si="0"/>
        <v>0</v>
      </c>
      <c r="H8" s="11" t="s">
        <v>2</v>
      </c>
      <c r="I8" s="13">
        <v>1.8700000000000001E-2</v>
      </c>
      <c r="J8" s="11" t="s">
        <v>0</v>
      </c>
      <c r="K8" s="14">
        <f t="shared" si="1"/>
        <v>0</v>
      </c>
      <c r="L8" s="23" t="s">
        <v>26</v>
      </c>
    </row>
    <row r="9" spans="2:12" ht="20.149999999999999" customHeight="1" x14ac:dyDescent="0.2">
      <c r="B9" s="24" t="s">
        <v>20</v>
      </c>
      <c r="C9" s="49"/>
      <c r="D9" s="15" t="s">
        <v>4</v>
      </c>
      <c r="E9" s="10">
        <v>39.1</v>
      </c>
      <c r="F9" s="11" t="s">
        <v>1</v>
      </c>
      <c r="G9" s="12">
        <f t="shared" si="0"/>
        <v>0</v>
      </c>
      <c r="H9" s="11" t="s">
        <v>2</v>
      </c>
      <c r="I9" s="13">
        <v>1.89E-2</v>
      </c>
      <c r="J9" s="11" t="s">
        <v>0</v>
      </c>
      <c r="K9" s="12">
        <f t="shared" si="1"/>
        <v>0</v>
      </c>
      <c r="L9" s="25" t="s">
        <v>26</v>
      </c>
    </row>
    <row r="10" spans="2:12" ht="20.149999999999999" customHeight="1" x14ac:dyDescent="0.2">
      <c r="B10" s="24" t="s">
        <v>22</v>
      </c>
      <c r="C10" s="49"/>
      <c r="D10" s="15" t="s">
        <v>4</v>
      </c>
      <c r="E10" s="10">
        <v>41.9</v>
      </c>
      <c r="F10" s="11" t="s">
        <v>1</v>
      </c>
      <c r="G10" s="12">
        <f t="shared" si="0"/>
        <v>0</v>
      </c>
      <c r="H10" s="11" t="s">
        <v>2</v>
      </c>
      <c r="I10" s="13">
        <v>1.95E-2</v>
      </c>
      <c r="J10" s="11" t="s">
        <v>0</v>
      </c>
      <c r="K10" s="12">
        <f>C10*E10*I10*44/12</f>
        <v>0</v>
      </c>
      <c r="L10" s="25" t="s">
        <v>26</v>
      </c>
    </row>
    <row r="11" spans="2:12" ht="20.149999999999999" customHeight="1" x14ac:dyDescent="0.2">
      <c r="B11" s="24" t="s">
        <v>13</v>
      </c>
      <c r="C11" s="49"/>
      <c r="D11" s="15" t="s">
        <v>6</v>
      </c>
      <c r="E11" s="10">
        <v>50.8</v>
      </c>
      <c r="F11" s="11" t="s">
        <v>7</v>
      </c>
      <c r="G11" s="12">
        <f t="shared" si="0"/>
        <v>0</v>
      </c>
      <c r="H11" s="11" t="s">
        <v>2</v>
      </c>
      <c r="I11" s="13">
        <v>1.61E-2</v>
      </c>
      <c r="J11" s="11" t="s">
        <v>0</v>
      </c>
      <c r="K11" s="12">
        <f t="shared" si="1"/>
        <v>0</v>
      </c>
      <c r="L11" s="25" t="s">
        <v>39</v>
      </c>
    </row>
    <row r="12" spans="2:12" ht="20.149999999999999" customHeight="1" x14ac:dyDescent="0.2">
      <c r="B12" s="24" t="s">
        <v>15</v>
      </c>
      <c r="C12" s="49"/>
      <c r="D12" s="15" t="s">
        <v>12</v>
      </c>
      <c r="E12" s="10">
        <v>43.5</v>
      </c>
      <c r="F12" s="11" t="s">
        <v>11</v>
      </c>
      <c r="G12" s="12">
        <f t="shared" si="0"/>
        <v>0</v>
      </c>
      <c r="H12" s="11" t="s">
        <v>2</v>
      </c>
      <c r="I12" s="13">
        <v>1.3899999999999999E-2</v>
      </c>
      <c r="J12" s="11" t="s">
        <v>0</v>
      </c>
      <c r="K12" s="12">
        <f t="shared" si="1"/>
        <v>0</v>
      </c>
      <c r="L12" s="25" t="s">
        <v>39</v>
      </c>
    </row>
    <row r="13" spans="2:12" ht="20.149999999999999" customHeight="1" thickBot="1" x14ac:dyDescent="0.25">
      <c r="B13" s="26" t="s">
        <v>14</v>
      </c>
      <c r="C13" s="50"/>
      <c r="D13" s="16" t="s">
        <v>12</v>
      </c>
      <c r="E13" s="43">
        <v>44.8</v>
      </c>
      <c r="F13" s="17" t="s">
        <v>11</v>
      </c>
      <c r="G13" s="14">
        <f t="shared" si="0"/>
        <v>0</v>
      </c>
      <c r="H13" s="17" t="s">
        <v>2</v>
      </c>
      <c r="I13" s="18">
        <v>1.3599999999999999E-2</v>
      </c>
      <c r="J13" s="17" t="s">
        <v>0</v>
      </c>
      <c r="K13" s="14">
        <f t="shared" si="1"/>
        <v>0</v>
      </c>
      <c r="L13" s="23" t="s">
        <v>26</v>
      </c>
    </row>
    <row r="14" spans="2:12" ht="20.149999999999999" customHeight="1" thickTop="1" thickBot="1" x14ac:dyDescent="0.25">
      <c r="B14" s="83" t="s">
        <v>8</v>
      </c>
      <c r="C14" s="84"/>
      <c r="D14" s="85"/>
      <c r="E14" s="79" t="s">
        <v>30</v>
      </c>
      <c r="F14" s="80"/>
      <c r="G14" s="39">
        <f>SUM(G5:G13)</f>
        <v>0</v>
      </c>
      <c r="H14" s="40" t="s">
        <v>2</v>
      </c>
      <c r="I14" s="81" t="s">
        <v>31</v>
      </c>
      <c r="J14" s="82"/>
      <c r="K14" s="38">
        <f>SUM(K5:K13)</f>
        <v>0</v>
      </c>
      <c r="L14" s="19" t="s">
        <v>27</v>
      </c>
    </row>
    <row r="15" spans="2:12" ht="20.149999999999999" customHeight="1" thickBot="1" x14ac:dyDescent="0.25">
      <c r="B15" s="77" t="s">
        <v>32</v>
      </c>
      <c r="C15" s="78"/>
      <c r="D15" s="78"/>
      <c r="E15" s="27">
        <v>2.58E-2</v>
      </c>
      <c r="F15" s="28" t="s">
        <v>3</v>
      </c>
      <c r="G15" s="41">
        <f>G14*E15</f>
        <v>0</v>
      </c>
      <c r="H15" s="42" t="s">
        <v>4</v>
      </c>
    </row>
    <row r="16" spans="2:12" x14ac:dyDescent="0.2">
      <c r="B16" s="3"/>
    </row>
    <row r="17" spans="2:12" ht="15" customHeight="1" x14ac:dyDescent="0.2">
      <c r="B17"/>
      <c r="J17" s="1"/>
    </row>
    <row r="18" spans="2:12" ht="15" customHeight="1" x14ac:dyDescent="0.2">
      <c r="B18" s="33"/>
      <c r="C18" s="4"/>
      <c r="L18" s="32"/>
    </row>
    <row r="19" spans="2:12" ht="15" customHeight="1" x14ac:dyDescent="0.2">
      <c r="B19"/>
    </row>
    <row r="20" spans="2:12" ht="15" customHeight="1" x14ac:dyDescent="0.2">
      <c r="B20" s="33"/>
      <c r="C20" s="4"/>
      <c r="L20" s="32"/>
    </row>
    <row r="21" spans="2:12" ht="8.15" customHeight="1" x14ac:dyDescent="0.2">
      <c r="B21" s="33"/>
      <c r="C21" s="4"/>
      <c r="L21" s="32"/>
    </row>
    <row r="22" spans="2:12" ht="15" customHeight="1" x14ac:dyDescent="0.2">
      <c r="B22"/>
      <c r="E22" s="29"/>
      <c r="F22" s="30"/>
      <c r="G22" s="29"/>
      <c r="H22" s="30"/>
      <c r="I22" s="29"/>
      <c r="J22" s="30"/>
    </row>
    <row r="23" spans="2:12" ht="15" customHeight="1" x14ac:dyDescent="0.2">
      <c r="B23"/>
    </row>
  </sheetData>
  <sheetProtection selectLockedCells="1"/>
  <protectedRanges>
    <protectedRange sqref="C5:C13" name="範囲1"/>
  </protectedRanges>
  <mergeCells count="11">
    <mergeCell ref="B15:D15"/>
    <mergeCell ref="B1:L1"/>
    <mergeCell ref="J3:L3"/>
    <mergeCell ref="C4:D4"/>
    <mergeCell ref="E4:F4"/>
    <mergeCell ref="G4:H4"/>
    <mergeCell ref="I4:J4"/>
    <mergeCell ref="K4:L4"/>
    <mergeCell ref="B14:D14"/>
    <mergeCell ref="E14:F14"/>
    <mergeCell ref="I14:J14"/>
  </mergeCells>
  <phoneticPr fontId="9"/>
  <printOptions horizontalCentered="1" verticalCentered="1"/>
  <pageMargins left="0.27559055118110237"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1_電気使用量削減率</vt:lpstr>
      <vt:lpstr>2_補助事業前</vt:lpstr>
      <vt:lpstr>3_補助事業後</vt:lpstr>
      <vt:lpstr>'1_電気使用量削減率'!Print_Area</vt:lpstr>
      <vt:lpstr>'2_補助事業前'!Print_Area</vt:lpstr>
      <vt:lpstr>'3_補助事業後'!Print_Area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tosho</dc:creator>
  <cp:lastModifiedBy>榎本　美紀</cp:lastModifiedBy>
  <cp:lastPrinted>2023-03-28T01:47:07Z</cp:lastPrinted>
  <dcterms:created xsi:type="dcterms:W3CDTF">2009-07-31T05:19:47Z</dcterms:created>
  <dcterms:modified xsi:type="dcterms:W3CDTF">2023-03-28T02:21:29Z</dcterms:modified>
</cp:coreProperties>
</file>