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7121\Documents\05_R8_計画書制度\00_手引き改正\"/>
    </mc:Choice>
  </mc:AlternateContent>
  <xr:revisionPtr revIDLastSave="0" documentId="13_ncr:1_{4E836772-0AA2-4742-8FED-7B9D15C17FC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計算表" sheetId="1" r:id="rId1"/>
    <sheet name="使用例" sheetId="4" r:id="rId2"/>
  </sheets>
  <definedNames>
    <definedName name="_xlnm.Print_Area" localSheetId="0">計算表!$A$1:$I$54</definedName>
    <definedName name="_xlnm.Print_Area" localSheetId="1">使用例!$A$1:$I$54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4" l="1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7" i="1"/>
  <c r="F42" i="4" l="1"/>
  <c r="F43" i="4" s="1"/>
  <c r="D52" i="4" s="1"/>
  <c r="F33" i="1" l="1"/>
  <c r="F41" i="1"/>
  <c r="F36" i="1"/>
  <c r="F40" i="1" l="1"/>
  <c r="F39" i="1"/>
  <c r="F38" i="1"/>
  <c r="F37" i="1"/>
  <c r="F35" i="1"/>
  <c r="F34" i="1"/>
  <c r="F6" i="1"/>
  <c r="F42" i="1" l="1"/>
  <c r="F43" i="1" s="1"/>
  <c r="D52" i="1" s="1"/>
</calcChain>
</file>

<file path=xl/sharedStrings.xml><?xml version="1.0" encoding="utf-8"?>
<sst xmlns="http://schemas.openxmlformats.org/spreadsheetml/2006/main" count="232" uniqueCount="63">
  <si>
    <t>エネルギー使用量の簡易計算表</t>
    <rPh sb="5" eb="8">
      <t>シヨウリョウ</t>
    </rPh>
    <rPh sb="9" eb="11">
      <t>カンイ</t>
    </rPh>
    <rPh sb="11" eb="14">
      <t>ケイサンヒョウ</t>
    </rPh>
    <phoneticPr fontId="3"/>
  </si>
  <si>
    <t>①燃料等の種類</t>
    <rPh sb="1" eb="3">
      <t>ネンリョウ</t>
    </rPh>
    <rPh sb="3" eb="4">
      <t>トウ</t>
    </rPh>
    <rPh sb="5" eb="7">
      <t>シュルイ</t>
    </rPh>
    <phoneticPr fontId="3"/>
  </si>
  <si>
    <t>使用量</t>
    <rPh sb="0" eb="3">
      <t>シヨウリョウ</t>
    </rPh>
    <phoneticPr fontId="3"/>
  </si>
  <si>
    <t>単位</t>
    <rPh sb="0" eb="2">
      <t>タンイ</t>
    </rPh>
    <phoneticPr fontId="3"/>
  </si>
  <si>
    <t>②数値</t>
    <rPh sb="1" eb="3">
      <t>スウチ</t>
    </rPh>
    <phoneticPr fontId="3"/>
  </si>
  <si>
    <t>③熱量</t>
    <rPh sb="1" eb="3">
      <t>ネツリョウ</t>
    </rPh>
    <phoneticPr fontId="3"/>
  </si>
  <si>
    <t>数値</t>
    <rPh sb="0" eb="2">
      <t>スウチ</t>
    </rPh>
    <phoneticPr fontId="3"/>
  </si>
  <si>
    <t>原油</t>
    <rPh sb="0" eb="2">
      <t>ゲンユ</t>
    </rPh>
    <phoneticPr fontId="3"/>
  </si>
  <si>
    <t>原油のうちコンデンセート（ＮＧＬ）</t>
    <rPh sb="0" eb="2">
      <t>ゲンユ</t>
    </rPh>
    <phoneticPr fontId="3"/>
  </si>
  <si>
    <t>揮発油（ガソリン）</t>
    <rPh sb="0" eb="3">
      <t>キハツユ</t>
    </rPh>
    <phoneticPr fontId="3"/>
  </si>
  <si>
    <t>ナフサ</t>
    <phoneticPr fontId="3"/>
  </si>
  <si>
    <t>灯油</t>
    <rPh sb="0" eb="2">
      <t>トウユ</t>
    </rPh>
    <phoneticPr fontId="3"/>
  </si>
  <si>
    <t>軽油</t>
    <rPh sb="0" eb="2">
      <t>ケイユ</t>
    </rPh>
    <phoneticPr fontId="3"/>
  </si>
  <si>
    <t>石油アスファルト</t>
    <rPh sb="0" eb="2">
      <t>セキユ</t>
    </rPh>
    <phoneticPr fontId="3"/>
  </si>
  <si>
    <t>石油コークス</t>
    <rPh sb="0" eb="2">
      <t>セキユ</t>
    </rPh>
    <phoneticPr fontId="3"/>
  </si>
  <si>
    <t>石油ガス</t>
    <rPh sb="0" eb="2">
      <t>セキユ</t>
    </rPh>
    <phoneticPr fontId="3"/>
  </si>
  <si>
    <t>液化石油ガス（LPG）</t>
    <rPh sb="0" eb="2">
      <t>エキカ</t>
    </rPh>
    <rPh sb="2" eb="4">
      <t>セキユ</t>
    </rPh>
    <phoneticPr fontId="3"/>
  </si>
  <si>
    <t>石油系炭化水素ガス</t>
    <rPh sb="0" eb="3">
      <t>セキユケイ</t>
    </rPh>
    <rPh sb="3" eb="5">
      <t>タンカ</t>
    </rPh>
    <rPh sb="5" eb="7">
      <t>スイソ</t>
    </rPh>
    <phoneticPr fontId="3"/>
  </si>
  <si>
    <t>可燃性天然ガス</t>
    <rPh sb="0" eb="3">
      <t>カネンセイ</t>
    </rPh>
    <rPh sb="3" eb="5">
      <t>テンネン</t>
    </rPh>
    <phoneticPr fontId="3"/>
  </si>
  <si>
    <t>液化天然ガス（LNG）</t>
    <rPh sb="0" eb="2">
      <t>エキカ</t>
    </rPh>
    <rPh sb="2" eb="4">
      <t>テンネン</t>
    </rPh>
    <phoneticPr fontId="3"/>
  </si>
  <si>
    <t>その他可燃性天然ガス</t>
    <rPh sb="2" eb="3">
      <t>タ</t>
    </rPh>
    <rPh sb="3" eb="6">
      <t>カネンセイ</t>
    </rPh>
    <rPh sb="6" eb="8">
      <t>テンネン</t>
    </rPh>
    <phoneticPr fontId="3"/>
  </si>
  <si>
    <t>石炭</t>
    <rPh sb="0" eb="2">
      <t>セキタン</t>
    </rPh>
    <phoneticPr fontId="3"/>
  </si>
  <si>
    <t>石炭コークス</t>
    <rPh sb="0" eb="2">
      <t>セキタン</t>
    </rPh>
    <phoneticPr fontId="3"/>
  </si>
  <si>
    <t>コールタール</t>
    <phoneticPr fontId="3"/>
  </si>
  <si>
    <t>コークス炉ガス</t>
    <rPh sb="4" eb="5">
      <t>ロ</t>
    </rPh>
    <phoneticPr fontId="3"/>
  </si>
  <si>
    <t>高炉ガス</t>
    <rPh sb="0" eb="2">
      <t>コウロ</t>
    </rPh>
    <phoneticPr fontId="3"/>
  </si>
  <si>
    <t>転炉ガス</t>
    <rPh sb="0" eb="2">
      <t>テンロ</t>
    </rPh>
    <phoneticPr fontId="3"/>
  </si>
  <si>
    <t>その他の燃料</t>
    <rPh sb="2" eb="3">
      <t>タ</t>
    </rPh>
    <rPh sb="4" eb="6">
      <t>ネンリョウ</t>
    </rPh>
    <phoneticPr fontId="3"/>
  </si>
  <si>
    <t>産業用蒸気</t>
    <rPh sb="0" eb="3">
      <t>サンギョウヨウ</t>
    </rPh>
    <rPh sb="3" eb="5">
      <t>ジョウキ</t>
    </rPh>
    <phoneticPr fontId="3"/>
  </si>
  <si>
    <t>産業用以外の蒸気</t>
    <rPh sb="0" eb="3">
      <t>サンギョウヨウ</t>
    </rPh>
    <rPh sb="3" eb="5">
      <t>イガイ</t>
    </rPh>
    <rPh sb="6" eb="8">
      <t>ジョウキ</t>
    </rPh>
    <phoneticPr fontId="3"/>
  </si>
  <si>
    <t>温水</t>
    <rPh sb="0" eb="2">
      <t>オンスイ</t>
    </rPh>
    <phoneticPr fontId="3"/>
  </si>
  <si>
    <t>冷水</t>
    <rPh sb="0" eb="2">
      <t>レイスイ</t>
    </rPh>
    <phoneticPr fontId="3"/>
  </si>
  <si>
    <t>電気の年度の使用量</t>
    <rPh sb="0" eb="2">
      <t>デンキ</t>
    </rPh>
    <rPh sb="3" eb="5">
      <t>ネンド</t>
    </rPh>
    <rPh sb="6" eb="9">
      <t>シヨウリョウ</t>
    </rPh>
    <phoneticPr fontId="3"/>
  </si>
  <si>
    <t>kl</t>
  </si>
  <si>
    <t>kl/GJ</t>
  </si>
  <si>
    <t>t</t>
  </si>
  <si>
    <t>GJ/kl</t>
  </si>
  <si>
    <t>GJ/t</t>
  </si>
  <si>
    <t>GJ</t>
  </si>
  <si>
    <t>又は
実測値
（換算係数）</t>
    <rPh sb="8" eb="10">
      <t>カンザン</t>
    </rPh>
    <rPh sb="10" eb="12">
      <t>ケイスウ</t>
    </rPh>
    <phoneticPr fontId="3"/>
  </si>
  <si>
    <t>合　　　計　　（ GJ ）</t>
    <rPh sb="0" eb="1">
      <t>ア</t>
    </rPh>
    <rPh sb="4" eb="5">
      <t>ケイ</t>
    </rPh>
    <phoneticPr fontId="3"/>
  </si>
  <si>
    <t>原油換算　（ kl ）　〔合計（ GJ ）×0.0258〕 ④</t>
    <rPh sb="0" eb="2">
      <t>ゲンユ</t>
    </rPh>
    <rPh sb="2" eb="4">
      <t>カンサン</t>
    </rPh>
    <rPh sb="13" eb="15">
      <t>ゴウケイ</t>
    </rPh>
    <phoneticPr fontId="3"/>
  </si>
  <si>
    <t>kWh</t>
    <phoneticPr fontId="3"/>
  </si>
  <si>
    <t>－</t>
    <phoneticPr fontId="3"/>
  </si>
  <si>
    <t>地球温暖化対策事業者の判定</t>
    <rPh sb="0" eb="2">
      <t>チキュウ</t>
    </rPh>
    <rPh sb="2" eb="5">
      <t>オンダンカ</t>
    </rPh>
    <rPh sb="5" eb="7">
      <t>タイサク</t>
    </rPh>
    <rPh sb="7" eb="10">
      <t>ジギョウシャ</t>
    </rPh>
    <rPh sb="11" eb="13">
      <t>ハンテイ</t>
    </rPh>
    <phoneticPr fontId="3"/>
  </si>
  <si>
    <t>千N㎥</t>
    <phoneticPr fontId="3"/>
  </si>
  <si>
    <t>GJ/千N㎥</t>
    <rPh sb="3" eb="4">
      <t>セン</t>
    </rPh>
    <phoneticPr fontId="3"/>
  </si>
  <si>
    <t>Ａ重油</t>
  </si>
  <si>
    <t>Ｂ・Ｃ重油</t>
    <phoneticPr fontId="3"/>
  </si>
  <si>
    <t>重油</t>
    <rPh sb="0" eb="2">
      <t>ジュウユ</t>
    </rPh>
    <phoneticPr fontId="3"/>
  </si>
  <si>
    <t>輸入原料炭</t>
    <rPh sb="0" eb="2">
      <t>ユニュウ</t>
    </rPh>
    <rPh sb="2" eb="4">
      <t>ゲンリョウ</t>
    </rPh>
    <rPh sb="4" eb="5">
      <t>スミ</t>
    </rPh>
    <phoneticPr fontId="3"/>
  </si>
  <si>
    <t>コークス用原料炭</t>
    <rPh sb="4" eb="5">
      <t>ヨウ</t>
    </rPh>
    <rPh sb="5" eb="7">
      <t>ゲンリョウ</t>
    </rPh>
    <rPh sb="7" eb="8">
      <t>タン</t>
    </rPh>
    <phoneticPr fontId="3"/>
  </si>
  <si>
    <t>吹込用原料炭</t>
    <rPh sb="0" eb="2">
      <t>フキコミ</t>
    </rPh>
    <rPh sb="2" eb="3">
      <t>ヨウ</t>
    </rPh>
    <rPh sb="3" eb="5">
      <t>ゲンリョウ</t>
    </rPh>
    <rPh sb="5" eb="6">
      <t>タン</t>
    </rPh>
    <phoneticPr fontId="3"/>
  </si>
  <si>
    <t>輸入一般炭</t>
    <rPh sb="0" eb="2">
      <t>ユニュウ</t>
    </rPh>
    <rPh sb="2" eb="4">
      <t>イッパン</t>
    </rPh>
    <rPh sb="4" eb="5">
      <t>スミ</t>
    </rPh>
    <phoneticPr fontId="3"/>
  </si>
  <si>
    <t>国産一般炭</t>
    <rPh sb="0" eb="2">
      <t>コクサン</t>
    </rPh>
    <rPh sb="2" eb="4">
      <t>イッパン</t>
    </rPh>
    <rPh sb="4" eb="5">
      <t>タン</t>
    </rPh>
    <phoneticPr fontId="3"/>
  </si>
  <si>
    <t>輸入無煙炭</t>
    <rPh sb="0" eb="2">
      <t>ユニュウ</t>
    </rPh>
    <rPh sb="2" eb="5">
      <t>ムエンタン</t>
    </rPh>
    <phoneticPr fontId="3"/>
  </si>
  <si>
    <t>t</t>
    <phoneticPr fontId="3"/>
  </si>
  <si>
    <t>発電用高炉ガス</t>
    <rPh sb="0" eb="3">
      <t>ハツデンヨウ</t>
    </rPh>
    <rPh sb="3" eb="5">
      <t>コウロ</t>
    </rPh>
    <phoneticPr fontId="3"/>
  </si>
  <si>
    <t>ジェット燃料油</t>
    <rPh sb="4" eb="7">
      <t>ネンリョウユ</t>
    </rPh>
    <phoneticPr fontId="3"/>
  </si>
  <si>
    <t>（注１）令和７年４月１日施行　省エネルギー法施行規則の別表第１参考
（注２）都市ガス（13A）の換算係数は、
　　都市ガス供給業者に確認するか、「省エネルギー法 定期報告書・中長期計画書（特定事業者等）記入要領」（2025.4.8 資源エネルギー庁省エネルギー・新エネルギー部省エネルギー課）の別添資料２を参考に記入。
　　（例）東京ガス㈱（13A）＝45.0</t>
    <phoneticPr fontId="3"/>
  </si>
  <si>
    <t>換算係数（注１）</t>
    <rPh sb="0" eb="2">
      <t>カンサン</t>
    </rPh>
    <rPh sb="2" eb="4">
      <t>ケイスウ</t>
    </rPh>
    <rPh sb="5" eb="6">
      <t>チュウ</t>
    </rPh>
    <phoneticPr fontId="3"/>
  </si>
  <si>
    <t>都市ガス（１３Ａ）（注２）</t>
    <rPh sb="0" eb="2">
      <t>トシ</t>
    </rPh>
    <rPh sb="10" eb="11">
      <t>チュウ</t>
    </rPh>
    <phoneticPr fontId="3"/>
  </si>
  <si>
    <t>（注１）令和８年４月１日施行　省エネルギー法施行規則の別表第１参考
（注２）都市ガス（13A）の換算係数は、
　　都市ガス供給業者に確認するか、「省エネルギー法 定期報告書・中長期計画書（特定事業者等）記入要領」（2026.4.6 資源エネルギー庁省エネルギー・新エネルギー部省エネルギー課）の別添資料２を参考に記入。
　　（例）東京ガス㈱（13A）＝45.0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</si>
</sst>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0.00_);[Red]\(0.0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0" fillId="3" borderId="2" xfId="1" applyFont="1" applyFill="1" applyBorder="1" applyProtection="1">
      <alignment vertical="center"/>
      <protection locked="0"/>
    </xf>
    <xf numFmtId="38" fontId="0" fillId="3" borderId="5" xfId="1" applyFont="1" applyFill="1" applyBorder="1" applyProtection="1">
      <alignment vertical="center"/>
      <protection locked="0"/>
    </xf>
    <xf numFmtId="38" fontId="0" fillId="3" borderId="7" xfId="1" applyFont="1" applyFill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38" fontId="0" fillId="0" borderId="0" xfId="1" applyFo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3" borderId="5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38" fontId="0" fillId="0" borderId="5" xfId="1" applyFont="1" applyBorder="1" applyProtection="1">
      <alignment vertical="center"/>
    </xf>
    <xf numFmtId="0" fontId="0" fillId="0" borderId="5" xfId="0" applyFont="1" applyBorder="1" applyAlignment="1" applyProtection="1">
      <alignment horizontal="center" vertical="center" shrinkToFit="1"/>
    </xf>
    <xf numFmtId="38" fontId="0" fillId="2" borderId="7" xfId="1" applyFont="1" applyFill="1" applyBorder="1" applyAlignment="1" applyProtection="1">
      <alignment horizontal="center" vertical="center"/>
    </xf>
    <xf numFmtId="0" fontId="0" fillId="2" borderId="8" xfId="0" applyFont="1" applyFill="1" applyBorder="1" applyAlignment="1" applyProtection="1">
      <alignment horizontal="center" vertical="center"/>
    </xf>
    <xf numFmtId="38" fontId="0" fillId="0" borderId="2" xfId="1" applyFont="1" applyBorder="1" applyProtection="1">
      <alignment vertical="center"/>
    </xf>
    <xf numFmtId="38" fontId="0" fillId="0" borderId="7" xfId="1" applyFont="1" applyFill="1" applyBorder="1" applyAlignment="1" applyProtection="1">
      <alignment horizontal="right" vertical="center"/>
    </xf>
    <xf numFmtId="0" fontId="0" fillId="0" borderId="7" xfId="0" applyFont="1" applyFill="1" applyBorder="1" applyAlignment="1" applyProtection="1">
      <alignment horizontal="center" vertical="center"/>
    </xf>
    <xf numFmtId="38" fontId="0" fillId="0" borderId="7" xfId="1" applyFont="1" applyBorder="1" applyProtection="1">
      <alignment vertical="center"/>
    </xf>
    <xf numFmtId="38" fontId="0" fillId="0" borderId="9" xfId="1" applyFont="1" applyFill="1" applyBorder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shrinkToFit="1"/>
    </xf>
    <xf numFmtId="0" fontId="0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177" fontId="0" fillId="0" borderId="2" xfId="0" applyNumberFormat="1" applyFont="1" applyBorder="1" applyAlignment="1" applyProtection="1">
      <alignment horizontal="center" vertical="center"/>
    </xf>
    <xf numFmtId="177" fontId="0" fillId="0" borderId="5" xfId="0" applyNumberFormat="1" applyFont="1" applyBorder="1" applyAlignment="1" applyProtection="1">
      <alignment horizontal="center" vertical="center"/>
    </xf>
    <xf numFmtId="178" fontId="0" fillId="0" borderId="5" xfId="0" applyNumberFormat="1" applyFont="1" applyBorder="1" applyAlignment="1" applyProtection="1">
      <alignment horizontal="center" vertical="center"/>
    </xf>
    <xf numFmtId="176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2" borderId="14" xfId="0" applyFont="1" applyFill="1" applyBorder="1" applyAlignment="1" applyProtection="1">
      <alignment horizontal="center" vertical="center"/>
    </xf>
    <xf numFmtId="0" fontId="0" fillId="2" borderId="13" xfId="0" applyFont="1" applyFill="1" applyBorder="1" applyAlignment="1" applyProtection="1">
      <alignment horizontal="center" vertical="center"/>
    </xf>
    <xf numFmtId="0" fontId="0" fillId="2" borderId="16" xfId="0" applyFont="1" applyFill="1" applyBorder="1" applyAlignment="1" applyProtection="1">
      <alignment horizontal="center" vertical="center"/>
    </xf>
    <xf numFmtId="0" fontId="0" fillId="2" borderId="17" xfId="0" applyFont="1" applyFill="1" applyBorder="1" applyAlignment="1" applyProtection="1">
      <alignment horizontal="center" vertical="center"/>
    </xf>
    <xf numFmtId="38" fontId="0" fillId="3" borderId="19" xfId="1" applyFont="1" applyFill="1" applyBorder="1" applyAlignment="1" applyProtection="1">
      <alignment horizontal="center" vertical="center"/>
    </xf>
    <xf numFmtId="38" fontId="0" fillId="3" borderId="13" xfId="1" applyFont="1" applyFill="1" applyBorder="1" applyAlignment="1" applyProtection="1">
      <alignment horizontal="center" vertical="center"/>
    </xf>
    <xf numFmtId="38" fontId="0" fillId="3" borderId="20" xfId="1" applyFont="1" applyFill="1" applyBorder="1" applyAlignment="1" applyProtection="1">
      <alignment horizontal="center" vertical="center"/>
    </xf>
    <xf numFmtId="38" fontId="0" fillId="3" borderId="17" xfId="1" applyFont="1" applyFill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38" fontId="8" fillId="0" borderId="19" xfId="1" applyFont="1" applyFill="1" applyBorder="1" applyAlignment="1" applyProtection="1">
      <alignment horizontal="center" vertical="center"/>
    </xf>
    <xf numFmtId="38" fontId="8" fillId="0" borderId="13" xfId="1" applyFont="1" applyFill="1" applyBorder="1" applyAlignment="1" applyProtection="1">
      <alignment horizontal="center" vertical="center"/>
    </xf>
    <xf numFmtId="38" fontId="8" fillId="0" borderId="15" xfId="1" applyFont="1" applyFill="1" applyBorder="1" applyAlignment="1" applyProtection="1">
      <alignment horizontal="center" vertical="center"/>
    </xf>
    <xf numFmtId="38" fontId="8" fillId="0" borderId="20" xfId="1" applyFont="1" applyFill="1" applyBorder="1" applyAlignment="1" applyProtection="1">
      <alignment horizontal="center" vertical="center"/>
    </xf>
    <xf numFmtId="38" fontId="8" fillId="0" borderId="17" xfId="1" applyFont="1" applyFill="1" applyBorder="1" applyAlignment="1" applyProtection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2" borderId="12" xfId="0" applyFont="1" applyFill="1" applyBorder="1" applyAlignment="1" applyProtection="1">
      <alignment horizontal="center" vertical="center"/>
    </xf>
    <xf numFmtId="0" fontId="0" fillId="2" borderId="9" xfId="0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</xf>
    <xf numFmtId="0" fontId="0" fillId="0" borderId="23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4"/>
  <sheetViews>
    <sheetView tabSelected="1" view="pageBreakPreview" zoomScale="120" zoomScaleNormal="100" zoomScaleSheetLayoutView="120" workbookViewId="0">
      <selection activeCell="N56" sqref="N56"/>
    </sheetView>
  </sheetViews>
  <sheetFormatPr defaultColWidth="9" defaultRowHeight="15.75" customHeight="1" x14ac:dyDescent="0.2"/>
  <cols>
    <col min="1" max="1" width="1.6328125" style="31" customWidth="1"/>
    <col min="2" max="2" width="14.90625" style="30" bestFit="1" customWidth="1"/>
    <col min="3" max="3" width="21" style="30" bestFit="1" customWidth="1"/>
    <col min="4" max="4" width="6.453125" style="31" bestFit="1" customWidth="1"/>
    <col min="5" max="6" width="12.6328125" style="5" customWidth="1"/>
    <col min="7" max="7" width="7.453125" style="30" customWidth="1"/>
    <col min="8" max="8" width="9.08984375" style="30" bestFit="1" customWidth="1"/>
    <col min="9" max="9" width="1.6328125" style="31" customWidth="1"/>
    <col min="10" max="16384" width="9" style="31"/>
  </cols>
  <sheetData>
    <row r="1" spans="2:8" ht="6" customHeight="1" x14ac:dyDescent="0.2">
      <c r="B1" s="4"/>
    </row>
    <row r="2" spans="2:8" ht="18" customHeight="1" x14ac:dyDescent="0.2">
      <c r="B2" s="84" t="s">
        <v>0</v>
      </c>
      <c r="C2" s="84"/>
      <c r="D2" s="84"/>
      <c r="E2" s="84"/>
      <c r="F2" s="84"/>
      <c r="G2" s="84"/>
      <c r="H2" s="84"/>
    </row>
    <row r="3" spans="2:8" ht="6" customHeight="1" thickBot="1" x14ac:dyDescent="0.25">
      <c r="B3" s="4"/>
    </row>
    <row r="4" spans="2:8" ht="18" customHeight="1" x14ac:dyDescent="0.2">
      <c r="B4" s="85" t="s">
        <v>1</v>
      </c>
      <c r="C4" s="86"/>
      <c r="D4" s="86" t="s">
        <v>2</v>
      </c>
      <c r="E4" s="86"/>
      <c r="F4" s="86"/>
      <c r="G4" s="86" t="s">
        <v>60</v>
      </c>
      <c r="H4" s="87"/>
    </row>
    <row r="5" spans="2:8" ht="18" customHeight="1" thickBot="1" x14ac:dyDescent="0.25">
      <c r="B5" s="78"/>
      <c r="C5" s="79"/>
      <c r="D5" s="41" t="s">
        <v>3</v>
      </c>
      <c r="E5" s="19" t="s">
        <v>4</v>
      </c>
      <c r="F5" s="19" t="s">
        <v>5</v>
      </c>
      <c r="G5" s="41" t="s">
        <v>6</v>
      </c>
      <c r="H5" s="20" t="s">
        <v>3</v>
      </c>
    </row>
    <row r="6" spans="2:8" ht="16" customHeight="1" x14ac:dyDescent="0.2">
      <c r="B6" s="73" t="s">
        <v>7</v>
      </c>
      <c r="C6" s="74"/>
      <c r="D6" s="6" t="s">
        <v>33</v>
      </c>
      <c r="E6" s="1"/>
      <c r="F6" s="21" t="str">
        <f t="shared" ref="F6:F32" si="0">IF(SUM(E6)=0,"",ROUND(E6*G6,0))</f>
        <v/>
      </c>
      <c r="G6" s="32">
        <v>38.299999999999997</v>
      </c>
      <c r="H6" s="12" t="s">
        <v>36</v>
      </c>
    </row>
    <row r="7" spans="2:8" ht="16" customHeight="1" x14ac:dyDescent="0.2">
      <c r="B7" s="69" t="s">
        <v>8</v>
      </c>
      <c r="C7" s="70"/>
      <c r="D7" s="7" t="s">
        <v>33</v>
      </c>
      <c r="E7" s="2"/>
      <c r="F7" s="17" t="str">
        <f t="shared" si="0"/>
        <v/>
      </c>
      <c r="G7" s="33">
        <v>34.799999999999997</v>
      </c>
      <c r="H7" s="13" t="s">
        <v>36</v>
      </c>
    </row>
    <row r="8" spans="2:8" ht="16" customHeight="1" x14ac:dyDescent="0.2">
      <c r="B8" s="69" t="s">
        <v>9</v>
      </c>
      <c r="C8" s="70"/>
      <c r="D8" s="7" t="s">
        <v>33</v>
      </c>
      <c r="E8" s="2"/>
      <c r="F8" s="17" t="str">
        <f t="shared" si="0"/>
        <v/>
      </c>
      <c r="G8" s="33">
        <v>33.4</v>
      </c>
      <c r="H8" s="13" t="s">
        <v>36</v>
      </c>
    </row>
    <row r="9" spans="2:8" ht="16" customHeight="1" x14ac:dyDescent="0.2">
      <c r="B9" s="69" t="s">
        <v>10</v>
      </c>
      <c r="C9" s="70"/>
      <c r="D9" s="7" t="s">
        <v>33</v>
      </c>
      <c r="E9" s="2"/>
      <c r="F9" s="17" t="str">
        <f t="shared" si="0"/>
        <v/>
      </c>
      <c r="G9" s="33">
        <v>33.299999999999997</v>
      </c>
      <c r="H9" s="13" t="s">
        <v>36</v>
      </c>
    </row>
    <row r="10" spans="2:8" ht="16" customHeight="1" x14ac:dyDescent="0.2">
      <c r="B10" s="82" t="s">
        <v>58</v>
      </c>
      <c r="C10" s="83"/>
      <c r="D10" s="7" t="s">
        <v>33</v>
      </c>
      <c r="E10" s="2"/>
      <c r="F10" s="17" t="str">
        <f t="shared" si="0"/>
        <v/>
      </c>
      <c r="G10" s="33">
        <v>36.299999999999997</v>
      </c>
      <c r="H10" s="13" t="s">
        <v>36</v>
      </c>
    </row>
    <row r="11" spans="2:8" ht="16" customHeight="1" x14ac:dyDescent="0.2">
      <c r="B11" s="69" t="s">
        <v>11</v>
      </c>
      <c r="C11" s="70"/>
      <c r="D11" s="7" t="s">
        <v>33</v>
      </c>
      <c r="E11" s="2"/>
      <c r="F11" s="17" t="str">
        <f t="shared" si="0"/>
        <v/>
      </c>
      <c r="G11" s="33">
        <v>36.5</v>
      </c>
      <c r="H11" s="13" t="s">
        <v>36</v>
      </c>
    </row>
    <row r="12" spans="2:8" ht="16" customHeight="1" x14ac:dyDescent="0.2">
      <c r="B12" s="69" t="s">
        <v>12</v>
      </c>
      <c r="C12" s="70"/>
      <c r="D12" s="7" t="s">
        <v>33</v>
      </c>
      <c r="E12" s="2"/>
      <c r="F12" s="17" t="str">
        <f t="shared" si="0"/>
        <v/>
      </c>
      <c r="G12" s="33">
        <v>38</v>
      </c>
      <c r="H12" s="13" t="s">
        <v>36</v>
      </c>
    </row>
    <row r="13" spans="2:8" ht="16" customHeight="1" x14ac:dyDescent="0.2">
      <c r="B13" s="88" t="s">
        <v>49</v>
      </c>
      <c r="C13" s="29" t="s">
        <v>47</v>
      </c>
      <c r="D13" s="7" t="s">
        <v>33</v>
      </c>
      <c r="E13" s="2"/>
      <c r="F13" s="17" t="str">
        <f t="shared" si="0"/>
        <v/>
      </c>
      <c r="G13" s="33">
        <v>38.9</v>
      </c>
      <c r="H13" s="13" t="s">
        <v>36</v>
      </c>
    </row>
    <row r="14" spans="2:8" ht="16" customHeight="1" x14ac:dyDescent="0.2">
      <c r="B14" s="89"/>
      <c r="C14" s="29" t="s">
        <v>48</v>
      </c>
      <c r="D14" s="7" t="s">
        <v>33</v>
      </c>
      <c r="E14" s="2"/>
      <c r="F14" s="17" t="str">
        <f t="shared" si="0"/>
        <v/>
      </c>
      <c r="G14" s="33">
        <v>41.8</v>
      </c>
      <c r="H14" s="13" t="s">
        <v>36</v>
      </c>
    </row>
    <row r="15" spans="2:8" ht="16" customHeight="1" x14ac:dyDescent="0.2">
      <c r="B15" s="69" t="s">
        <v>13</v>
      </c>
      <c r="C15" s="70"/>
      <c r="D15" s="7" t="s">
        <v>35</v>
      </c>
      <c r="E15" s="2"/>
      <c r="F15" s="17" t="str">
        <f t="shared" si="0"/>
        <v/>
      </c>
      <c r="G15" s="33">
        <v>40</v>
      </c>
      <c r="H15" s="13" t="s">
        <v>37</v>
      </c>
    </row>
    <row r="16" spans="2:8" ht="16" customHeight="1" x14ac:dyDescent="0.2">
      <c r="B16" s="69" t="s">
        <v>14</v>
      </c>
      <c r="C16" s="70"/>
      <c r="D16" s="7" t="s">
        <v>35</v>
      </c>
      <c r="E16" s="2"/>
      <c r="F16" s="17" t="str">
        <f t="shared" si="0"/>
        <v/>
      </c>
      <c r="G16" s="33">
        <v>34.1</v>
      </c>
      <c r="H16" s="13" t="s">
        <v>37</v>
      </c>
    </row>
    <row r="17" spans="2:8" ht="16" customHeight="1" x14ac:dyDescent="0.2">
      <c r="B17" s="69" t="s">
        <v>15</v>
      </c>
      <c r="C17" s="40" t="s">
        <v>16</v>
      </c>
      <c r="D17" s="7" t="s">
        <v>35</v>
      </c>
      <c r="E17" s="2"/>
      <c r="F17" s="17" t="str">
        <f t="shared" si="0"/>
        <v/>
      </c>
      <c r="G17" s="33">
        <v>50.1</v>
      </c>
      <c r="H17" s="13" t="s">
        <v>37</v>
      </c>
    </row>
    <row r="18" spans="2:8" ht="16" customHeight="1" x14ac:dyDescent="0.2">
      <c r="B18" s="69"/>
      <c r="C18" s="40" t="s">
        <v>17</v>
      </c>
      <c r="D18" s="7" t="s">
        <v>45</v>
      </c>
      <c r="E18" s="2"/>
      <c r="F18" s="17" t="str">
        <f t="shared" si="0"/>
        <v/>
      </c>
      <c r="G18" s="33">
        <v>46.1</v>
      </c>
      <c r="H18" s="13" t="s">
        <v>46</v>
      </c>
    </row>
    <row r="19" spans="2:8" ht="16" customHeight="1" x14ac:dyDescent="0.2">
      <c r="B19" s="69" t="s">
        <v>18</v>
      </c>
      <c r="C19" s="40" t="s">
        <v>19</v>
      </c>
      <c r="D19" s="7" t="s">
        <v>35</v>
      </c>
      <c r="E19" s="2"/>
      <c r="F19" s="17" t="str">
        <f t="shared" si="0"/>
        <v/>
      </c>
      <c r="G19" s="33">
        <v>54.7</v>
      </c>
      <c r="H19" s="13" t="s">
        <v>37</v>
      </c>
    </row>
    <row r="20" spans="2:8" ht="16" customHeight="1" x14ac:dyDescent="0.2">
      <c r="B20" s="69"/>
      <c r="C20" s="40" t="s">
        <v>20</v>
      </c>
      <c r="D20" s="7" t="s">
        <v>45</v>
      </c>
      <c r="E20" s="2"/>
      <c r="F20" s="17" t="str">
        <f t="shared" si="0"/>
        <v/>
      </c>
      <c r="G20" s="33">
        <v>38.4</v>
      </c>
      <c r="H20" s="13" t="s">
        <v>46</v>
      </c>
    </row>
    <row r="21" spans="2:8" ht="16" customHeight="1" x14ac:dyDescent="0.2">
      <c r="B21" s="69" t="s">
        <v>21</v>
      </c>
      <c r="C21" s="40" t="s">
        <v>50</v>
      </c>
      <c r="D21" s="7" t="s">
        <v>35</v>
      </c>
      <c r="E21" s="2"/>
      <c r="F21" s="17" t="str">
        <f t="shared" si="0"/>
        <v/>
      </c>
      <c r="G21" s="33">
        <v>28.7</v>
      </c>
      <c r="H21" s="13" t="s">
        <v>37</v>
      </c>
    </row>
    <row r="22" spans="2:8" ht="16" customHeight="1" x14ac:dyDescent="0.2">
      <c r="B22" s="69"/>
      <c r="C22" s="40" t="s">
        <v>51</v>
      </c>
      <c r="D22" s="7" t="s">
        <v>56</v>
      </c>
      <c r="E22" s="2"/>
      <c r="F22" s="17" t="str">
        <f t="shared" si="0"/>
        <v/>
      </c>
      <c r="G22" s="33">
        <v>28.9</v>
      </c>
      <c r="H22" s="13" t="s">
        <v>37</v>
      </c>
    </row>
    <row r="23" spans="2:8" ht="16" customHeight="1" x14ac:dyDescent="0.2">
      <c r="B23" s="69"/>
      <c r="C23" s="40" t="s">
        <v>52</v>
      </c>
      <c r="D23" s="7" t="s">
        <v>56</v>
      </c>
      <c r="E23" s="2"/>
      <c r="F23" s="17" t="str">
        <f t="shared" si="0"/>
        <v/>
      </c>
      <c r="G23" s="33">
        <v>28.3</v>
      </c>
      <c r="H23" s="13" t="s">
        <v>37</v>
      </c>
    </row>
    <row r="24" spans="2:8" ht="16" customHeight="1" x14ac:dyDescent="0.2">
      <c r="B24" s="69"/>
      <c r="C24" s="40" t="s">
        <v>53</v>
      </c>
      <c r="D24" s="7" t="s">
        <v>56</v>
      </c>
      <c r="E24" s="2"/>
      <c r="F24" s="17" t="str">
        <f t="shared" si="0"/>
        <v/>
      </c>
      <c r="G24" s="33">
        <v>26.1</v>
      </c>
      <c r="H24" s="13" t="s">
        <v>37</v>
      </c>
    </row>
    <row r="25" spans="2:8" ht="16" customHeight="1" x14ac:dyDescent="0.2">
      <c r="B25" s="69"/>
      <c r="C25" s="40" t="s">
        <v>54</v>
      </c>
      <c r="D25" s="7" t="s">
        <v>35</v>
      </c>
      <c r="E25" s="2"/>
      <c r="F25" s="17" t="str">
        <f t="shared" si="0"/>
        <v/>
      </c>
      <c r="G25" s="33">
        <v>24.2</v>
      </c>
      <c r="H25" s="13" t="s">
        <v>37</v>
      </c>
    </row>
    <row r="26" spans="2:8" ht="16" customHeight="1" x14ac:dyDescent="0.2">
      <c r="B26" s="69"/>
      <c r="C26" s="40" t="s">
        <v>55</v>
      </c>
      <c r="D26" s="7" t="s">
        <v>35</v>
      </c>
      <c r="E26" s="2"/>
      <c r="F26" s="17" t="str">
        <f t="shared" si="0"/>
        <v/>
      </c>
      <c r="G26" s="33">
        <v>27.8</v>
      </c>
      <c r="H26" s="13" t="s">
        <v>37</v>
      </c>
    </row>
    <row r="27" spans="2:8" ht="16" customHeight="1" x14ac:dyDescent="0.2">
      <c r="B27" s="69" t="s">
        <v>22</v>
      </c>
      <c r="C27" s="70"/>
      <c r="D27" s="7" t="s">
        <v>35</v>
      </c>
      <c r="E27" s="2"/>
      <c r="F27" s="17" t="str">
        <f t="shared" si="0"/>
        <v/>
      </c>
      <c r="G27" s="33">
        <v>29</v>
      </c>
      <c r="H27" s="13" t="s">
        <v>37</v>
      </c>
    </row>
    <row r="28" spans="2:8" ht="16" customHeight="1" x14ac:dyDescent="0.2">
      <c r="B28" s="69" t="s">
        <v>23</v>
      </c>
      <c r="C28" s="70"/>
      <c r="D28" s="7" t="s">
        <v>35</v>
      </c>
      <c r="E28" s="2"/>
      <c r="F28" s="17" t="str">
        <f t="shared" si="0"/>
        <v/>
      </c>
      <c r="G28" s="33">
        <v>37.299999999999997</v>
      </c>
      <c r="H28" s="13" t="s">
        <v>37</v>
      </c>
    </row>
    <row r="29" spans="2:8" ht="16" customHeight="1" x14ac:dyDescent="0.2">
      <c r="B29" s="69" t="s">
        <v>24</v>
      </c>
      <c r="C29" s="70"/>
      <c r="D29" s="7" t="s">
        <v>45</v>
      </c>
      <c r="E29" s="2"/>
      <c r="F29" s="17" t="str">
        <f t="shared" si="0"/>
        <v/>
      </c>
      <c r="G29" s="33">
        <v>18.399999999999999</v>
      </c>
      <c r="H29" s="13" t="s">
        <v>46</v>
      </c>
    </row>
    <row r="30" spans="2:8" ht="16" customHeight="1" x14ac:dyDescent="0.2">
      <c r="B30" s="69" t="s">
        <v>25</v>
      </c>
      <c r="C30" s="70"/>
      <c r="D30" s="7" t="s">
        <v>45</v>
      </c>
      <c r="E30" s="2"/>
      <c r="F30" s="17" t="str">
        <f t="shared" si="0"/>
        <v/>
      </c>
      <c r="G30" s="34">
        <v>3.23</v>
      </c>
      <c r="H30" s="13" t="s">
        <v>46</v>
      </c>
    </row>
    <row r="31" spans="2:8" ht="16" customHeight="1" x14ac:dyDescent="0.2">
      <c r="B31" s="82" t="s">
        <v>57</v>
      </c>
      <c r="C31" s="83"/>
      <c r="D31" s="7" t="s">
        <v>45</v>
      </c>
      <c r="E31" s="2"/>
      <c r="F31" s="17" t="str">
        <f t="shared" si="0"/>
        <v/>
      </c>
      <c r="G31" s="34">
        <v>3.45</v>
      </c>
      <c r="H31" s="13" t="s">
        <v>46</v>
      </c>
    </row>
    <row r="32" spans="2:8" ht="16" customHeight="1" x14ac:dyDescent="0.2">
      <c r="B32" s="69" t="s">
        <v>26</v>
      </c>
      <c r="C32" s="70"/>
      <c r="D32" s="7" t="s">
        <v>45</v>
      </c>
      <c r="E32" s="2"/>
      <c r="F32" s="17" t="str">
        <f t="shared" si="0"/>
        <v/>
      </c>
      <c r="G32" s="34">
        <v>7.53</v>
      </c>
      <c r="H32" s="13" t="s">
        <v>46</v>
      </c>
    </row>
    <row r="33" spans="2:8" ht="16" customHeight="1" x14ac:dyDescent="0.2">
      <c r="B33" s="69" t="s">
        <v>27</v>
      </c>
      <c r="C33" s="40" t="s">
        <v>61</v>
      </c>
      <c r="D33" s="7" t="s">
        <v>45</v>
      </c>
      <c r="E33" s="2"/>
      <c r="F33" s="17" t="str">
        <f>IF(SUM(E33)=0,"",ROUND(E33*G33,0))</f>
        <v/>
      </c>
      <c r="G33" s="35"/>
      <c r="H33" s="13" t="s">
        <v>46</v>
      </c>
    </row>
    <row r="34" spans="2:8" ht="16" customHeight="1" x14ac:dyDescent="0.2">
      <c r="B34" s="69"/>
      <c r="C34" s="10"/>
      <c r="D34" s="43"/>
      <c r="E34" s="2"/>
      <c r="F34" s="17" t="str">
        <f t="shared" ref="F34:F40" si="1">IF(SUM(E34)=0,"",ROUND(E34*G34,0))</f>
        <v/>
      </c>
      <c r="G34" s="43"/>
      <c r="H34" s="14"/>
    </row>
    <row r="35" spans="2:8" ht="16" customHeight="1" thickBot="1" x14ac:dyDescent="0.25">
      <c r="B35" s="75"/>
      <c r="C35" s="42"/>
      <c r="D35" s="11"/>
      <c r="E35" s="3"/>
      <c r="F35" s="24" t="str">
        <f t="shared" si="1"/>
        <v/>
      </c>
      <c r="G35" s="11"/>
      <c r="H35" s="15"/>
    </row>
    <row r="36" spans="2:8" ht="16" customHeight="1" x14ac:dyDescent="0.2">
      <c r="B36" s="73" t="s">
        <v>28</v>
      </c>
      <c r="C36" s="74"/>
      <c r="D36" s="27" t="s">
        <v>38</v>
      </c>
      <c r="E36" s="1"/>
      <c r="F36" s="21" t="str">
        <f>IF(SUM(E36)=0,"",ROUND(E36*G36,0))</f>
        <v/>
      </c>
      <c r="G36" s="28">
        <v>1.17</v>
      </c>
      <c r="H36" s="67" t="s">
        <v>39</v>
      </c>
    </row>
    <row r="37" spans="2:8" ht="16" customHeight="1" x14ac:dyDescent="0.2">
      <c r="B37" s="69" t="s">
        <v>29</v>
      </c>
      <c r="C37" s="70"/>
      <c r="D37" s="9" t="s">
        <v>38</v>
      </c>
      <c r="E37" s="2"/>
      <c r="F37" s="17" t="str">
        <f t="shared" si="1"/>
        <v/>
      </c>
      <c r="G37" s="18">
        <v>1.19</v>
      </c>
      <c r="H37" s="68"/>
    </row>
    <row r="38" spans="2:8" ht="16" customHeight="1" x14ac:dyDescent="0.2">
      <c r="B38" s="69" t="s">
        <v>30</v>
      </c>
      <c r="C38" s="70"/>
      <c r="D38" s="9" t="s">
        <v>38</v>
      </c>
      <c r="E38" s="2"/>
      <c r="F38" s="17" t="str">
        <f t="shared" si="1"/>
        <v/>
      </c>
      <c r="G38" s="18">
        <v>1.19</v>
      </c>
      <c r="H38" s="68"/>
    </row>
    <row r="39" spans="2:8" ht="16" customHeight="1" x14ac:dyDescent="0.2">
      <c r="B39" s="69" t="s">
        <v>31</v>
      </c>
      <c r="C39" s="70"/>
      <c r="D39" s="9" t="s">
        <v>38</v>
      </c>
      <c r="E39" s="2"/>
      <c r="F39" s="17" t="str">
        <f t="shared" si="1"/>
        <v/>
      </c>
      <c r="G39" s="18">
        <v>1.19</v>
      </c>
      <c r="H39" s="68"/>
    </row>
    <row r="40" spans="2:8" ht="16" customHeight="1" x14ac:dyDescent="0.2">
      <c r="B40" s="71"/>
      <c r="C40" s="72"/>
      <c r="D40" s="43"/>
      <c r="E40" s="2"/>
      <c r="F40" s="17" t="str">
        <f t="shared" si="1"/>
        <v/>
      </c>
      <c r="G40" s="43"/>
      <c r="H40" s="14"/>
    </row>
    <row r="41" spans="2:8" ht="16" customHeight="1" thickBot="1" x14ac:dyDescent="0.25">
      <c r="B41" s="80"/>
      <c r="C41" s="81"/>
      <c r="D41" s="11"/>
      <c r="E41" s="3"/>
      <c r="F41" s="24" t="str">
        <f>IF(SUM(E41)=0,"",ROUND(E41*G41,0))</f>
        <v/>
      </c>
      <c r="G41" s="11"/>
      <c r="H41" s="15"/>
    </row>
    <row r="42" spans="2:8" ht="16" customHeight="1" x14ac:dyDescent="0.2">
      <c r="B42" s="76" t="s">
        <v>40</v>
      </c>
      <c r="C42" s="77"/>
      <c r="D42" s="77"/>
      <c r="E42" s="77"/>
      <c r="F42" s="25">
        <f>SUM(F6:F41)</f>
        <v>0</v>
      </c>
      <c r="G42" s="8" t="s">
        <v>43</v>
      </c>
      <c r="H42" s="26" t="s">
        <v>43</v>
      </c>
    </row>
    <row r="43" spans="2:8" ht="16" customHeight="1" thickBot="1" x14ac:dyDescent="0.25">
      <c r="B43" s="78" t="s">
        <v>41</v>
      </c>
      <c r="C43" s="79"/>
      <c r="D43" s="79"/>
      <c r="E43" s="79"/>
      <c r="F43" s="22">
        <f>IF(F42="","",F42*G43)</f>
        <v>0</v>
      </c>
      <c r="G43" s="23">
        <v>2.58E-2</v>
      </c>
      <c r="H43" s="16" t="s">
        <v>34</v>
      </c>
    </row>
    <row r="44" spans="2:8" ht="18" customHeight="1" x14ac:dyDescent="0.2">
      <c r="B44" s="44" t="s">
        <v>62</v>
      </c>
      <c r="C44" s="44"/>
      <c r="D44" s="44"/>
      <c r="E44" s="44"/>
      <c r="F44" s="44"/>
      <c r="G44" s="44"/>
      <c r="H44" s="44"/>
    </row>
    <row r="45" spans="2:8" ht="18" customHeight="1" x14ac:dyDescent="0.2">
      <c r="B45" s="45"/>
      <c r="C45" s="45"/>
      <c r="D45" s="45"/>
      <c r="E45" s="45"/>
      <c r="F45" s="45"/>
      <c r="G45" s="45"/>
      <c r="H45" s="45"/>
    </row>
    <row r="46" spans="2:8" ht="18" customHeight="1" x14ac:dyDescent="0.2">
      <c r="B46" s="45"/>
      <c r="C46" s="45"/>
      <c r="D46" s="45"/>
      <c r="E46" s="45"/>
      <c r="F46" s="45"/>
      <c r="G46" s="45"/>
      <c r="H46" s="45"/>
    </row>
    <row r="47" spans="2:8" ht="18" customHeight="1" x14ac:dyDescent="0.2">
      <c r="B47" s="45"/>
      <c r="C47" s="45"/>
      <c r="D47" s="45"/>
      <c r="E47" s="45"/>
      <c r="F47" s="45"/>
      <c r="G47" s="45"/>
      <c r="H47" s="45"/>
    </row>
    <row r="48" spans="2:8" ht="16" customHeight="1" thickBot="1" x14ac:dyDescent="0.25"/>
    <row r="49" spans="2:7" ht="18" customHeight="1" x14ac:dyDescent="0.2">
      <c r="B49" s="46" t="s">
        <v>32</v>
      </c>
      <c r="C49" s="47"/>
      <c r="D49" s="50"/>
      <c r="E49" s="51"/>
      <c r="F49" s="51"/>
      <c r="G49" s="54" t="s">
        <v>42</v>
      </c>
    </row>
    <row r="50" spans="2:7" ht="18" customHeight="1" thickBot="1" x14ac:dyDescent="0.25">
      <c r="B50" s="48"/>
      <c r="C50" s="49"/>
      <c r="D50" s="52"/>
      <c r="E50" s="53"/>
      <c r="F50" s="53"/>
      <c r="G50" s="55"/>
    </row>
    <row r="51" spans="2:7" ht="16" customHeight="1" thickBot="1" x14ac:dyDescent="0.25"/>
    <row r="52" spans="2:7" ht="18" customHeight="1" x14ac:dyDescent="0.2">
      <c r="B52" s="56" t="s">
        <v>44</v>
      </c>
      <c r="C52" s="57"/>
      <c r="D52" s="60" t="str">
        <f>IF(AND(F43="",D49=""),"",IF(OR(F43&gt;=1500,D49&gt;=6000000),"対象","対象外"))</f>
        <v>対象外</v>
      </c>
      <c r="E52" s="61"/>
      <c r="F52" s="62"/>
      <c r="G52" s="66"/>
    </row>
    <row r="53" spans="2:7" ht="18" customHeight="1" thickBot="1" x14ac:dyDescent="0.25">
      <c r="B53" s="58"/>
      <c r="C53" s="59"/>
      <c r="D53" s="63"/>
      <c r="E53" s="64"/>
      <c r="F53" s="65"/>
      <c r="G53" s="66"/>
    </row>
    <row r="54" spans="2:7" ht="6" customHeight="1" x14ac:dyDescent="0.2">
      <c r="B54" s="4"/>
    </row>
  </sheetData>
  <mergeCells count="40">
    <mergeCell ref="B15:C15"/>
    <mergeCell ref="B16:C16"/>
    <mergeCell ref="B8:C8"/>
    <mergeCell ref="B9:C9"/>
    <mergeCell ref="B11:C11"/>
    <mergeCell ref="B12:C12"/>
    <mergeCell ref="B13:B14"/>
    <mergeCell ref="B10:C10"/>
    <mergeCell ref="B7:C7"/>
    <mergeCell ref="B2:H2"/>
    <mergeCell ref="B4:C5"/>
    <mergeCell ref="D4:F4"/>
    <mergeCell ref="G4:H4"/>
    <mergeCell ref="B6:C6"/>
    <mergeCell ref="B17:B18"/>
    <mergeCell ref="B19:B20"/>
    <mergeCell ref="B21:B26"/>
    <mergeCell ref="B28:C28"/>
    <mergeCell ref="B29:C29"/>
    <mergeCell ref="B27:C27"/>
    <mergeCell ref="B30:C30"/>
    <mergeCell ref="B32:C32"/>
    <mergeCell ref="B33:B35"/>
    <mergeCell ref="B42:E42"/>
    <mergeCell ref="B43:E43"/>
    <mergeCell ref="B41:C41"/>
    <mergeCell ref="B31:C31"/>
    <mergeCell ref="H36:H39"/>
    <mergeCell ref="B37:C37"/>
    <mergeCell ref="B38:C38"/>
    <mergeCell ref="B39:C39"/>
    <mergeCell ref="B40:C40"/>
    <mergeCell ref="B36:C36"/>
    <mergeCell ref="B44:H47"/>
    <mergeCell ref="B49:C50"/>
    <mergeCell ref="D49:F50"/>
    <mergeCell ref="G49:G50"/>
    <mergeCell ref="B52:C53"/>
    <mergeCell ref="D52:F53"/>
    <mergeCell ref="G52:G53"/>
  </mergeCells>
  <phoneticPr fontId="3"/>
  <printOptions horizontalCentered="1"/>
  <pageMargins left="0.78740157480314965" right="0.59055118110236227" top="0.78740157480314965" bottom="0.39370078740157483" header="0.59055118110236227" footer="0.19685039370078741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972D-85D7-4FAA-B695-5EABC5FF2FC4}">
  <dimension ref="B1:H54"/>
  <sheetViews>
    <sheetView view="pageBreakPreview" zoomScale="70" zoomScaleNormal="100" zoomScaleSheetLayoutView="70" workbookViewId="0">
      <selection activeCell="M25" sqref="M25"/>
    </sheetView>
  </sheetViews>
  <sheetFormatPr defaultColWidth="9" defaultRowHeight="15.75" customHeight="1" x14ac:dyDescent="0.2"/>
  <cols>
    <col min="1" max="1" width="1.6328125" style="31" customWidth="1"/>
    <col min="2" max="2" width="14.90625" style="30" bestFit="1" customWidth="1"/>
    <col min="3" max="3" width="21" style="30" bestFit="1" customWidth="1"/>
    <col min="4" max="4" width="6.453125" style="31" bestFit="1" customWidth="1"/>
    <col min="5" max="6" width="12.6328125" style="5" customWidth="1"/>
    <col min="7" max="7" width="7.453125" style="30" customWidth="1"/>
    <col min="8" max="8" width="9.08984375" style="30" bestFit="1" customWidth="1"/>
    <col min="9" max="9" width="1.6328125" style="31" customWidth="1"/>
    <col min="10" max="16384" width="9" style="31"/>
  </cols>
  <sheetData>
    <row r="1" spans="2:8" ht="6" customHeight="1" x14ac:dyDescent="0.2">
      <c r="B1" s="4"/>
    </row>
    <row r="2" spans="2:8" ht="18" customHeight="1" x14ac:dyDescent="0.2">
      <c r="B2" s="84" t="s">
        <v>0</v>
      </c>
      <c r="C2" s="84"/>
      <c r="D2" s="84"/>
      <c r="E2" s="84"/>
      <c r="F2" s="84"/>
      <c r="G2" s="84"/>
      <c r="H2" s="84"/>
    </row>
    <row r="3" spans="2:8" ht="6" customHeight="1" thickBot="1" x14ac:dyDescent="0.25">
      <c r="B3" s="4"/>
    </row>
    <row r="4" spans="2:8" ht="18" customHeight="1" x14ac:dyDescent="0.2">
      <c r="B4" s="85" t="s">
        <v>1</v>
      </c>
      <c r="C4" s="86"/>
      <c r="D4" s="86" t="s">
        <v>2</v>
      </c>
      <c r="E4" s="86"/>
      <c r="F4" s="86"/>
      <c r="G4" s="86" t="s">
        <v>60</v>
      </c>
      <c r="H4" s="87"/>
    </row>
    <row r="5" spans="2:8" ht="18" customHeight="1" thickBot="1" x14ac:dyDescent="0.25">
      <c r="B5" s="78"/>
      <c r="C5" s="79"/>
      <c r="D5" s="37" t="s">
        <v>3</v>
      </c>
      <c r="E5" s="19" t="s">
        <v>4</v>
      </c>
      <c r="F5" s="19" t="s">
        <v>5</v>
      </c>
      <c r="G5" s="37" t="s">
        <v>6</v>
      </c>
      <c r="H5" s="20" t="s">
        <v>3</v>
      </c>
    </row>
    <row r="6" spans="2:8" ht="16" customHeight="1" x14ac:dyDescent="0.2">
      <c r="B6" s="73" t="s">
        <v>7</v>
      </c>
      <c r="C6" s="74"/>
      <c r="D6" s="6" t="s">
        <v>33</v>
      </c>
      <c r="E6" s="1"/>
      <c r="F6" s="21" t="str">
        <f t="shared" ref="F6:F32" si="0">IF(SUM(E6)=0,"",ROUND(E6*G6,0))</f>
        <v/>
      </c>
      <c r="G6" s="32">
        <v>38.299999999999997</v>
      </c>
      <c r="H6" s="12" t="s">
        <v>36</v>
      </c>
    </row>
    <row r="7" spans="2:8" ht="16" customHeight="1" x14ac:dyDescent="0.2">
      <c r="B7" s="69" t="s">
        <v>8</v>
      </c>
      <c r="C7" s="70"/>
      <c r="D7" s="7" t="s">
        <v>33</v>
      </c>
      <c r="E7" s="2"/>
      <c r="F7" s="17" t="str">
        <f t="shared" si="0"/>
        <v/>
      </c>
      <c r="G7" s="33">
        <v>34.799999999999997</v>
      </c>
      <c r="H7" s="13" t="s">
        <v>36</v>
      </c>
    </row>
    <row r="8" spans="2:8" ht="16" customHeight="1" x14ac:dyDescent="0.2">
      <c r="B8" s="69" t="s">
        <v>9</v>
      </c>
      <c r="C8" s="70"/>
      <c r="D8" s="7" t="s">
        <v>33</v>
      </c>
      <c r="E8" s="2"/>
      <c r="F8" s="17" t="str">
        <f t="shared" si="0"/>
        <v/>
      </c>
      <c r="G8" s="33">
        <v>33.4</v>
      </c>
      <c r="H8" s="13" t="s">
        <v>36</v>
      </c>
    </row>
    <row r="9" spans="2:8" ht="16" customHeight="1" x14ac:dyDescent="0.2">
      <c r="B9" s="69" t="s">
        <v>10</v>
      </c>
      <c r="C9" s="70"/>
      <c r="D9" s="7" t="s">
        <v>33</v>
      </c>
      <c r="E9" s="2"/>
      <c r="F9" s="17" t="str">
        <f t="shared" si="0"/>
        <v/>
      </c>
      <c r="G9" s="33">
        <v>33.299999999999997</v>
      </c>
      <c r="H9" s="13" t="s">
        <v>36</v>
      </c>
    </row>
    <row r="10" spans="2:8" ht="16" customHeight="1" x14ac:dyDescent="0.2">
      <c r="B10" s="82" t="s">
        <v>58</v>
      </c>
      <c r="C10" s="83"/>
      <c r="D10" s="7" t="s">
        <v>33</v>
      </c>
      <c r="E10" s="2"/>
      <c r="F10" s="17" t="str">
        <f t="shared" si="0"/>
        <v/>
      </c>
      <c r="G10" s="33">
        <v>36.299999999999997</v>
      </c>
      <c r="H10" s="13" t="s">
        <v>36</v>
      </c>
    </row>
    <row r="11" spans="2:8" ht="16" customHeight="1" x14ac:dyDescent="0.2">
      <c r="B11" s="69" t="s">
        <v>11</v>
      </c>
      <c r="C11" s="70"/>
      <c r="D11" s="7" t="s">
        <v>33</v>
      </c>
      <c r="E11" s="2">
        <v>1542</v>
      </c>
      <c r="F11" s="17">
        <f t="shared" si="0"/>
        <v>56283</v>
      </c>
      <c r="G11" s="33">
        <v>36.5</v>
      </c>
      <c r="H11" s="13" t="s">
        <v>36</v>
      </c>
    </row>
    <row r="12" spans="2:8" ht="16" customHeight="1" x14ac:dyDescent="0.2">
      <c r="B12" s="69" t="s">
        <v>12</v>
      </c>
      <c r="C12" s="70"/>
      <c r="D12" s="7" t="s">
        <v>33</v>
      </c>
      <c r="E12" s="2"/>
      <c r="F12" s="17" t="str">
        <f t="shared" si="0"/>
        <v/>
      </c>
      <c r="G12" s="33">
        <v>38</v>
      </c>
      <c r="H12" s="13" t="s">
        <v>36</v>
      </c>
    </row>
    <row r="13" spans="2:8" ht="16" customHeight="1" x14ac:dyDescent="0.2">
      <c r="B13" s="88" t="s">
        <v>49</v>
      </c>
      <c r="C13" s="29" t="s">
        <v>47</v>
      </c>
      <c r="D13" s="7" t="s">
        <v>33</v>
      </c>
      <c r="E13" s="2">
        <v>5206</v>
      </c>
      <c r="F13" s="17">
        <f t="shared" si="0"/>
        <v>202513</v>
      </c>
      <c r="G13" s="33">
        <v>38.9</v>
      </c>
      <c r="H13" s="13" t="s">
        <v>36</v>
      </c>
    </row>
    <row r="14" spans="2:8" ht="16" customHeight="1" x14ac:dyDescent="0.2">
      <c r="B14" s="89"/>
      <c r="C14" s="29" t="s">
        <v>48</v>
      </c>
      <c r="D14" s="7" t="s">
        <v>33</v>
      </c>
      <c r="E14" s="2"/>
      <c r="F14" s="17" t="str">
        <f t="shared" si="0"/>
        <v/>
      </c>
      <c r="G14" s="33">
        <v>41.8</v>
      </c>
      <c r="H14" s="13" t="s">
        <v>36</v>
      </c>
    </row>
    <row r="15" spans="2:8" ht="16" customHeight="1" x14ac:dyDescent="0.2">
      <c r="B15" s="69" t="s">
        <v>13</v>
      </c>
      <c r="C15" s="70"/>
      <c r="D15" s="7" t="s">
        <v>35</v>
      </c>
      <c r="E15" s="2"/>
      <c r="F15" s="17" t="str">
        <f t="shared" si="0"/>
        <v/>
      </c>
      <c r="G15" s="33">
        <v>40</v>
      </c>
      <c r="H15" s="13" t="s">
        <v>37</v>
      </c>
    </row>
    <row r="16" spans="2:8" ht="16" customHeight="1" x14ac:dyDescent="0.2">
      <c r="B16" s="69" t="s">
        <v>14</v>
      </c>
      <c r="C16" s="70"/>
      <c r="D16" s="7" t="s">
        <v>35</v>
      </c>
      <c r="E16" s="2"/>
      <c r="F16" s="17" t="str">
        <f t="shared" si="0"/>
        <v/>
      </c>
      <c r="G16" s="33">
        <v>34.1</v>
      </c>
      <c r="H16" s="13" t="s">
        <v>37</v>
      </c>
    </row>
    <row r="17" spans="2:8" ht="16" customHeight="1" x14ac:dyDescent="0.2">
      <c r="B17" s="69" t="s">
        <v>15</v>
      </c>
      <c r="C17" s="36" t="s">
        <v>16</v>
      </c>
      <c r="D17" s="7" t="s">
        <v>35</v>
      </c>
      <c r="E17" s="2"/>
      <c r="F17" s="17" t="str">
        <f t="shared" si="0"/>
        <v/>
      </c>
      <c r="G17" s="33">
        <v>50.1</v>
      </c>
      <c r="H17" s="13" t="s">
        <v>37</v>
      </c>
    </row>
    <row r="18" spans="2:8" ht="16" customHeight="1" x14ac:dyDescent="0.2">
      <c r="B18" s="69"/>
      <c r="C18" s="36" t="s">
        <v>17</v>
      </c>
      <c r="D18" s="7" t="s">
        <v>45</v>
      </c>
      <c r="E18" s="2"/>
      <c r="F18" s="17" t="str">
        <f t="shared" si="0"/>
        <v/>
      </c>
      <c r="G18" s="33">
        <v>46.1</v>
      </c>
      <c r="H18" s="13" t="s">
        <v>46</v>
      </c>
    </row>
    <row r="19" spans="2:8" ht="16" customHeight="1" x14ac:dyDescent="0.2">
      <c r="B19" s="69" t="s">
        <v>18</v>
      </c>
      <c r="C19" s="36" t="s">
        <v>19</v>
      </c>
      <c r="D19" s="7" t="s">
        <v>35</v>
      </c>
      <c r="E19" s="2"/>
      <c r="F19" s="17" t="str">
        <f t="shared" si="0"/>
        <v/>
      </c>
      <c r="G19" s="33">
        <v>54.7</v>
      </c>
      <c r="H19" s="13" t="s">
        <v>37</v>
      </c>
    </row>
    <row r="20" spans="2:8" ht="16" customHeight="1" x14ac:dyDescent="0.2">
      <c r="B20" s="69"/>
      <c r="C20" s="36" t="s">
        <v>20</v>
      </c>
      <c r="D20" s="7" t="s">
        <v>45</v>
      </c>
      <c r="E20" s="2"/>
      <c r="F20" s="17" t="str">
        <f t="shared" si="0"/>
        <v/>
      </c>
      <c r="G20" s="33">
        <v>38.4</v>
      </c>
      <c r="H20" s="13" t="s">
        <v>46</v>
      </c>
    </row>
    <row r="21" spans="2:8" ht="16" customHeight="1" x14ac:dyDescent="0.2">
      <c r="B21" s="69" t="s">
        <v>21</v>
      </c>
      <c r="C21" s="36" t="s">
        <v>50</v>
      </c>
      <c r="D21" s="7" t="s">
        <v>35</v>
      </c>
      <c r="E21" s="2"/>
      <c r="F21" s="17" t="str">
        <f t="shared" si="0"/>
        <v/>
      </c>
      <c r="G21" s="33">
        <v>28.7</v>
      </c>
      <c r="H21" s="13" t="s">
        <v>37</v>
      </c>
    </row>
    <row r="22" spans="2:8" ht="16" customHeight="1" x14ac:dyDescent="0.2">
      <c r="B22" s="69"/>
      <c r="C22" s="36" t="s">
        <v>51</v>
      </c>
      <c r="D22" s="7" t="s">
        <v>56</v>
      </c>
      <c r="E22" s="2"/>
      <c r="F22" s="17" t="str">
        <f t="shared" si="0"/>
        <v/>
      </c>
      <c r="G22" s="33">
        <v>28.9</v>
      </c>
      <c r="H22" s="13" t="s">
        <v>37</v>
      </c>
    </row>
    <row r="23" spans="2:8" ht="16" customHeight="1" x14ac:dyDescent="0.2">
      <c r="B23" s="69"/>
      <c r="C23" s="36" t="s">
        <v>52</v>
      </c>
      <c r="D23" s="7" t="s">
        <v>56</v>
      </c>
      <c r="E23" s="2"/>
      <c r="F23" s="17" t="str">
        <f t="shared" si="0"/>
        <v/>
      </c>
      <c r="G23" s="33">
        <v>28.3</v>
      </c>
      <c r="H23" s="13" t="s">
        <v>37</v>
      </c>
    </row>
    <row r="24" spans="2:8" ht="16" customHeight="1" x14ac:dyDescent="0.2">
      <c r="B24" s="69"/>
      <c r="C24" s="36" t="s">
        <v>53</v>
      </c>
      <c r="D24" s="7" t="s">
        <v>56</v>
      </c>
      <c r="E24" s="2"/>
      <c r="F24" s="17" t="str">
        <f t="shared" si="0"/>
        <v/>
      </c>
      <c r="G24" s="33">
        <v>26.1</v>
      </c>
      <c r="H24" s="13" t="s">
        <v>37</v>
      </c>
    </row>
    <row r="25" spans="2:8" ht="16" customHeight="1" x14ac:dyDescent="0.2">
      <c r="B25" s="69"/>
      <c r="C25" s="36" t="s">
        <v>54</v>
      </c>
      <c r="D25" s="7" t="s">
        <v>35</v>
      </c>
      <c r="E25" s="2"/>
      <c r="F25" s="17" t="str">
        <f t="shared" si="0"/>
        <v/>
      </c>
      <c r="G25" s="33">
        <v>24.2</v>
      </c>
      <c r="H25" s="13" t="s">
        <v>37</v>
      </c>
    </row>
    <row r="26" spans="2:8" ht="16" customHeight="1" x14ac:dyDescent="0.2">
      <c r="B26" s="69"/>
      <c r="C26" s="36" t="s">
        <v>55</v>
      </c>
      <c r="D26" s="7" t="s">
        <v>35</v>
      </c>
      <c r="E26" s="2"/>
      <c r="F26" s="17" t="str">
        <f t="shared" si="0"/>
        <v/>
      </c>
      <c r="G26" s="33">
        <v>27.8</v>
      </c>
      <c r="H26" s="13" t="s">
        <v>37</v>
      </c>
    </row>
    <row r="27" spans="2:8" ht="16" customHeight="1" x14ac:dyDescent="0.2">
      <c r="B27" s="69" t="s">
        <v>22</v>
      </c>
      <c r="C27" s="70"/>
      <c r="D27" s="7" t="s">
        <v>35</v>
      </c>
      <c r="E27" s="2"/>
      <c r="F27" s="17" t="str">
        <f t="shared" si="0"/>
        <v/>
      </c>
      <c r="G27" s="33">
        <v>29</v>
      </c>
      <c r="H27" s="13" t="s">
        <v>37</v>
      </c>
    </row>
    <row r="28" spans="2:8" ht="16" customHeight="1" x14ac:dyDescent="0.2">
      <c r="B28" s="69" t="s">
        <v>23</v>
      </c>
      <c r="C28" s="70"/>
      <c r="D28" s="7" t="s">
        <v>35</v>
      </c>
      <c r="E28" s="2"/>
      <c r="F28" s="17" t="str">
        <f t="shared" si="0"/>
        <v/>
      </c>
      <c r="G28" s="33">
        <v>37.299999999999997</v>
      </c>
      <c r="H28" s="13" t="s">
        <v>37</v>
      </c>
    </row>
    <row r="29" spans="2:8" ht="16" customHeight="1" x14ac:dyDescent="0.2">
      <c r="B29" s="69" t="s">
        <v>24</v>
      </c>
      <c r="C29" s="70"/>
      <c r="D29" s="7" t="s">
        <v>45</v>
      </c>
      <c r="E29" s="2"/>
      <c r="F29" s="17" t="str">
        <f t="shared" si="0"/>
        <v/>
      </c>
      <c r="G29" s="33">
        <v>18.399999999999999</v>
      </c>
      <c r="H29" s="13" t="s">
        <v>46</v>
      </c>
    </row>
    <row r="30" spans="2:8" ht="16" customHeight="1" x14ac:dyDescent="0.2">
      <c r="B30" s="69" t="s">
        <v>25</v>
      </c>
      <c r="C30" s="70"/>
      <c r="D30" s="7" t="s">
        <v>45</v>
      </c>
      <c r="E30" s="2"/>
      <c r="F30" s="17" t="str">
        <f t="shared" si="0"/>
        <v/>
      </c>
      <c r="G30" s="34">
        <v>3.23</v>
      </c>
      <c r="H30" s="13" t="s">
        <v>46</v>
      </c>
    </row>
    <row r="31" spans="2:8" ht="16" customHeight="1" x14ac:dyDescent="0.2">
      <c r="B31" s="82" t="s">
        <v>57</v>
      </c>
      <c r="C31" s="83"/>
      <c r="D31" s="7" t="s">
        <v>45</v>
      </c>
      <c r="E31" s="2"/>
      <c r="F31" s="17" t="str">
        <f t="shared" si="0"/>
        <v/>
      </c>
      <c r="G31" s="34">
        <v>3.45</v>
      </c>
      <c r="H31" s="13" t="s">
        <v>46</v>
      </c>
    </row>
    <row r="32" spans="2:8" ht="16" customHeight="1" x14ac:dyDescent="0.2">
      <c r="B32" s="69" t="s">
        <v>26</v>
      </c>
      <c r="C32" s="70"/>
      <c r="D32" s="7" t="s">
        <v>45</v>
      </c>
      <c r="E32" s="2"/>
      <c r="F32" s="17" t="str">
        <f t="shared" si="0"/>
        <v/>
      </c>
      <c r="G32" s="34">
        <v>7.53</v>
      </c>
      <c r="H32" s="13" t="s">
        <v>46</v>
      </c>
    </row>
    <row r="33" spans="2:8" ht="16" customHeight="1" x14ac:dyDescent="0.2">
      <c r="B33" s="69" t="s">
        <v>27</v>
      </c>
      <c r="C33" s="36" t="s">
        <v>61</v>
      </c>
      <c r="D33" s="7" t="s">
        <v>45</v>
      </c>
      <c r="E33" s="2"/>
      <c r="F33" s="17" t="str">
        <f>IF(SUM(E33)=0,"",ROUND(E33*G33,0))</f>
        <v/>
      </c>
      <c r="G33" s="35"/>
      <c r="H33" s="13" t="s">
        <v>46</v>
      </c>
    </row>
    <row r="34" spans="2:8" ht="16" customHeight="1" x14ac:dyDescent="0.2">
      <c r="B34" s="69"/>
      <c r="C34" s="10"/>
      <c r="D34" s="39"/>
      <c r="E34" s="2"/>
      <c r="F34" s="17" t="str">
        <f t="shared" ref="F34:F40" si="1">IF(SUM(E34)=0,"",ROUND(E34*G34,0))</f>
        <v/>
      </c>
      <c r="G34" s="39"/>
      <c r="H34" s="14"/>
    </row>
    <row r="35" spans="2:8" ht="16" customHeight="1" thickBot="1" x14ac:dyDescent="0.25">
      <c r="B35" s="75"/>
      <c r="C35" s="38"/>
      <c r="D35" s="11"/>
      <c r="E35" s="3"/>
      <c r="F35" s="24" t="str">
        <f t="shared" si="1"/>
        <v/>
      </c>
      <c r="G35" s="11"/>
      <c r="H35" s="15"/>
    </row>
    <row r="36" spans="2:8" ht="16" customHeight="1" x14ac:dyDescent="0.2">
      <c r="B36" s="73" t="s">
        <v>28</v>
      </c>
      <c r="C36" s="74"/>
      <c r="D36" s="27" t="s">
        <v>38</v>
      </c>
      <c r="E36" s="1"/>
      <c r="F36" s="21" t="str">
        <f>IF(SUM(E36)=0,"",ROUND(E36*G36,0))</f>
        <v/>
      </c>
      <c r="G36" s="28">
        <v>1.17</v>
      </c>
      <c r="H36" s="67" t="s">
        <v>39</v>
      </c>
    </row>
    <row r="37" spans="2:8" ht="16" customHeight="1" x14ac:dyDescent="0.2">
      <c r="B37" s="69" t="s">
        <v>29</v>
      </c>
      <c r="C37" s="70"/>
      <c r="D37" s="9" t="s">
        <v>38</v>
      </c>
      <c r="E37" s="2"/>
      <c r="F37" s="17" t="str">
        <f t="shared" si="1"/>
        <v/>
      </c>
      <c r="G37" s="18">
        <v>1.19</v>
      </c>
      <c r="H37" s="68"/>
    </row>
    <row r="38" spans="2:8" ht="16" customHeight="1" x14ac:dyDescent="0.2">
      <c r="B38" s="69" t="s">
        <v>30</v>
      </c>
      <c r="C38" s="70"/>
      <c r="D38" s="9" t="s">
        <v>38</v>
      </c>
      <c r="E38" s="2"/>
      <c r="F38" s="17" t="str">
        <f t="shared" si="1"/>
        <v/>
      </c>
      <c r="G38" s="18">
        <v>1.19</v>
      </c>
      <c r="H38" s="68"/>
    </row>
    <row r="39" spans="2:8" ht="16" customHeight="1" x14ac:dyDescent="0.2">
      <c r="B39" s="69" t="s">
        <v>31</v>
      </c>
      <c r="C39" s="70"/>
      <c r="D39" s="9" t="s">
        <v>38</v>
      </c>
      <c r="E39" s="2"/>
      <c r="F39" s="17" t="str">
        <f t="shared" si="1"/>
        <v/>
      </c>
      <c r="G39" s="18">
        <v>1.19</v>
      </c>
      <c r="H39" s="68"/>
    </row>
    <row r="40" spans="2:8" ht="16" customHeight="1" x14ac:dyDescent="0.2">
      <c r="B40" s="71"/>
      <c r="C40" s="72"/>
      <c r="D40" s="39"/>
      <c r="E40" s="2"/>
      <c r="F40" s="17" t="str">
        <f t="shared" si="1"/>
        <v/>
      </c>
      <c r="G40" s="39"/>
      <c r="H40" s="14"/>
    </row>
    <row r="41" spans="2:8" ht="16" customHeight="1" thickBot="1" x14ac:dyDescent="0.25">
      <c r="B41" s="80"/>
      <c r="C41" s="81"/>
      <c r="D41" s="11"/>
      <c r="E41" s="3"/>
      <c r="F41" s="24" t="str">
        <f>IF(SUM(E41)=0,"",ROUND(E41*G41,0))</f>
        <v/>
      </c>
      <c r="G41" s="11"/>
      <c r="H41" s="15"/>
    </row>
    <row r="42" spans="2:8" ht="16" customHeight="1" x14ac:dyDescent="0.2">
      <c r="B42" s="76" t="s">
        <v>40</v>
      </c>
      <c r="C42" s="77"/>
      <c r="D42" s="77"/>
      <c r="E42" s="77"/>
      <c r="F42" s="25">
        <f>SUM(F6:F41)</f>
        <v>258796</v>
      </c>
      <c r="G42" s="8" t="s">
        <v>43</v>
      </c>
      <c r="H42" s="26" t="s">
        <v>43</v>
      </c>
    </row>
    <row r="43" spans="2:8" ht="16" customHeight="1" thickBot="1" x14ac:dyDescent="0.25">
      <c r="B43" s="78" t="s">
        <v>41</v>
      </c>
      <c r="C43" s="79"/>
      <c r="D43" s="79"/>
      <c r="E43" s="79"/>
      <c r="F43" s="22">
        <f>IF(F42="","",F42*G43)</f>
        <v>6676.9368000000004</v>
      </c>
      <c r="G43" s="23">
        <v>2.58E-2</v>
      </c>
      <c r="H43" s="16" t="s">
        <v>34</v>
      </c>
    </row>
    <row r="44" spans="2:8" ht="18" customHeight="1" x14ac:dyDescent="0.2">
      <c r="B44" s="44" t="s">
        <v>59</v>
      </c>
      <c r="C44" s="44"/>
      <c r="D44" s="44"/>
      <c r="E44" s="44"/>
      <c r="F44" s="44"/>
      <c r="G44" s="44"/>
      <c r="H44" s="44"/>
    </row>
    <row r="45" spans="2:8" ht="18" customHeight="1" x14ac:dyDescent="0.2">
      <c r="B45" s="45"/>
      <c r="C45" s="45"/>
      <c r="D45" s="45"/>
      <c r="E45" s="45"/>
      <c r="F45" s="45"/>
      <c r="G45" s="45"/>
      <c r="H45" s="45"/>
    </row>
    <row r="46" spans="2:8" ht="18" customHeight="1" x14ac:dyDescent="0.2">
      <c r="B46" s="45"/>
      <c r="C46" s="45"/>
      <c r="D46" s="45"/>
      <c r="E46" s="45"/>
      <c r="F46" s="45"/>
      <c r="G46" s="45"/>
      <c r="H46" s="45"/>
    </row>
    <row r="47" spans="2:8" ht="18" customHeight="1" x14ac:dyDescent="0.2">
      <c r="B47" s="45"/>
      <c r="C47" s="45"/>
      <c r="D47" s="45"/>
      <c r="E47" s="45"/>
      <c r="F47" s="45"/>
      <c r="G47" s="45"/>
      <c r="H47" s="45"/>
    </row>
    <row r="48" spans="2:8" ht="16" customHeight="1" thickBot="1" x14ac:dyDescent="0.25"/>
    <row r="49" spans="2:7" ht="18" customHeight="1" x14ac:dyDescent="0.2">
      <c r="B49" s="46" t="s">
        <v>32</v>
      </c>
      <c r="C49" s="47"/>
      <c r="D49" s="50">
        <v>16900000</v>
      </c>
      <c r="E49" s="51"/>
      <c r="F49" s="51"/>
      <c r="G49" s="54" t="s">
        <v>42</v>
      </c>
    </row>
    <row r="50" spans="2:7" ht="18" customHeight="1" thickBot="1" x14ac:dyDescent="0.25">
      <c r="B50" s="48"/>
      <c r="C50" s="49"/>
      <c r="D50" s="52"/>
      <c r="E50" s="53"/>
      <c r="F50" s="53"/>
      <c r="G50" s="55"/>
    </row>
    <row r="51" spans="2:7" ht="16" customHeight="1" thickBot="1" x14ac:dyDescent="0.25"/>
    <row r="52" spans="2:7" ht="18" customHeight="1" x14ac:dyDescent="0.2">
      <c r="B52" s="56" t="s">
        <v>44</v>
      </c>
      <c r="C52" s="57"/>
      <c r="D52" s="60" t="str">
        <f>IF(AND(F43="",D49=""),"",IF(OR(F43&gt;=1500,D49&gt;=6000000),"対象","対象外"))</f>
        <v>対象</v>
      </c>
      <c r="E52" s="61"/>
      <c r="F52" s="62"/>
      <c r="G52" s="66"/>
    </row>
    <row r="53" spans="2:7" ht="18" customHeight="1" thickBot="1" x14ac:dyDescent="0.25">
      <c r="B53" s="58"/>
      <c r="C53" s="59"/>
      <c r="D53" s="63"/>
      <c r="E53" s="64"/>
      <c r="F53" s="65"/>
      <c r="G53" s="66"/>
    </row>
    <row r="54" spans="2:7" ht="6" customHeight="1" x14ac:dyDescent="0.2">
      <c r="B54" s="4"/>
    </row>
  </sheetData>
  <mergeCells count="40">
    <mergeCell ref="B40:C40"/>
    <mergeCell ref="B52:C53"/>
    <mergeCell ref="D52:F53"/>
    <mergeCell ref="G52:G53"/>
    <mergeCell ref="B41:C41"/>
    <mergeCell ref="B42:E42"/>
    <mergeCell ref="B43:E43"/>
    <mergeCell ref="B44:H47"/>
    <mergeCell ref="B49:C50"/>
    <mergeCell ref="D49:F50"/>
    <mergeCell ref="G49:G50"/>
    <mergeCell ref="B30:C30"/>
    <mergeCell ref="B31:C31"/>
    <mergeCell ref="B32:C32"/>
    <mergeCell ref="H36:H39"/>
    <mergeCell ref="B37:C37"/>
    <mergeCell ref="B38:C38"/>
    <mergeCell ref="B39:C39"/>
    <mergeCell ref="B33:B35"/>
    <mergeCell ref="B36:C36"/>
    <mergeCell ref="B27:C27"/>
    <mergeCell ref="B8:C8"/>
    <mergeCell ref="B9:C9"/>
    <mergeCell ref="B10:C10"/>
    <mergeCell ref="B11:C11"/>
    <mergeCell ref="B12:C12"/>
    <mergeCell ref="B13:B14"/>
    <mergeCell ref="B15:C15"/>
    <mergeCell ref="B16:C16"/>
    <mergeCell ref="B17:B18"/>
    <mergeCell ref="B19:B20"/>
    <mergeCell ref="B21:B26"/>
    <mergeCell ref="B28:C28"/>
    <mergeCell ref="B29:C29"/>
    <mergeCell ref="B7:C7"/>
    <mergeCell ref="B2:H2"/>
    <mergeCell ref="B4:C5"/>
    <mergeCell ref="D4:F4"/>
    <mergeCell ref="G4:H4"/>
    <mergeCell ref="B6:C6"/>
  </mergeCells>
  <phoneticPr fontId="3"/>
  <printOptions horizontalCentered="1"/>
  <pageMargins left="0.78740157480314965" right="0.59055118110236227" top="0.78740157480314965" bottom="0.39370078740157483" header="0.59055118110236227" footer="0.19685039370078741"/>
  <pageSetup paperSize="9" scale="9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196400-5cfd-445c-8760-fb12ab8eb8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1684EEF58EA5479A97F645DE0B1FF0" ma:contentTypeVersion="8" ma:contentTypeDescription="新しいドキュメントを作成します。" ma:contentTypeScope="" ma:versionID="b5d98ad60833aeb01e698250e236d9e6">
  <xsd:schema xmlns:xsd="http://www.w3.org/2001/XMLSchema" xmlns:xs="http://www.w3.org/2001/XMLSchema" xmlns:p="http://schemas.microsoft.com/office/2006/metadata/properties" xmlns:ns3="30196400-5cfd-445c-8760-fb12ab8eb826" targetNamespace="http://schemas.microsoft.com/office/2006/metadata/properties" ma:root="true" ma:fieldsID="76df60fb37ad48d2e46126ac1d101077" ns3:_="">
    <xsd:import namespace="30196400-5cfd-445c-8760-fb12ab8eb82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96400-5cfd-445c-8760-fb12ab8eb82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31AFC2-0273-40D1-AD8A-128F04B9A48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0196400-5cfd-445c-8760-fb12ab8eb82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35BEF5-EEF8-4CD6-8530-A95BE1DB3F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87D472-9D1E-46B0-A5FD-B17544042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96400-5cfd-445c-8760-fb12ab8eb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計算表</vt:lpstr>
      <vt:lpstr>使用例</vt:lpstr>
      <vt:lpstr>計算表!Print_Area</vt:lpstr>
      <vt:lpstr>使用例!Print_Area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大歳　夏生</cp:lastModifiedBy>
  <cp:lastPrinted>2025-05-16T08:05:16Z</cp:lastPrinted>
  <dcterms:created xsi:type="dcterms:W3CDTF">2013-05-06T06:40:43Z</dcterms:created>
  <dcterms:modified xsi:type="dcterms:W3CDTF">2026-05-27T05:37:52Z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0x010100EB1684EEF58EA5479A97F645DE0B1FF0</vt:lpwstr>
  </property>
</Properties>
</file>