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林道実績'!$A$1:$F$25</definedName>
    <definedName name="_xlnm.Print_Area" localSheetId="1">'第2表　林道事業の実施状況'!$A$1:$Z$35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<sst xmlns="http://schemas.openxmlformats.org/spreadsheetml/2006/main" count="312" uniqueCount="59">
  <si>
    <t>民有林面積</t>
  </si>
  <si>
    <t>実績累計</t>
  </si>
  <si>
    <t>総　　　数</t>
  </si>
  <si>
    <t>(ｍ／ha)</t>
  </si>
  <si>
    <t>林道密度</t>
  </si>
  <si>
    <t>管理延長</t>
  </si>
  <si>
    <t>　第１表　林道の実績</t>
  </si>
  <si>
    <t>矢板</t>
  </si>
  <si>
    <t>開設延長</t>
  </si>
  <si>
    <t>平成１２年度</t>
  </si>
  <si>
    <t>平成１３年度</t>
  </si>
  <si>
    <t>平成１４年度</t>
  </si>
  <si>
    <t>平成１７年度</t>
  </si>
  <si>
    <t>－</t>
  </si>
  <si>
    <t>(ｍ)</t>
  </si>
  <si>
    <t>(ha)</t>
  </si>
  <si>
    <t>平成１８年度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</si>
  <si>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</si>
  <si>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</si>
  <si>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</si>
  <si>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</si>
  <si>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</si>
  <si>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</si>
  <si>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</si>
  <si>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</si>
  <si>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</si>
  <si>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</si>
  <si>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</si>
  <si>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</si>
  <si>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上段は峰越開設、下段は林道舗装事業である。</t>
  </si>
  <si>
    <t>　上段は開設のうち新設分、下段は改築分及び改良、２ヶ年施工による舗装、法面保護工等である。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</si>
  <si>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</si>
  <si>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第３表　作業道の実績（参考資料　累計延長）</t>
  </si>
  <si>
    <t>総　　　　　数</t>
  </si>
  <si>
    <t>累　　　計</t>
  </si>
  <si>
    <t>作業道密度</t>
  </si>
  <si>
    <t>（単位：m、千円）</t>
  </si>
  <si>
    <t>総　　数　</t>
  </si>
  <si>
    <t>第４表　作業道事業の実施状況(参考資料　年度別事業費)</t>
  </si>
  <si>
    <t>前ページからの続き　（単位：m、千円）</t>
  </si>
  <si>
    <t>（単位：m、千円）</t>
  </si>
  <si>
    <t>第２表　林道事業の実施状況</t>
  </si>
  <si>
    <t>平成１９年度</t>
  </si>
  <si>
    <t>　上段は開設（新設）実施、下段は改良等である。</t>
  </si>
  <si>
    <t>　上段は開設のうち新設分、下段は改築分及び２ヶ年施工による舗装・法面保護工である。</t>
  </si>
  <si>
    <t>県単林道事業の内訳は次のとおり　　　　　　　　　　　　　　　　　（１）開設事業　　　　　　　　　　　　　　　（２）改良事業　　　　　　　　　　　　　（３）舗装事業　　　　　　　　　　　　　　　（４）小災害復旧事業　　　　　　　　　　　　（５）災害防止事業　　　　　　　　　（維持管理費等を除く）　　　　　　　　上段は開設（新設）で路線数、下段は改良等で箇所数である。</t>
  </si>
  <si>
    <t>※延長累計は開設増以外に作業道等からの移管による増も含む。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</si>
  <si>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</si>
  <si>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</si>
  <si>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</si>
  <si>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</si>
  <si>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</si>
  <si>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平成２０年度</t>
  </si>
  <si>
    <t>年次　　事務所</t>
  </si>
  <si>
    <t>　上段は開設（新設分）、下段は改築及び改良等である。</t>
  </si>
  <si>
    <t>－</t>
  </si>
  <si>
    <t>平成２１年度</t>
  </si>
  <si>
    <t xml:space="preserve">-  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</si>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</sst>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90" fontId="0" fillId="0" borderId="15" xfId="49" applyNumberFormat="1" applyFont="1" applyBorder="1" applyAlignment="1">
      <alignment vertical="center"/>
    </xf>
    <xf numFmtId="40" fontId="0" fillId="0" borderId="15" xfId="49" applyNumberFormat="1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/>
    </xf>
    <xf numFmtId="190" fontId="0" fillId="0" borderId="15" xfId="49" applyNumberFormat="1" applyFont="1" applyBorder="1" applyAlignment="1">
      <alignment horizontal="right" vertical="center"/>
    </xf>
    <xf numFmtId="40" fontId="0" fillId="0" borderId="15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90" fontId="0" fillId="0" borderId="12" xfId="49" applyNumberFormat="1" applyFont="1" applyBorder="1" applyAlignment="1">
      <alignment horizontal="right" vertical="center"/>
    </xf>
    <xf numFmtId="40" fontId="0" fillId="0" borderId="12" xfId="49" applyNumberFormat="1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190" fontId="0" fillId="0" borderId="12" xfId="49" applyNumberFormat="1" applyFont="1" applyFill="1" applyBorder="1" applyAlignment="1">
      <alignment horizontal="right" vertical="center"/>
    </xf>
    <xf numFmtId="190" fontId="0" fillId="0" borderId="18" xfId="49" applyNumberFormat="1" applyFont="1" applyBorder="1" applyAlignment="1">
      <alignment horizontal="right" vertical="center"/>
    </xf>
    <xf numFmtId="190" fontId="0" fillId="0" borderId="18" xfId="49" applyNumberFormat="1" applyFont="1" applyFill="1" applyBorder="1" applyAlignment="1">
      <alignment horizontal="right" vertical="center"/>
    </xf>
    <xf numFmtId="40" fontId="0" fillId="0" borderId="18" xfId="49" applyNumberFormat="1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190" fontId="0" fillId="0" borderId="14" xfId="49" applyNumberFormat="1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49" applyBorder="1" applyAlignment="1">
      <alignment horizontal="right" vertical="center"/>
    </xf>
    <xf numFmtId="38" fontId="0" fillId="0" borderId="23" xfId="49" applyBorder="1" applyAlignment="1">
      <alignment horizontal="right" vertical="center"/>
    </xf>
    <xf numFmtId="38" fontId="0" fillId="0" borderId="24" xfId="49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Border="1" applyAlignment="1">
      <alignment horizontal="right" vertical="center"/>
    </xf>
    <xf numFmtId="38" fontId="0" fillId="0" borderId="26" xfId="49" applyBorder="1" applyAlignment="1">
      <alignment horizontal="right" vertical="center"/>
    </xf>
    <xf numFmtId="38" fontId="0" fillId="0" borderId="27" xfId="49" applyBorder="1" applyAlignment="1">
      <alignment horizontal="right" vertical="center"/>
    </xf>
    <xf numFmtId="38" fontId="0" fillId="0" borderId="28" xfId="49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30" xfId="49" applyBorder="1" applyAlignment="1">
      <alignment horizontal="right" vertical="center"/>
    </xf>
    <xf numFmtId="38" fontId="0" fillId="0" borderId="31" xfId="49" applyBorder="1" applyAlignment="1">
      <alignment horizontal="right" vertical="center"/>
    </xf>
    <xf numFmtId="38" fontId="0" fillId="0" borderId="32" xfId="49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Border="1" applyAlignment="1">
      <alignment horizontal="right" vertical="center"/>
    </xf>
    <xf numFmtId="38" fontId="0" fillId="0" borderId="34" xfId="49" applyBorder="1" applyAlignment="1">
      <alignment horizontal="right" vertical="center"/>
    </xf>
    <xf numFmtId="38" fontId="0" fillId="0" borderId="35" xfId="49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2"/>
    </xf>
    <xf numFmtId="0" fontId="0" fillId="0" borderId="39" xfId="0" applyFont="1" applyBorder="1" applyAlignment="1">
      <alignment horizontal="distributed" vertical="center" indent="2"/>
    </xf>
    <xf numFmtId="0" fontId="0" fillId="0" borderId="41" xfId="0" applyFont="1" applyBorder="1" applyAlignment="1">
      <alignment horizontal="distributed" vertical="center" indent="2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90" fontId="0" fillId="0" borderId="12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44" xfId="0" applyFont="1" applyBorder="1" applyAlignment="1">
      <alignment horizontal="left" vertical="center" indent="2"/>
    </xf>
    <xf numFmtId="190" fontId="0" fillId="0" borderId="14" xfId="49" applyNumberFormat="1" applyFont="1" applyBorder="1" applyAlignment="1">
      <alignment vertical="center"/>
    </xf>
    <xf numFmtId="0" fontId="0" fillId="0" borderId="45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38" fontId="0" fillId="0" borderId="22" xfId="49" applyBorder="1" applyAlignment="1">
      <alignment horizontal="right" vertical="center" indent="2"/>
    </xf>
    <xf numFmtId="38" fontId="0" fillId="0" borderId="23" xfId="49" applyBorder="1" applyAlignment="1">
      <alignment horizontal="right" vertical="center" indent="2"/>
    </xf>
    <xf numFmtId="38" fontId="0" fillId="0" borderId="24" xfId="49" applyBorder="1" applyAlignment="1">
      <alignment horizontal="right" vertical="center" indent="2"/>
    </xf>
    <xf numFmtId="38" fontId="0" fillId="0" borderId="26" xfId="49" applyBorder="1" applyAlignment="1">
      <alignment horizontal="right" vertical="center" indent="2"/>
    </xf>
    <xf numFmtId="38" fontId="0" fillId="0" borderId="27" xfId="49" applyBorder="1" applyAlignment="1">
      <alignment horizontal="right" vertical="center" indent="2"/>
    </xf>
    <xf numFmtId="38" fontId="0" fillId="0" borderId="28" xfId="49" applyBorder="1" applyAlignment="1">
      <alignment horizontal="right" vertical="center" indent="2"/>
    </xf>
    <xf numFmtId="38" fontId="0" fillId="0" borderId="30" xfId="49" applyBorder="1" applyAlignment="1">
      <alignment horizontal="right" vertical="center" indent="2"/>
    </xf>
    <xf numFmtId="38" fontId="0" fillId="0" borderId="31" xfId="49" applyBorder="1" applyAlignment="1">
      <alignment horizontal="right" vertical="center" indent="2"/>
    </xf>
    <xf numFmtId="38" fontId="0" fillId="0" borderId="32" xfId="49" applyBorder="1" applyAlignment="1">
      <alignment horizontal="right" vertical="center" indent="2"/>
    </xf>
    <xf numFmtId="38" fontId="0" fillId="0" borderId="33" xfId="49" applyBorder="1" applyAlignment="1">
      <alignment horizontal="right" vertical="center" indent="2"/>
    </xf>
    <xf numFmtId="38" fontId="0" fillId="0" borderId="34" xfId="49" applyBorder="1" applyAlignment="1">
      <alignment horizontal="right" vertical="center" indent="2"/>
    </xf>
    <xf numFmtId="38" fontId="0" fillId="0" borderId="35" xfId="49" applyBorder="1" applyAlignment="1">
      <alignment horizontal="right" vertical="center" indent="2"/>
    </xf>
    <xf numFmtId="38" fontId="0" fillId="0" borderId="22" xfId="49" applyFont="1" applyBorder="1" applyAlignment="1">
      <alignment horizontal="right" vertical="center" indent="2"/>
    </xf>
    <xf numFmtId="38" fontId="0" fillId="0" borderId="23" xfId="49" applyFont="1" applyBorder="1" applyAlignment="1">
      <alignment horizontal="right" vertical="center" indent="2"/>
    </xf>
    <xf numFmtId="38" fontId="0" fillId="0" borderId="24" xfId="49" applyFont="1" applyBorder="1" applyAlignment="1">
      <alignment horizontal="right" vertical="center" indent="2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29" xfId="49" applyBorder="1" applyAlignment="1">
      <alignment horizontal="right" vertical="center"/>
    </xf>
    <xf numFmtId="38" fontId="0" fillId="0" borderId="46" xfId="49" applyBorder="1" applyAlignment="1">
      <alignment horizontal="right" vertical="center"/>
    </xf>
    <xf numFmtId="38" fontId="0" fillId="0" borderId="47" xfId="49" applyBorder="1" applyAlignment="1">
      <alignment horizontal="right" vertical="center"/>
    </xf>
    <xf numFmtId="185" fontId="2" fillId="0" borderId="0" xfId="49" applyNumberFormat="1" applyFont="1" applyBorder="1" applyAlignment="1">
      <alignment vertical="center"/>
    </xf>
    <xf numFmtId="190" fontId="0" fillId="0" borderId="15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38" fontId="0" fillId="0" borderId="48" xfId="49" applyFont="1" applyBorder="1" applyAlignment="1">
      <alignment horizontal="right" vertical="center"/>
    </xf>
    <xf numFmtId="190" fontId="0" fillId="0" borderId="48" xfId="49" applyNumberFormat="1" applyFont="1" applyBorder="1" applyAlignment="1">
      <alignment horizontal="right" vertical="center"/>
    </xf>
    <xf numFmtId="40" fontId="0" fillId="0" borderId="48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indent="2"/>
    </xf>
    <xf numFmtId="190" fontId="0" fillId="0" borderId="0" xfId="49" applyNumberFormat="1" applyFont="1" applyBorder="1" applyAlignment="1">
      <alignment horizontal="right" vertical="center"/>
    </xf>
    <xf numFmtId="40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190" fontId="0" fillId="0" borderId="49" xfId="49" applyNumberFormat="1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40" fontId="0" fillId="0" borderId="51" xfId="49" applyNumberFormat="1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40" fontId="0" fillId="0" borderId="13" xfId="49" applyNumberFormat="1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0" fontId="0" fillId="0" borderId="49" xfId="49" applyNumberFormat="1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82" fontId="0" fillId="0" borderId="15" xfId="49" applyNumberFormat="1" applyFont="1" applyBorder="1" applyAlignment="1">
      <alignment horizontal="right" vertical="center"/>
    </xf>
    <xf numFmtId="182" fontId="0" fillId="0" borderId="18" xfId="49" applyNumberFormat="1" applyFont="1" applyBorder="1" applyAlignment="1">
      <alignment horizontal="right" vertical="center"/>
    </xf>
    <xf numFmtId="182" fontId="0" fillId="0" borderId="14" xfId="49" applyNumberFormat="1" applyFont="1" applyBorder="1" applyAlignment="1" quotePrefix="1">
      <alignment horizontal="right" vertical="center"/>
    </xf>
    <xf numFmtId="0" fontId="0" fillId="0" borderId="10" xfId="0" applyBorder="1" applyAlignment="1">
      <alignment horizontal="left" vertical="center" indent="2"/>
    </xf>
    <xf numFmtId="38" fontId="0" fillId="0" borderId="55" xfId="49" applyFont="1" applyBorder="1" applyAlignment="1">
      <alignment horizontal="right" vertical="center"/>
    </xf>
    <xf numFmtId="193" fontId="0" fillId="0" borderId="56" xfId="49" applyNumberFormat="1" applyBorder="1" applyAlignment="1">
      <alignment horizontal="right" vertical="center"/>
    </xf>
    <xf numFmtId="193" fontId="0" fillId="0" borderId="57" xfId="49" applyNumberFormat="1" applyBorder="1" applyAlignment="1">
      <alignment horizontal="right" vertical="center"/>
    </xf>
    <xf numFmtId="193" fontId="0" fillId="0" borderId="58" xfId="49" applyNumberFormat="1" applyBorder="1" applyAlignment="1">
      <alignment horizontal="right" vertical="center"/>
    </xf>
    <xf numFmtId="193" fontId="0" fillId="0" borderId="59" xfId="49" applyNumberFormat="1" applyBorder="1" applyAlignment="1">
      <alignment horizontal="right" vertical="center"/>
    </xf>
    <xf numFmtId="193" fontId="0" fillId="0" borderId="60" xfId="49" applyNumberFormat="1" applyBorder="1" applyAlignment="1">
      <alignment horizontal="right" vertical="center"/>
    </xf>
    <xf numFmtId="193" fontId="0" fillId="0" borderId="61" xfId="49" applyNumberFormat="1" applyBorder="1" applyAlignment="1">
      <alignment horizontal="right" vertical="center"/>
    </xf>
    <xf numFmtId="193" fontId="0" fillId="0" borderId="62" xfId="49" applyNumberFormat="1" applyFont="1" applyBorder="1" applyAlignment="1">
      <alignment vertical="center"/>
    </xf>
    <xf numFmtId="193" fontId="0" fillId="0" borderId="63" xfId="49" applyNumberFormat="1" applyFont="1" applyBorder="1" applyAlignment="1">
      <alignment vertical="center"/>
    </xf>
    <xf numFmtId="193" fontId="0" fillId="0" borderId="53" xfId="49" applyNumberFormat="1" applyBorder="1" applyAlignment="1">
      <alignment horizontal="right" vertical="center"/>
    </xf>
    <xf numFmtId="193" fontId="0" fillId="0" borderId="64" xfId="49" applyNumberFormat="1" applyBorder="1" applyAlignment="1">
      <alignment horizontal="right" vertical="center"/>
    </xf>
    <xf numFmtId="193" fontId="0" fillId="0" borderId="23" xfId="49" applyNumberFormat="1" applyBorder="1" applyAlignment="1">
      <alignment horizontal="right" vertical="center"/>
    </xf>
    <xf numFmtId="193" fontId="0" fillId="0" borderId="65" xfId="49" applyNumberFormat="1" applyBorder="1" applyAlignment="1">
      <alignment horizontal="right" vertical="center"/>
    </xf>
    <xf numFmtId="193" fontId="0" fillId="0" borderId="23" xfId="49" applyNumberFormat="1" applyFont="1" applyBorder="1" applyAlignment="1">
      <alignment horizontal="right" vertical="center"/>
    </xf>
    <xf numFmtId="193" fontId="0" fillId="0" borderId="65" xfId="49" applyNumberFormat="1" applyFont="1" applyBorder="1" applyAlignment="1">
      <alignment horizontal="right" vertical="center"/>
    </xf>
    <xf numFmtId="193" fontId="0" fillId="0" borderId="62" xfId="49" applyNumberFormat="1" applyBorder="1" applyAlignment="1">
      <alignment horizontal="right" vertical="center"/>
    </xf>
    <xf numFmtId="193" fontId="0" fillId="0" borderId="63" xfId="49" applyNumberFormat="1" applyBorder="1" applyAlignment="1">
      <alignment horizontal="right" vertical="center"/>
    </xf>
    <xf numFmtId="193" fontId="0" fillId="0" borderId="66" xfId="49" applyNumberFormat="1" applyBorder="1" applyAlignment="1">
      <alignment horizontal="right" vertical="center"/>
    </xf>
    <xf numFmtId="193" fontId="0" fillId="0" borderId="67" xfId="49" applyNumberFormat="1" applyBorder="1" applyAlignment="1">
      <alignment horizontal="right" vertical="center"/>
    </xf>
    <xf numFmtId="193" fontId="0" fillId="0" borderId="68" xfId="49" applyNumberFormat="1" applyBorder="1" applyAlignment="1">
      <alignment horizontal="right" vertical="center"/>
    </xf>
    <xf numFmtId="193" fontId="0" fillId="0" borderId="69" xfId="49" applyNumberFormat="1" applyFont="1" applyBorder="1" applyAlignment="1">
      <alignment vertical="center"/>
    </xf>
    <xf numFmtId="193" fontId="0" fillId="0" borderId="52" xfId="49" applyNumberFormat="1" applyBorder="1" applyAlignment="1">
      <alignment horizontal="right" vertical="center"/>
    </xf>
    <xf numFmtId="193" fontId="0" fillId="0" borderId="22" xfId="49" applyNumberFormat="1" applyBorder="1" applyAlignment="1">
      <alignment horizontal="right" vertical="center"/>
    </xf>
    <xf numFmtId="193" fontId="0" fillId="0" borderId="22" xfId="49" applyNumberFormat="1" applyFont="1" applyBorder="1" applyAlignment="1">
      <alignment horizontal="right" vertical="center"/>
    </xf>
    <xf numFmtId="193" fontId="0" fillId="0" borderId="69" xfId="49" applyNumberFormat="1" applyBorder="1" applyAlignment="1">
      <alignment horizontal="right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 indent="1"/>
    </xf>
    <xf numFmtId="0" fontId="0" fillId="0" borderId="4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 indent="1"/>
    </xf>
    <xf numFmtId="0" fontId="0" fillId="0" borderId="79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4"/>
    </xf>
    <xf numFmtId="0" fontId="0" fillId="0" borderId="48" xfId="0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0" fillId="0" borderId="44" xfId="0" applyBorder="1" applyAlignment="1">
      <alignment horizontal="distributed" vertical="center" indent="4"/>
    </xf>
    <xf numFmtId="0" fontId="0" fillId="0" borderId="42" xfId="0" applyBorder="1" applyAlignment="1">
      <alignment horizontal="distributed" vertical="center" indent="4"/>
    </xf>
    <xf numFmtId="0" fontId="0" fillId="0" borderId="55" xfId="0" applyBorder="1" applyAlignment="1">
      <alignment horizontal="distributed" vertical="center" indent="2"/>
    </xf>
    <xf numFmtId="0" fontId="0" fillId="0" borderId="80" xfId="0" applyBorder="1" applyAlignment="1">
      <alignment horizontal="distributed" vertical="center" indent="2"/>
    </xf>
    <xf numFmtId="0" fontId="0" fillId="0" borderId="70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2"/>
    </xf>
    <xf numFmtId="0" fontId="0" fillId="0" borderId="48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44" xfId="0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51604256"/>
        <c:axId val="61785121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95178"/>
        <c:axId val="38538875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 val="autoZero"/>
        <c:auto val="0"/>
        <c:lblOffset val="100"/>
        <c:tickLblSkip val="1"/>
        <c:noMultiLvlLbl val="0"/>
      </c:catAx>
      <c:valAx>
        <c:axId val="61785121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256"/>
        <c:crossesAt val="1"/>
        <c:crossBetween val="between"/>
        <c:dispUnits/>
        <c:majorUnit val="10"/>
      </c:valAx>
      <c:catAx>
        <c:axId val="19195178"/>
        <c:scaling>
          <c:orientation val="minMax"/>
        </c:scaling>
        <c:axPos val="b"/>
        <c:delete val="1"/>
        <c:majorTickMark val="out"/>
        <c:minorTickMark val="none"/>
        <c:tickLblPos val="none"/>
        <c:crossAx val="38538875"/>
        <c:crosses val="autoZero"/>
        <c:auto val="0"/>
        <c:lblOffset val="100"/>
        <c:tickLblSkip val="1"/>
        <c:noMultiLvlLbl val="0"/>
      </c:catAx>
      <c:valAx>
        <c:axId val="38538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6553200" y="87630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21.75" customHeight="1">
      <c r="A1" s="2" t="s">
        <v>17</v>
      </c>
    </row>
    <row r="4" ht="24" customHeight="1" thickBot="1">
      <c r="A4" s="2" t="s">
        <v>6</v>
      </c>
    </row>
    <row r="5" spans="1:6" ht="21.75" customHeight="1">
      <c r="A5" s="63"/>
      <c r="B5" s="166" t="s">
        <v>2</v>
      </c>
      <c r="C5" s="167"/>
      <c r="D5" s="3"/>
      <c r="E5" s="4"/>
      <c r="F5" s="64"/>
    </row>
    <row r="6" spans="1:6" ht="21.75" customHeight="1">
      <c r="A6" s="65" t="s">
        <v>53</v>
      </c>
      <c r="B6" s="5" t="s">
        <v>8</v>
      </c>
      <c r="C6" s="6" t="s">
        <v>1</v>
      </c>
      <c r="D6" s="7" t="s">
        <v>5</v>
      </c>
      <c r="E6" s="7" t="s">
        <v>4</v>
      </c>
      <c r="F6" s="66" t="s">
        <v>0</v>
      </c>
    </row>
    <row r="7" spans="1:6" ht="21.75" customHeight="1">
      <c r="A7" s="67"/>
      <c r="B7" s="8" t="s">
        <v>14</v>
      </c>
      <c r="C7" s="8" t="s">
        <v>14</v>
      </c>
      <c r="D7" s="8" t="s">
        <v>14</v>
      </c>
      <c r="E7" s="8" t="s">
        <v>3</v>
      </c>
      <c r="F7" s="68" t="s">
        <v>15</v>
      </c>
    </row>
    <row r="8" spans="1:6" ht="43.5" customHeight="1" hidden="1">
      <c r="A8" s="69" t="s">
        <v>9</v>
      </c>
      <c r="B8" s="10">
        <v>9390</v>
      </c>
      <c r="C8" s="10">
        <v>1431209</v>
      </c>
      <c r="D8" s="10">
        <v>1401501</v>
      </c>
      <c r="E8" s="11">
        <v>6.29</v>
      </c>
      <c r="F8" s="12">
        <v>222833</v>
      </c>
    </row>
    <row r="9" spans="1:6" ht="39.75" customHeight="1" hidden="1">
      <c r="A9" s="69" t="s">
        <v>10</v>
      </c>
      <c r="B9" s="13">
        <v>9744</v>
      </c>
      <c r="C9" s="13">
        <v>1440953</v>
      </c>
      <c r="D9" s="13">
        <v>1409216</v>
      </c>
      <c r="E9" s="14">
        <v>6.36</v>
      </c>
      <c r="F9" s="15">
        <v>221484</v>
      </c>
    </row>
    <row r="10" spans="1:6" ht="39.75" customHeight="1" hidden="1">
      <c r="A10" s="70" t="s">
        <v>11</v>
      </c>
      <c r="B10" s="13">
        <v>6485</v>
      </c>
      <c r="C10" s="13">
        <v>1447438</v>
      </c>
      <c r="D10" s="13">
        <v>1412869</v>
      </c>
      <c r="E10" s="14">
        <v>6.38</v>
      </c>
      <c r="F10" s="15">
        <v>221366</v>
      </c>
    </row>
    <row r="11" spans="1:6" ht="39.75" customHeight="1">
      <c r="A11" s="71" t="s">
        <v>12</v>
      </c>
      <c r="B11" s="16">
        <v>5362</v>
      </c>
      <c r="C11" s="16">
        <v>1462961</v>
      </c>
      <c r="D11" s="19">
        <v>1425860</v>
      </c>
      <c r="E11" s="17">
        <v>6.43</v>
      </c>
      <c r="F11" s="18">
        <v>221659</v>
      </c>
    </row>
    <row r="12" spans="1:6" ht="39.75" customHeight="1">
      <c r="A12" s="71" t="s">
        <v>16</v>
      </c>
      <c r="B12" s="16">
        <v>6536</v>
      </c>
      <c r="C12" s="16">
        <v>1469497</v>
      </c>
      <c r="D12" s="19">
        <v>1434283</v>
      </c>
      <c r="E12" s="17">
        <v>6.47</v>
      </c>
      <c r="F12" s="18">
        <v>221566</v>
      </c>
    </row>
    <row r="13" spans="1:6" ht="39.75" customHeight="1">
      <c r="A13" s="71" t="s">
        <v>42</v>
      </c>
      <c r="B13" s="13">
        <v>6680</v>
      </c>
      <c r="C13" s="13">
        <v>1476177</v>
      </c>
      <c r="D13" s="113">
        <v>1440963</v>
      </c>
      <c r="E13" s="17">
        <v>6.51</v>
      </c>
      <c r="F13" s="15">
        <v>221473</v>
      </c>
    </row>
    <row r="14" spans="1:6" ht="39.75" customHeight="1">
      <c r="A14" s="71" t="s">
        <v>52</v>
      </c>
      <c r="B14" s="16">
        <v>10312</v>
      </c>
      <c r="C14" s="16">
        <v>1486489</v>
      </c>
      <c r="D14" s="19">
        <v>1451094</v>
      </c>
      <c r="E14" s="17">
        <v>6.55</v>
      </c>
      <c r="F14" s="18">
        <v>221398</v>
      </c>
    </row>
    <row r="15" spans="1:6" ht="39.75" customHeight="1" thickBot="1">
      <c r="A15" s="72" t="s">
        <v>56</v>
      </c>
      <c r="B15" s="20">
        <v>1967</v>
      </c>
      <c r="C15" s="20">
        <v>1488456</v>
      </c>
      <c r="D15" s="21">
        <v>1453129</v>
      </c>
      <c r="E15" s="22">
        <v>6.56</v>
      </c>
      <c r="F15" s="23">
        <v>221359</v>
      </c>
    </row>
    <row r="16" spans="1:6" ht="39.75" customHeight="1">
      <c r="A16" s="74" t="s">
        <v>49</v>
      </c>
      <c r="B16" s="137">
        <v>721</v>
      </c>
      <c r="C16" s="13">
        <v>580076</v>
      </c>
      <c r="D16" s="13">
        <v>589393</v>
      </c>
      <c r="E16" s="126">
        <v>7.51</v>
      </c>
      <c r="F16" s="15">
        <v>78532</v>
      </c>
    </row>
    <row r="17" spans="1:6" ht="39.75" customHeight="1">
      <c r="A17" s="73" t="s">
        <v>48</v>
      </c>
      <c r="B17" s="139" t="s">
        <v>57</v>
      </c>
      <c r="C17" s="24">
        <v>142750</v>
      </c>
      <c r="D17" s="24">
        <v>152995</v>
      </c>
      <c r="E17" s="14">
        <v>5.85</v>
      </c>
      <c r="F17" s="25">
        <v>26164</v>
      </c>
    </row>
    <row r="18" spans="1:6" ht="39.75" customHeight="1">
      <c r="A18" s="74" t="s">
        <v>50</v>
      </c>
      <c r="B18" s="137">
        <v>661</v>
      </c>
      <c r="C18" s="13">
        <v>372987</v>
      </c>
      <c r="D18" s="13">
        <v>344098</v>
      </c>
      <c r="E18" s="14">
        <v>5.56</v>
      </c>
      <c r="F18" s="15">
        <v>61870</v>
      </c>
    </row>
    <row r="19" spans="1:6" ht="39.75" customHeight="1">
      <c r="A19" s="74" t="s">
        <v>51</v>
      </c>
      <c r="B19" s="137">
        <v>320</v>
      </c>
      <c r="C19" s="13">
        <v>221998</v>
      </c>
      <c r="D19" s="13">
        <v>205531</v>
      </c>
      <c r="E19" s="14">
        <v>5.57</v>
      </c>
      <c r="F19" s="15">
        <v>36889</v>
      </c>
    </row>
    <row r="20" spans="1:6" ht="39.75" customHeight="1" thickBot="1">
      <c r="A20" s="75" t="s">
        <v>7</v>
      </c>
      <c r="B20" s="138">
        <v>265</v>
      </c>
      <c r="C20" s="20">
        <v>170645</v>
      </c>
      <c r="D20" s="20">
        <v>161112</v>
      </c>
      <c r="E20" s="22">
        <v>9</v>
      </c>
      <c r="F20" s="23">
        <v>17904</v>
      </c>
    </row>
    <row r="21" spans="1:6" ht="39.75" customHeight="1">
      <c r="A21" s="114" t="s">
        <v>46</v>
      </c>
      <c r="B21" s="116"/>
      <c r="C21" s="117"/>
      <c r="D21" s="117"/>
      <c r="E21" s="118"/>
      <c r="F21" s="116"/>
    </row>
    <row r="22" spans="1:6" ht="39" customHeight="1">
      <c r="A22" s="119"/>
      <c r="B22" s="120"/>
      <c r="C22" s="120"/>
      <c r="D22" s="120"/>
      <c r="E22" s="121"/>
      <c r="F22" s="122"/>
    </row>
    <row r="23" spans="2:6" ht="18.75" customHeight="1">
      <c r="B23" s="76"/>
      <c r="C23" s="76"/>
      <c r="D23" s="76"/>
      <c r="E23" s="76"/>
      <c r="F23" s="115"/>
    </row>
    <row r="24" spans="1:6" ht="18.75" customHeight="1">
      <c r="A24" s="76"/>
      <c r="B24" s="76"/>
      <c r="C24" s="76"/>
      <c r="D24" s="107"/>
      <c r="E24" s="76"/>
      <c r="F24" s="76"/>
    </row>
    <row r="25" ht="21.75" customHeight="1">
      <c r="A25" s="26"/>
    </row>
    <row r="26" ht="21.75" customHeight="1">
      <c r="F26" s="61"/>
    </row>
  </sheetData>
  <sheetProtection/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firstPageNumber="65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view="pageBreakPreview" zoomScaleNormal="70" zoomScaleSheetLayoutView="10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" sqref="A1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spans="1:22" ht="21.75" customHeight="1">
      <c r="A1" s="2"/>
      <c r="B1" s="2" t="s">
        <v>41</v>
      </c>
      <c r="M1" s="27"/>
      <c r="V1" s="27"/>
    </row>
    <row r="2" spans="4:26" ht="15.75" customHeight="1" thickBot="1">
      <c r="D2" s="27" t="s">
        <v>40</v>
      </c>
      <c r="M2" s="27" t="s">
        <v>39</v>
      </c>
      <c r="V2" s="27" t="s">
        <v>39</v>
      </c>
      <c r="Z2" s="27" t="s">
        <v>39</v>
      </c>
    </row>
    <row r="3" spans="1:25" ht="21.75" customHeight="1">
      <c r="A3" s="192" t="s">
        <v>53</v>
      </c>
      <c r="B3" s="195" t="s">
        <v>18</v>
      </c>
      <c r="C3" s="196"/>
      <c r="D3" s="197"/>
      <c r="E3" s="201" t="s">
        <v>31</v>
      </c>
      <c r="F3" s="202"/>
      <c r="G3" s="202"/>
      <c r="H3" s="202"/>
      <c r="I3" s="202"/>
      <c r="J3" s="202"/>
      <c r="K3" s="202"/>
      <c r="L3" s="202"/>
      <c r="M3" s="203"/>
      <c r="N3" s="177" t="s">
        <v>19</v>
      </c>
      <c r="O3" s="178"/>
      <c r="P3" s="179"/>
      <c r="Q3" s="177" t="s">
        <v>20</v>
      </c>
      <c r="R3" s="178"/>
      <c r="S3" s="179"/>
      <c r="T3" s="177" t="s">
        <v>21</v>
      </c>
      <c r="U3" s="178"/>
      <c r="V3" s="179"/>
      <c r="W3" s="171" t="s">
        <v>22</v>
      </c>
      <c r="X3" s="172"/>
      <c r="Y3" s="173"/>
    </row>
    <row r="4" spans="1:25" ht="21.75" customHeight="1">
      <c r="A4" s="193"/>
      <c r="B4" s="198"/>
      <c r="C4" s="199"/>
      <c r="D4" s="200"/>
      <c r="E4" s="183" t="s">
        <v>23</v>
      </c>
      <c r="F4" s="184"/>
      <c r="G4" s="185"/>
      <c r="H4" s="183" t="s">
        <v>24</v>
      </c>
      <c r="I4" s="184"/>
      <c r="J4" s="185"/>
      <c r="K4" s="186" t="s">
        <v>25</v>
      </c>
      <c r="L4" s="187"/>
      <c r="M4" s="188"/>
      <c r="N4" s="180"/>
      <c r="O4" s="181"/>
      <c r="P4" s="182"/>
      <c r="Q4" s="180"/>
      <c r="R4" s="181"/>
      <c r="S4" s="182"/>
      <c r="T4" s="180"/>
      <c r="U4" s="181"/>
      <c r="V4" s="182"/>
      <c r="W4" s="174"/>
      <c r="X4" s="175"/>
      <c r="Y4" s="176"/>
    </row>
    <row r="5" spans="1:25" ht="21.75" customHeight="1">
      <c r="A5" s="194"/>
      <c r="B5" s="28" t="s">
        <v>26</v>
      </c>
      <c r="C5" s="28" t="s">
        <v>27</v>
      </c>
      <c r="D5" s="28" t="s">
        <v>28</v>
      </c>
      <c r="E5" s="28" t="s">
        <v>26</v>
      </c>
      <c r="F5" s="28" t="s">
        <v>27</v>
      </c>
      <c r="G5" s="28" t="s">
        <v>28</v>
      </c>
      <c r="H5" s="28" t="s">
        <v>26</v>
      </c>
      <c r="I5" s="28" t="s">
        <v>27</v>
      </c>
      <c r="J5" s="28" t="s">
        <v>28</v>
      </c>
      <c r="K5" s="28" t="s">
        <v>26</v>
      </c>
      <c r="L5" s="28" t="s">
        <v>27</v>
      </c>
      <c r="M5" s="28" t="s">
        <v>28</v>
      </c>
      <c r="N5" s="28" t="s">
        <v>26</v>
      </c>
      <c r="O5" s="28" t="s">
        <v>27</v>
      </c>
      <c r="P5" s="28" t="s">
        <v>28</v>
      </c>
      <c r="Q5" s="28" t="s">
        <v>26</v>
      </c>
      <c r="R5" s="28" t="s">
        <v>27</v>
      </c>
      <c r="S5" s="28" t="s">
        <v>28</v>
      </c>
      <c r="T5" s="28" t="s">
        <v>26</v>
      </c>
      <c r="U5" s="28" t="s">
        <v>27</v>
      </c>
      <c r="V5" s="28" t="s">
        <v>28</v>
      </c>
      <c r="W5" s="28" t="s">
        <v>26</v>
      </c>
      <c r="X5" s="28" t="s">
        <v>27</v>
      </c>
      <c r="Y5" s="29" t="s">
        <v>28</v>
      </c>
    </row>
    <row r="6" spans="1:25" ht="21.75" customHeight="1">
      <c r="A6" s="189" t="s">
        <v>12</v>
      </c>
      <c r="B6" s="92">
        <v>11</v>
      </c>
      <c r="C6" s="93">
        <v>5362.3</v>
      </c>
      <c r="D6" s="94">
        <v>849840</v>
      </c>
      <c r="E6" s="30">
        <v>4</v>
      </c>
      <c r="F6" s="31">
        <v>2141</v>
      </c>
      <c r="G6" s="32">
        <v>197735</v>
      </c>
      <c r="H6" s="33" t="s">
        <v>13</v>
      </c>
      <c r="I6" s="34" t="s">
        <v>13</v>
      </c>
      <c r="J6" s="35" t="s">
        <v>13</v>
      </c>
      <c r="K6" s="30">
        <v>2</v>
      </c>
      <c r="L6" s="31">
        <v>296.8</v>
      </c>
      <c r="M6" s="32">
        <v>115700</v>
      </c>
      <c r="N6" s="33" t="s">
        <v>13</v>
      </c>
      <c r="O6" s="34" t="s">
        <v>13</v>
      </c>
      <c r="P6" s="35" t="s">
        <v>13</v>
      </c>
      <c r="Q6" s="33" t="s">
        <v>13</v>
      </c>
      <c r="R6" s="34" t="s">
        <v>13</v>
      </c>
      <c r="S6" s="35" t="s">
        <v>13</v>
      </c>
      <c r="T6" s="33" t="s">
        <v>13</v>
      </c>
      <c r="U6" s="34" t="s">
        <v>13</v>
      </c>
      <c r="V6" s="35" t="s">
        <v>13</v>
      </c>
      <c r="W6" s="30">
        <v>5</v>
      </c>
      <c r="X6" s="31">
        <v>2924.5</v>
      </c>
      <c r="Y6" s="36">
        <v>536405</v>
      </c>
    </row>
    <row r="7" spans="1:25" ht="21.75" customHeight="1">
      <c r="A7" s="190"/>
      <c r="B7" s="95">
        <v>78</v>
      </c>
      <c r="C7" s="96">
        <v>21467</v>
      </c>
      <c r="D7" s="97">
        <v>1481435</v>
      </c>
      <c r="E7" s="37">
        <v>3</v>
      </c>
      <c r="F7" s="38">
        <v>6317.7</v>
      </c>
      <c r="G7" s="39">
        <v>180009.5</v>
      </c>
      <c r="H7" s="37">
        <v>4</v>
      </c>
      <c r="I7" s="38">
        <v>570.4</v>
      </c>
      <c r="J7" s="39">
        <v>65200</v>
      </c>
      <c r="K7" s="37">
        <v>3</v>
      </c>
      <c r="L7" s="38">
        <v>427.1</v>
      </c>
      <c r="M7" s="39">
        <v>44900</v>
      </c>
      <c r="N7" s="37">
        <v>3</v>
      </c>
      <c r="O7" s="38">
        <v>1788.1</v>
      </c>
      <c r="P7" s="39">
        <v>48800</v>
      </c>
      <c r="Q7" s="37">
        <v>2</v>
      </c>
      <c r="R7" s="38">
        <v>112.7</v>
      </c>
      <c r="S7" s="39">
        <v>8697</v>
      </c>
      <c r="T7" s="37">
        <v>52</v>
      </c>
      <c r="U7" s="38">
        <v>6775</v>
      </c>
      <c r="V7" s="39">
        <v>251326.384</v>
      </c>
      <c r="W7" s="37">
        <v>13</v>
      </c>
      <c r="X7" s="38">
        <v>5589</v>
      </c>
      <c r="Y7" s="109">
        <v>891198.5</v>
      </c>
    </row>
    <row r="8" spans="1:25" ht="21.75" customHeight="1">
      <c r="A8" s="189" t="s">
        <v>16</v>
      </c>
      <c r="B8" s="92">
        <v>9</v>
      </c>
      <c r="C8" s="93">
        <v>6536</v>
      </c>
      <c r="D8" s="94">
        <v>991190</v>
      </c>
      <c r="E8" s="30">
        <v>4</v>
      </c>
      <c r="F8" s="31">
        <v>3297</v>
      </c>
      <c r="G8" s="32">
        <v>448330</v>
      </c>
      <c r="H8" s="33" t="s">
        <v>13</v>
      </c>
      <c r="I8" s="34" t="s">
        <v>13</v>
      </c>
      <c r="J8" s="35" t="s">
        <v>13</v>
      </c>
      <c r="K8" s="30">
        <v>2</v>
      </c>
      <c r="L8" s="31">
        <v>642</v>
      </c>
      <c r="M8" s="32">
        <v>156860</v>
      </c>
      <c r="N8" s="33" t="s">
        <v>13</v>
      </c>
      <c r="O8" s="34" t="s">
        <v>13</v>
      </c>
      <c r="P8" s="35" t="s">
        <v>13</v>
      </c>
      <c r="Q8" s="33" t="s">
        <v>13</v>
      </c>
      <c r="R8" s="34" t="s">
        <v>13</v>
      </c>
      <c r="S8" s="35" t="s">
        <v>13</v>
      </c>
      <c r="T8" s="33" t="s">
        <v>13</v>
      </c>
      <c r="U8" s="34" t="s">
        <v>13</v>
      </c>
      <c r="V8" s="35" t="s">
        <v>13</v>
      </c>
      <c r="W8" s="30">
        <v>3</v>
      </c>
      <c r="X8" s="31">
        <v>2598</v>
      </c>
      <c r="Y8" s="36">
        <v>386000</v>
      </c>
    </row>
    <row r="9" spans="1:25" ht="21.75" customHeight="1">
      <c r="A9" s="190"/>
      <c r="B9" s="95">
        <v>95</v>
      </c>
      <c r="C9" s="96">
        <v>16245</v>
      </c>
      <c r="D9" s="97">
        <v>901581</v>
      </c>
      <c r="E9" s="37">
        <v>4</v>
      </c>
      <c r="F9" s="38">
        <v>1173</v>
      </c>
      <c r="G9" s="39">
        <v>96130</v>
      </c>
      <c r="H9" s="37">
        <v>5</v>
      </c>
      <c r="I9" s="38">
        <v>910</v>
      </c>
      <c r="J9" s="39">
        <v>73850</v>
      </c>
      <c r="K9" s="37">
        <v>4</v>
      </c>
      <c r="L9" s="38">
        <v>1280</v>
      </c>
      <c r="M9" s="39">
        <v>97640</v>
      </c>
      <c r="N9" s="37">
        <v>3</v>
      </c>
      <c r="O9" s="38">
        <v>2547</v>
      </c>
      <c r="P9" s="39">
        <v>61200</v>
      </c>
      <c r="Q9" s="37">
        <v>2</v>
      </c>
      <c r="R9" s="38">
        <v>33</v>
      </c>
      <c r="S9" s="39">
        <v>10596</v>
      </c>
      <c r="T9" s="37">
        <v>64</v>
      </c>
      <c r="U9" s="38">
        <v>4949</v>
      </c>
      <c r="V9" s="39">
        <v>201824</v>
      </c>
      <c r="W9" s="37">
        <v>15</v>
      </c>
      <c r="X9" s="38">
        <v>5386</v>
      </c>
      <c r="Y9" s="109">
        <v>370937</v>
      </c>
    </row>
    <row r="10" spans="1:25" ht="21.75" customHeight="1">
      <c r="A10" s="189" t="s">
        <v>42</v>
      </c>
      <c r="B10" s="98">
        <v>13</v>
      </c>
      <c r="C10" s="99">
        <v>8394</v>
      </c>
      <c r="D10" s="100">
        <v>941414</v>
      </c>
      <c r="E10" s="44">
        <v>6</v>
      </c>
      <c r="F10" s="45">
        <v>4248</v>
      </c>
      <c r="G10" s="46">
        <v>468541</v>
      </c>
      <c r="H10" s="47" t="s">
        <v>13</v>
      </c>
      <c r="I10" s="48" t="s">
        <v>13</v>
      </c>
      <c r="J10" s="49" t="s">
        <v>13</v>
      </c>
      <c r="K10" s="44">
        <v>3</v>
      </c>
      <c r="L10" s="45">
        <v>1022</v>
      </c>
      <c r="M10" s="46">
        <v>180910</v>
      </c>
      <c r="N10" s="47" t="s">
        <v>13</v>
      </c>
      <c r="O10" s="48" t="s">
        <v>13</v>
      </c>
      <c r="P10" s="49" t="s">
        <v>13</v>
      </c>
      <c r="Q10" s="47" t="s">
        <v>13</v>
      </c>
      <c r="R10" s="48" t="s">
        <v>13</v>
      </c>
      <c r="S10" s="49" t="s">
        <v>13</v>
      </c>
      <c r="T10" s="47" t="s">
        <v>13</v>
      </c>
      <c r="U10" s="48" t="s">
        <v>13</v>
      </c>
      <c r="V10" s="49" t="s">
        <v>13</v>
      </c>
      <c r="W10" s="44">
        <v>4</v>
      </c>
      <c r="X10" s="45">
        <v>3124</v>
      </c>
      <c r="Y10" s="110">
        <v>291963</v>
      </c>
    </row>
    <row r="11" spans="1:25" ht="21.75" customHeight="1">
      <c r="A11" s="190"/>
      <c r="B11" s="95">
        <v>103</v>
      </c>
      <c r="C11" s="96">
        <v>17890</v>
      </c>
      <c r="D11" s="97">
        <v>882464</v>
      </c>
      <c r="E11" s="37">
        <v>6</v>
      </c>
      <c r="F11" s="38">
        <v>3068</v>
      </c>
      <c r="G11" s="39">
        <v>122189</v>
      </c>
      <c r="H11" s="37">
        <v>5</v>
      </c>
      <c r="I11" s="38">
        <v>627</v>
      </c>
      <c r="J11" s="39">
        <v>75500</v>
      </c>
      <c r="K11" s="37">
        <v>4</v>
      </c>
      <c r="L11" s="38">
        <v>1209</v>
      </c>
      <c r="M11" s="39">
        <v>65251</v>
      </c>
      <c r="N11" s="37">
        <v>3</v>
      </c>
      <c r="O11" s="38">
        <v>1348</v>
      </c>
      <c r="P11" s="39">
        <v>45000</v>
      </c>
      <c r="Q11" s="37">
        <v>2</v>
      </c>
      <c r="R11" s="38">
        <v>51</v>
      </c>
      <c r="S11" s="39">
        <v>6556</v>
      </c>
      <c r="T11" s="37">
        <v>70</v>
      </c>
      <c r="U11" s="38">
        <v>7162</v>
      </c>
      <c r="V11" s="39">
        <v>254091</v>
      </c>
      <c r="W11" s="37">
        <v>13</v>
      </c>
      <c r="X11" s="38">
        <v>4425</v>
      </c>
      <c r="Y11" s="109">
        <v>313877</v>
      </c>
    </row>
    <row r="12" spans="1:25" ht="21.75" customHeight="1">
      <c r="A12" s="189" t="s">
        <v>52</v>
      </c>
      <c r="B12" s="92">
        <v>9</v>
      </c>
      <c r="C12" s="93">
        <v>10312</v>
      </c>
      <c r="D12" s="94">
        <v>998088</v>
      </c>
      <c r="E12" s="30">
        <v>4</v>
      </c>
      <c r="F12" s="31">
        <v>3541</v>
      </c>
      <c r="G12" s="32">
        <v>439204</v>
      </c>
      <c r="H12" s="33"/>
      <c r="I12" s="34"/>
      <c r="J12" s="35"/>
      <c r="K12" s="30">
        <v>1</v>
      </c>
      <c r="L12" s="31">
        <v>588</v>
      </c>
      <c r="M12" s="32">
        <v>107630</v>
      </c>
      <c r="N12" s="33"/>
      <c r="O12" s="34"/>
      <c r="P12" s="35"/>
      <c r="Q12" s="33"/>
      <c r="R12" s="34"/>
      <c r="S12" s="35"/>
      <c r="T12" s="33"/>
      <c r="U12" s="34"/>
      <c r="V12" s="35"/>
      <c r="W12" s="30">
        <v>4</v>
      </c>
      <c r="X12" s="31">
        <v>6183</v>
      </c>
      <c r="Y12" s="36">
        <v>451254</v>
      </c>
    </row>
    <row r="13" spans="1:25" ht="21.75" customHeight="1">
      <c r="A13" s="190"/>
      <c r="B13" s="95">
        <v>62</v>
      </c>
      <c r="C13" s="96">
        <v>17578</v>
      </c>
      <c r="D13" s="97">
        <v>751232</v>
      </c>
      <c r="E13" s="37">
        <v>4</v>
      </c>
      <c r="F13" s="38">
        <v>4185</v>
      </c>
      <c r="G13" s="39">
        <v>162230</v>
      </c>
      <c r="H13" s="37">
        <v>6</v>
      </c>
      <c r="I13" s="38">
        <v>1086</v>
      </c>
      <c r="J13" s="39">
        <v>149000</v>
      </c>
      <c r="K13" s="37">
        <v>1</v>
      </c>
      <c r="L13" s="38">
        <v>917</v>
      </c>
      <c r="M13" s="39">
        <v>46870</v>
      </c>
      <c r="N13" s="37">
        <v>4</v>
      </c>
      <c r="O13" s="38">
        <v>3877</v>
      </c>
      <c r="P13" s="39">
        <v>88000</v>
      </c>
      <c r="Q13" s="37">
        <v>5</v>
      </c>
      <c r="R13" s="38">
        <v>270</v>
      </c>
      <c r="S13" s="39">
        <v>38051</v>
      </c>
      <c r="T13" s="37">
        <v>49</v>
      </c>
      <c r="U13" s="38">
        <v>5191</v>
      </c>
      <c r="V13" s="39">
        <v>209319</v>
      </c>
      <c r="W13" s="37">
        <v>2</v>
      </c>
      <c r="X13" s="38">
        <v>2052</v>
      </c>
      <c r="Y13" s="109">
        <v>57762</v>
      </c>
    </row>
    <row r="14" spans="1:25" ht="21.75" customHeight="1">
      <c r="A14" s="204" t="s">
        <v>56</v>
      </c>
      <c r="B14" s="92">
        <f>E14+K14</f>
        <v>6</v>
      </c>
      <c r="C14" s="93">
        <f>F14+L14</f>
        <v>1967</v>
      </c>
      <c r="D14" s="94">
        <f>G14+M14</f>
        <v>343550</v>
      </c>
      <c r="E14" s="30">
        <f>E16+E20+E24</f>
        <v>4</v>
      </c>
      <c r="F14" s="31">
        <f>F16+F20+F24</f>
        <v>1383</v>
      </c>
      <c r="G14" s="32">
        <f>G16+G20+G24</f>
        <v>213500</v>
      </c>
      <c r="H14" s="33" t="s">
        <v>13</v>
      </c>
      <c r="I14" s="34" t="s">
        <v>13</v>
      </c>
      <c r="J14" s="35" t="s">
        <v>13</v>
      </c>
      <c r="K14" s="30">
        <f aca="true" t="shared" si="0" ref="K14:M15">K16+K22</f>
        <v>2</v>
      </c>
      <c r="L14" s="31">
        <f t="shared" si="0"/>
        <v>584</v>
      </c>
      <c r="M14" s="32">
        <f t="shared" si="0"/>
        <v>130050</v>
      </c>
      <c r="N14" s="33" t="s">
        <v>13</v>
      </c>
      <c r="O14" s="34" t="s">
        <v>13</v>
      </c>
      <c r="P14" s="35" t="s">
        <v>13</v>
      </c>
      <c r="Q14" s="33" t="s">
        <v>13</v>
      </c>
      <c r="R14" s="34" t="s">
        <v>13</v>
      </c>
      <c r="S14" s="35" t="s">
        <v>13</v>
      </c>
      <c r="T14" s="33" t="s">
        <v>13</v>
      </c>
      <c r="U14" s="34" t="s">
        <v>13</v>
      </c>
      <c r="V14" s="35" t="s">
        <v>13</v>
      </c>
      <c r="W14" s="33" t="s">
        <v>13</v>
      </c>
      <c r="X14" s="34" t="s">
        <v>13</v>
      </c>
      <c r="Y14" s="43" t="s">
        <v>13</v>
      </c>
    </row>
    <row r="15" spans="1:25" ht="21.75" customHeight="1" thickBot="1">
      <c r="A15" s="205"/>
      <c r="B15" s="101">
        <f>E15+H15+K15+N15+Q15+T15+W15</f>
        <v>54</v>
      </c>
      <c r="C15" s="102">
        <f>F15+I15+L15+O15+R15+U15+X15</f>
        <v>17341</v>
      </c>
      <c r="D15" s="103">
        <f>G15+J15+M15+P15+S15+V15+Y15</f>
        <v>780766</v>
      </c>
      <c r="E15" s="50">
        <f>E23</f>
        <v>1</v>
      </c>
      <c r="F15" s="51">
        <f>F23</f>
        <v>1091</v>
      </c>
      <c r="G15" s="52">
        <f>G23</f>
        <v>93448</v>
      </c>
      <c r="H15" s="50">
        <f>H17+H23</f>
        <v>6</v>
      </c>
      <c r="I15" s="51">
        <f>I17+I23</f>
        <v>921</v>
      </c>
      <c r="J15" s="52">
        <f>J17+J23</f>
        <v>131800</v>
      </c>
      <c r="K15" s="50">
        <f t="shared" si="0"/>
        <v>2</v>
      </c>
      <c r="L15" s="51">
        <f t="shared" si="0"/>
        <v>1418</v>
      </c>
      <c r="M15" s="52">
        <f t="shared" si="0"/>
        <v>71950</v>
      </c>
      <c r="N15" s="50">
        <f>N17+N19+N21+N23</f>
        <v>4</v>
      </c>
      <c r="O15" s="51">
        <f>O17+O19+O21+O23</f>
        <v>3868</v>
      </c>
      <c r="P15" s="52">
        <f>P17+P19+P21+P23</f>
        <v>94000</v>
      </c>
      <c r="Q15" s="50">
        <f>Q17+Q21+Q23+Q25</f>
        <v>10</v>
      </c>
      <c r="R15" s="51">
        <f>R17+R21+R23+R25</f>
        <v>359</v>
      </c>
      <c r="S15" s="52">
        <f>S17+S21+S23+S25</f>
        <v>30452</v>
      </c>
      <c r="T15" s="50">
        <f>T17+T19+T21+T23+T25</f>
        <v>28</v>
      </c>
      <c r="U15" s="51">
        <f>U17+U19+U21+U23+U25</f>
        <v>7331</v>
      </c>
      <c r="V15" s="52">
        <f>V17+V19+V21+V23+V25</f>
        <v>273366</v>
      </c>
      <c r="W15" s="50">
        <f>W17+W25</f>
        <v>3</v>
      </c>
      <c r="X15" s="51">
        <f>X17+X25</f>
        <v>2353</v>
      </c>
      <c r="Y15" s="111">
        <f>Y17+Y25</f>
        <v>85750</v>
      </c>
    </row>
    <row r="16" spans="1:25" ht="21.75" customHeight="1">
      <c r="A16" s="191" t="s">
        <v>49</v>
      </c>
      <c r="B16" s="92">
        <f>E16+K16</f>
        <v>2</v>
      </c>
      <c r="C16" s="93">
        <f>F16+L16</f>
        <v>721</v>
      </c>
      <c r="D16" s="94">
        <f>G16+M16</f>
        <v>136600</v>
      </c>
      <c r="E16" s="47">
        <v>1</v>
      </c>
      <c r="F16" s="48">
        <v>457</v>
      </c>
      <c r="G16" s="49">
        <v>80000</v>
      </c>
      <c r="H16" s="47" t="s">
        <v>13</v>
      </c>
      <c r="I16" s="48" t="s">
        <v>13</v>
      </c>
      <c r="J16" s="49" t="s">
        <v>13</v>
      </c>
      <c r="K16" s="47">
        <v>1</v>
      </c>
      <c r="L16" s="48">
        <v>264</v>
      </c>
      <c r="M16" s="49">
        <v>56600</v>
      </c>
      <c r="N16" s="47" t="s">
        <v>55</v>
      </c>
      <c r="O16" s="48" t="s">
        <v>13</v>
      </c>
      <c r="P16" s="49" t="s">
        <v>13</v>
      </c>
      <c r="Q16" s="47" t="s">
        <v>13</v>
      </c>
      <c r="R16" s="48" t="s">
        <v>13</v>
      </c>
      <c r="S16" s="49" t="s">
        <v>13</v>
      </c>
      <c r="T16" s="47" t="s">
        <v>13</v>
      </c>
      <c r="U16" s="48" t="s">
        <v>13</v>
      </c>
      <c r="V16" s="49" t="s">
        <v>13</v>
      </c>
      <c r="W16" s="127" t="s">
        <v>13</v>
      </c>
      <c r="X16" s="128" t="s">
        <v>13</v>
      </c>
      <c r="Y16" s="129" t="s">
        <v>13</v>
      </c>
    </row>
    <row r="17" spans="1:25" ht="21.75" customHeight="1">
      <c r="A17" s="169"/>
      <c r="B17" s="95">
        <f>H17+K17+N17+Q17+T17+W17</f>
        <v>24</v>
      </c>
      <c r="C17" s="96">
        <f>I17+L17+O17+R17+U17+X17</f>
        <v>7195</v>
      </c>
      <c r="D17" s="97">
        <f>J17+M17+P17+S17+V17+Y17</f>
        <v>444561</v>
      </c>
      <c r="E17" s="40" t="s">
        <v>58</v>
      </c>
      <c r="F17" s="41" t="s">
        <v>13</v>
      </c>
      <c r="G17" s="55" t="s">
        <v>13</v>
      </c>
      <c r="H17" s="40">
        <v>5</v>
      </c>
      <c r="I17" s="41">
        <v>698</v>
      </c>
      <c r="J17" s="55">
        <v>118800</v>
      </c>
      <c r="K17" s="40">
        <v>1</v>
      </c>
      <c r="L17" s="41">
        <v>240</v>
      </c>
      <c r="M17" s="55">
        <v>3400</v>
      </c>
      <c r="N17" s="40">
        <v>1</v>
      </c>
      <c r="O17" s="41">
        <v>1950</v>
      </c>
      <c r="P17" s="55">
        <v>39000</v>
      </c>
      <c r="Q17" s="40">
        <v>4</v>
      </c>
      <c r="R17" s="41">
        <v>264</v>
      </c>
      <c r="S17" s="55">
        <v>16976</v>
      </c>
      <c r="T17" s="37">
        <v>11</v>
      </c>
      <c r="U17" s="38">
        <v>3732</v>
      </c>
      <c r="V17" s="39">
        <v>210385</v>
      </c>
      <c r="W17" s="40">
        <v>2</v>
      </c>
      <c r="X17" s="41">
        <v>311</v>
      </c>
      <c r="Y17" s="42">
        <v>56000</v>
      </c>
    </row>
    <row r="18" spans="1:25" ht="21.75" customHeight="1">
      <c r="A18" s="168" t="s">
        <v>48</v>
      </c>
      <c r="B18" s="104" t="s">
        <v>13</v>
      </c>
      <c r="C18" s="105" t="s">
        <v>13</v>
      </c>
      <c r="D18" s="106" t="s">
        <v>13</v>
      </c>
      <c r="E18" s="33" t="s">
        <v>13</v>
      </c>
      <c r="F18" s="34" t="s">
        <v>13</v>
      </c>
      <c r="G18" s="35" t="s">
        <v>13</v>
      </c>
      <c r="H18" s="33" t="s">
        <v>13</v>
      </c>
      <c r="I18" s="34" t="s">
        <v>13</v>
      </c>
      <c r="J18" s="35" t="s">
        <v>13</v>
      </c>
      <c r="K18" s="33" t="s">
        <v>13</v>
      </c>
      <c r="L18" s="34" t="s">
        <v>55</v>
      </c>
      <c r="M18" s="35" t="s">
        <v>13</v>
      </c>
      <c r="N18" s="33" t="s">
        <v>13</v>
      </c>
      <c r="O18" s="34" t="s">
        <v>13</v>
      </c>
      <c r="P18" s="35" t="s">
        <v>55</v>
      </c>
      <c r="Q18" s="33" t="s">
        <v>13</v>
      </c>
      <c r="R18" s="34" t="s">
        <v>13</v>
      </c>
      <c r="S18" s="35" t="s">
        <v>13</v>
      </c>
      <c r="T18" s="33" t="s">
        <v>13</v>
      </c>
      <c r="U18" s="34" t="s">
        <v>13</v>
      </c>
      <c r="V18" s="35" t="s">
        <v>13</v>
      </c>
      <c r="W18" s="33" t="s">
        <v>13</v>
      </c>
      <c r="X18" s="34" t="s">
        <v>13</v>
      </c>
      <c r="Y18" s="43" t="s">
        <v>13</v>
      </c>
    </row>
    <row r="19" spans="1:25" ht="21.75" customHeight="1">
      <c r="A19" s="169"/>
      <c r="B19" s="95">
        <f>N19+T19</f>
        <v>4</v>
      </c>
      <c r="C19" s="96">
        <f>O19+U19</f>
        <v>912</v>
      </c>
      <c r="D19" s="97">
        <f>P19+V19</f>
        <v>24490</v>
      </c>
      <c r="E19" s="40" t="s">
        <v>13</v>
      </c>
      <c r="F19" s="41" t="s">
        <v>55</v>
      </c>
      <c r="G19" s="55" t="s">
        <v>13</v>
      </c>
      <c r="H19" s="40" t="s">
        <v>13</v>
      </c>
      <c r="I19" s="41" t="s">
        <v>55</v>
      </c>
      <c r="J19" s="55" t="s">
        <v>13</v>
      </c>
      <c r="K19" s="40" t="s">
        <v>13</v>
      </c>
      <c r="L19" s="41" t="s">
        <v>13</v>
      </c>
      <c r="M19" s="55" t="s">
        <v>13</v>
      </c>
      <c r="N19" s="40">
        <v>1</v>
      </c>
      <c r="O19" s="41">
        <v>305</v>
      </c>
      <c r="P19" s="55">
        <v>11100</v>
      </c>
      <c r="Q19" s="40" t="s">
        <v>13</v>
      </c>
      <c r="R19" s="41" t="s">
        <v>55</v>
      </c>
      <c r="S19" s="55" t="s">
        <v>13</v>
      </c>
      <c r="T19" s="37">
        <v>3</v>
      </c>
      <c r="U19" s="38">
        <v>607</v>
      </c>
      <c r="V19" s="39">
        <v>13390</v>
      </c>
      <c r="W19" s="40" t="s">
        <v>55</v>
      </c>
      <c r="X19" s="41" t="s">
        <v>13</v>
      </c>
      <c r="Y19" s="42" t="s">
        <v>13</v>
      </c>
    </row>
    <row r="20" spans="1:25" ht="21.75" customHeight="1">
      <c r="A20" s="168" t="s">
        <v>50</v>
      </c>
      <c r="B20" s="98">
        <f>E20</f>
        <v>2</v>
      </c>
      <c r="C20" s="99">
        <f>F20</f>
        <v>661</v>
      </c>
      <c r="D20" s="100">
        <f>G20</f>
        <v>102000</v>
      </c>
      <c r="E20" s="33">
        <v>2</v>
      </c>
      <c r="F20" s="34">
        <v>661</v>
      </c>
      <c r="G20" s="35">
        <v>102000</v>
      </c>
      <c r="H20" s="33" t="s">
        <v>13</v>
      </c>
      <c r="I20" s="34" t="s">
        <v>13</v>
      </c>
      <c r="J20" s="35" t="s">
        <v>13</v>
      </c>
      <c r="K20" s="33" t="s">
        <v>13</v>
      </c>
      <c r="L20" s="34" t="s">
        <v>55</v>
      </c>
      <c r="M20" s="35" t="s">
        <v>13</v>
      </c>
      <c r="N20" s="33" t="s">
        <v>13</v>
      </c>
      <c r="O20" s="34" t="s">
        <v>55</v>
      </c>
      <c r="P20" s="35" t="s">
        <v>13</v>
      </c>
      <c r="Q20" s="33" t="s">
        <v>13</v>
      </c>
      <c r="R20" s="34" t="s">
        <v>55</v>
      </c>
      <c r="S20" s="35" t="s">
        <v>13</v>
      </c>
      <c r="T20" s="33" t="s">
        <v>13</v>
      </c>
      <c r="U20" s="34" t="s">
        <v>55</v>
      </c>
      <c r="V20" s="35" t="s">
        <v>13</v>
      </c>
      <c r="W20" s="33" t="s">
        <v>13</v>
      </c>
      <c r="X20" s="34" t="s">
        <v>55</v>
      </c>
      <c r="Y20" s="43" t="s">
        <v>13</v>
      </c>
    </row>
    <row r="21" spans="1:25" ht="21.75" customHeight="1">
      <c r="A21" s="169"/>
      <c r="B21" s="95">
        <f>N21+Q21+T21</f>
        <v>9</v>
      </c>
      <c r="C21" s="96">
        <f>O21+R21+U21</f>
        <v>1366</v>
      </c>
      <c r="D21" s="97">
        <f>P21+S21+V21</f>
        <v>40997</v>
      </c>
      <c r="E21" s="40" t="s">
        <v>13</v>
      </c>
      <c r="F21" s="41" t="s">
        <v>55</v>
      </c>
      <c r="G21" s="55" t="s">
        <v>13</v>
      </c>
      <c r="H21" s="40" t="s">
        <v>13</v>
      </c>
      <c r="I21" s="41" t="s">
        <v>55</v>
      </c>
      <c r="J21" s="55" t="s">
        <v>13</v>
      </c>
      <c r="K21" s="40" t="s">
        <v>13</v>
      </c>
      <c r="L21" s="41" t="s">
        <v>13</v>
      </c>
      <c r="M21" s="55" t="s">
        <v>13</v>
      </c>
      <c r="N21" s="40">
        <v>1</v>
      </c>
      <c r="O21" s="41">
        <v>575</v>
      </c>
      <c r="P21" s="55">
        <v>18900</v>
      </c>
      <c r="Q21" s="40">
        <v>4</v>
      </c>
      <c r="R21" s="41">
        <v>60</v>
      </c>
      <c r="S21" s="55">
        <v>2487</v>
      </c>
      <c r="T21" s="37">
        <v>4</v>
      </c>
      <c r="U21" s="38">
        <v>731</v>
      </c>
      <c r="V21" s="39">
        <v>19610</v>
      </c>
      <c r="W21" s="40" t="s">
        <v>13</v>
      </c>
      <c r="X21" s="41" t="s">
        <v>13</v>
      </c>
      <c r="Y21" s="42" t="s">
        <v>13</v>
      </c>
    </row>
    <row r="22" spans="1:25" ht="21.75" customHeight="1">
      <c r="A22" s="168" t="s">
        <v>51</v>
      </c>
      <c r="B22" s="92">
        <f>K22</f>
        <v>1</v>
      </c>
      <c r="C22" s="93">
        <f>L22</f>
        <v>320</v>
      </c>
      <c r="D22" s="94">
        <f>M22</f>
        <v>73450</v>
      </c>
      <c r="E22" s="33" t="s">
        <v>13</v>
      </c>
      <c r="F22" s="34" t="s">
        <v>13</v>
      </c>
      <c r="G22" s="35" t="s">
        <v>13</v>
      </c>
      <c r="H22" s="33" t="s">
        <v>13</v>
      </c>
      <c r="I22" s="34" t="s">
        <v>13</v>
      </c>
      <c r="J22" s="35" t="s">
        <v>13</v>
      </c>
      <c r="K22" s="33">
        <v>1</v>
      </c>
      <c r="L22" s="34">
        <v>320</v>
      </c>
      <c r="M22" s="35">
        <v>73450</v>
      </c>
      <c r="N22" s="33" t="s">
        <v>13</v>
      </c>
      <c r="O22" s="34" t="s">
        <v>55</v>
      </c>
      <c r="P22" s="35" t="s">
        <v>13</v>
      </c>
      <c r="Q22" s="33" t="s">
        <v>13</v>
      </c>
      <c r="R22" s="34" t="s">
        <v>55</v>
      </c>
      <c r="S22" s="35" t="s">
        <v>13</v>
      </c>
      <c r="T22" s="33" t="s">
        <v>13</v>
      </c>
      <c r="U22" s="34" t="s">
        <v>55</v>
      </c>
      <c r="V22" s="35" t="s">
        <v>13</v>
      </c>
      <c r="W22" s="33" t="s">
        <v>13</v>
      </c>
      <c r="X22" s="34" t="s">
        <v>55</v>
      </c>
      <c r="Y22" s="43" t="s">
        <v>13</v>
      </c>
    </row>
    <row r="23" spans="1:25" ht="21.75" customHeight="1">
      <c r="A23" s="169"/>
      <c r="B23" s="95">
        <f>E23+H23+K23+N23+Q23+T23</f>
        <v>11</v>
      </c>
      <c r="C23" s="96">
        <f>F23+I23+L23+O23+R23+U23</f>
        <v>3839</v>
      </c>
      <c r="D23" s="97">
        <f>G23+J23+M23+P23+S23+V23</f>
        <v>222572</v>
      </c>
      <c r="E23" s="40">
        <v>1</v>
      </c>
      <c r="F23" s="41">
        <v>1091</v>
      </c>
      <c r="G23" s="55">
        <v>93448</v>
      </c>
      <c r="H23" s="40">
        <v>1</v>
      </c>
      <c r="I23" s="41">
        <v>223</v>
      </c>
      <c r="J23" s="55">
        <v>13000</v>
      </c>
      <c r="K23" s="40">
        <v>1</v>
      </c>
      <c r="L23" s="41">
        <v>1178</v>
      </c>
      <c r="M23" s="55">
        <v>68550</v>
      </c>
      <c r="N23" s="37">
        <v>1</v>
      </c>
      <c r="O23" s="38">
        <v>1038</v>
      </c>
      <c r="P23" s="39">
        <v>25000</v>
      </c>
      <c r="Q23" s="40">
        <v>1</v>
      </c>
      <c r="R23" s="41">
        <v>11</v>
      </c>
      <c r="S23" s="55">
        <v>4383</v>
      </c>
      <c r="T23" s="37">
        <v>6</v>
      </c>
      <c r="U23" s="38">
        <v>298</v>
      </c>
      <c r="V23" s="39">
        <v>18191</v>
      </c>
      <c r="W23" s="40" t="s">
        <v>13</v>
      </c>
      <c r="X23" s="41" t="s">
        <v>13</v>
      </c>
      <c r="Y23" s="42" t="s">
        <v>13</v>
      </c>
    </row>
    <row r="24" spans="1:25" ht="21.75" customHeight="1">
      <c r="A24" s="168" t="s">
        <v>7</v>
      </c>
      <c r="B24" s="98">
        <f>E24</f>
        <v>1</v>
      </c>
      <c r="C24" s="99">
        <f>F24</f>
        <v>265</v>
      </c>
      <c r="D24" s="100">
        <f>G24</f>
        <v>31500</v>
      </c>
      <c r="E24" s="30">
        <v>1</v>
      </c>
      <c r="F24" s="31">
        <v>265</v>
      </c>
      <c r="G24" s="32">
        <v>31500</v>
      </c>
      <c r="H24" s="33" t="s">
        <v>13</v>
      </c>
      <c r="I24" s="34" t="s">
        <v>55</v>
      </c>
      <c r="J24" s="35" t="s">
        <v>13</v>
      </c>
      <c r="K24" s="33" t="s">
        <v>13</v>
      </c>
      <c r="L24" s="34" t="s">
        <v>55</v>
      </c>
      <c r="M24" s="35" t="s">
        <v>13</v>
      </c>
      <c r="N24" s="33" t="s">
        <v>13</v>
      </c>
      <c r="O24" s="34" t="s">
        <v>55</v>
      </c>
      <c r="P24" s="35" t="s">
        <v>13</v>
      </c>
      <c r="Q24" s="33" t="s">
        <v>13</v>
      </c>
      <c r="R24" s="34" t="s">
        <v>55</v>
      </c>
      <c r="S24" s="35" t="s">
        <v>13</v>
      </c>
      <c r="T24" s="33" t="s">
        <v>13</v>
      </c>
      <c r="U24" s="34" t="s">
        <v>55</v>
      </c>
      <c r="V24" s="35" t="s">
        <v>13</v>
      </c>
      <c r="W24" s="33" t="s">
        <v>13</v>
      </c>
      <c r="X24" s="34" t="s">
        <v>55</v>
      </c>
      <c r="Y24" s="43" t="s">
        <v>13</v>
      </c>
    </row>
    <row r="25" spans="1:25" ht="21.75" customHeight="1" thickBot="1">
      <c r="A25" s="170"/>
      <c r="B25" s="101">
        <f>Q25+T25+W25</f>
        <v>6</v>
      </c>
      <c r="C25" s="102">
        <f>R25+U25+X25</f>
        <v>4029</v>
      </c>
      <c r="D25" s="103">
        <f>S25+V25+Y25</f>
        <v>48146</v>
      </c>
      <c r="E25" s="53" t="s">
        <v>13</v>
      </c>
      <c r="F25" s="54" t="s">
        <v>13</v>
      </c>
      <c r="G25" s="123" t="s">
        <v>13</v>
      </c>
      <c r="H25" s="53" t="s">
        <v>13</v>
      </c>
      <c r="I25" s="54" t="s">
        <v>13</v>
      </c>
      <c r="J25" s="123" t="s">
        <v>13</v>
      </c>
      <c r="K25" s="53" t="s">
        <v>13</v>
      </c>
      <c r="L25" s="54" t="s">
        <v>13</v>
      </c>
      <c r="M25" s="123" t="s">
        <v>13</v>
      </c>
      <c r="N25" s="53" t="s">
        <v>13</v>
      </c>
      <c r="O25" s="54" t="s">
        <v>13</v>
      </c>
      <c r="P25" s="123" t="s">
        <v>13</v>
      </c>
      <c r="Q25" s="53">
        <v>1</v>
      </c>
      <c r="R25" s="54">
        <v>24</v>
      </c>
      <c r="S25" s="123">
        <v>6606</v>
      </c>
      <c r="T25" s="50">
        <v>4</v>
      </c>
      <c r="U25" s="51">
        <v>1963</v>
      </c>
      <c r="V25" s="52">
        <v>11790</v>
      </c>
      <c r="W25" s="50">
        <v>1</v>
      </c>
      <c r="X25" s="51">
        <v>2042</v>
      </c>
      <c r="Y25" s="111">
        <v>29750</v>
      </c>
    </row>
    <row r="26" spans="1:25" ht="21.75" customHeight="1">
      <c r="A26" s="56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ht="21.75" customHeight="1">
      <c r="A27" s="132"/>
      <c r="B27" s="206" t="s">
        <v>43</v>
      </c>
      <c r="C27" s="207"/>
      <c r="D27" s="207"/>
      <c r="E27" s="206" t="s">
        <v>44</v>
      </c>
      <c r="F27" s="207"/>
      <c r="G27" s="207"/>
      <c r="H27" s="206"/>
      <c r="I27" s="207"/>
      <c r="J27" s="207"/>
      <c r="K27" s="206" t="s">
        <v>54</v>
      </c>
      <c r="L27" s="207"/>
      <c r="M27" s="207"/>
      <c r="N27" s="206" t="s">
        <v>29</v>
      </c>
      <c r="O27" s="207"/>
      <c r="P27" s="207"/>
      <c r="Q27" s="206"/>
      <c r="R27" s="207"/>
      <c r="S27" s="207"/>
      <c r="T27" s="206" t="s">
        <v>45</v>
      </c>
      <c r="U27" s="207"/>
      <c r="V27" s="207"/>
      <c r="W27" s="206" t="s">
        <v>30</v>
      </c>
      <c r="X27" s="207"/>
      <c r="Y27" s="207"/>
    </row>
    <row r="28" spans="1:25" ht="21.75" customHeight="1">
      <c r="A28" s="132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</row>
    <row r="29" spans="1:25" ht="21.75" customHeight="1">
      <c r="A29" s="132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</row>
    <row r="30" spans="1:25" ht="21.75" customHeight="1">
      <c r="A30" s="132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</row>
    <row r="31" spans="1:25" ht="21.75" customHeight="1">
      <c r="A31" s="132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</row>
    <row r="32" spans="1:25" ht="21.75" customHeight="1">
      <c r="A32" s="132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</row>
    <row r="33" spans="1:25" ht="21.75" customHeight="1">
      <c r="A33" s="132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33" ht="21.75" customHeight="1">
      <c r="A34" s="132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132"/>
      <c r="AA34" s="132"/>
      <c r="AB34" s="132"/>
      <c r="AC34" s="132"/>
      <c r="AD34" s="132"/>
      <c r="AE34" s="132"/>
      <c r="AF34" s="132"/>
      <c r="AG34" s="132"/>
    </row>
    <row r="35" spans="4:22" ht="21.75" customHeight="1">
      <c r="D35" s="132"/>
      <c r="M35" s="132"/>
      <c r="V35" s="132"/>
    </row>
    <row r="36" ht="21.75" customHeight="1">
      <c r="D36" s="132"/>
    </row>
    <row r="37" ht="21.75" customHeight="1">
      <c r="D37" s="132"/>
    </row>
  </sheetData>
  <sheetProtection/>
  <mergeCells count="28">
    <mergeCell ref="W27:Y34"/>
    <mergeCell ref="B27:D34"/>
    <mergeCell ref="N27:P34"/>
    <mergeCell ref="Q27:S34"/>
    <mergeCell ref="T27:V34"/>
    <mergeCell ref="E27:G34"/>
    <mergeCell ref="H27:J34"/>
    <mergeCell ref="K27:M34"/>
    <mergeCell ref="A6:A7"/>
    <mergeCell ref="A3:A5"/>
    <mergeCell ref="B3:D4"/>
    <mergeCell ref="E3:M3"/>
    <mergeCell ref="E4:G4"/>
    <mergeCell ref="A20:A21"/>
    <mergeCell ref="A18:A19"/>
    <mergeCell ref="A10:A11"/>
    <mergeCell ref="A14:A15"/>
    <mergeCell ref="A12:A13"/>
    <mergeCell ref="A22:A23"/>
    <mergeCell ref="A24:A25"/>
    <mergeCell ref="W3:Y4"/>
    <mergeCell ref="N3:P4"/>
    <mergeCell ref="Q3:S4"/>
    <mergeCell ref="T3:V4"/>
    <mergeCell ref="H4:J4"/>
    <mergeCell ref="K4:M4"/>
    <mergeCell ref="A8:A9"/>
    <mergeCell ref="A16:A17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portrait" paperSize="9" scale="85" r:id="rId1"/>
  <headerFooter alignWithMargins="0">
    <oddFooter>&amp;C&amp;13&amp;P</oddFooter>
  </headerFooter>
  <colBreaks count="3" manualBreakCount="3">
    <brk id="4" max="65535" man="1"/>
    <brk id="13" max="40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21.75" customHeight="1" thickBot="1">
      <c r="A1" s="2" t="s">
        <v>32</v>
      </c>
    </row>
    <row r="2" spans="1:7" ht="18" customHeight="1">
      <c r="A2" s="63"/>
      <c r="B2" s="166" t="s">
        <v>33</v>
      </c>
      <c r="C2" s="167"/>
      <c r="D2" s="4"/>
      <c r="E2" s="64"/>
      <c r="F2" s="87"/>
      <c r="G2" s="57"/>
    </row>
    <row r="3" spans="1:7" ht="18" customHeight="1">
      <c r="A3" s="216" t="s">
        <v>53</v>
      </c>
      <c r="B3" s="5" t="s">
        <v>8</v>
      </c>
      <c r="C3" s="6" t="s">
        <v>34</v>
      </c>
      <c r="D3" s="7" t="s">
        <v>35</v>
      </c>
      <c r="E3" s="66" t="s">
        <v>0</v>
      </c>
      <c r="F3" s="88"/>
      <c r="G3" s="58"/>
    </row>
    <row r="4" spans="1:7" ht="18" customHeight="1">
      <c r="A4" s="217"/>
      <c r="B4" s="9" t="s">
        <v>14</v>
      </c>
      <c r="C4" s="8" t="s">
        <v>14</v>
      </c>
      <c r="D4" s="8" t="s">
        <v>3</v>
      </c>
      <c r="E4" s="68" t="s">
        <v>15</v>
      </c>
      <c r="F4" s="88"/>
      <c r="G4" s="58"/>
    </row>
    <row r="5" spans="1:7" ht="21.75" customHeight="1">
      <c r="A5" s="81" t="s">
        <v>12</v>
      </c>
      <c r="B5" s="82">
        <v>24119</v>
      </c>
      <c r="C5" s="82">
        <v>1366846</v>
      </c>
      <c r="D5" s="17">
        <f>ROUND(C5/E5,2)</f>
        <v>6.17</v>
      </c>
      <c r="E5" s="83">
        <v>221659</v>
      </c>
      <c r="F5" s="89"/>
      <c r="G5" s="59"/>
    </row>
    <row r="6" spans="1:7" ht="21.75" customHeight="1">
      <c r="A6" s="81" t="s">
        <v>16</v>
      </c>
      <c r="B6" s="82">
        <v>29429</v>
      </c>
      <c r="C6" s="82">
        <v>1396275</v>
      </c>
      <c r="D6" s="17">
        <f>ROUND(C6/E6,2)</f>
        <v>6.3</v>
      </c>
      <c r="E6" s="83">
        <v>221566</v>
      </c>
      <c r="F6" s="89"/>
      <c r="G6" s="59"/>
    </row>
    <row r="7" spans="1:7" ht="21.75" customHeight="1">
      <c r="A7" s="81" t="s">
        <v>42</v>
      </c>
      <c r="B7" s="10">
        <v>84568</v>
      </c>
      <c r="C7" s="10">
        <v>1480844</v>
      </c>
      <c r="D7" s="17">
        <f>ROUND(C7/E7,2)</f>
        <v>6.69</v>
      </c>
      <c r="E7" s="80">
        <v>221473</v>
      </c>
      <c r="F7" s="89"/>
      <c r="G7" s="59"/>
    </row>
    <row r="8" spans="1:7" ht="21.75" customHeight="1">
      <c r="A8" s="133" t="s">
        <v>52</v>
      </c>
      <c r="B8" s="85">
        <v>139865</v>
      </c>
      <c r="C8" s="85">
        <v>1620709</v>
      </c>
      <c r="D8" s="14">
        <f>ROUND(C8/E8,2)</f>
        <v>7.32</v>
      </c>
      <c r="E8" s="136">
        <v>221398</v>
      </c>
      <c r="F8" s="89"/>
      <c r="G8" s="59"/>
    </row>
    <row r="9" spans="1:7" ht="21.75" customHeight="1" thickBot="1">
      <c r="A9" s="134" t="s">
        <v>56</v>
      </c>
      <c r="B9" s="124">
        <f>SUM(B10:B14)</f>
        <v>151415</v>
      </c>
      <c r="C9" s="124">
        <f>SUM(C10:C14)</f>
        <v>1772124</v>
      </c>
      <c r="D9" s="135">
        <f aca="true" t="shared" si="0" ref="D9:D14">ROUND(C9/E9,2)</f>
        <v>8.01</v>
      </c>
      <c r="E9" s="125">
        <v>221359</v>
      </c>
      <c r="F9" s="89"/>
      <c r="G9" s="59"/>
    </row>
    <row r="10" spans="1:7" ht="21.75" customHeight="1">
      <c r="A10" s="84" t="s">
        <v>49</v>
      </c>
      <c r="B10" s="85">
        <v>21237</v>
      </c>
      <c r="C10" s="85">
        <v>485585</v>
      </c>
      <c r="D10" s="130">
        <f>ROUND(C10/E10,2)</f>
        <v>6.18</v>
      </c>
      <c r="E10" s="141">
        <v>78532</v>
      </c>
      <c r="F10" s="89"/>
      <c r="G10" s="112"/>
    </row>
    <row r="11" spans="1:7" ht="21.75" customHeight="1">
      <c r="A11" s="86" t="s">
        <v>48</v>
      </c>
      <c r="B11" s="10">
        <v>30862</v>
      </c>
      <c r="C11" s="10">
        <v>261485</v>
      </c>
      <c r="D11" s="17">
        <f t="shared" si="0"/>
        <v>9.99</v>
      </c>
      <c r="E11" s="25">
        <v>26164</v>
      </c>
      <c r="F11" s="89"/>
      <c r="G11" s="112"/>
    </row>
    <row r="12" spans="1:7" ht="21.75" customHeight="1">
      <c r="A12" s="86" t="s">
        <v>50</v>
      </c>
      <c r="B12" s="10">
        <v>65036</v>
      </c>
      <c r="C12" s="10">
        <v>586054</v>
      </c>
      <c r="D12" s="17">
        <f t="shared" si="0"/>
        <v>9.47</v>
      </c>
      <c r="E12" s="15">
        <v>61870</v>
      </c>
      <c r="F12" s="89"/>
      <c r="G12" s="112"/>
    </row>
    <row r="13" spans="1:7" ht="21.75" customHeight="1">
      <c r="A13" s="86" t="s">
        <v>51</v>
      </c>
      <c r="B13" s="10">
        <v>1985</v>
      </c>
      <c r="C13" s="10">
        <v>148094</v>
      </c>
      <c r="D13" s="17">
        <f t="shared" si="0"/>
        <v>4.01</v>
      </c>
      <c r="E13" s="15">
        <v>36889</v>
      </c>
      <c r="F13" s="89"/>
      <c r="G13" s="112"/>
    </row>
    <row r="14" spans="1:7" ht="21.75" customHeight="1">
      <c r="A14" s="86" t="s">
        <v>7</v>
      </c>
      <c r="B14" s="10">
        <v>32295</v>
      </c>
      <c r="C14" s="10">
        <v>290906</v>
      </c>
      <c r="D14" s="14">
        <f t="shared" si="0"/>
        <v>16.25</v>
      </c>
      <c r="E14" s="15">
        <v>17904</v>
      </c>
      <c r="F14" s="89"/>
      <c r="G14" s="112"/>
    </row>
    <row r="15" spans="1:7" ht="21.75" customHeight="1">
      <c r="A15" s="60" t="s">
        <v>47</v>
      </c>
      <c r="B15" s="60"/>
      <c r="C15" s="60"/>
      <c r="D15" s="60"/>
      <c r="E15" s="60"/>
      <c r="F15" s="60"/>
      <c r="G15" s="60"/>
    </row>
    <row r="16" spans="1:7" ht="21.75" customHeight="1">
      <c r="A16" s="215"/>
      <c r="B16" s="215"/>
      <c r="C16" s="215"/>
      <c r="D16" s="215"/>
      <c r="E16" s="215"/>
      <c r="F16" s="215"/>
      <c r="G16" s="61"/>
    </row>
    <row r="17" spans="1:8" ht="21.75" customHeight="1">
      <c r="A17" s="2" t="s">
        <v>38</v>
      </c>
      <c r="B17"/>
      <c r="C17"/>
      <c r="D17"/>
      <c r="E17"/>
      <c r="H17"/>
    </row>
    <row r="18" spans="1:8" ht="21.75" customHeight="1" thickBot="1">
      <c r="A18" s="2"/>
      <c r="B18"/>
      <c r="C18"/>
      <c r="D18" s="27" t="s">
        <v>36</v>
      </c>
      <c r="E18"/>
      <c r="F18" s="27"/>
      <c r="H18"/>
    </row>
    <row r="19" spans="1:9" ht="21.75" customHeight="1">
      <c r="A19" s="208" t="s">
        <v>53</v>
      </c>
      <c r="B19" s="211" t="s">
        <v>37</v>
      </c>
      <c r="C19" s="212"/>
      <c r="D19" s="212"/>
      <c r="E19" s="56"/>
      <c r="F19" s="56"/>
      <c r="G19" s="56"/>
      <c r="H19" s="79"/>
      <c r="I19" s="79"/>
    </row>
    <row r="20" spans="1:9" ht="21.75" customHeight="1">
      <c r="A20" s="209"/>
      <c r="B20" s="213"/>
      <c r="C20" s="214"/>
      <c r="D20" s="214"/>
      <c r="E20" s="56"/>
      <c r="F20" s="56"/>
      <c r="G20" s="56"/>
      <c r="H20" s="79"/>
      <c r="I20" s="79"/>
    </row>
    <row r="21" spans="1:9" ht="21.75" customHeight="1">
      <c r="A21" s="210"/>
      <c r="B21" s="28" t="s">
        <v>26</v>
      </c>
      <c r="C21" s="28" t="s">
        <v>27</v>
      </c>
      <c r="D21" s="62" t="s">
        <v>28</v>
      </c>
      <c r="E21" s="77"/>
      <c r="F21" s="77"/>
      <c r="G21" s="77"/>
      <c r="H21" s="77"/>
      <c r="I21" s="77"/>
    </row>
    <row r="22" spans="1:9" ht="21.75" customHeight="1">
      <c r="A22" s="81" t="s">
        <v>12</v>
      </c>
      <c r="B22" s="158">
        <v>94</v>
      </c>
      <c r="C22" s="142">
        <v>24119.2</v>
      </c>
      <c r="D22" s="143">
        <v>29634</v>
      </c>
      <c r="E22" s="131"/>
      <c r="F22" s="131"/>
      <c r="G22" s="131"/>
      <c r="H22" s="78"/>
      <c r="I22" s="78"/>
    </row>
    <row r="23" spans="1:9" ht="21.75" customHeight="1">
      <c r="A23" s="81" t="s">
        <v>16</v>
      </c>
      <c r="B23" s="159">
        <v>107</v>
      </c>
      <c r="C23" s="144">
        <v>29429</v>
      </c>
      <c r="D23" s="145">
        <v>37454</v>
      </c>
      <c r="E23" s="131"/>
      <c r="F23" s="131"/>
      <c r="G23" s="131"/>
      <c r="H23" s="78"/>
      <c r="I23" s="78"/>
    </row>
    <row r="24" spans="1:9" ht="21.75" customHeight="1">
      <c r="A24" s="81" t="s">
        <v>42</v>
      </c>
      <c r="B24" s="160">
        <v>214</v>
      </c>
      <c r="C24" s="146">
        <v>84568</v>
      </c>
      <c r="D24" s="147">
        <v>85200</v>
      </c>
      <c r="E24" s="131"/>
      <c r="F24" s="131"/>
      <c r="G24" s="131"/>
      <c r="H24" s="78"/>
      <c r="I24" s="78"/>
    </row>
    <row r="25" spans="1:9" ht="21.75" customHeight="1">
      <c r="A25" s="133" t="s">
        <v>52</v>
      </c>
      <c r="B25" s="158">
        <v>195</v>
      </c>
      <c r="C25" s="142">
        <v>139865</v>
      </c>
      <c r="D25" s="143">
        <v>142694</v>
      </c>
      <c r="E25" s="131"/>
      <c r="F25" s="131"/>
      <c r="G25" s="131"/>
      <c r="H25" s="78"/>
      <c r="I25" s="78"/>
    </row>
    <row r="26" spans="1:9" ht="21.75" customHeight="1" thickBot="1">
      <c r="A26" s="134" t="s">
        <v>56</v>
      </c>
      <c r="B26" s="161">
        <f>SUM(B27:B31)</f>
        <v>237</v>
      </c>
      <c r="C26" s="148">
        <f>SUM(C27:C31)</f>
        <v>151415</v>
      </c>
      <c r="D26" s="149">
        <f>SUM(D27:D31)</f>
        <v>151436</v>
      </c>
      <c r="E26" s="131"/>
      <c r="F26" s="131"/>
      <c r="G26" s="131"/>
      <c r="H26" s="78"/>
      <c r="I26" s="78"/>
    </row>
    <row r="27" spans="1:9" ht="21.75" customHeight="1">
      <c r="A27" s="140" t="s">
        <v>49</v>
      </c>
      <c r="B27" s="162">
        <v>40</v>
      </c>
      <c r="C27" s="150">
        <v>21237</v>
      </c>
      <c r="D27" s="151">
        <v>27448</v>
      </c>
      <c r="E27" s="131"/>
      <c r="F27" s="131"/>
      <c r="G27" s="131"/>
      <c r="H27" s="78"/>
      <c r="I27" s="78"/>
    </row>
    <row r="28" spans="1:9" ht="21.75" customHeight="1">
      <c r="A28" s="90" t="s">
        <v>48</v>
      </c>
      <c r="B28" s="163">
        <v>35</v>
      </c>
      <c r="C28" s="152">
        <v>30862</v>
      </c>
      <c r="D28" s="153">
        <v>23515</v>
      </c>
      <c r="E28" s="131"/>
      <c r="F28" s="131"/>
      <c r="G28" s="131"/>
      <c r="H28" s="78"/>
      <c r="I28" s="78"/>
    </row>
    <row r="29" spans="1:9" ht="21.75" customHeight="1">
      <c r="A29" s="90" t="s">
        <v>50</v>
      </c>
      <c r="B29" s="164">
        <v>81</v>
      </c>
      <c r="C29" s="154">
        <v>65036</v>
      </c>
      <c r="D29" s="155">
        <v>68908</v>
      </c>
      <c r="E29" s="122"/>
      <c r="F29" s="122"/>
      <c r="G29" s="122"/>
      <c r="H29" s="78"/>
      <c r="I29" s="78"/>
    </row>
    <row r="30" spans="1:9" ht="21.75" customHeight="1">
      <c r="A30" s="90" t="s">
        <v>51</v>
      </c>
      <c r="B30" s="163">
        <v>4</v>
      </c>
      <c r="C30" s="152">
        <v>1985</v>
      </c>
      <c r="D30" s="153">
        <v>5500</v>
      </c>
      <c r="E30" s="131"/>
      <c r="F30" s="131"/>
      <c r="G30" s="131"/>
      <c r="H30" s="78"/>
      <c r="I30" s="78"/>
    </row>
    <row r="31" spans="1:9" ht="21.75" customHeight="1" thickBot="1">
      <c r="A31" s="91" t="s">
        <v>7</v>
      </c>
      <c r="B31" s="165">
        <v>77</v>
      </c>
      <c r="C31" s="156">
        <v>32295</v>
      </c>
      <c r="D31" s="157">
        <v>26065</v>
      </c>
      <c r="E31" s="131"/>
      <c r="F31" s="131"/>
      <c r="G31" s="131"/>
      <c r="H31" s="78"/>
      <c r="I31" s="78"/>
    </row>
    <row r="32" spans="2:4" ht="21.75" customHeight="1">
      <c r="B32" s="108"/>
      <c r="C32" s="108"/>
      <c r="D32" s="108"/>
    </row>
  </sheetData>
  <sheetProtection/>
  <mergeCells count="5">
    <mergeCell ref="A19:A21"/>
    <mergeCell ref="B19:D20"/>
    <mergeCell ref="B2:C2"/>
    <mergeCell ref="A16:F16"/>
    <mergeCell ref="A3:A4"/>
  </mergeCells>
  <printOptions/>
  <pageMargins left="0.7874015748031497" right="0.7874015748031497" top="0.984251968503937" bottom="0.984251968503937" header="0.5118110236220472" footer="0.5118110236220472"/>
  <pageSetup firstPageNumber="7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2011-02-24T04:34:28Z</cp:lastPrinted>
  <dcterms:created xsi:type="dcterms:W3CDTF">2004-09-14T23:51:43Z</dcterms:created>
  <dcterms:modified xsi:type="dcterms:W3CDTF">2011-02-25T09:04:58Z</dcterms:modified>
  <cp:category/>
  <cp:version/>
  <cp:contentType/>
  <cp:contentStatus/>
</cp:coreProperties>
</file>