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10" windowHeight="7800" tabRatio="730" activeTab="0"/>
  </bookViews>
  <sheets>
    <sheet name="第1表　生産量" sheetId="1" r:id="rId1"/>
    <sheet name="第2表　生しいたけ生産量" sheetId="2" r:id="rId2"/>
    <sheet name="第3表 生産量（除くしいたけ）" sheetId="3" r:id="rId3"/>
    <sheet name="第4～7表　出荷量　生産規模　木炭" sheetId="4" r:id="rId4"/>
  </sheets>
  <definedNames>
    <definedName name="_xlnm.Print_Area" localSheetId="1">'第2表　生しいたけ生産量'!$A$1:$H$36</definedName>
    <definedName name="_xlnm.Print_Area" localSheetId="3">'第4～7表　出荷量　生産規模　木炭'!$A$1:$G$38</definedName>
    <definedName name="_xlnm.Print_Titles" localSheetId="1">'第2表　生しいたけ生産量'!$A:$A</definedName>
    <definedName name="_xlnm.Print_Titles" localSheetId="2">'第3表 生産量（除くしいたけ）'!$A:$A</definedName>
  </definedNames>
  <calcPr fullCalcOnLoad="1"/>
</workbook>
</file>

<file path=xl/sharedStrings.xml><?xml version="1.0" encoding="utf-8"?>
<sst xmlns="http://schemas.openxmlformats.org/spreadsheetml/2006/main" count="170" uniqueCount="107">
  <si>
    <t>年次</t>
  </si>
  <si>
    <t>（２）特用林産物</t>
  </si>
  <si>
    <t>生しいたけ</t>
  </si>
  <si>
    <t>乾しいたけ</t>
  </si>
  <si>
    <t>生うるし</t>
  </si>
  <si>
    <t>木炭</t>
  </si>
  <si>
    <t>桐材</t>
  </si>
  <si>
    <t>（単位：ｔ）</t>
  </si>
  <si>
    <t>原木</t>
  </si>
  <si>
    <t>菌床</t>
  </si>
  <si>
    <t>宇都宮</t>
  </si>
  <si>
    <t>鹿沼</t>
  </si>
  <si>
    <t>大田原</t>
  </si>
  <si>
    <t>烏山</t>
  </si>
  <si>
    <t>種別</t>
  </si>
  <si>
    <t>矢板</t>
  </si>
  <si>
    <t>佐野</t>
  </si>
  <si>
    <t>合計</t>
  </si>
  <si>
    <t>竹材</t>
  </si>
  <si>
    <t>桐材</t>
  </si>
  <si>
    <t>（千束）</t>
  </si>
  <si>
    <t>黒・白炭</t>
  </si>
  <si>
    <t>粉炭</t>
  </si>
  <si>
    <t>竹炭</t>
  </si>
  <si>
    <t>（単位：ｔ、円）</t>
  </si>
  <si>
    <t>数　　　量</t>
  </si>
  <si>
    <t>１㎏当たり価格</t>
  </si>
  <si>
    <t>（単位：人）</t>
  </si>
  <si>
    <t>600本未満</t>
  </si>
  <si>
    <t>600本～3,000本</t>
  </si>
  <si>
    <t>10,000本～30,000本</t>
  </si>
  <si>
    <t>30,000本～</t>
  </si>
  <si>
    <t>計</t>
  </si>
  <si>
    <t>10,000個～15,000個</t>
  </si>
  <si>
    <t>15,000本～20,000個</t>
  </si>
  <si>
    <t>20,000個以上</t>
  </si>
  <si>
    <t>平成１８年度</t>
  </si>
  <si>
    <t>平成１９年度</t>
  </si>
  <si>
    <t>平成２０年度</t>
  </si>
  <si>
    <t>地区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</si>
  <si>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</si>
  <si>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</si>
  <si>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</si>
  <si>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</si>
  <si>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</si>
  <si>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平成21年</t>
  </si>
  <si>
    <t>日光</t>
  </si>
  <si>
    <t>平成２１年度</t>
  </si>
  <si>
    <t>平成22年</t>
  </si>
  <si>
    <t>平成２２年度</t>
  </si>
  <si>
    <t>　　第２表　市町村別・年度別生しいたけ生産量</t>
  </si>
  <si>
    <t>　　鹿沼市</t>
  </si>
  <si>
    <t>　　日光市</t>
  </si>
  <si>
    <t>　　西方町</t>
  </si>
  <si>
    <t>　　宇都宮市</t>
  </si>
  <si>
    <t>　　真岡市</t>
  </si>
  <si>
    <t>　　上三川町</t>
  </si>
  <si>
    <t>　　益子町</t>
  </si>
  <si>
    <t>　　茂木町</t>
  </si>
  <si>
    <t>　　市貝町</t>
  </si>
  <si>
    <t>　　芳賀町</t>
  </si>
  <si>
    <t>　　大田原市</t>
  </si>
  <si>
    <t>　　那須塩原市</t>
  </si>
  <si>
    <t>　　那須烏山市</t>
  </si>
  <si>
    <t>　　那須町</t>
  </si>
  <si>
    <t>　　那珂川町</t>
  </si>
  <si>
    <t>　　足利市</t>
  </si>
  <si>
    <t>　　栃木市</t>
  </si>
  <si>
    <t>　　佐野市</t>
  </si>
  <si>
    <t>　　小山市</t>
  </si>
  <si>
    <t>　　下野市</t>
  </si>
  <si>
    <t>　　壬生町</t>
  </si>
  <si>
    <t>　　野木町</t>
  </si>
  <si>
    <t>　　岩舟町</t>
  </si>
  <si>
    <t>　　矢板市</t>
  </si>
  <si>
    <t>　　さくら市</t>
  </si>
  <si>
    <t>　　塩谷町</t>
  </si>
  <si>
    <t>　　高根沢町</t>
  </si>
  <si>
    <t>市町村名</t>
  </si>
  <si>
    <t>　　第１表　特用林産物生産量</t>
  </si>
  <si>
    <t>　　第３表　特用林産物生産量（生しいたけを除く）</t>
  </si>
  <si>
    <t>なめこ</t>
  </si>
  <si>
    <t>ひらたけ</t>
  </si>
  <si>
    <t>まいたけ</t>
  </si>
  <si>
    <t>わさび</t>
  </si>
  <si>
    <t>たけのこ</t>
  </si>
  <si>
    <t>くりたけ</t>
  </si>
  <si>
    <t>（ｔ）</t>
  </si>
  <si>
    <t>（ｋｇ）</t>
  </si>
  <si>
    <t>（ｍ3）</t>
  </si>
  <si>
    <t>県西</t>
  </si>
  <si>
    <t>県東</t>
  </si>
  <si>
    <t>県北</t>
  </si>
  <si>
    <t>県南</t>
  </si>
  <si>
    <t>　　那須塩原市</t>
  </si>
  <si>
    <t>　　佐野市</t>
  </si>
  <si>
    <t>　　岩舟町</t>
  </si>
  <si>
    <t>5,000個未満</t>
  </si>
  <si>
    <t>(ｔ)</t>
  </si>
  <si>
    <t>(㎏)</t>
  </si>
  <si>
    <t>(㎥)</t>
  </si>
  <si>
    <t>　　第４表　東京中央卸売市場出荷量と価格</t>
  </si>
  <si>
    <t>　　第５表　しいたけほだ木所有規模別栽培者数</t>
  </si>
  <si>
    <t>　　第６表　しいたけ菌床所有規模別生産者数</t>
  </si>
  <si>
    <t>　　第７表　木炭生産量</t>
  </si>
  <si>
    <t>5,000個～
10,000個</t>
  </si>
  <si>
    <t>3,000本～
10,000本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</si>
</sst>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平&quot;&quot;成&quot;0&quot;年&quot;"/>
    <numFmt numFmtId="178" formatCode="0.0_);[Red]\(0.0\)"/>
    <numFmt numFmtId="179" formatCode="0.0"/>
    <numFmt numFmtId="180" formatCode="#,##0.0;[Red]\-#,##0.0"/>
    <numFmt numFmtId="181" formatCode="#,##0.0_ ;[Red]\-#,##0.0\ "/>
    <numFmt numFmtId="182" formatCode="#,##0.0_);[Red]\(#,##0.0\)"/>
    <numFmt numFmtId="183" formatCode="#,##0.00_);[Red]\(#,##0.00\)"/>
    <numFmt numFmtId="184" formatCode="#,##0_);[Red]\(#,##0\)"/>
    <numFmt numFmtId="185" formatCode="\-"/>
    <numFmt numFmtId="186" formatCode="_ * #,##0.0_ ;_ * \-#,##0.0_ ;_ * &quot;-&quot;_ ;_ @_ "/>
    <numFmt numFmtId="187" formatCode="&quot;¥&quot;#,##0_);[Red]\(&quot;¥&quot;#,##0\)"/>
    <numFmt numFmtId="188" formatCode="_ * #,##0.0_ ;_ * \-#,##0.0_ ;_ * &quot;-&quot;?_ ;_ @_ "/>
    <numFmt numFmtId="189" formatCode="[&lt;=999]000;000\-00"/>
    <numFmt numFmtId="190" formatCode="#,##0_ "/>
    <numFmt numFmtId="191" formatCode="#,##0.0_ "/>
    <numFmt numFmtId="192" formatCode="_ * #,##0.00_ ;_ * \-#,##0.00_ ;_ * &quot;-&quot;?_ ;_ @_ "/>
    <numFmt numFmtId="193" formatCode="_ * #,##0_ ;_ * \-#,##0_ ;_ * &quot;-&quot;?_ ;_ @_ "/>
    <numFmt numFmtId="194" formatCode="0_);[Red]\(0\)"/>
    <numFmt numFmtId="195" formatCode="#,##0.000_ ;[Red]\-#,##0.000\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Alignment="1">
      <alignment/>
    </xf>
    <xf numFmtId="178" fontId="3" fillId="0" borderId="0" xfId="48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38" fontId="6" fillId="0" borderId="0" xfId="48" applyFont="1" applyAlignment="1">
      <alignment/>
    </xf>
    <xf numFmtId="38" fontId="6" fillId="0" borderId="0" xfId="48" applyFont="1" applyFill="1" applyAlignment="1">
      <alignment/>
    </xf>
    <xf numFmtId="41" fontId="6" fillId="0" borderId="0" xfId="48" applyNumberFormat="1" applyFont="1" applyFill="1" applyAlignment="1">
      <alignment/>
    </xf>
    <xf numFmtId="188" fontId="6" fillId="0" borderId="0" xfId="48" applyNumberFormat="1" applyFont="1" applyFill="1" applyAlignment="1">
      <alignment/>
    </xf>
    <xf numFmtId="188" fontId="6" fillId="0" borderId="0" xfId="48" applyNumberFormat="1" applyFont="1" applyFill="1" applyAlignment="1">
      <alignment horizontal="right"/>
    </xf>
    <xf numFmtId="188" fontId="6" fillId="0" borderId="10" xfId="48" applyNumberFormat="1" applyFont="1" applyFill="1" applyBorder="1" applyAlignment="1">
      <alignment horizontal="center" vertical="center" shrinkToFit="1"/>
    </xf>
    <xf numFmtId="194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178" fontId="0" fillId="0" borderId="0" xfId="48" applyNumberFormat="1" applyFont="1" applyBorder="1" applyAlignment="1">
      <alignment vertical="center"/>
    </xf>
    <xf numFmtId="181" fontId="0" fillId="0" borderId="0" xfId="48" applyNumberFormat="1" applyFont="1" applyBorder="1" applyAlignment="1">
      <alignment vertical="center"/>
    </xf>
    <xf numFmtId="194" fontId="0" fillId="0" borderId="0" xfId="48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194" fontId="0" fillId="0" borderId="0" xfId="0" applyNumberFormat="1" applyFont="1" applyBorder="1" applyAlignment="1">
      <alignment/>
    </xf>
    <xf numFmtId="178" fontId="6" fillId="0" borderId="0" xfId="48" applyNumberFormat="1" applyFont="1" applyFill="1" applyBorder="1" applyAlignment="1">
      <alignment/>
    </xf>
    <xf numFmtId="188" fontId="6" fillId="0" borderId="0" xfId="48" applyNumberFormat="1" applyFont="1" applyFill="1" applyBorder="1" applyAlignment="1">
      <alignment/>
    </xf>
    <xf numFmtId="38" fontId="6" fillId="0" borderId="0" xfId="48" applyFont="1" applyBorder="1" applyAlignment="1">
      <alignment/>
    </xf>
    <xf numFmtId="38" fontId="7" fillId="0" borderId="0" xfId="48" applyNumberFormat="1" applyFont="1" applyBorder="1" applyAlignment="1">
      <alignment/>
    </xf>
    <xf numFmtId="38" fontId="7" fillId="0" borderId="0" xfId="48" applyNumberFormat="1" applyFont="1" applyBorder="1" applyAlignment="1" quotePrefix="1">
      <alignment horizontal="right"/>
    </xf>
    <xf numFmtId="178" fontId="0" fillId="0" borderId="0" xfId="0" applyNumberFormat="1" applyFont="1" applyBorder="1" applyAlignment="1">
      <alignment/>
    </xf>
    <xf numFmtId="184" fontId="6" fillId="0" borderId="0" xfId="48" applyNumberFormat="1" applyFont="1" applyFill="1" applyBorder="1" applyAlignment="1">
      <alignment/>
    </xf>
    <xf numFmtId="38" fontId="6" fillId="0" borderId="0" xfId="48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194" fontId="6" fillId="0" borderId="0" xfId="48" applyNumberFormat="1" applyFont="1" applyAlignment="1">
      <alignment/>
    </xf>
    <xf numFmtId="194" fontId="6" fillId="0" borderId="0" xfId="48" applyNumberFormat="1" applyFont="1" applyFill="1" applyBorder="1" applyAlignment="1">
      <alignment/>
    </xf>
    <xf numFmtId="194" fontId="6" fillId="0" borderId="0" xfId="48" applyNumberFormat="1" applyFont="1" applyFill="1" applyBorder="1" applyAlignment="1">
      <alignment horizontal="right"/>
    </xf>
    <xf numFmtId="194" fontId="6" fillId="0" borderId="0" xfId="48" applyNumberFormat="1" applyFont="1" applyFill="1" applyAlignment="1">
      <alignment/>
    </xf>
    <xf numFmtId="194" fontId="6" fillId="0" borderId="0" xfId="48" applyNumberFormat="1" applyFont="1" applyFill="1" applyAlignment="1">
      <alignment horizontal="right"/>
    </xf>
    <xf numFmtId="41" fontId="6" fillId="0" borderId="0" xfId="48" applyNumberFormat="1" applyFont="1" applyFill="1" applyBorder="1" applyAlignment="1">
      <alignment/>
    </xf>
    <xf numFmtId="38" fontId="6" fillId="0" borderId="11" xfId="48" applyFont="1" applyBorder="1" applyAlignment="1">
      <alignment/>
    </xf>
    <xf numFmtId="184" fontId="5" fillId="0" borderId="0" xfId="48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38" fontId="7" fillId="0" borderId="13" xfId="48" applyFont="1" applyBorder="1" applyAlignment="1">
      <alignment vertical="center"/>
    </xf>
    <xf numFmtId="178" fontId="7" fillId="0" borderId="13" xfId="48" applyNumberFormat="1" applyFont="1" applyBorder="1" applyAlignment="1">
      <alignment horizontal="right" vertical="center"/>
    </xf>
    <xf numFmtId="181" fontId="7" fillId="0" borderId="13" xfId="48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38" fontId="7" fillId="0" borderId="10" xfId="48" applyFont="1" applyBorder="1" applyAlignment="1">
      <alignment/>
    </xf>
    <xf numFmtId="184" fontId="7" fillId="0" borderId="14" xfId="48" applyNumberFormat="1" applyFont="1" applyFill="1" applyBorder="1" applyAlignment="1">
      <alignment/>
    </xf>
    <xf numFmtId="184" fontId="7" fillId="0" borderId="15" xfId="48" applyNumberFormat="1" applyFont="1" applyFill="1" applyBorder="1" applyAlignment="1">
      <alignment/>
    </xf>
    <xf numFmtId="38" fontId="7" fillId="0" borderId="12" xfId="48" applyFont="1" applyBorder="1" applyAlignment="1">
      <alignment horizontal="center"/>
    </xf>
    <xf numFmtId="184" fontId="7" fillId="0" borderId="16" xfId="48" applyNumberFormat="1" applyFont="1" applyFill="1" applyBorder="1" applyAlignment="1">
      <alignment horizontal="center"/>
    </xf>
    <xf numFmtId="38" fontId="7" fillId="0" borderId="17" xfId="48" applyFont="1" applyBorder="1" applyAlignment="1">
      <alignment horizontal="left"/>
    </xf>
    <xf numFmtId="38" fontId="7" fillId="0" borderId="17" xfId="48" applyFont="1" applyFill="1" applyBorder="1" applyAlignment="1">
      <alignment/>
    </xf>
    <xf numFmtId="184" fontId="7" fillId="0" borderId="17" xfId="48" applyNumberFormat="1" applyFont="1" applyFill="1" applyBorder="1" applyAlignment="1">
      <alignment/>
    </xf>
    <xf numFmtId="38" fontId="7" fillId="0" borderId="13" xfId="48" applyFont="1" applyBorder="1" applyAlignment="1">
      <alignment horizontal="left"/>
    </xf>
    <xf numFmtId="38" fontId="7" fillId="0" borderId="13" xfId="48" applyFont="1" applyFill="1" applyBorder="1" applyAlignment="1">
      <alignment/>
    </xf>
    <xf numFmtId="184" fontId="7" fillId="0" borderId="13" xfId="48" applyNumberFormat="1" applyFont="1" applyFill="1" applyBorder="1" applyAlignment="1">
      <alignment/>
    </xf>
    <xf numFmtId="38" fontId="7" fillId="0" borderId="16" xfId="48" applyFont="1" applyFill="1" applyBorder="1" applyAlignment="1">
      <alignment horizontal="left"/>
    </xf>
    <xf numFmtId="38" fontId="7" fillId="0" borderId="16" xfId="48" applyFont="1" applyFill="1" applyBorder="1" applyAlignment="1">
      <alignment/>
    </xf>
    <xf numFmtId="184" fontId="7" fillId="0" borderId="16" xfId="48" applyNumberFormat="1" applyFont="1" applyFill="1" applyBorder="1" applyAlignment="1">
      <alignment/>
    </xf>
    <xf numFmtId="188" fontId="7" fillId="0" borderId="16" xfId="48" applyNumberFormat="1" applyFont="1" applyFill="1" applyBorder="1" applyAlignment="1">
      <alignment/>
    </xf>
    <xf numFmtId="188" fontId="7" fillId="0" borderId="13" xfId="48" applyNumberFormat="1" applyFont="1" applyFill="1" applyBorder="1" applyAlignment="1">
      <alignment/>
    </xf>
    <xf numFmtId="38" fontId="7" fillId="0" borderId="16" xfId="48" applyFont="1" applyBorder="1" applyAlignment="1">
      <alignment horizontal="left"/>
    </xf>
    <xf numFmtId="38" fontId="7" fillId="0" borderId="13" xfId="48" applyFont="1" applyFill="1" applyBorder="1" applyAlignment="1">
      <alignment horizontal="left"/>
    </xf>
    <xf numFmtId="38" fontId="7" fillId="0" borderId="12" xfId="48" applyFont="1" applyFill="1" applyBorder="1" applyAlignment="1">
      <alignment/>
    </xf>
    <xf numFmtId="38" fontId="7" fillId="0" borderId="10" xfId="48" applyFont="1" applyBorder="1" applyAlignment="1">
      <alignment horizontal="right"/>
    </xf>
    <xf numFmtId="194" fontId="7" fillId="0" borderId="10" xfId="48" applyNumberFormat="1" applyFont="1" applyFill="1" applyBorder="1" applyAlignment="1">
      <alignment horizontal="center" vertical="center" shrinkToFit="1"/>
    </xf>
    <xf numFmtId="188" fontId="7" fillId="0" borderId="18" xfId="48" applyNumberFormat="1" applyFont="1" applyFill="1" applyBorder="1" applyAlignment="1">
      <alignment horizontal="center" vertical="center" shrinkToFit="1"/>
    </xf>
    <xf numFmtId="41" fontId="7" fillId="0" borderId="10" xfId="48" applyNumberFormat="1" applyFont="1" applyFill="1" applyBorder="1" applyAlignment="1">
      <alignment horizontal="center" vertical="center" shrinkToFit="1"/>
    </xf>
    <xf numFmtId="188" fontId="7" fillId="0" borderId="10" xfId="48" applyNumberFormat="1" applyFont="1" applyFill="1" applyBorder="1" applyAlignment="1">
      <alignment horizontal="center" vertical="center" shrinkToFit="1"/>
    </xf>
    <xf numFmtId="38" fontId="7" fillId="0" borderId="19" xfId="48" applyFont="1" applyBorder="1" applyAlignment="1">
      <alignment/>
    </xf>
    <xf numFmtId="188" fontId="7" fillId="0" borderId="11" xfId="48" applyNumberFormat="1" applyFont="1" applyFill="1" applyBorder="1" applyAlignment="1">
      <alignment horizontal="right" vertical="center"/>
    </xf>
    <xf numFmtId="188" fontId="7" fillId="0" borderId="20" xfId="48" applyNumberFormat="1" applyFont="1" applyFill="1" applyBorder="1" applyAlignment="1">
      <alignment horizontal="right" vertical="center"/>
    </xf>
    <xf numFmtId="194" fontId="7" fillId="0" borderId="17" xfId="48" applyNumberFormat="1" applyFont="1" applyFill="1" applyBorder="1" applyAlignment="1">
      <alignment/>
    </xf>
    <xf numFmtId="178" fontId="7" fillId="0" borderId="17" xfId="48" applyNumberFormat="1" applyFont="1" applyFill="1" applyBorder="1" applyAlignment="1">
      <alignment/>
    </xf>
    <xf numFmtId="194" fontId="7" fillId="0" borderId="13" xfId="48" applyNumberFormat="1" applyFont="1" applyFill="1" applyBorder="1" applyAlignment="1">
      <alignment/>
    </xf>
    <xf numFmtId="188" fontId="7" fillId="0" borderId="13" xfId="48" applyNumberFormat="1" applyFont="1" applyFill="1" applyBorder="1" applyAlignment="1">
      <alignment horizontal="right"/>
    </xf>
    <xf numFmtId="194" fontId="7" fillId="0" borderId="13" xfId="48" applyNumberFormat="1" applyFont="1" applyFill="1" applyBorder="1" applyAlignment="1">
      <alignment horizontal="right"/>
    </xf>
    <xf numFmtId="194" fontId="7" fillId="0" borderId="16" xfId="48" applyNumberFormat="1" applyFont="1" applyFill="1" applyBorder="1" applyAlignment="1">
      <alignment/>
    </xf>
    <xf numFmtId="194" fontId="7" fillId="0" borderId="16" xfId="48" applyNumberFormat="1" applyFont="1" applyFill="1" applyBorder="1" applyAlignment="1">
      <alignment horizontal="right"/>
    </xf>
    <xf numFmtId="188" fontId="7" fillId="0" borderId="16" xfId="48" applyNumberFormat="1" applyFont="1" applyFill="1" applyBorder="1" applyAlignment="1">
      <alignment horizontal="right"/>
    </xf>
    <xf numFmtId="188" fontId="7" fillId="0" borderId="17" xfId="48" applyNumberFormat="1" applyFont="1" applyFill="1" applyBorder="1" applyAlignment="1">
      <alignment/>
    </xf>
    <xf numFmtId="0" fontId="7" fillId="0" borderId="16" xfId="0" applyFont="1" applyBorder="1" applyAlignment="1">
      <alignment horizontal="center"/>
    </xf>
    <xf numFmtId="182" fontId="7" fillId="0" borderId="16" xfId="48" applyNumberFormat="1" applyFont="1" applyFill="1" applyBorder="1" applyAlignment="1">
      <alignment/>
    </xf>
    <xf numFmtId="188" fontId="7" fillId="0" borderId="12" xfId="0" applyNumberFormat="1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right" vertical="center" shrinkToFit="1"/>
    </xf>
    <xf numFmtId="178" fontId="7" fillId="0" borderId="16" xfId="0" applyNumberFormat="1" applyFont="1" applyBorder="1" applyAlignment="1">
      <alignment horizontal="center" vertical="center" shrinkToFit="1"/>
    </xf>
    <xf numFmtId="194" fontId="7" fillId="0" borderId="16" xfId="0" applyNumberFormat="1" applyFont="1" applyBorder="1" applyAlignment="1">
      <alignment horizontal="right" vertical="center" shrinkToFit="1"/>
    </xf>
    <xf numFmtId="177" fontId="7" fillId="0" borderId="17" xfId="0" applyNumberFormat="1" applyFont="1" applyBorder="1" applyAlignment="1">
      <alignment horizontal="center" vertical="center"/>
    </xf>
    <xf numFmtId="38" fontId="7" fillId="0" borderId="17" xfId="48" applyFont="1" applyBorder="1" applyAlignment="1">
      <alignment vertical="center"/>
    </xf>
    <xf numFmtId="178" fontId="7" fillId="0" borderId="17" xfId="48" applyNumberFormat="1" applyFont="1" applyBorder="1" applyAlignment="1">
      <alignment vertical="center"/>
    </xf>
    <xf numFmtId="194" fontId="7" fillId="0" borderId="17" xfId="48" applyNumberFormat="1" applyFont="1" applyBorder="1" applyAlignment="1">
      <alignment horizontal="right" vertical="center"/>
    </xf>
    <xf numFmtId="178" fontId="7" fillId="0" borderId="13" xfId="48" applyNumberFormat="1" applyFont="1" applyBorder="1" applyAlignment="1">
      <alignment vertical="center"/>
    </xf>
    <xf numFmtId="194" fontId="7" fillId="0" borderId="13" xfId="48" applyNumberFormat="1" applyFont="1" applyBorder="1" applyAlignment="1">
      <alignment vertical="center"/>
    </xf>
    <xf numFmtId="194" fontId="7" fillId="0" borderId="13" xfId="48" applyNumberFormat="1" applyFont="1" applyBorder="1" applyAlignment="1">
      <alignment horizontal="right" vertical="center"/>
    </xf>
    <xf numFmtId="38" fontId="7" fillId="0" borderId="13" xfId="48" applyFont="1" applyBorder="1" applyAlignment="1">
      <alignment/>
    </xf>
    <xf numFmtId="38" fontId="7" fillId="0" borderId="13" xfId="48" applyFont="1" applyBorder="1" applyAlignment="1" quotePrefix="1">
      <alignment horizontal="right"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194" fontId="7" fillId="0" borderId="13" xfId="0" applyNumberFormat="1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184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38" fontId="7" fillId="0" borderId="13" xfId="48" applyFont="1" applyBorder="1" applyAlignment="1">
      <alignment horizontal="right"/>
    </xf>
    <xf numFmtId="184" fontId="7" fillId="0" borderId="17" xfId="48" applyNumberFormat="1" applyFont="1" applyBorder="1" applyAlignment="1">
      <alignment vertical="center"/>
    </xf>
    <xf numFmtId="184" fontId="7" fillId="0" borderId="13" xfId="48" applyNumberFormat="1" applyFont="1" applyBorder="1" applyAlignment="1">
      <alignment vertical="center"/>
    </xf>
    <xf numFmtId="194" fontId="7" fillId="0" borderId="16" xfId="0" applyNumberFormat="1" applyFont="1" applyBorder="1" applyAlignment="1">
      <alignment horizontal="center" vertical="center"/>
    </xf>
    <xf numFmtId="194" fontId="7" fillId="0" borderId="17" xfId="0" applyNumberFormat="1" applyFont="1" applyBorder="1" applyAlignment="1">
      <alignment/>
    </xf>
    <xf numFmtId="178" fontId="7" fillId="0" borderId="17" xfId="48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178" fontId="7" fillId="0" borderId="12" xfId="0" applyNumberFormat="1" applyFont="1" applyBorder="1" applyAlignment="1">
      <alignment horizontal="right" vertical="center" wrapText="1"/>
    </xf>
    <xf numFmtId="41" fontId="7" fillId="0" borderId="21" xfId="48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194" fontId="7" fillId="0" borderId="0" xfId="0" applyNumberFormat="1" applyFont="1" applyAlignment="1">
      <alignment horizontal="right"/>
    </xf>
    <xf numFmtId="194" fontId="7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indent="2"/>
    </xf>
    <xf numFmtId="178" fontId="7" fillId="0" borderId="13" xfId="0" applyNumberFormat="1" applyFont="1" applyBorder="1" applyAlignment="1">
      <alignment horizontal="center" vertical="center" wrapText="1" shrinkToFit="1"/>
    </xf>
    <xf numFmtId="178" fontId="7" fillId="0" borderId="10" xfId="0" applyNumberFormat="1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8" fontId="7" fillId="0" borderId="18" xfId="48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188" fontId="7" fillId="0" borderId="19" xfId="48" applyNumberFormat="1" applyFont="1" applyFill="1" applyBorder="1" applyAlignment="1">
      <alignment horizontal="right" vertical="center"/>
    </xf>
    <xf numFmtId="188" fontId="7" fillId="0" borderId="12" xfId="48" applyNumberFormat="1" applyFont="1" applyFill="1" applyBorder="1" applyAlignment="1">
      <alignment horizontal="right" vertical="center"/>
    </xf>
    <xf numFmtId="41" fontId="7" fillId="0" borderId="19" xfId="48" applyNumberFormat="1" applyFont="1" applyFill="1" applyBorder="1" applyAlignment="1">
      <alignment vertical="center"/>
    </xf>
    <xf numFmtId="41" fontId="7" fillId="0" borderId="12" xfId="48" applyNumberFormat="1" applyFont="1" applyFill="1" applyBorder="1" applyAlignment="1">
      <alignment vertical="center"/>
    </xf>
    <xf numFmtId="194" fontId="7" fillId="0" borderId="19" xfId="48" applyNumberFormat="1" applyFont="1" applyFill="1" applyBorder="1" applyAlignment="1">
      <alignment horizontal="right" vertical="center"/>
    </xf>
    <xf numFmtId="194" fontId="7" fillId="0" borderId="12" xfId="48" applyNumberFormat="1" applyFont="1" applyFill="1" applyBorder="1" applyAlignment="1">
      <alignment horizontal="right" vertical="center"/>
    </xf>
    <xf numFmtId="188" fontId="7" fillId="0" borderId="18" xfId="48" applyNumberFormat="1" applyFont="1" applyFill="1" applyBorder="1" applyAlignment="1">
      <alignment horizontal="center" vertical="center"/>
    </xf>
    <xf numFmtId="188" fontId="7" fillId="0" borderId="14" xfId="48" applyNumberFormat="1" applyFont="1" applyFill="1" applyBorder="1" applyAlignment="1">
      <alignment horizontal="center" vertical="center"/>
    </xf>
    <xf numFmtId="188" fontId="7" fillId="0" borderId="15" xfId="48" applyNumberFormat="1" applyFont="1" applyFill="1" applyBorder="1" applyAlignment="1">
      <alignment horizontal="center" vertical="center"/>
    </xf>
    <xf numFmtId="188" fontId="7" fillId="0" borderId="13" xfId="48" applyNumberFormat="1" applyFont="1" applyFill="1" applyBorder="1" applyAlignment="1">
      <alignment horizontal="center" vertical="center" shrinkToFit="1"/>
    </xf>
    <xf numFmtId="188" fontId="7" fillId="0" borderId="16" xfId="0" applyNumberFormat="1" applyFont="1" applyFill="1" applyBorder="1" applyAlignment="1">
      <alignment vertical="center" shrinkToFit="1"/>
    </xf>
    <xf numFmtId="41" fontId="7" fillId="0" borderId="19" xfId="48" applyNumberFormat="1" applyFont="1" applyFill="1" applyBorder="1" applyAlignment="1">
      <alignment horizontal="right" vertical="center"/>
    </xf>
    <xf numFmtId="41" fontId="7" fillId="0" borderId="12" xfId="48" applyNumberFormat="1" applyFont="1" applyFill="1" applyBorder="1" applyAlignment="1">
      <alignment horizontal="right" vertical="center"/>
    </xf>
    <xf numFmtId="177" fontId="7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6" width="7.00390625" style="3" customWidth="1"/>
    <col min="7" max="7" width="7.00390625" style="9" customWidth="1"/>
    <col min="8" max="11" width="7.00390625" style="3" customWidth="1"/>
    <col min="12" max="16384" width="9.00390625" style="3" customWidth="1"/>
  </cols>
  <sheetData>
    <row r="1" spans="1:3" ht="19.5" customHeight="1">
      <c r="A1" s="7" t="s">
        <v>1</v>
      </c>
      <c r="B1" s="1"/>
      <c r="C1" s="1"/>
    </row>
    <row r="2" spans="2:3" ht="19.5" customHeight="1">
      <c r="B2" s="1"/>
      <c r="C2" s="1"/>
    </row>
    <row r="3" spans="1:11" ht="19.5" customHeight="1">
      <c r="A3" s="7" t="s">
        <v>79</v>
      </c>
      <c r="I3" s="4"/>
      <c r="K3" s="4"/>
    </row>
    <row r="4" spans="1:11" ht="19.5" customHeight="1">
      <c r="A4" s="137" t="s">
        <v>0</v>
      </c>
      <c r="B4" s="132" t="s">
        <v>2</v>
      </c>
      <c r="C4" s="132" t="s">
        <v>3</v>
      </c>
      <c r="D4" s="132" t="s">
        <v>81</v>
      </c>
      <c r="E4" s="132" t="s">
        <v>82</v>
      </c>
      <c r="F4" s="132" t="s">
        <v>83</v>
      </c>
      <c r="G4" s="135" t="s">
        <v>84</v>
      </c>
      <c r="H4" s="132" t="s">
        <v>85</v>
      </c>
      <c r="I4" s="132" t="s">
        <v>4</v>
      </c>
      <c r="J4" s="132" t="s">
        <v>5</v>
      </c>
      <c r="K4" s="132" t="s">
        <v>6</v>
      </c>
    </row>
    <row r="5" spans="1:11" ht="19.5" customHeight="1">
      <c r="A5" s="138"/>
      <c r="B5" s="133"/>
      <c r="C5" s="133"/>
      <c r="D5" s="133"/>
      <c r="E5" s="133"/>
      <c r="F5" s="133"/>
      <c r="G5" s="136"/>
      <c r="H5" s="133"/>
      <c r="I5" s="133"/>
      <c r="J5" s="133"/>
      <c r="K5" s="133"/>
    </row>
    <row r="6" spans="1:11" s="8" customFormat="1" ht="19.5" customHeight="1" thickBot="1">
      <c r="A6" s="48"/>
      <c r="B6" s="126" t="s">
        <v>98</v>
      </c>
      <c r="C6" s="126" t="s">
        <v>98</v>
      </c>
      <c r="D6" s="126" t="s">
        <v>98</v>
      </c>
      <c r="E6" s="126" t="s">
        <v>98</v>
      </c>
      <c r="F6" s="126" t="s">
        <v>98</v>
      </c>
      <c r="G6" s="127" t="s">
        <v>98</v>
      </c>
      <c r="H6" s="126" t="s">
        <v>98</v>
      </c>
      <c r="I6" s="126" t="s">
        <v>99</v>
      </c>
      <c r="J6" s="126" t="s">
        <v>98</v>
      </c>
      <c r="K6" s="126" t="s">
        <v>100</v>
      </c>
    </row>
    <row r="7" spans="1:11" s="8" customFormat="1" ht="19.5" customHeight="1" thickTop="1">
      <c r="A7" s="102">
        <v>18</v>
      </c>
      <c r="B7" s="103">
        <v>4190</v>
      </c>
      <c r="C7" s="103">
        <v>192</v>
      </c>
      <c r="D7" s="103">
        <v>314.9</v>
      </c>
      <c r="E7" s="103">
        <v>189</v>
      </c>
      <c r="F7" s="103">
        <v>712</v>
      </c>
      <c r="G7" s="125">
        <v>31.2</v>
      </c>
      <c r="H7" s="103">
        <v>403</v>
      </c>
      <c r="I7" s="103">
        <v>120</v>
      </c>
      <c r="J7" s="103">
        <v>708</v>
      </c>
      <c r="K7" s="103">
        <v>17</v>
      </c>
    </row>
    <row r="8" spans="1:11" s="11" customFormat="1" ht="19.5" customHeight="1">
      <c r="A8" s="49">
        <v>19</v>
      </c>
      <c r="B8" s="50">
        <v>4134</v>
      </c>
      <c r="C8" s="50">
        <v>152</v>
      </c>
      <c r="D8" s="50">
        <v>275</v>
      </c>
      <c r="E8" s="50">
        <v>163</v>
      </c>
      <c r="F8" s="50">
        <v>677</v>
      </c>
      <c r="G8" s="51">
        <v>31.4</v>
      </c>
      <c r="H8" s="50">
        <v>399</v>
      </c>
      <c r="I8" s="50">
        <v>155</v>
      </c>
      <c r="J8" s="50">
        <v>701</v>
      </c>
      <c r="K8" s="50">
        <v>17</v>
      </c>
    </row>
    <row r="9" spans="1:11" s="11" customFormat="1" ht="19.5" customHeight="1">
      <c r="A9" s="49">
        <v>20</v>
      </c>
      <c r="B9" s="50">
        <v>4258.8</v>
      </c>
      <c r="C9" s="50">
        <v>162</v>
      </c>
      <c r="D9" s="50">
        <v>253.6</v>
      </c>
      <c r="E9" s="50">
        <v>95</v>
      </c>
      <c r="F9" s="50">
        <v>617</v>
      </c>
      <c r="G9" s="52">
        <v>30.4</v>
      </c>
      <c r="H9" s="53">
        <v>407</v>
      </c>
      <c r="I9" s="50">
        <v>130</v>
      </c>
      <c r="J9" s="54">
        <v>591</v>
      </c>
      <c r="K9" s="50">
        <v>17</v>
      </c>
    </row>
    <row r="10" spans="1:11" s="11" customFormat="1" ht="19.5" customHeight="1">
      <c r="A10" s="55" t="s">
        <v>45</v>
      </c>
      <c r="B10" s="56">
        <v>4230</v>
      </c>
      <c r="C10" s="53">
        <v>160</v>
      </c>
      <c r="D10" s="53">
        <v>242</v>
      </c>
      <c r="E10" s="53">
        <v>80</v>
      </c>
      <c r="F10" s="53">
        <v>559</v>
      </c>
      <c r="G10" s="57">
        <v>31.8</v>
      </c>
      <c r="H10" s="53">
        <v>401</v>
      </c>
      <c r="I10" s="53">
        <v>150</v>
      </c>
      <c r="J10" s="53">
        <v>527</v>
      </c>
      <c r="K10" s="53">
        <v>13</v>
      </c>
    </row>
    <row r="11" spans="1:11" s="8" customFormat="1" ht="19.5" customHeight="1">
      <c r="A11" s="55" t="s">
        <v>48</v>
      </c>
      <c r="B11" s="56">
        <v>4146</v>
      </c>
      <c r="C11" s="53">
        <v>162</v>
      </c>
      <c r="D11" s="53">
        <v>225</v>
      </c>
      <c r="E11" s="53">
        <v>75</v>
      </c>
      <c r="F11" s="53">
        <v>596</v>
      </c>
      <c r="G11" s="57">
        <v>29.4</v>
      </c>
      <c r="H11" s="53">
        <v>394</v>
      </c>
      <c r="I11" s="53">
        <v>130</v>
      </c>
      <c r="J11" s="53">
        <v>456</v>
      </c>
      <c r="K11" s="53">
        <v>10</v>
      </c>
    </row>
    <row r="12" spans="1:11" ht="21.75" customHeight="1">
      <c r="A12" s="5"/>
      <c r="B12" s="6"/>
      <c r="C12" s="6"/>
      <c r="D12" s="6"/>
      <c r="E12" s="6"/>
      <c r="F12" s="6"/>
      <c r="G12" s="10"/>
      <c r="H12" s="6"/>
      <c r="I12" s="6"/>
      <c r="J12" s="6"/>
      <c r="K12" s="6"/>
    </row>
    <row r="13" spans="1:11" ht="21.75" customHeight="1">
      <c r="A13" s="2"/>
      <c r="B13" s="2"/>
      <c r="C13" s="2"/>
      <c r="D13" s="2"/>
      <c r="E13" s="2"/>
      <c r="F13" s="2"/>
      <c r="G13" s="134"/>
      <c r="H13" s="134"/>
      <c r="I13" s="134"/>
      <c r="J13" s="134"/>
      <c r="K13" s="134"/>
    </row>
    <row r="16" ht="13.5">
      <c r="G16" s="35"/>
    </row>
  </sheetData>
  <sheetProtection/>
  <mergeCells count="12">
    <mergeCell ref="A4:A5"/>
    <mergeCell ref="H4:H5"/>
    <mergeCell ref="I4:I5"/>
    <mergeCell ref="B4:B5"/>
    <mergeCell ref="C4:C5"/>
    <mergeCell ref="D4:D5"/>
    <mergeCell ref="E4:E5"/>
    <mergeCell ref="G13:K13"/>
    <mergeCell ref="F4:F5"/>
    <mergeCell ref="G4:G5"/>
    <mergeCell ref="J4:J5"/>
    <mergeCell ref="K4:K5"/>
  </mergeCells>
  <printOptions horizontalCentered="1"/>
  <pageMargins left="0.7874015748031497" right="0.7874015748031497" top="0.7874015748031497" bottom="0.7874015748031497" header="0.5118110236220472" footer="0.5118110236220472"/>
  <pageSetup firstPageNumber="50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30" zoomScalePageLayoutView="0" workbookViewId="0" topLeftCell="A1">
      <pane xSplit="1" ySplit="3" topLeftCell="B4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A1" sqref="A1"/>
    </sheetView>
  </sheetViews>
  <sheetFormatPr defaultColWidth="9.00390625" defaultRowHeight="12.75" customHeight="1"/>
  <cols>
    <col min="1" max="1" width="16.625" style="12" customWidth="1"/>
    <col min="2" max="3" width="8.50390625" style="12" customWidth="1"/>
    <col min="4" max="5" width="8.50390625" style="13" customWidth="1"/>
    <col min="6" max="8" width="8.50390625" style="14" customWidth="1"/>
    <col min="9" max="9" width="5.625" style="32" customWidth="1"/>
    <col min="10" max="16384" width="9.00390625" style="12" customWidth="1"/>
  </cols>
  <sheetData>
    <row r="1" spans="1:8" ht="19.5" customHeight="1">
      <c r="A1" s="7" t="s">
        <v>50</v>
      </c>
      <c r="F1" s="12"/>
      <c r="G1" s="129"/>
      <c r="H1" s="128" t="s">
        <v>7</v>
      </c>
    </row>
    <row r="2" spans="1:8" ht="19.5" customHeight="1">
      <c r="A2" s="58"/>
      <c r="B2" s="139">
        <v>18</v>
      </c>
      <c r="C2" s="139">
        <v>19</v>
      </c>
      <c r="D2" s="139">
        <v>20</v>
      </c>
      <c r="E2" s="139">
        <v>21</v>
      </c>
      <c r="F2" s="141">
        <v>22</v>
      </c>
      <c r="G2" s="59"/>
      <c r="H2" s="60"/>
    </row>
    <row r="3" spans="1:8" ht="19.5" customHeight="1" thickBot="1">
      <c r="A3" s="61" t="s">
        <v>78</v>
      </c>
      <c r="B3" s="140"/>
      <c r="C3" s="140"/>
      <c r="D3" s="142"/>
      <c r="E3" s="140"/>
      <c r="F3" s="142"/>
      <c r="G3" s="62" t="s">
        <v>8</v>
      </c>
      <c r="H3" s="62" t="s">
        <v>9</v>
      </c>
    </row>
    <row r="4" spans="1:8" ht="19.5" customHeight="1" thickTop="1">
      <c r="A4" s="63" t="s">
        <v>40</v>
      </c>
      <c r="B4" s="64">
        <f>SUM(B5:B7)</f>
        <v>455</v>
      </c>
      <c r="C4" s="64">
        <f>SUM(C5:C7)</f>
        <v>456</v>
      </c>
      <c r="D4" s="65">
        <v>505.1</v>
      </c>
      <c r="E4" s="65">
        <v>518</v>
      </c>
      <c r="F4" s="65">
        <f>G4+H4</f>
        <v>523</v>
      </c>
      <c r="G4" s="65">
        <f>SUM(G5:G7)</f>
        <v>218</v>
      </c>
      <c r="H4" s="65">
        <f>SUM(H5:H7)</f>
        <v>305</v>
      </c>
    </row>
    <row r="5" spans="1:8" ht="19.5" customHeight="1">
      <c r="A5" s="66" t="s">
        <v>51</v>
      </c>
      <c r="B5" s="67">
        <v>378</v>
      </c>
      <c r="C5" s="67">
        <v>381</v>
      </c>
      <c r="D5" s="68">
        <v>425</v>
      </c>
      <c r="E5" s="68">
        <v>431</v>
      </c>
      <c r="F5" s="68">
        <f>G5+H5</f>
        <v>433</v>
      </c>
      <c r="G5" s="68">
        <v>179</v>
      </c>
      <c r="H5" s="68">
        <v>254</v>
      </c>
    </row>
    <row r="6" spans="1:8" ht="19.5" customHeight="1">
      <c r="A6" s="66" t="s">
        <v>52</v>
      </c>
      <c r="B6" s="67">
        <v>73</v>
      </c>
      <c r="C6" s="67">
        <v>71</v>
      </c>
      <c r="D6" s="68">
        <v>76.6</v>
      </c>
      <c r="E6" s="68">
        <v>84</v>
      </c>
      <c r="F6" s="68">
        <f>G6+H6</f>
        <v>87</v>
      </c>
      <c r="G6" s="68">
        <v>36</v>
      </c>
      <c r="H6" s="68">
        <v>51</v>
      </c>
    </row>
    <row r="7" spans="1:8" ht="19.5" customHeight="1" thickBot="1">
      <c r="A7" s="69" t="s">
        <v>53</v>
      </c>
      <c r="B7" s="70">
        <v>4</v>
      </c>
      <c r="C7" s="70">
        <v>4</v>
      </c>
      <c r="D7" s="71">
        <v>3.5</v>
      </c>
      <c r="E7" s="71">
        <v>4</v>
      </c>
      <c r="F7" s="71">
        <f>G7+H7</f>
        <v>3</v>
      </c>
      <c r="G7" s="71">
        <v>3</v>
      </c>
      <c r="H7" s="72">
        <v>0</v>
      </c>
    </row>
    <row r="8" spans="1:8" ht="19.5" customHeight="1" thickTop="1">
      <c r="A8" s="63" t="s">
        <v>41</v>
      </c>
      <c r="B8" s="64">
        <f>SUM(B9:B15)</f>
        <v>940</v>
      </c>
      <c r="C8" s="64">
        <f>SUM(C9:C15)</f>
        <v>934</v>
      </c>
      <c r="D8" s="64">
        <v>887.3</v>
      </c>
      <c r="E8" s="64">
        <v>851</v>
      </c>
      <c r="F8" s="64">
        <f>SUM(F9:F15)</f>
        <v>747</v>
      </c>
      <c r="G8" s="64">
        <f>SUM(G9:G15)</f>
        <v>234</v>
      </c>
      <c r="H8" s="64">
        <v>513</v>
      </c>
    </row>
    <row r="9" spans="1:8" ht="19.5" customHeight="1">
      <c r="A9" s="66" t="s">
        <v>54</v>
      </c>
      <c r="B9" s="67">
        <v>646</v>
      </c>
      <c r="C9" s="67">
        <v>620</v>
      </c>
      <c r="D9" s="68">
        <v>577.8</v>
      </c>
      <c r="E9" s="68">
        <v>572</v>
      </c>
      <c r="F9" s="68">
        <f aca="true" t="shared" si="0" ref="F9:F15">G9+H9</f>
        <v>511</v>
      </c>
      <c r="G9" s="68">
        <v>140</v>
      </c>
      <c r="H9" s="68">
        <v>371</v>
      </c>
    </row>
    <row r="10" spans="1:8" ht="19.5" customHeight="1">
      <c r="A10" s="66" t="s">
        <v>55</v>
      </c>
      <c r="B10" s="67">
        <v>95</v>
      </c>
      <c r="C10" s="67">
        <v>102</v>
      </c>
      <c r="D10" s="68">
        <v>97</v>
      </c>
      <c r="E10" s="68">
        <v>84</v>
      </c>
      <c r="F10" s="68">
        <v>75</v>
      </c>
      <c r="G10" s="68">
        <v>17</v>
      </c>
      <c r="H10" s="68">
        <v>59</v>
      </c>
    </row>
    <row r="11" spans="1:8" ht="19.5" customHeight="1">
      <c r="A11" s="66" t="s">
        <v>56</v>
      </c>
      <c r="B11" s="67">
        <v>4</v>
      </c>
      <c r="C11" s="67">
        <v>4</v>
      </c>
      <c r="D11" s="68">
        <v>3</v>
      </c>
      <c r="E11" s="68">
        <v>3</v>
      </c>
      <c r="F11" s="68">
        <f t="shared" si="0"/>
        <v>3</v>
      </c>
      <c r="G11" s="68">
        <v>3</v>
      </c>
      <c r="H11" s="73">
        <v>0</v>
      </c>
    </row>
    <row r="12" spans="1:8" ht="19.5" customHeight="1">
      <c r="A12" s="66" t="s">
        <v>57</v>
      </c>
      <c r="B12" s="67">
        <v>40</v>
      </c>
      <c r="C12" s="67">
        <v>11</v>
      </c>
      <c r="D12" s="68">
        <v>14</v>
      </c>
      <c r="E12" s="68">
        <v>14</v>
      </c>
      <c r="F12" s="68">
        <f t="shared" si="0"/>
        <v>12</v>
      </c>
      <c r="G12" s="68">
        <v>12</v>
      </c>
      <c r="H12" s="73">
        <v>0</v>
      </c>
    </row>
    <row r="13" spans="1:8" ht="19.5" customHeight="1">
      <c r="A13" s="66" t="s">
        <v>58</v>
      </c>
      <c r="B13" s="67">
        <v>31</v>
      </c>
      <c r="C13" s="67">
        <v>52</v>
      </c>
      <c r="D13" s="68">
        <v>51.5</v>
      </c>
      <c r="E13" s="68">
        <v>45</v>
      </c>
      <c r="F13" s="68">
        <f t="shared" si="0"/>
        <v>41</v>
      </c>
      <c r="G13" s="68">
        <v>31</v>
      </c>
      <c r="H13" s="68">
        <v>10</v>
      </c>
    </row>
    <row r="14" spans="1:8" ht="19.5" customHeight="1">
      <c r="A14" s="66" t="s">
        <v>59</v>
      </c>
      <c r="B14" s="67">
        <v>26</v>
      </c>
      <c r="C14" s="67">
        <v>13</v>
      </c>
      <c r="D14" s="68">
        <v>12</v>
      </c>
      <c r="E14" s="68">
        <v>12</v>
      </c>
      <c r="F14" s="68">
        <f t="shared" si="0"/>
        <v>12</v>
      </c>
      <c r="G14" s="68">
        <v>12</v>
      </c>
      <c r="H14" s="73">
        <v>0</v>
      </c>
    </row>
    <row r="15" spans="1:8" ht="19.5" customHeight="1" thickBot="1">
      <c r="A15" s="74" t="s">
        <v>60</v>
      </c>
      <c r="B15" s="70">
        <v>98</v>
      </c>
      <c r="C15" s="70">
        <v>132</v>
      </c>
      <c r="D15" s="71">
        <v>132</v>
      </c>
      <c r="E15" s="71">
        <v>121</v>
      </c>
      <c r="F15" s="71">
        <f t="shared" si="0"/>
        <v>93</v>
      </c>
      <c r="G15" s="71">
        <v>19</v>
      </c>
      <c r="H15" s="71">
        <v>74</v>
      </c>
    </row>
    <row r="16" spans="1:9" ht="19.5" customHeight="1" thickTop="1">
      <c r="A16" s="63" t="s">
        <v>42</v>
      </c>
      <c r="B16" s="64">
        <f>SUM(B17:B21)</f>
        <v>981</v>
      </c>
      <c r="C16" s="64">
        <f>SUM(C17:C21)</f>
        <v>985</v>
      </c>
      <c r="D16" s="64">
        <v>999.9</v>
      </c>
      <c r="E16" s="64">
        <v>1074</v>
      </c>
      <c r="F16" s="64">
        <f>SUM(F17:F21)</f>
        <v>1054</v>
      </c>
      <c r="G16" s="64">
        <f>SUM(G17:G21)</f>
        <v>401</v>
      </c>
      <c r="H16" s="64">
        <f>SUM(H17:H21)</f>
        <v>653</v>
      </c>
      <c r="I16" s="37"/>
    </row>
    <row r="17" spans="1:8" ht="19.5" customHeight="1">
      <c r="A17" s="75" t="s">
        <v>61</v>
      </c>
      <c r="B17" s="67">
        <v>499</v>
      </c>
      <c r="C17" s="67">
        <v>489</v>
      </c>
      <c r="D17" s="68">
        <v>495</v>
      </c>
      <c r="E17" s="68">
        <v>474</v>
      </c>
      <c r="F17" s="68">
        <f aca="true" t="shared" si="1" ref="F17:F35">G17+H17</f>
        <v>477</v>
      </c>
      <c r="G17" s="68">
        <v>189</v>
      </c>
      <c r="H17" s="68">
        <v>288</v>
      </c>
    </row>
    <row r="18" spans="1:8" ht="19.5" customHeight="1">
      <c r="A18" s="75" t="s">
        <v>62</v>
      </c>
      <c r="B18" s="67">
        <v>80</v>
      </c>
      <c r="C18" s="67">
        <v>89</v>
      </c>
      <c r="D18" s="68">
        <v>91</v>
      </c>
      <c r="E18" s="68">
        <v>193</v>
      </c>
      <c r="F18" s="68">
        <f t="shared" si="1"/>
        <v>193</v>
      </c>
      <c r="G18" s="68">
        <v>109</v>
      </c>
      <c r="H18" s="68">
        <v>84</v>
      </c>
    </row>
    <row r="19" spans="1:8" ht="19.5" customHeight="1">
      <c r="A19" s="75" t="s">
        <v>63</v>
      </c>
      <c r="B19" s="67">
        <v>74</v>
      </c>
      <c r="C19" s="67">
        <v>76</v>
      </c>
      <c r="D19" s="68">
        <v>76.9</v>
      </c>
      <c r="E19" s="68">
        <v>69</v>
      </c>
      <c r="F19" s="68">
        <f t="shared" si="1"/>
        <v>60</v>
      </c>
      <c r="G19" s="68">
        <v>42</v>
      </c>
      <c r="H19" s="68">
        <v>18</v>
      </c>
    </row>
    <row r="20" spans="1:8" ht="19.5" customHeight="1">
      <c r="A20" s="66" t="s">
        <v>64</v>
      </c>
      <c r="B20" s="67">
        <v>34</v>
      </c>
      <c r="C20" s="67">
        <v>29</v>
      </c>
      <c r="D20" s="68">
        <v>29</v>
      </c>
      <c r="E20" s="68">
        <v>17</v>
      </c>
      <c r="F20" s="68">
        <f t="shared" si="1"/>
        <v>25</v>
      </c>
      <c r="G20" s="68">
        <v>18</v>
      </c>
      <c r="H20" s="68">
        <v>7</v>
      </c>
    </row>
    <row r="21" spans="1:8" ht="19.5" customHeight="1" thickBot="1">
      <c r="A21" s="69" t="s">
        <v>65</v>
      </c>
      <c r="B21" s="70">
        <v>294</v>
      </c>
      <c r="C21" s="70">
        <v>302</v>
      </c>
      <c r="D21" s="71">
        <v>308</v>
      </c>
      <c r="E21" s="71">
        <v>321</v>
      </c>
      <c r="F21" s="71">
        <f t="shared" si="1"/>
        <v>299</v>
      </c>
      <c r="G21" s="71">
        <v>43</v>
      </c>
      <c r="H21" s="71">
        <v>256</v>
      </c>
    </row>
    <row r="22" spans="1:8" ht="19.5" customHeight="1" thickTop="1">
      <c r="A22" s="63" t="s">
        <v>43</v>
      </c>
      <c r="B22" s="64">
        <f>SUM(B23:B30)</f>
        <v>1016</v>
      </c>
      <c r="C22" s="64">
        <f>SUM(C23:C30)</f>
        <v>926</v>
      </c>
      <c r="D22" s="65">
        <v>962</v>
      </c>
      <c r="E22" s="65">
        <v>866</v>
      </c>
      <c r="F22" s="65">
        <v>934</v>
      </c>
      <c r="G22" s="65">
        <f>SUM(G23:G30)</f>
        <v>282</v>
      </c>
      <c r="H22" s="65">
        <v>653</v>
      </c>
    </row>
    <row r="23" spans="1:8" ht="19.5" customHeight="1">
      <c r="A23" s="66" t="s">
        <v>66</v>
      </c>
      <c r="B23" s="67">
        <v>82</v>
      </c>
      <c r="C23" s="67">
        <v>81</v>
      </c>
      <c r="D23" s="68">
        <v>86</v>
      </c>
      <c r="E23" s="68">
        <v>84</v>
      </c>
      <c r="F23" s="68">
        <f t="shared" si="1"/>
        <v>77</v>
      </c>
      <c r="G23" s="68">
        <v>61</v>
      </c>
      <c r="H23" s="68">
        <v>16</v>
      </c>
    </row>
    <row r="24" spans="1:8" ht="19.5" customHeight="1">
      <c r="A24" s="66" t="s">
        <v>67</v>
      </c>
      <c r="B24" s="67">
        <v>186</v>
      </c>
      <c r="C24" s="67">
        <v>176</v>
      </c>
      <c r="D24" s="68">
        <v>178</v>
      </c>
      <c r="E24" s="68">
        <v>131</v>
      </c>
      <c r="F24" s="68">
        <f t="shared" si="1"/>
        <v>121</v>
      </c>
      <c r="G24" s="68">
        <v>48</v>
      </c>
      <c r="H24" s="68">
        <v>73</v>
      </c>
    </row>
    <row r="25" spans="1:8" ht="19.5" customHeight="1">
      <c r="A25" s="75" t="s">
        <v>68</v>
      </c>
      <c r="B25" s="67">
        <v>38</v>
      </c>
      <c r="C25" s="67">
        <v>40</v>
      </c>
      <c r="D25" s="68">
        <v>65</v>
      </c>
      <c r="E25" s="68">
        <v>80</v>
      </c>
      <c r="F25" s="68">
        <v>77</v>
      </c>
      <c r="G25" s="68">
        <v>73</v>
      </c>
      <c r="H25" s="68">
        <v>5</v>
      </c>
    </row>
    <row r="26" spans="1:8" ht="19.5" customHeight="1">
      <c r="A26" s="66" t="s">
        <v>69</v>
      </c>
      <c r="B26" s="67">
        <v>99</v>
      </c>
      <c r="C26" s="67">
        <v>102</v>
      </c>
      <c r="D26" s="68">
        <v>75</v>
      </c>
      <c r="E26" s="68">
        <v>57</v>
      </c>
      <c r="F26" s="68">
        <f t="shared" si="1"/>
        <v>57</v>
      </c>
      <c r="G26" s="68">
        <v>27</v>
      </c>
      <c r="H26" s="68">
        <v>30</v>
      </c>
    </row>
    <row r="27" spans="1:8" ht="19.5" customHeight="1">
      <c r="A27" s="66" t="s">
        <v>70</v>
      </c>
      <c r="B27" s="67">
        <v>84</v>
      </c>
      <c r="C27" s="67">
        <v>22</v>
      </c>
      <c r="D27" s="68">
        <v>45</v>
      </c>
      <c r="E27" s="68">
        <v>37</v>
      </c>
      <c r="F27" s="68">
        <f t="shared" si="1"/>
        <v>49</v>
      </c>
      <c r="G27" s="73">
        <v>0</v>
      </c>
      <c r="H27" s="68">
        <v>49</v>
      </c>
    </row>
    <row r="28" spans="1:8" ht="19.5" customHeight="1">
      <c r="A28" s="66" t="s">
        <v>71</v>
      </c>
      <c r="B28" s="67">
        <v>149</v>
      </c>
      <c r="C28" s="67">
        <v>145</v>
      </c>
      <c r="D28" s="68">
        <v>149</v>
      </c>
      <c r="E28" s="68">
        <v>144</v>
      </c>
      <c r="F28" s="68">
        <f t="shared" si="1"/>
        <v>139</v>
      </c>
      <c r="G28" s="68">
        <v>17</v>
      </c>
      <c r="H28" s="68">
        <v>122</v>
      </c>
    </row>
    <row r="29" spans="1:8" ht="19.5" customHeight="1">
      <c r="A29" s="66" t="s">
        <v>72</v>
      </c>
      <c r="B29" s="67">
        <v>273</v>
      </c>
      <c r="C29" s="67">
        <v>260</v>
      </c>
      <c r="D29" s="68">
        <v>213</v>
      </c>
      <c r="E29" s="68">
        <v>201</v>
      </c>
      <c r="F29" s="68">
        <f t="shared" si="1"/>
        <v>192</v>
      </c>
      <c r="G29" s="68">
        <v>43</v>
      </c>
      <c r="H29" s="68">
        <v>149</v>
      </c>
    </row>
    <row r="30" spans="1:9" ht="19.5" customHeight="1" thickBot="1">
      <c r="A30" s="74" t="s">
        <v>73</v>
      </c>
      <c r="B30" s="70">
        <v>105</v>
      </c>
      <c r="C30" s="70">
        <v>100</v>
      </c>
      <c r="D30" s="71">
        <v>151</v>
      </c>
      <c r="E30" s="71">
        <v>132</v>
      </c>
      <c r="F30" s="71">
        <f t="shared" si="1"/>
        <v>223</v>
      </c>
      <c r="G30" s="71">
        <v>13</v>
      </c>
      <c r="H30" s="71">
        <v>210</v>
      </c>
      <c r="I30" s="46"/>
    </row>
    <row r="31" spans="1:9" ht="19.5" customHeight="1" thickTop="1">
      <c r="A31" s="63" t="s">
        <v>44</v>
      </c>
      <c r="B31" s="64">
        <f>SUM(B32:B35)</f>
        <v>796</v>
      </c>
      <c r="C31" s="64">
        <f>SUM(C32:C35)</f>
        <v>835</v>
      </c>
      <c r="D31" s="65">
        <v>905</v>
      </c>
      <c r="E31" s="65">
        <v>921</v>
      </c>
      <c r="F31" s="65">
        <f>G31+H31</f>
        <v>886</v>
      </c>
      <c r="G31" s="65">
        <f>SUM(G32:G35)</f>
        <v>172</v>
      </c>
      <c r="H31" s="65">
        <f>SUM(H32:H35)</f>
        <v>714</v>
      </c>
      <c r="I31" s="37"/>
    </row>
    <row r="32" spans="1:9" ht="19.5" customHeight="1">
      <c r="A32" s="66" t="s">
        <v>74</v>
      </c>
      <c r="B32" s="67">
        <v>185</v>
      </c>
      <c r="C32" s="67">
        <v>211</v>
      </c>
      <c r="D32" s="68">
        <v>249</v>
      </c>
      <c r="E32" s="68">
        <v>258</v>
      </c>
      <c r="F32" s="68">
        <f t="shared" si="1"/>
        <v>248</v>
      </c>
      <c r="G32" s="68">
        <v>80</v>
      </c>
      <c r="H32" s="68">
        <v>168</v>
      </c>
      <c r="I32" s="37"/>
    </row>
    <row r="33" spans="1:9" ht="19.5" customHeight="1">
      <c r="A33" s="66" t="s">
        <v>75</v>
      </c>
      <c r="B33" s="67">
        <v>454</v>
      </c>
      <c r="C33" s="67">
        <v>456</v>
      </c>
      <c r="D33" s="68">
        <v>477</v>
      </c>
      <c r="E33" s="68">
        <v>474</v>
      </c>
      <c r="F33" s="68">
        <f t="shared" si="1"/>
        <v>456</v>
      </c>
      <c r="G33" s="68">
        <v>41</v>
      </c>
      <c r="H33" s="68">
        <v>415</v>
      </c>
      <c r="I33" s="37"/>
    </row>
    <row r="34" spans="1:9" ht="19.5" customHeight="1">
      <c r="A34" s="66" t="s">
        <v>76</v>
      </c>
      <c r="B34" s="67">
        <v>16</v>
      </c>
      <c r="C34" s="67">
        <v>19</v>
      </c>
      <c r="D34" s="68">
        <v>26</v>
      </c>
      <c r="E34" s="68">
        <v>26</v>
      </c>
      <c r="F34" s="68">
        <f t="shared" si="1"/>
        <v>25</v>
      </c>
      <c r="G34" s="68">
        <v>3</v>
      </c>
      <c r="H34" s="68">
        <v>22</v>
      </c>
      <c r="I34" s="37"/>
    </row>
    <row r="35" spans="1:9" ht="19.5" customHeight="1" thickBot="1">
      <c r="A35" s="74" t="s">
        <v>77</v>
      </c>
      <c r="B35" s="70">
        <v>141</v>
      </c>
      <c r="C35" s="70">
        <v>149</v>
      </c>
      <c r="D35" s="71">
        <v>153</v>
      </c>
      <c r="E35" s="71">
        <v>163</v>
      </c>
      <c r="F35" s="71">
        <f t="shared" si="1"/>
        <v>157</v>
      </c>
      <c r="G35" s="71">
        <v>48</v>
      </c>
      <c r="H35" s="71">
        <v>109</v>
      </c>
      <c r="I35" s="37"/>
    </row>
    <row r="36" spans="1:9" ht="19.5" customHeight="1" thickBot="1" thickTop="1">
      <c r="A36" s="61" t="s">
        <v>17</v>
      </c>
      <c r="B36" s="76">
        <v>4190</v>
      </c>
      <c r="C36" s="76">
        <v>4134</v>
      </c>
      <c r="D36" s="76">
        <v>4259</v>
      </c>
      <c r="E36" s="76">
        <v>4230</v>
      </c>
      <c r="F36" s="76">
        <v>4146</v>
      </c>
      <c r="G36" s="76">
        <v>1308</v>
      </c>
      <c r="H36" s="76">
        <v>2837</v>
      </c>
      <c r="I36" s="36"/>
    </row>
    <row r="37" spans="1:9" ht="12.75" customHeight="1" thickTop="1">
      <c r="A37" s="32"/>
      <c r="B37" s="37"/>
      <c r="C37" s="37"/>
      <c r="D37" s="37"/>
      <c r="E37" s="37"/>
      <c r="F37" s="45"/>
      <c r="G37" s="45"/>
      <c r="H37" s="45"/>
      <c r="I37" s="37"/>
    </row>
  </sheetData>
  <sheetProtection/>
  <mergeCells count="5">
    <mergeCell ref="C2:C3"/>
    <mergeCell ref="E2:E3"/>
    <mergeCell ref="B2:B3"/>
    <mergeCell ref="F2:F3"/>
    <mergeCell ref="D2:D3"/>
  </mergeCells>
  <printOptions horizontalCentered="1"/>
  <pageMargins left="0.7874015748031497" right="0.7874015748031497" top="0.7874015748031497" bottom="0.7874015748031497" header="0.5118110236220472" footer="0.5118110236220472"/>
  <pageSetup firstPageNumber="51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zoomScaleSheetLayoutView="85" zoomScalePageLayoutView="0" workbookViewId="0" topLeftCell="A1">
      <pane xSplit="1" ySplit="4" topLeftCell="B5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A1" sqref="A1"/>
    </sheetView>
  </sheetViews>
  <sheetFormatPr defaultColWidth="9.00390625" defaultRowHeight="12.75" customHeight="1"/>
  <cols>
    <col min="1" max="1" width="12.00390625" style="12" customWidth="1"/>
    <col min="2" max="2" width="5.75390625" style="43" customWidth="1"/>
    <col min="3" max="6" width="5.75390625" style="14" customWidth="1"/>
    <col min="7" max="7" width="5.75390625" style="43" customWidth="1"/>
    <col min="8" max="8" width="5.75390625" style="14" customWidth="1"/>
    <col min="9" max="9" width="5.75390625" style="43" customWidth="1"/>
    <col min="10" max="12" width="5.75390625" style="15" customWidth="1"/>
    <col min="13" max="13" width="5.75390625" style="16" customWidth="1"/>
    <col min="14" max="14" width="5.75390625" style="15" customWidth="1"/>
    <col min="15" max="15" width="5.625" style="12" customWidth="1"/>
    <col min="16" max="16384" width="9.00390625" style="12" customWidth="1"/>
  </cols>
  <sheetData>
    <row r="1" ht="19.5" customHeight="1">
      <c r="A1" s="7" t="s">
        <v>80</v>
      </c>
    </row>
    <row r="2" spans="1:14" ht="19.5" customHeight="1">
      <c r="A2" s="77" t="s">
        <v>14</v>
      </c>
      <c r="B2" s="78" t="s">
        <v>3</v>
      </c>
      <c r="C2" s="79" t="s">
        <v>81</v>
      </c>
      <c r="D2" s="80" t="s">
        <v>82</v>
      </c>
      <c r="E2" s="80" t="s">
        <v>83</v>
      </c>
      <c r="F2" s="80" t="s">
        <v>86</v>
      </c>
      <c r="G2" s="78" t="s">
        <v>4</v>
      </c>
      <c r="H2" s="80" t="s">
        <v>18</v>
      </c>
      <c r="I2" s="78" t="s">
        <v>19</v>
      </c>
      <c r="J2" s="81" t="s">
        <v>84</v>
      </c>
      <c r="K2" s="81" t="s">
        <v>85</v>
      </c>
      <c r="L2" s="149" t="s">
        <v>5</v>
      </c>
      <c r="M2" s="150"/>
      <c r="N2" s="151"/>
    </row>
    <row r="3" spans="1:14" ht="19.5" customHeight="1">
      <c r="A3" s="82"/>
      <c r="B3" s="147" t="s">
        <v>87</v>
      </c>
      <c r="C3" s="143" t="s">
        <v>87</v>
      </c>
      <c r="D3" s="154" t="s">
        <v>87</v>
      </c>
      <c r="E3" s="154" t="s">
        <v>87</v>
      </c>
      <c r="F3" s="154" t="s">
        <v>87</v>
      </c>
      <c r="G3" s="147" t="s">
        <v>88</v>
      </c>
      <c r="H3" s="145" t="s">
        <v>20</v>
      </c>
      <c r="I3" s="147" t="s">
        <v>89</v>
      </c>
      <c r="J3" s="143" t="s">
        <v>87</v>
      </c>
      <c r="K3" s="143" t="s">
        <v>87</v>
      </c>
      <c r="L3" s="83"/>
      <c r="M3" s="17" t="s">
        <v>21</v>
      </c>
      <c r="N3" s="152" t="s">
        <v>22</v>
      </c>
    </row>
    <row r="4" spans="1:14" ht="19.5" customHeight="1" thickBot="1">
      <c r="A4" s="61" t="s">
        <v>78</v>
      </c>
      <c r="B4" s="148"/>
      <c r="C4" s="144"/>
      <c r="D4" s="155"/>
      <c r="E4" s="155"/>
      <c r="F4" s="155"/>
      <c r="G4" s="148"/>
      <c r="H4" s="146"/>
      <c r="I4" s="148"/>
      <c r="J4" s="144"/>
      <c r="K4" s="144"/>
      <c r="L4" s="84" t="s">
        <v>87</v>
      </c>
      <c r="M4" s="96" t="s">
        <v>23</v>
      </c>
      <c r="N4" s="153"/>
    </row>
    <row r="5" spans="1:14" ht="19.5" customHeight="1" thickTop="1">
      <c r="A5" s="63" t="s">
        <v>90</v>
      </c>
      <c r="B5" s="85">
        <f aca="true" t="shared" si="0" ref="B5:N5">SUM(B6:B8)</f>
        <v>15</v>
      </c>
      <c r="C5" s="86">
        <f t="shared" si="0"/>
        <v>17.2</v>
      </c>
      <c r="D5" s="86">
        <f t="shared" si="0"/>
        <v>20</v>
      </c>
      <c r="E5" s="86">
        <f t="shared" si="0"/>
        <v>83</v>
      </c>
      <c r="F5" s="86">
        <f t="shared" si="0"/>
        <v>5</v>
      </c>
      <c r="G5" s="85">
        <f t="shared" si="0"/>
        <v>0</v>
      </c>
      <c r="H5" s="86">
        <f t="shared" si="0"/>
        <v>0.9</v>
      </c>
      <c r="I5" s="86">
        <f t="shared" si="0"/>
        <v>0</v>
      </c>
      <c r="J5" s="86">
        <f t="shared" si="0"/>
        <v>21.9</v>
      </c>
      <c r="K5" s="85">
        <f t="shared" si="0"/>
        <v>27</v>
      </c>
      <c r="L5" s="85">
        <f t="shared" si="0"/>
        <v>80.3</v>
      </c>
      <c r="M5" s="85">
        <f t="shared" si="0"/>
        <v>70.2</v>
      </c>
      <c r="N5" s="85">
        <f t="shared" si="0"/>
        <v>10.1</v>
      </c>
    </row>
    <row r="6" spans="1:15" ht="19.5" customHeight="1">
      <c r="A6" s="66" t="s">
        <v>51</v>
      </c>
      <c r="B6" s="87">
        <v>6.3</v>
      </c>
      <c r="C6" s="73">
        <v>4.1</v>
      </c>
      <c r="D6" s="73">
        <v>0</v>
      </c>
      <c r="E6" s="73">
        <v>46</v>
      </c>
      <c r="F6" s="73">
        <v>1</v>
      </c>
      <c r="G6" s="88">
        <v>0</v>
      </c>
      <c r="H6" s="73">
        <v>0</v>
      </c>
      <c r="I6" s="73">
        <v>0</v>
      </c>
      <c r="J6" s="73">
        <v>1.2</v>
      </c>
      <c r="K6" s="87">
        <v>15</v>
      </c>
      <c r="L6" s="87">
        <f>SUM(M6:N6)</f>
        <v>27</v>
      </c>
      <c r="M6" s="89">
        <v>17</v>
      </c>
      <c r="N6" s="89">
        <v>10</v>
      </c>
      <c r="O6" s="40"/>
    </row>
    <row r="7" spans="1:15" ht="19.5" customHeight="1">
      <c r="A7" s="66" t="s">
        <v>52</v>
      </c>
      <c r="B7" s="87">
        <v>8.7</v>
      </c>
      <c r="C7" s="73">
        <v>13.1</v>
      </c>
      <c r="D7" s="73">
        <v>20</v>
      </c>
      <c r="E7" s="73">
        <v>37</v>
      </c>
      <c r="F7" s="73">
        <v>4</v>
      </c>
      <c r="G7" s="73">
        <v>0</v>
      </c>
      <c r="H7" s="73">
        <v>0.9</v>
      </c>
      <c r="I7" s="73">
        <v>0</v>
      </c>
      <c r="J7" s="73">
        <v>20.7</v>
      </c>
      <c r="K7" s="87">
        <v>9</v>
      </c>
      <c r="L7" s="87">
        <f>SUM(M7:N7)</f>
        <v>50</v>
      </c>
      <c r="M7" s="89">
        <v>49.9</v>
      </c>
      <c r="N7" s="89">
        <v>0.1</v>
      </c>
      <c r="O7" s="40"/>
    </row>
    <row r="8" spans="1:15" ht="19.5" customHeight="1" thickBot="1">
      <c r="A8" s="69" t="s">
        <v>53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90">
        <v>3</v>
      </c>
      <c r="L8" s="90">
        <f>SUM(M8:N8)</f>
        <v>3.3</v>
      </c>
      <c r="M8" s="91">
        <v>3.3</v>
      </c>
      <c r="N8" s="72">
        <v>0</v>
      </c>
      <c r="O8" s="40"/>
    </row>
    <row r="9" spans="1:15" ht="19.5" customHeight="1" thickTop="1">
      <c r="A9" s="63" t="s">
        <v>91</v>
      </c>
      <c r="B9" s="85">
        <f aca="true" t="shared" si="1" ref="B9:N9">SUM(B10:B16)</f>
        <v>58.8</v>
      </c>
      <c r="C9" s="86">
        <f t="shared" si="1"/>
        <v>33.99999999999999</v>
      </c>
      <c r="D9" s="86">
        <f t="shared" si="1"/>
        <v>11.8</v>
      </c>
      <c r="E9" s="86">
        <f t="shared" si="1"/>
        <v>6.1</v>
      </c>
      <c r="F9" s="86">
        <f t="shared" si="1"/>
        <v>6.3</v>
      </c>
      <c r="G9" s="85">
        <f t="shared" si="1"/>
        <v>0</v>
      </c>
      <c r="H9" s="86">
        <f t="shared" si="1"/>
        <v>2.5</v>
      </c>
      <c r="I9" s="86">
        <f t="shared" si="1"/>
        <v>2</v>
      </c>
      <c r="J9" s="86">
        <f t="shared" si="1"/>
        <v>0</v>
      </c>
      <c r="K9" s="85">
        <f t="shared" si="1"/>
        <v>113</v>
      </c>
      <c r="L9" s="85">
        <f t="shared" si="1"/>
        <v>165</v>
      </c>
      <c r="M9" s="85">
        <f t="shared" si="1"/>
        <v>135</v>
      </c>
      <c r="N9" s="85">
        <f t="shared" si="1"/>
        <v>30</v>
      </c>
      <c r="O9" s="40"/>
    </row>
    <row r="10" spans="1:15" ht="19.5" customHeight="1">
      <c r="A10" s="66" t="s">
        <v>54</v>
      </c>
      <c r="B10" s="87">
        <v>3.6</v>
      </c>
      <c r="C10" s="73">
        <v>7.5</v>
      </c>
      <c r="D10" s="73">
        <v>2.8</v>
      </c>
      <c r="E10" s="73">
        <v>3.6</v>
      </c>
      <c r="F10" s="73">
        <v>1.9</v>
      </c>
      <c r="G10" s="88">
        <v>0</v>
      </c>
      <c r="H10" s="73">
        <v>2</v>
      </c>
      <c r="I10" s="73">
        <v>1</v>
      </c>
      <c r="J10" s="73">
        <v>0</v>
      </c>
      <c r="K10" s="87">
        <v>85</v>
      </c>
      <c r="L10" s="87">
        <f aca="true" t="shared" si="2" ref="L10:L16">SUM(M10:N10)</f>
        <v>4</v>
      </c>
      <c r="M10" s="89">
        <v>4</v>
      </c>
      <c r="N10" s="73">
        <v>0</v>
      </c>
      <c r="O10" s="40"/>
    </row>
    <row r="11" spans="1:15" ht="19.5" customHeight="1">
      <c r="A11" s="66" t="s">
        <v>55</v>
      </c>
      <c r="B11" s="87">
        <v>0.3</v>
      </c>
      <c r="C11" s="73">
        <v>2.5</v>
      </c>
      <c r="D11" s="73">
        <v>4.2</v>
      </c>
      <c r="E11" s="73">
        <v>0</v>
      </c>
      <c r="F11" s="73">
        <v>2</v>
      </c>
      <c r="G11" s="73">
        <v>0</v>
      </c>
      <c r="H11" s="88">
        <v>0</v>
      </c>
      <c r="I11" s="88">
        <v>0</v>
      </c>
      <c r="J11" s="73">
        <v>0</v>
      </c>
      <c r="K11" s="87">
        <v>3</v>
      </c>
      <c r="L11" s="87">
        <f t="shared" si="2"/>
        <v>0</v>
      </c>
      <c r="M11" s="89">
        <v>0</v>
      </c>
      <c r="N11" s="73">
        <v>0</v>
      </c>
      <c r="O11" s="40"/>
    </row>
    <row r="12" spans="1:15" ht="19.5" customHeight="1">
      <c r="A12" s="66" t="s">
        <v>56</v>
      </c>
      <c r="B12" s="73">
        <v>0</v>
      </c>
      <c r="C12" s="73">
        <v>0</v>
      </c>
      <c r="D12" s="73">
        <v>0</v>
      </c>
      <c r="E12" s="73">
        <v>0</v>
      </c>
      <c r="F12" s="73">
        <v>0.4</v>
      </c>
      <c r="G12" s="73">
        <v>0</v>
      </c>
      <c r="H12" s="73">
        <v>0</v>
      </c>
      <c r="I12" s="73">
        <v>0</v>
      </c>
      <c r="J12" s="73">
        <v>0</v>
      </c>
      <c r="K12" s="87">
        <v>1</v>
      </c>
      <c r="L12" s="87">
        <f t="shared" si="2"/>
        <v>0</v>
      </c>
      <c r="M12" s="89">
        <v>0</v>
      </c>
      <c r="N12" s="73">
        <v>0</v>
      </c>
      <c r="O12" s="40"/>
    </row>
    <row r="13" spans="1:15" ht="19.5" customHeight="1">
      <c r="A13" s="66" t="s">
        <v>57</v>
      </c>
      <c r="B13" s="87">
        <v>7.9</v>
      </c>
      <c r="C13" s="73">
        <v>0</v>
      </c>
      <c r="D13" s="73">
        <v>3</v>
      </c>
      <c r="E13" s="73">
        <v>0</v>
      </c>
      <c r="F13" s="73">
        <v>0</v>
      </c>
      <c r="G13" s="73">
        <v>0</v>
      </c>
      <c r="H13" s="73">
        <v>0</v>
      </c>
      <c r="I13" s="73">
        <v>0.5</v>
      </c>
      <c r="J13" s="73">
        <v>0</v>
      </c>
      <c r="K13" s="87">
        <v>3</v>
      </c>
      <c r="L13" s="87">
        <f>SUM(M13:N13)</f>
        <v>1</v>
      </c>
      <c r="M13" s="89">
        <v>1</v>
      </c>
      <c r="N13" s="73">
        <v>0</v>
      </c>
      <c r="O13" s="40"/>
    </row>
    <row r="14" spans="1:15" ht="19.5" customHeight="1">
      <c r="A14" s="66" t="s">
        <v>58</v>
      </c>
      <c r="B14" s="87">
        <v>24.5</v>
      </c>
      <c r="C14" s="73">
        <v>23.3</v>
      </c>
      <c r="D14" s="73">
        <v>0.8</v>
      </c>
      <c r="E14" s="73">
        <v>2.5</v>
      </c>
      <c r="F14" s="73">
        <v>1</v>
      </c>
      <c r="G14" s="73">
        <v>0</v>
      </c>
      <c r="H14" s="73">
        <v>0.5</v>
      </c>
      <c r="I14" s="73">
        <v>0</v>
      </c>
      <c r="J14" s="73">
        <v>0</v>
      </c>
      <c r="K14" s="87">
        <v>8</v>
      </c>
      <c r="L14" s="87">
        <f t="shared" si="2"/>
        <v>3</v>
      </c>
      <c r="M14" s="89">
        <v>3</v>
      </c>
      <c r="N14" s="73">
        <v>0</v>
      </c>
      <c r="O14" s="40"/>
    </row>
    <row r="15" spans="1:15" ht="19.5" customHeight="1">
      <c r="A15" s="66" t="s">
        <v>59</v>
      </c>
      <c r="B15" s="87">
        <v>7.2</v>
      </c>
      <c r="C15" s="73">
        <v>0.4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88">
        <v>0</v>
      </c>
      <c r="K15" s="87">
        <v>8</v>
      </c>
      <c r="L15" s="87">
        <f t="shared" si="2"/>
        <v>155</v>
      </c>
      <c r="M15" s="89">
        <v>125</v>
      </c>
      <c r="N15" s="89">
        <v>30</v>
      </c>
      <c r="O15" s="40"/>
    </row>
    <row r="16" spans="1:15" ht="19.5" customHeight="1" thickBot="1">
      <c r="A16" s="74" t="s">
        <v>60</v>
      </c>
      <c r="B16" s="90">
        <v>15.3</v>
      </c>
      <c r="C16" s="72">
        <v>0.3</v>
      </c>
      <c r="D16" s="72">
        <v>1</v>
      </c>
      <c r="E16" s="72">
        <v>0</v>
      </c>
      <c r="F16" s="72">
        <v>1</v>
      </c>
      <c r="G16" s="72">
        <v>0</v>
      </c>
      <c r="H16" s="72">
        <v>0</v>
      </c>
      <c r="I16" s="72">
        <v>0.5</v>
      </c>
      <c r="J16" s="92">
        <v>0</v>
      </c>
      <c r="K16" s="90">
        <v>5</v>
      </c>
      <c r="L16" s="90">
        <f t="shared" si="2"/>
        <v>2</v>
      </c>
      <c r="M16" s="91">
        <v>2</v>
      </c>
      <c r="N16" s="72">
        <v>0</v>
      </c>
      <c r="O16" s="40"/>
    </row>
    <row r="17" spans="1:15" ht="19.5" customHeight="1" thickTop="1">
      <c r="A17" s="63" t="s">
        <v>92</v>
      </c>
      <c r="B17" s="85">
        <f aca="true" t="shared" si="3" ref="B17:N17">SUM(B18:B22)</f>
        <v>36.4</v>
      </c>
      <c r="C17" s="86">
        <f t="shared" si="3"/>
        <v>25.2</v>
      </c>
      <c r="D17" s="86">
        <f t="shared" si="3"/>
        <v>25.4</v>
      </c>
      <c r="E17" s="86">
        <f t="shared" si="3"/>
        <v>17.3</v>
      </c>
      <c r="F17" s="86">
        <f t="shared" si="3"/>
        <v>17.7</v>
      </c>
      <c r="G17" s="85">
        <f t="shared" si="3"/>
        <v>130</v>
      </c>
      <c r="H17" s="86">
        <f t="shared" si="3"/>
        <v>2</v>
      </c>
      <c r="I17" s="86">
        <f t="shared" si="3"/>
        <v>0</v>
      </c>
      <c r="J17" s="86">
        <f t="shared" si="3"/>
        <v>4.2</v>
      </c>
      <c r="K17" s="85">
        <f t="shared" si="3"/>
        <v>149.3</v>
      </c>
      <c r="L17" s="85">
        <f t="shared" si="3"/>
        <v>171.4</v>
      </c>
      <c r="M17" s="85">
        <f t="shared" si="3"/>
        <v>165.4</v>
      </c>
      <c r="N17" s="85">
        <f t="shared" si="3"/>
        <v>6</v>
      </c>
      <c r="O17" s="40"/>
    </row>
    <row r="18" spans="1:15" ht="19.5" customHeight="1">
      <c r="A18" s="75" t="s">
        <v>61</v>
      </c>
      <c r="B18" s="87">
        <v>11</v>
      </c>
      <c r="C18" s="73">
        <v>4.4</v>
      </c>
      <c r="D18" s="73">
        <v>5.5</v>
      </c>
      <c r="E18" s="73">
        <v>0.5</v>
      </c>
      <c r="F18" s="73">
        <v>2</v>
      </c>
      <c r="G18" s="73">
        <v>0</v>
      </c>
      <c r="H18" s="73">
        <v>0</v>
      </c>
      <c r="I18" s="73">
        <v>0</v>
      </c>
      <c r="J18" s="73">
        <v>0.1</v>
      </c>
      <c r="K18" s="87">
        <v>5.3</v>
      </c>
      <c r="L18" s="87">
        <f>SUM(M18:N18)</f>
        <v>47.8</v>
      </c>
      <c r="M18" s="89">
        <v>47.8</v>
      </c>
      <c r="N18" s="73">
        <v>0</v>
      </c>
      <c r="O18" s="40"/>
    </row>
    <row r="19" spans="1:15" ht="19.5" customHeight="1" thickBot="1">
      <c r="A19" s="75" t="s">
        <v>94</v>
      </c>
      <c r="B19" s="87">
        <v>1</v>
      </c>
      <c r="C19" s="72">
        <v>14.7</v>
      </c>
      <c r="D19" s="73">
        <v>15.4</v>
      </c>
      <c r="E19" s="73">
        <v>11.5</v>
      </c>
      <c r="F19" s="73">
        <v>11.5</v>
      </c>
      <c r="G19" s="73">
        <v>0</v>
      </c>
      <c r="H19" s="73">
        <v>2</v>
      </c>
      <c r="I19" s="73">
        <v>0</v>
      </c>
      <c r="J19" s="73">
        <v>0.8</v>
      </c>
      <c r="K19" s="87">
        <v>12</v>
      </c>
      <c r="L19" s="87">
        <f>SUM(M19:N19)</f>
        <v>33.5</v>
      </c>
      <c r="M19" s="89">
        <v>27.5</v>
      </c>
      <c r="N19" s="87">
        <v>6</v>
      </c>
      <c r="O19" s="40"/>
    </row>
    <row r="20" spans="1:15" ht="19.5" customHeight="1" thickTop="1">
      <c r="A20" s="75" t="s">
        <v>63</v>
      </c>
      <c r="B20" s="87">
        <v>13</v>
      </c>
      <c r="C20" s="93">
        <v>3.9</v>
      </c>
      <c r="D20" s="73">
        <v>2</v>
      </c>
      <c r="E20" s="73">
        <v>4.3</v>
      </c>
      <c r="F20" s="73">
        <v>2</v>
      </c>
      <c r="G20" s="73">
        <v>0</v>
      </c>
      <c r="H20" s="73">
        <v>0</v>
      </c>
      <c r="I20" s="73">
        <v>0</v>
      </c>
      <c r="J20" s="73">
        <v>1.2</v>
      </c>
      <c r="K20" s="87">
        <v>38</v>
      </c>
      <c r="L20" s="87">
        <f>SUM(M20:N20)</f>
        <v>34</v>
      </c>
      <c r="M20" s="89">
        <v>34</v>
      </c>
      <c r="N20" s="73">
        <v>0</v>
      </c>
      <c r="O20" s="40"/>
    </row>
    <row r="21" spans="1:15" ht="19.5" customHeight="1">
      <c r="A21" s="66" t="s">
        <v>64</v>
      </c>
      <c r="B21" s="87">
        <v>0.3</v>
      </c>
      <c r="C21" s="73">
        <v>0.5</v>
      </c>
      <c r="D21" s="73">
        <v>1.5</v>
      </c>
      <c r="E21" s="73">
        <v>0</v>
      </c>
      <c r="F21" s="73">
        <v>0.2</v>
      </c>
      <c r="G21" s="73">
        <v>0</v>
      </c>
      <c r="H21" s="73">
        <v>0</v>
      </c>
      <c r="I21" s="73">
        <v>0</v>
      </c>
      <c r="J21" s="73">
        <v>0.3</v>
      </c>
      <c r="K21" s="87">
        <v>60</v>
      </c>
      <c r="L21" s="87">
        <f>SUM(M21:N21)</f>
        <v>35.1</v>
      </c>
      <c r="M21" s="89">
        <v>35.1</v>
      </c>
      <c r="N21" s="73">
        <v>0</v>
      </c>
      <c r="O21" s="40"/>
    </row>
    <row r="22" spans="1:15" ht="19.5" customHeight="1" thickBot="1">
      <c r="A22" s="69" t="s">
        <v>65</v>
      </c>
      <c r="B22" s="90">
        <v>11.1</v>
      </c>
      <c r="C22" s="72">
        <v>1.7</v>
      </c>
      <c r="D22" s="72">
        <v>1</v>
      </c>
      <c r="E22" s="72">
        <v>1</v>
      </c>
      <c r="F22" s="72">
        <v>2</v>
      </c>
      <c r="G22" s="90">
        <v>130</v>
      </c>
      <c r="H22" s="72">
        <v>0</v>
      </c>
      <c r="I22" s="72">
        <v>0</v>
      </c>
      <c r="J22" s="72">
        <v>1.8</v>
      </c>
      <c r="K22" s="90">
        <v>34</v>
      </c>
      <c r="L22" s="90">
        <f>SUM(M22:N22)</f>
        <v>21</v>
      </c>
      <c r="M22" s="91">
        <v>21</v>
      </c>
      <c r="N22" s="72">
        <v>0</v>
      </c>
      <c r="O22" s="40"/>
    </row>
    <row r="23" spans="1:15" ht="19.5" customHeight="1" thickTop="1">
      <c r="A23" s="63" t="s">
        <v>93</v>
      </c>
      <c r="B23" s="85">
        <f aca="true" t="shared" si="4" ref="B23:N23">SUM(B24:B31)</f>
        <v>20.5</v>
      </c>
      <c r="C23" s="86">
        <f t="shared" si="4"/>
        <v>8.4</v>
      </c>
      <c r="D23" s="86">
        <f t="shared" si="4"/>
        <v>6.1000000000000005</v>
      </c>
      <c r="E23" s="86">
        <f t="shared" si="4"/>
        <v>35.8</v>
      </c>
      <c r="F23" s="86">
        <f t="shared" si="4"/>
        <v>0</v>
      </c>
      <c r="G23" s="85">
        <f t="shared" si="4"/>
        <v>0</v>
      </c>
      <c r="H23" s="86">
        <f t="shared" si="4"/>
        <v>3</v>
      </c>
      <c r="I23" s="86">
        <f t="shared" si="4"/>
        <v>8</v>
      </c>
      <c r="J23" s="86">
        <f t="shared" si="4"/>
        <v>3.3</v>
      </c>
      <c r="K23" s="85">
        <f t="shared" si="4"/>
        <v>84</v>
      </c>
      <c r="L23" s="85">
        <f t="shared" si="4"/>
        <v>10</v>
      </c>
      <c r="M23" s="85">
        <f t="shared" si="4"/>
        <v>10</v>
      </c>
      <c r="N23" s="85">
        <f t="shared" si="4"/>
        <v>0</v>
      </c>
      <c r="O23" s="40"/>
    </row>
    <row r="24" spans="1:15" ht="19.5" customHeight="1">
      <c r="A24" s="66" t="s">
        <v>66</v>
      </c>
      <c r="B24" s="87">
        <v>3</v>
      </c>
      <c r="C24" s="73">
        <v>1.3</v>
      </c>
      <c r="D24" s="73">
        <v>0.4</v>
      </c>
      <c r="E24" s="73">
        <v>20</v>
      </c>
      <c r="F24" s="73">
        <v>0</v>
      </c>
      <c r="G24" s="73">
        <v>0</v>
      </c>
      <c r="H24" s="73">
        <v>1</v>
      </c>
      <c r="I24" s="73">
        <v>0</v>
      </c>
      <c r="J24" s="73">
        <v>0</v>
      </c>
      <c r="K24" s="87">
        <v>16</v>
      </c>
      <c r="L24" s="87">
        <v>0</v>
      </c>
      <c r="M24" s="89">
        <v>0</v>
      </c>
      <c r="N24" s="73">
        <v>0</v>
      </c>
      <c r="O24" s="40"/>
    </row>
    <row r="25" spans="1:15" ht="19.5" customHeight="1">
      <c r="A25" s="66" t="s">
        <v>67</v>
      </c>
      <c r="B25" s="87">
        <v>7.5</v>
      </c>
      <c r="C25" s="73">
        <v>1.4</v>
      </c>
      <c r="D25" s="73">
        <v>0.1</v>
      </c>
      <c r="E25" s="73">
        <v>11.3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87">
        <v>24</v>
      </c>
      <c r="L25" s="87">
        <v>0</v>
      </c>
      <c r="M25" s="89">
        <v>0</v>
      </c>
      <c r="N25" s="73">
        <v>0</v>
      </c>
      <c r="O25" s="40"/>
    </row>
    <row r="26" spans="1:15" ht="19.5" customHeight="1">
      <c r="A26" s="75" t="s">
        <v>95</v>
      </c>
      <c r="B26" s="87">
        <v>5.4</v>
      </c>
      <c r="C26" s="73">
        <v>1</v>
      </c>
      <c r="D26" s="73">
        <v>0.7</v>
      </c>
      <c r="E26" s="73">
        <v>3.6</v>
      </c>
      <c r="F26" s="73">
        <v>0</v>
      </c>
      <c r="G26" s="73">
        <v>0</v>
      </c>
      <c r="H26" s="73">
        <v>2</v>
      </c>
      <c r="I26" s="73">
        <v>8</v>
      </c>
      <c r="J26" s="73">
        <v>3.3</v>
      </c>
      <c r="K26" s="87">
        <v>22</v>
      </c>
      <c r="L26" s="87">
        <v>10</v>
      </c>
      <c r="M26" s="89">
        <v>10</v>
      </c>
      <c r="N26" s="73">
        <v>0</v>
      </c>
      <c r="O26" s="40"/>
    </row>
    <row r="27" spans="1:15" ht="19.5" customHeight="1">
      <c r="A27" s="66" t="s">
        <v>69</v>
      </c>
      <c r="B27" s="87">
        <v>1.8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87">
        <v>6</v>
      </c>
      <c r="L27" s="87">
        <v>0</v>
      </c>
      <c r="M27" s="89">
        <v>0</v>
      </c>
      <c r="N27" s="73">
        <v>0</v>
      </c>
      <c r="O27" s="40"/>
    </row>
    <row r="28" spans="1:15" ht="19.5" customHeight="1">
      <c r="A28" s="66" t="s">
        <v>70</v>
      </c>
      <c r="B28" s="73">
        <v>0</v>
      </c>
      <c r="C28" s="73">
        <v>0.5</v>
      </c>
      <c r="D28" s="73">
        <v>0.2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87">
        <v>5</v>
      </c>
      <c r="L28" s="87">
        <v>0</v>
      </c>
      <c r="M28" s="89">
        <v>0</v>
      </c>
      <c r="N28" s="73">
        <v>0</v>
      </c>
      <c r="O28" s="40"/>
    </row>
    <row r="29" spans="1:15" ht="19.5" customHeight="1">
      <c r="A29" s="66" t="s">
        <v>71</v>
      </c>
      <c r="B29" s="73">
        <v>0</v>
      </c>
      <c r="C29" s="73">
        <v>3.4</v>
      </c>
      <c r="D29" s="73">
        <v>0.3</v>
      </c>
      <c r="E29" s="73">
        <v>0.9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87">
        <v>5</v>
      </c>
      <c r="L29" s="87">
        <v>0</v>
      </c>
      <c r="M29" s="89">
        <v>0</v>
      </c>
      <c r="N29" s="73">
        <v>0</v>
      </c>
      <c r="O29" s="40"/>
    </row>
    <row r="30" spans="1:15" ht="19.5" customHeight="1">
      <c r="A30" s="66" t="s">
        <v>72</v>
      </c>
      <c r="B30" s="87">
        <v>1.8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87">
        <v>0</v>
      </c>
      <c r="L30" s="87">
        <v>0</v>
      </c>
      <c r="M30" s="89">
        <v>0</v>
      </c>
      <c r="N30" s="73">
        <v>0</v>
      </c>
      <c r="O30" s="40"/>
    </row>
    <row r="31" spans="1:15" ht="19.5" customHeight="1" thickBot="1">
      <c r="A31" s="74" t="s">
        <v>96</v>
      </c>
      <c r="B31" s="90">
        <v>1</v>
      </c>
      <c r="C31" s="72">
        <v>0.8</v>
      </c>
      <c r="D31" s="72">
        <v>4.4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90">
        <v>6</v>
      </c>
      <c r="L31" s="90">
        <v>0</v>
      </c>
      <c r="M31" s="91">
        <v>0</v>
      </c>
      <c r="N31" s="72">
        <v>0</v>
      </c>
      <c r="O31" s="40"/>
    </row>
    <row r="32" spans="1:15" ht="19.5" customHeight="1" thickTop="1">
      <c r="A32" s="63" t="s">
        <v>15</v>
      </c>
      <c r="B32" s="85">
        <f aca="true" t="shared" si="5" ref="B32:N32">SUM(B33:B36)</f>
        <v>30</v>
      </c>
      <c r="C32" s="86">
        <f t="shared" si="5"/>
        <v>140</v>
      </c>
      <c r="D32" s="86">
        <f t="shared" si="5"/>
        <v>12</v>
      </c>
      <c r="E32" s="86">
        <f t="shared" si="5"/>
        <v>455</v>
      </c>
      <c r="F32" s="86">
        <f t="shared" si="5"/>
        <v>9</v>
      </c>
      <c r="G32" s="85">
        <f t="shared" si="5"/>
        <v>0</v>
      </c>
      <c r="H32" s="86">
        <f t="shared" si="5"/>
        <v>0</v>
      </c>
      <c r="I32" s="86">
        <f t="shared" si="5"/>
        <v>0</v>
      </c>
      <c r="J32" s="86">
        <f t="shared" si="5"/>
        <v>0</v>
      </c>
      <c r="K32" s="85">
        <f t="shared" si="5"/>
        <v>21</v>
      </c>
      <c r="L32" s="85">
        <f t="shared" si="5"/>
        <v>29</v>
      </c>
      <c r="M32" s="85">
        <f t="shared" si="5"/>
        <v>29</v>
      </c>
      <c r="N32" s="85">
        <f t="shared" si="5"/>
        <v>0</v>
      </c>
      <c r="O32" s="40"/>
    </row>
    <row r="33" spans="1:15" ht="19.5" customHeight="1">
      <c r="A33" s="66" t="s">
        <v>74</v>
      </c>
      <c r="B33" s="87">
        <v>25</v>
      </c>
      <c r="C33" s="73">
        <v>10</v>
      </c>
      <c r="D33" s="73">
        <v>6</v>
      </c>
      <c r="E33" s="73">
        <v>3</v>
      </c>
      <c r="F33" s="73">
        <v>6</v>
      </c>
      <c r="G33" s="73">
        <v>0</v>
      </c>
      <c r="H33" s="73">
        <v>0</v>
      </c>
      <c r="I33" s="73">
        <v>0</v>
      </c>
      <c r="J33" s="73">
        <v>0</v>
      </c>
      <c r="K33" s="87">
        <v>4</v>
      </c>
      <c r="L33" s="87">
        <f>SUM(M33:N33)</f>
        <v>27</v>
      </c>
      <c r="M33" s="89">
        <v>27</v>
      </c>
      <c r="N33" s="73">
        <v>0</v>
      </c>
      <c r="O33" s="40"/>
    </row>
    <row r="34" spans="1:15" ht="19.5" customHeight="1">
      <c r="A34" s="66" t="s">
        <v>75</v>
      </c>
      <c r="B34" s="87">
        <v>2</v>
      </c>
      <c r="C34" s="73">
        <v>3</v>
      </c>
      <c r="D34" s="73">
        <v>4</v>
      </c>
      <c r="E34" s="73">
        <v>2</v>
      </c>
      <c r="F34" s="73">
        <v>1</v>
      </c>
      <c r="G34" s="73">
        <v>0</v>
      </c>
      <c r="H34" s="73">
        <v>0</v>
      </c>
      <c r="I34" s="73">
        <v>0</v>
      </c>
      <c r="J34" s="73">
        <v>0</v>
      </c>
      <c r="K34" s="87">
        <v>5</v>
      </c>
      <c r="L34" s="87">
        <f>SUM(M34:N34)</f>
        <v>1</v>
      </c>
      <c r="M34" s="89">
        <v>1</v>
      </c>
      <c r="N34" s="73">
        <v>0</v>
      </c>
      <c r="O34" s="40"/>
    </row>
    <row r="35" spans="1:15" ht="19.5" customHeight="1">
      <c r="A35" s="66" t="s">
        <v>76</v>
      </c>
      <c r="B35" s="87">
        <v>2</v>
      </c>
      <c r="C35" s="73">
        <v>105</v>
      </c>
      <c r="D35" s="73">
        <v>0</v>
      </c>
      <c r="E35" s="73">
        <v>0</v>
      </c>
      <c r="F35" s="73">
        <v>1</v>
      </c>
      <c r="G35" s="73">
        <v>0</v>
      </c>
      <c r="H35" s="73">
        <v>0</v>
      </c>
      <c r="I35" s="73">
        <v>0</v>
      </c>
      <c r="J35" s="73">
        <v>0</v>
      </c>
      <c r="K35" s="87">
        <v>8</v>
      </c>
      <c r="L35" s="87">
        <f>SUM(M35:N35)</f>
        <v>1</v>
      </c>
      <c r="M35" s="89">
        <v>1</v>
      </c>
      <c r="N35" s="73">
        <v>0</v>
      </c>
      <c r="O35" s="40"/>
    </row>
    <row r="36" spans="1:15" ht="19.5" customHeight="1" thickBot="1">
      <c r="A36" s="74" t="s">
        <v>77</v>
      </c>
      <c r="B36" s="90">
        <v>1</v>
      </c>
      <c r="C36" s="72">
        <v>22</v>
      </c>
      <c r="D36" s="72">
        <v>2</v>
      </c>
      <c r="E36" s="72">
        <v>450</v>
      </c>
      <c r="F36" s="72">
        <v>1</v>
      </c>
      <c r="G36" s="72">
        <v>0</v>
      </c>
      <c r="H36" s="72">
        <v>0</v>
      </c>
      <c r="I36" s="72">
        <v>0</v>
      </c>
      <c r="J36" s="72">
        <v>0</v>
      </c>
      <c r="K36" s="90">
        <v>4</v>
      </c>
      <c r="L36" s="90">
        <f>SUM(M36:N36)</f>
        <v>0</v>
      </c>
      <c r="M36" s="91">
        <v>0</v>
      </c>
      <c r="N36" s="72">
        <v>0</v>
      </c>
      <c r="O36" s="40"/>
    </row>
    <row r="37" spans="1:15" ht="19.5" customHeight="1" thickBot="1" thickTop="1">
      <c r="A37" s="94" t="s">
        <v>17</v>
      </c>
      <c r="B37" s="90">
        <v>162</v>
      </c>
      <c r="C37" s="71">
        <f>C9+C5+C32+C17+C23</f>
        <v>224.79999999999998</v>
      </c>
      <c r="D37" s="71">
        <f>D9+D5+D32+D17+D23</f>
        <v>75.29999999999998</v>
      </c>
      <c r="E37" s="71">
        <v>596</v>
      </c>
      <c r="F37" s="71">
        <f aca="true" t="shared" si="6" ref="F37:N37">F9+F5+F32+F17+F23</f>
        <v>38</v>
      </c>
      <c r="G37" s="90">
        <f t="shared" si="6"/>
        <v>130</v>
      </c>
      <c r="H37" s="71">
        <f t="shared" si="6"/>
        <v>8.4</v>
      </c>
      <c r="I37" s="90">
        <f t="shared" si="6"/>
        <v>10</v>
      </c>
      <c r="J37" s="95">
        <f t="shared" si="6"/>
        <v>29.4</v>
      </c>
      <c r="K37" s="90">
        <f t="shared" si="6"/>
        <v>394.3</v>
      </c>
      <c r="L37" s="90">
        <f t="shared" si="6"/>
        <v>455.70000000000005</v>
      </c>
      <c r="M37" s="90">
        <f t="shared" si="6"/>
        <v>409.6</v>
      </c>
      <c r="N37" s="90">
        <f t="shared" si="6"/>
        <v>46.1</v>
      </c>
      <c r="O37" s="40"/>
    </row>
    <row r="38" spans="2:15" ht="14.25" customHeight="1" thickTop="1">
      <c r="B38" s="41"/>
      <c r="C38" s="31"/>
      <c r="D38" s="31"/>
      <c r="E38" s="31"/>
      <c r="F38" s="31"/>
      <c r="G38" s="41"/>
      <c r="H38" s="31"/>
      <c r="I38" s="41"/>
      <c r="J38" s="31"/>
      <c r="K38" s="41"/>
      <c r="L38" s="41"/>
      <c r="M38" s="42"/>
      <c r="N38" s="41"/>
      <c r="O38" s="40"/>
    </row>
    <row r="39" spans="2:15" ht="12.75" customHeight="1">
      <c r="B39" s="41"/>
      <c r="C39" s="31"/>
      <c r="D39" s="31"/>
      <c r="E39" s="31"/>
      <c r="F39" s="31"/>
      <c r="G39" s="41"/>
      <c r="H39" s="31"/>
      <c r="I39" s="41"/>
      <c r="J39" s="31"/>
      <c r="K39" s="41"/>
      <c r="L39" s="41"/>
      <c r="M39" s="42"/>
      <c r="N39" s="41"/>
      <c r="O39" s="40"/>
    </row>
    <row r="40" spans="2:15" ht="12.75" customHeight="1">
      <c r="B40" s="41"/>
      <c r="C40" s="31"/>
      <c r="D40" s="31"/>
      <c r="E40" s="31"/>
      <c r="F40" s="31"/>
      <c r="G40" s="41"/>
      <c r="H40" s="31"/>
      <c r="I40" s="41"/>
      <c r="J40" s="31"/>
      <c r="K40" s="41"/>
      <c r="L40" s="41"/>
      <c r="M40" s="42"/>
      <c r="N40" s="42"/>
      <c r="O40" s="40"/>
    </row>
    <row r="41" spans="2:15" ht="12.75" customHeight="1">
      <c r="B41" s="41"/>
      <c r="C41" s="31"/>
      <c r="D41" s="31"/>
      <c r="E41" s="31"/>
      <c r="F41" s="31"/>
      <c r="G41" s="41"/>
      <c r="H41" s="31"/>
      <c r="I41" s="41"/>
      <c r="J41" s="31"/>
      <c r="K41" s="41"/>
      <c r="L41" s="41"/>
      <c r="M41" s="42"/>
      <c r="N41" s="41"/>
      <c r="O41" s="40"/>
    </row>
    <row r="42" spans="11:15" ht="12.75" customHeight="1">
      <c r="K42" s="43"/>
      <c r="L42" s="43"/>
      <c r="M42" s="44"/>
      <c r="N42" s="43"/>
      <c r="O42" s="40"/>
    </row>
    <row r="43" spans="12:15" ht="12.75" customHeight="1">
      <c r="L43" s="43"/>
      <c r="M43" s="44"/>
      <c r="N43" s="43"/>
      <c r="O43" s="40"/>
    </row>
    <row r="44" spans="12:15" ht="12.75" customHeight="1">
      <c r="L44" s="43"/>
      <c r="M44" s="44"/>
      <c r="N44" s="43"/>
      <c r="O44" s="40"/>
    </row>
    <row r="45" spans="12:15" ht="12.75" customHeight="1">
      <c r="L45" s="43"/>
      <c r="M45" s="44"/>
      <c r="N45" s="43"/>
      <c r="O45" s="40"/>
    </row>
    <row r="46" spans="12:15" ht="12.75" customHeight="1">
      <c r="L46" s="43"/>
      <c r="M46" s="44"/>
      <c r="N46" s="43"/>
      <c r="O46" s="40"/>
    </row>
    <row r="47" spans="12:15" ht="12.75" customHeight="1">
      <c r="L47" s="43"/>
      <c r="M47" s="44"/>
      <c r="N47" s="43"/>
      <c r="O47" s="40"/>
    </row>
    <row r="48" spans="12:15" ht="12.75" customHeight="1">
      <c r="L48" s="43"/>
      <c r="M48" s="44"/>
      <c r="N48" s="43"/>
      <c r="O48" s="40"/>
    </row>
    <row r="49" spans="12:15" ht="12.75" customHeight="1">
      <c r="L49" s="43"/>
      <c r="M49" s="44"/>
      <c r="N49" s="43"/>
      <c r="O49" s="40"/>
    </row>
    <row r="50" spans="12:15" ht="12.75" customHeight="1">
      <c r="L50" s="43"/>
      <c r="M50" s="44"/>
      <c r="N50" s="43"/>
      <c r="O50" s="40"/>
    </row>
    <row r="51" spans="12:15" ht="12.75" customHeight="1">
      <c r="L51" s="43"/>
      <c r="M51" s="44"/>
      <c r="N51" s="43"/>
      <c r="O51" s="40"/>
    </row>
    <row r="52" spans="12:15" ht="12.75" customHeight="1">
      <c r="L52" s="43"/>
      <c r="M52" s="44"/>
      <c r="N52" s="43"/>
      <c r="O52" s="40"/>
    </row>
    <row r="53" spans="12:15" ht="12.75" customHeight="1">
      <c r="L53" s="43"/>
      <c r="M53" s="44"/>
      <c r="N53" s="43"/>
      <c r="O53" s="40"/>
    </row>
    <row r="54" spans="12:15" ht="12.75" customHeight="1">
      <c r="L54" s="43"/>
      <c r="M54" s="44"/>
      <c r="N54" s="43"/>
      <c r="O54" s="40"/>
    </row>
    <row r="55" spans="12:15" ht="12.75" customHeight="1">
      <c r="L55" s="43"/>
      <c r="M55" s="44"/>
      <c r="N55" s="43"/>
      <c r="O55" s="40"/>
    </row>
    <row r="56" spans="12:15" ht="12.75" customHeight="1">
      <c r="L56" s="43"/>
      <c r="M56" s="44"/>
      <c r="N56" s="43"/>
      <c r="O56" s="40"/>
    </row>
    <row r="57" spans="12:15" ht="12.75" customHeight="1">
      <c r="L57" s="43"/>
      <c r="M57" s="44"/>
      <c r="N57" s="43"/>
      <c r="O57" s="40"/>
    </row>
    <row r="58" spans="12:15" ht="12.75" customHeight="1">
      <c r="L58" s="43"/>
      <c r="M58" s="44"/>
      <c r="N58" s="43"/>
      <c r="O58" s="40"/>
    </row>
    <row r="59" spans="12:15" ht="12.75" customHeight="1">
      <c r="L59" s="43"/>
      <c r="M59" s="44"/>
      <c r="N59" s="43"/>
      <c r="O59" s="40"/>
    </row>
    <row r="60" spans="12:15" ht="12.75" customHeight="1">
      <c r="L60" s="43"/>
      <c r="M60" s="44"/>
      <c r="N60" s="43"/>
      <c r="O60" s="40"/>
    </row>
    <row r="61" spans="12:15" ht="12.75" customHeight="1">
      <c r="L61" s="43"/>
      <c r="M61" s="44"/>
      <c r="N61" s="43"/>
      <c r="O61" s="40"/>
    </row>
    <row r="62" spans="12:15" ht="12.75" customHeight="1">
      <c r="L62" s="43"/>
      <c r="M62" s="44"/>
      <c r="N62" s="43"/>
      <c r="O62" s="40"/>
    </row>
    <row r="63" spans="12:15" ht="12.75" customHeight="1">
      <c r="L63" s="43"/>
      <c r="M63" s="44"/>
      <c r="N63" s="43"/>
      <c r="O63" s="40"/>
    </row>
    <row r="64" spans="12:15" ht="12.75" customHeight="1">
      <c r="L64" s="43"/>
      <c r="M64" s="44"/>
      <c r="N64" s="43"/>
      <c r="O64" s="40"/>
    </row>
    <row r="65" spans="12:15" ht="12.75" customHeight="1">
      <c r="L65" s="43"/>
      <c r="M65" s="44"/>
      <c r="N65" s="43"/>
      <c r="O65" s="40"/>
    </row>
    <row r="66" spans="12:15" ht="12.75" customHeight="1">
      <c r="L66" s="43"/>
      <c r="M66" s="44"/>
      <c r="N66" s="43"/>
      <c r="O66" s="40"/>
    </row>
    <row r="67" spans="12:15" ht="12.75" customHeight="1">
      <c r="L67" s="43"/>
      <c r="M67" s="44"/>
      <c r="N67" s="43"/>
      <c r="O67" s="40"/>
    </row>
    <row r="68" spans="12:15" ht="12.75" customHeight="1">
      <c r="L68" s="43"/>
      <c r="M68" s="44"/>
      <c r="N68" s="43"/>
      <c r="O68" s="40"/>
    </row>
    <row r="69" spans="12:15" ht="12.75" customHeight="1">
      <c r="L69" s="43"/>
      <c r="M69" s="44"/>
      <c r="N69" s="43"/>
      <c r="O69" s="40"/>
    </row>
    <row r="70" spans="12:15" ht="12.75" customHeight="1">
      <c r="L70" s="43"/>
      <c r="M70" s="44"/>
      <c r="N70" s="43"/>
      <c r="O70" s="40"/>
    </row>
    <row r="71" spans="12:15" ht="12.75" customHeight="1">
      <c r="L71" s="43"/>
      <c r="M71" s="44"/>
      <c r="N71" s="43"/>
      <c r="O71" s="40"/>
    </row>
    <row r="72" spans="12:15" ht="12.75" customHeight="1">
      <c r="L72" s="43"/>
      <c r="M72" s="44"/>
      <c r="N72" s="43"/>
      <c r="O72" s="40"/>
    </row>
    <row r="73" spans="12:15" ht="12.75" customHeight="1">
      <c r="L73" s="43"/>
      <c r="M73" s="44"/>
      <c r="N73" s="43"/>
      <c r="O73" s="40"/>
    </row>
    <row r="74" spans="12:15" ht="12.75" customHeight="1">
      <c r="L74" s="43"/>
      <c r="M74" s="44"/>
      <c r="N74" s="43"/>
      <c r="O74" s="40"/>
    </row>
    <row r="75" spans="12:15" ht="12.75" customHeight="1">
      <c r="L75" s="43"/>
      <c r="M75" s="44"/>
      <c r="N75" s="43"/>
      <c r="O75" s="40"/>
    </row>
  </sheetData>
  <sheetProtection/>
  <mergeCells count="12">
    <mergeCell ref="B3:B4"/>
    <mergeCell ref="D3:D4"/>
    <mergeCell ref="E3:E4"/>
    <mergeCell ref="F3:F4"/>
    <mergeCell ref="G3:G4"/>
    <mergeCell ref="J3:J4"/>
    <mergeCell ref="K3:K4"/>
    <mergeCell ref="H3:H4"/>
    <mergeCell ref="I3:I4"/>
    <mergeCell ref="L2:N2"/>
    <mergeCell ref="N3:N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firstPageNumber="52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30" workbookViewId="0" topLeftCell="A1">
      <selection activeCell="A1" sqref="A1"/>
    </sheetView>
  </sheetViews>
  <sheetFormatPr defaultColWidth="9.00390625" defaultRowHeight="13.5"/>
  <cols>
    <col min="1" max="1" width="9.375" style="3" customWidth="1"/>
    <col min="2" max="3" width="12.50390625" style="3" customWidth="1"/>
    <col min="4" max="4" width="12.50390625" style="9" customWidth="1"/>
    <col min="5" max="6" width="12.50390625" style="3" customWidth="1"/>
    <col min="7" max="7" width="12.50390625" style="18" customWidth="1"/>
    <col min="8" max="16384" width="9.00390625" style="3" customWidth="1"/>
  </cols>
  <sheetData>
    <row r="1" spans="1:7" ht="19.5" customHeight="1">
      <c r="A1" s="7" t="s">
        <v>101</v>
      </c>
      <c r="G1" s="130" t="s">
        <v>24</v>
      </c>
    </row>
    <row r="2" spans="1:7" ht="19.5" customHeight="1">
      <c r="A2" s="137" t="s">
        <v>0</v>
      </c>
      <c r="B2" s="132" t="s">
        <v>2</v>
      </c>
      <c r="C2" s="132"/>
      <c r="D2" s="132" t="s">
        <v>81</v>
      </c>
      <c r="E2" s="132"/>
      <c r="F2" s="132" t="s">
        <v>83</v>
      </c>
      <c r="G2" s="132"/>
    </row>
    <row r="3" spans="1:7" s="8" customFormat="1" ht="19.5" customHeight="1" thickBot="1">
      <c r="A3" s="157"/>
      <c r="B3" s="98" t="s">
        <v>25</v>
      </c>
      <c r="C3" s="99" t="s">
        <v>26</v>
      </c>
      <c r="D3" s="100" t="s">
        <v>25</v>
      </c>
      <c r="E3" s="99" t="s">
        <v>26</v>
      </c>
      <c r="F3" s="98" t="s">
        <v>25</v>
      </c>
      <c r="G3" s="101" t="s">
        <v>26</v>
      </c>
    </row>
    <row r="4" spans="1:7" s="8" customFormat="1" ht="19.5" customHeight="1" thickTop="1">
      <c r="A4" s="102">
        <f>17+1</f>
        <v>18</v>
      </c>
      <c r="B4" s="103">
        <v>839</v>
      </c>
      <c r="C4" s="103">
        <v>1117</v>
      </c>
      <c r="D4" s="104">
        <v>0.2</v>
      </c>
      <c r="E4" s="103">
        <v>464</v>
      </c>
      <c r="F4" s="105">
        <v>143</v>
      </c>
      <c r="G4" s="105">
        <v>607</v>
      </c>
    </row>
    <row r="5" spans="1:7" s="8" customFormat="1" ht="19.5" customHeight="1">
      <c r="A5" s="49">
        <f>A4+1</f>
        <v>19</v>
      </c>
      <c r="B5" s="50">
        <v>880</v>
      </c>
      <c r="C5" s="50">
        <v>1187</v>
      </c>
      <c r="D5" s="106">
        <v>0.18</v>
      </c>
      <c r="E5" s="50">
        <v>391</v>
      </c>
      <c r="F5" s="107">
        <v>116</v>
      </c>
      <c r="G5" s="108">
        <v>606</v>
      </c>
    </row>
    <row r="6" spans="1:7" s="8" customFormat="1" ht="19.5" customHeight="1">
      <c r="A6" s="49">
        <f>A5+1</f>
        <v>20</v>
      </c>
      <c r="B6" s="109">
        <v>937</v>
      </c>
      <c r="C6" s="110">
        <v>1159</v>
      </c>
      <c r="D6" s="106">
        <v>15.4</v>
      </c>
      <c r="E6" s="50">
        <v>367</v>
      </c>
      <c r="F6" s="107">
        <v>107</v>
      </c>
      <c r="G6" s="108">
        <v>687</v>
      </c>
    </row>
    <row r="7" spans="1:7" s="11" customFormat="1" ht="19.5" customHeight="1">
      <c r="A7" s="49">
        <f>A6+1</f>
        <v>21</v>
      </c>
      <c r="B7" s="111">
        <v>879</v>
      </c>
      <c r="C7" s="112">
        <v>1101</v>
      </c>
      <c r="D7" s="106">
        <v>9</v>
      </c>
      <c r="E7" s="111">
        <v>355</v>
      </c>
      <c r="F7" s="113">
        <v>81</v>
      </c>
      <c r="G7" s="108">
        <v>673</v>
      </c>
    </row>
    <row r="8" spans="1:7" s="8" customFormat="1" ht="19.5" customHeight="1">
      <c r="A8" s="49">
        <f>A7+1</f>
        <v>22</v>
      </c>
      <c r="B8" s="111">
        <v>877</v>
      </c>
      <c r="C8" s="112">
        <v>1017</v>
      </c>
      <c r="D8" s="106">
        <v>10.3</v>
      </c>
      <c r="E8" s="111">
        <v>321</v>
      </c>
      <c r="F8" s="113">
        <v>79</v>
      </c>
      <c r="G8" s="108">
        <v>792</v>
      </c>
    </row>
    <row r="9" spans="1:7" s="8" customFormat="1" ht="19.5" customHeight="1">
      <c r="A9" s="19"/>
      <c r="B9" s="20"/>
      <c r="C9" s="20"/>
      <c r="D9" s="21"/>
      <c r="E9" s="20"/>
      <c r="F9" s="22"/>
      <c r="G9" s="23"/>
    </row>
    <row r="10" spans="2:7" ht="19.5" customHeight="1">
      <c r="B10" s="25"/>
      <c r="C10" s="25"/>
      <c r="D10" s="8"/>
      <c r="E10" s="8"/>
      <c r="F10" s="8"/>
      <c r="G10" s="26"/>
    </row>
    <row r="11" spans="1:7" ht="19.5" customHeight="1">
      <c r="A11" s="24" t="s">
        <v>102</v>
      </c>
      <c r="B11" s="8"/>
      <c r="C11" s="8"/>
      <c r="D11" s="8"/>
      <c r="E11" s="8"/>
      <c r="F11" s="8"/>
      <c r="G11" s="131" t="s">
        <v>27</v>
      </c>
    </row>
    <row r="12" spans="1:7" ht="24.75" thickBot="1">
      <c r="A12" s="97" t="s">
        <v>0</v>
      </c>
      <c r="B12" s="114" t="s">
        <v>28</v>
      </c>
      <c r="C12" s="114" t="s">
        <v>29</v>
      </c>
      <c r="D12" s="114" t="s">
        <v>106</v>
      </c>
      <c r="E12" s="114" t="s">
        <v>30</v>
      </c>
      <c r="F12" s="114" t="s">
        <v>31</v>
      </c>
      <c r="G12" s="115" t="s">
        <v>32</v>
      </c>
    </row>
    <row r="13" spans="1:8" ht="19.5" customHeight="1" thickTop="1">
      <c r="A13" s="102">
        <f>17+1</f>
        <v>18</v>
      </c>
      <c r="B13" s="116">
        <v>185</v>
      </c>
      <c r="C13" s="116">
        <v>134</v>
      </c>
      <c r="D13" s="116">
        <v>235</v>
      </c>
      <c r="E13" s="116">
        <v>216</v>
      </c>
      <c r="F13" s="116">
        <v>141</v>
      </c>
      <c r="G13" s="117">
        <v>911</v>
      </c>
      <c r="H13" s="38"/>
    </row>
    <row r="14" spans="1:8" ht="19.5" customHeight="1">
      <c r="A14" s="49">
        <f>A13+1</f>
        <v>19</v>
      </c>
      <c r="B14" s="118">
        <v>249</v>
      </c>
      <c r="C14" s="118">
        <v>191</v>
      </c>
      <c r="D14" s="118">
        <v>192</v>
      </c>
      <c r="E14" s="118">
        <v>145</v>
      </c>
      <c r="F14" s="118">
        <v>58</v>
      </c>
      <c r="G14" s="119">
        <v>835</v>
      </c>
      <c r="H14" s="38"/>
    </row>
    <row r="15" spans="1:8" ht="19.5" customHeight="1">
      <c r="A15" s="49">
        <f>A14+1</f>
        <v>20</v>
      </c>
      <c r="B15" s="109">
        <v>276</v>
      </c>
      <c r="C15" s="109">
        <v>184</v>
      </c>
      <c r="D15" s="109">
        <v>199</v>
      </c>
      <c r="E15" s="109">
        <v>158</v>
      </c>
      <c r="F15" s="109">
        <v>74</v>
      </c>
      <c r="G15" s="120">
        <f>SUM(B15:F15)</f>
        <v>891</v>
      </c>
      <c r="H15" s="38"/>
    </row>
    <row r="16" spans="1:8" ht="19.5" customHeight="1">
      <c r="A16" s="49">
        <f>A15+1</f>
        <v>21</v>
      </c>
      <c r="B16" s="109">
        <v>252</v>
      </c>
      <c r="C16" s="109">
        <v>200</v>
      </c>
      <c r="D16" s="109">
        <v>187</v>
      </c>
      <c r="E16" s="109">
        <v>166</v>
      </c>
      <c r="F16" s="109">
        <v>66</v>
      </c>
      <c r="G16" s="120">
        <f>SUM(B16:F16)</f>
        <v>871</v>
      </c>
      <c r="H16" s="38"/>
    </row>
    <row r="17" spans="1:8" ht="19.5" customHeight="1">
      <c r="A17" s="49">
        <f>A16+1</f>
        <v>22</v>
      </c>
      <c r="B17" s="109">
        <v>167</v>
      </c>
      <c r="C17" s="109">
        <v>241</v>
      </c>
      <c r="D17" s="109">
        <v>188</v>
      </c>
      <c r="E17" s="109">
        <v>118</v>
      </c>
      <c r="F17" s="109">
        <v>48</v>
      </c>
      <c r="G17" s="120">
        <f>SUM(B17:F17)</f>
        <v>762</v>
      </c>
      <c r="H17" s="38"/>
    </row>
    <row r="18" spans="1:8" ht="19.5" customHeight="1">
      <c r="A18" s="19"/>
      <c r="B18" s="8"/>
      <c r="C18" s="8"/>
      <c r="D18" s="8"/>
      <c r="E18" s="8"/>
      <c r="F18" s="8"/>
      <c r="G18" s="39"/>
      <c r="H18" s="38"/>
    </row>
    <row r="19" spans="2:7" ht="19.5" customHeight="1">
      <c r="B19" s="25"/>
      <c r="C19" s="25"/>
      <c r="D19" s="8"/>
      <c r="E19" s="8"/>
      <c r="F19" s="8"/>
      <c r="G19" s="26"/>
    </row>
    <row r="20" spans="1:7" ht="19.5" customHeight="1">
      <c r="A20" s="24" t="s">
        <v>103</v>
      </c>
      <c r="B20" s="8"/>
      <c r="C20" s="8"/>
      <c r="D20" s="8"/>
      <c r="E20" s="8"/>
      <c r="F20" s="8"/>
      <c r="G20" s="131" t="s">
        <v>27</v>
      </c>
    </row>
    <row r="21" spans="1:7" ht="24.75" thickBot="1">
      <c r="A21" s="97" t="s">
        <v>0</v>
      </c>
      <c r="B21" s="114" t="s">
        <v>97</v>
      </c>
      <c r="C21" s="114" t="s">
        <v>105</v>
      </c>
      <c r="D21" s="114" t="s">
        <v>33</v>
      </c>
      <c r="E21" s="114" t="s">
        <v>34</v>
      </c>
      <c r="F21" s="114" t="s">
        <v>35</v>
      </c>
      <c r="G21" s="115" t="s">
        <v>32</v>
      </c>
    </row>
    <row r="22" spans="1:7" ht="19.5" customHeight="1" thickTop="1">
      <c r="A22" s="102">
        <f>17+1</f>
        <v>18</v>
      </c>
      <c r="B22" s="103">
        <v>21</v>
      </c>
      <c r="C22" s="103">
        <v>37</v>
      </c>
      <c r="D22" s="103">
        <v>26</v>
      </c>
      <c r="E22" s="103">
        <v>27</v>
      </c>
      <c r="F22" s="103">
        <v>51</v>
      </c>
      <c r="G22" s="121">
        <f>SUM(B22:F22)</f>
        <v>162</v>
      </c>
    </row>
    <row r="23" spans="1:7" ht="19.5" customHeight="1">
      <c r="A23" s="49">
        <f>A22+1</f>
        <v>19</v>
      </c>
      <c r="B23" s="50">
        <v>17</v>
      </c>
      <c r="C23" s="50">
        <v>36</v>
      </c>
      <c r="D23" s="50">
        <v>30</v>
      </c>
      <c r="E23" s="50">
        <v>18</v>
      </c>
      <c r="F23" s="50">
        <v>57</v>
      </c>
      <c r="G23" s="122">
        <f>SUM(B23:F23)</f>
        <v>158</v>
      </c>
    </row>
    <row r="24" spans="1:7" ht="19.5" customHeight="1">
      <c r="A24" s="49">
        <f>A23+1</f>
        <v>20</v>
      </c>
      <c r="B24" s="109">
        <v>20</v>
      </c>
      <c r="C24" s="109">
        <v>33</v>
      </c>
      <c r="D24" s="109">
        <v>32</v>
      </c>
      <c r="E24" s="109">
        <v>19</v>
      </c>
      <c r="F24" s="109">
        <v>62</v>
      </c>
      <c r="G24" s="122">
        <f>SUM(B24:F24)</f>
        <v>166</v>
      </c>
    </row>
    <row r="25" spans="1:7" ht="19.5" customHeight="1">
      <c r="A25" s="49">
        <f>A24+1</f>
        <v>21</v>
      </c>
      <c r="B25" s="109">
        <v>20</v>
      </c>
      <c r="C25" s="109">
        <v>33</v>
      </c>
      <c r="D25" s="109">
        <v>35</v>
      </c>
      <c r="E25" s="109">
        <v>18</v>
      </c>
      <c r="F25" s="109">
        <v>60</v>
      </c>
      <c r="G25" s="122">
        <f>SUM(B25:F25)</f>
        <v>166</v>
      </c>
    </row>
    <row r="26" spans="1:8" ht="19.5" customHeight="1">
      <c r="A26" s="49">
        <f>A25+1</f>
        <v>22</v>
      </c>
      <c r="B26" s="109">
        <v>14</v>
      </c>
      <c r="C26" s="109">
        <v>40</v>
      </c>
      <c r="D26" s="109">
        <v>25</v>
      </c>
      <c r="E26" s="109">
        <v>19</v>
      </c>
      <c r="F26" s="109">
        <v>64</v>
      </c>
      <c r="G26" s="122">
        <f>SUM(B26:F26)</f>
        <v>162</v>
      </c>
      <c r="H26" s="8"/>
    </row>
    <row r="27" spans="1:7" ht="19.5" customHeight="1">
      <c r="A27" s="27"/>
      <c r="B27" s="28"/>
      <c r="C27" s="28"/>
      <c r="D27" s="28"/>
      <c r="E27" s="28"/>
      <c r="F27" s="28"/>
      <c r="G27" s="47"/>
    </row>
    <row r="28" spans="2:7" ht="19.5" customHeight="1">
      <c r="B28" s="25"/>
      <c r="C28" s="25"/>
      <c r="D28" s="8"/>
      <c r="E28" s="8"/>
      <c r="F28" s="8"/>
      <c r="G28" s="29"/>
    </row>
    <row r="29" spans="1:8" ht="19.5" customHeight="1">
      <c r="A29" s="24" t="s">
        <v>104</v>
      </c>
      <c r="B29" s="8"/>
      <c r="C29" s="8"/>
      <c r="D29" s="8"/>
      <c r="E29" s="8"/>
      <c r="F29" s="8"/>
      <c r="G29" s="131" t="s">
        <v>7</v>
      </c>
      <c r="H29" s="8"/>
    </row>
    <row r="30" spans="1:8" ht="19.5" customHeight="1" thickBot="1">
      <c r="A30" s="157" t="s">
        <v>39</v>
      </c>
      <c r="B30" s="157"/>
      <c r="C30" s="114" t="s">
        <v>36</v>
      </c>
      <c r="D30" s="114" t="s">
        <v>37</v>
      </c>
      <c r="E30" s="114" t="s">
        <v>38</v>
      </c>
      <c r="F30" s="123" t="s">
        <v>47</v>
      </c>
      <c r="G30" s="123" t="s">
        <v>49</v>
      </c>
      <c r="H30" s="8"/>
    </row>
    <row r="31" spans="1:8" ht="19.5" customHeight="1" thickTop="1">
      <c r="A31" s="158" t="s">
        <v>10</v>
      </c>
      <c r="B31" s="158"/>
      <c r="C31" s="103">
        <v>270</v>
      </c>
      <c r="D31" s="103">
        <v>273</v>
      </c>
      <c r="E31" s="85">
        <v>224</v>
      </c>
      <c r="F31" s="124">
        <v>160</v>
      </c>
      <c r="G31" s="124">
        <v>165</v>
      </c>
      <c r="H31" s="30"/>
    </row>
    <row r="32" spans="1:8" ht="19.5" customHeight="1">
      <c r="A32" s="156" t="s">
        <v>11</v>
      </c>
      <c r="B32" s="156"/>
      <c r="C32" s="50">
        <v>57</v>
      </c>
      <c r="D32" s="50">
        <v>57</v>
      </c>
      <c r="E32" s="87">
        <v>57</v>
      </c>
      <c r="F32" s="113">
        <v>57</v>
      </c>
      <c r="G32" s="113">
        <v>30.3</v>
      </c>
      <c r="H32" s="30"/>
    </row>
    <row r="33" spans="1:8" ht="19.5" customHeight="1">
      <c r="A33" s="156" t="s">
        <v>46</v>
      </c>
      <c r="B33" s="156"/>
      <c r="C33" s="50">
        <v>52</v>
      </c>
      <c r="D33" s="50">
        <v>51</v>
      </c>
      <c r="E33" s="87">
        <v>52</v>
      </c>
      <c r="F33" s="113">
        <v>55</v>
      </c>
      <c r="G33" s="113">
        <v>50</v>
      </c>
      <c r="H33" s="30"/>
    </row>
    <row r="34" spans="1:8" ht="19.5" customHeight="1">
      <c r="A34" s="156" t="s">
        <v>15</v>
      </c>
      <c r="B34" s="156"/>
      <c r="C34" s="50">
        <v>46</v>
      </c>
      <c r="D34" s="50">
        <v>41</v>
      </c>
      <c r="E34" s="87">
        <v>39</v>
      </c>
      <c r="F34" s="113">
        <v>36</v>
      </c>
      <c r="G34" s="113">
        <v>29</v>
      </c>
      <c r="H34" s="30"/>
    </row>
    <row r="35" spans="1:8" ht="19.5" customHeight="1">
      <c r="A35" s="156" t="s">
        <v>12</v>
      </c>
      <c r="B35" s="156"/>
      <c r="C35" s="50">
        <v>132</v>
      </c>
      <c r="D35" s="50">
        <v>143</v>
      </c>
      <c r="E35" s="87">
        <v>143</v>
      </c>
      <c r="F35" s="113">
        <v>143</v>
      </c>
      <c r="G35" s="113">
        <v>116.4</v>
      </c>
      <c r="H35" s="30"/>
    </row>
    <row r="36" spans="1:8" ht="19.5" customHeight="1">
      <c r="A36" s="156" t="s">
        <v>13</v>
      </c>
      <c r="B36" s="156"/>
      <c r="C36" s="50">
        <v>66</v>
      </c>
      <c r="D36" s="50">
        <v>66</v>
      </c>
      <c r="E36" s="87">
        <v>66</v>
      </c>
      <c r="F36" s="113">
        <v>66</v>
      </c>
      <c r="G36" s="113">
        <v>55</v>
      </c>
      <c r="H36" s="30"/>
    </row>
    <row r="37" spans="1:8" ht="19.5" customHeight="1">
      <c r="A37" s="156" t="s">
        <v>16</v>
      </c>
      <c r="B37" s="156"/>
      <c r="C37" s="50">
        <v>85</v>
      </c>
      <c r="D37" s="50">
        <v>70</v>
      </c>
      <c r="E37" s="87">
        <v>10</v>
      </c>
      <c r="F37" s="113">
        <v>10</v>
      </c>
      <c r="G37" s="113">
        <v>10</v>
      </c>
      <c r="H37" s="30"/>
    </row>
    <row r="38" spans="1:8" ht="19.5" customHeight="1">
      <c r="A38" s="156" t="s">
        <v>32</v>
      </c>
      <c r="B38" s="156"/>
      <c r="C38" s="50">
        <f>SUM(C31:C37)</f>
        <v>708</v>
      </c>
      <c r="D38" s="50">
        <f>SUM(D31:D37)</f>
        <v>701</v>
      </c>
      <c r="E38" s="68">
        <v>591</v>
      </c>
      <c r="F38" s="113">
        <f>SUM(F31:F37)</f>
        <v>527</v>
      </c>
      <c r="G38" s="113">
        <f>SUM(G31:G37)</f>
        <v>455.70000000000005</v>
      </c>
      <c r="H38" s="36"/>
    </row>
    <row r="39" spans="7:8" ht="13.5">
      <c r="G39" s="29"/>
      <c r="H39" s="8"/>
    </row>
    <row r="40" spans="4:14" ht="13.5">
      <c r="D40" s="33"/>
      <c r="E40" s="33"/>
      <c r="F40" s="34"/>
      <c r="G40" s="33"/>
      <c r="H40" s="33"/>
      <c r="I40" s="34"/>
      <c r="J40" s="33"/>
      <c r="K40" s="33"/>
      <c r="L40" s="8"/>
      <c r="M40" s="8"/>
      <c r="N40" s="8"/>
    </row>
  </sheetData>
  <sheetProtection/>
  <mergeCells count="13">
    <mergeCell ref="A31:B31"/>
    <mergeCell ref="B2:C2"/>
    <mergeCell ref="D2:E2"/>
    <mergeCell ref="A38:B38"/>
    <mergeCell ref="A37:B37"/>
    <mergeCell ref="A36:B36"/>
    <mergeCell ref="A35:B35"/>
    <mergeCell ref="F2:G2"/>
    <mergeCell ref="A2:A3"/>
    <mergeCell ref="A30:B30"/>
    <mergeCell ref="A34:B34"/>
    <mergeCell ref="A33:B33"/>
    <mergeCell ref="A32:B32"/>
  </mergeCells>
  <printOptions horizontalCentered="1"/>
  <pageMargins left="0.7874015748031497" right="0.7874015748031497" top="0.7874015748031497" bottom="0.7874015748031497" header="0.5118110236220472" footer="0.5118110236220472"/>
  <pageSetup firstPageNumber="5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2012-03-13T00:43:08Z</cp:lastPrinted>
  <dcterms:created xsi:type="dcterms:W3CDTF">1997-01-08T22:48:59Z</dcterms:created>
  <dcterms:modified xsi:type="dcterms:W3CDTF">2012-03-13T10:41:37Z</dcterms:modified>
  <cp:category/>
  <cp:version/>
  <cp:contentType/>
  <cp:contentStatus/>
</cp:coreProperties>
</file>