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65341" windowWidth="11280" windowHeight="8235" firstSheet="1" activeTab="1"/>
  </bookViews>
  <sheets>
    <sheet name="表1,2種別面積・蓄積　状況" sheetId="1" r:id="rId1"/>
    <sheet name="第3,4表事業状況　生産事業" sheetId="2" r:id="rId2"/>
  </sheets>
  <definedNames>
    <definedName name="_xlnm.Print_Area" localSheetId="0">'表1,2種別面積・蓄積　状況'!$A$1:$I$29</definedName>
  </definedNames>
  <calcPr fullCalcOnLoad="1"/>
</workbook>
</file>

<file path=xl/sharedStrings.xml><?xml version="1.0" encoding="utf-8"?>
<sst xmlns="http://schemas.openxmlformats.org/spreadsheetml/2006/main" count="226" uniqueCount="57">
  <si>
    <t>（単位：ha、ｍ）</t>
  </si>
  <si>
    <t>造　　　　　　　　林</t>
  </si>
  <si>
    <t>新　植</t>
  </si>
  <si>
    <t>改　植</t>
  </si>
  <si>
    <t>補　植</t>
  </si>
  <si>
    <t>除　伐</t>
  </si>
  <si>
    <t>間　伐</t>
  </si>
  <si>
    <t>枝　打</t>
  </si>
  <si>
    <t>立　　　　　　　　　　　　　　　　　　　　木</t>
  </si>
  <si>
    <t>素　　　　　　　　　　　　　　　　　　　　材</t>
  </si>
  <si>
    <t>計</t>
  </si>
  <si>
    <t>針葉樹</t>
  </si>
  <si>
    <t>広葉樹</t>
  </si>
  <si>
    <t>数量</t>
  </si>
  <si>
    <t>金額</t>
  </si>
  <si>
    <t>下刈
（１回）</t>
  </si>
  <si>
    <t>下刈
（２回）</t>
  </si>
  <si>
    <t>数量</t>
  </si>
  <si>
    <t>伐採
面積</t>
  </si>
  <si>
    <t>総　　数</t>
  </si>
  <si>
    <t>５　県営林</t>
  </si>
  <si>
    <t>　　　　　区分</t>
  </si>
  <si>
    <t>総　　　数</t>
  </si>
  <si>
    <t>針　葉　樹</t>
  </si>
  <si>
    <t>広　葉　樹</t>
  </si>
  <si>
    <t>そ　の　他</t>
  </si>
  <si>
    <t>面　積</t>
  </si>
  <si>
    <t>蓄　積</t>
  </si>
  <si>
    <t>県営林の種類</t>
  </si>
  <si>
    <t>総　　　　数</t>
  </si>
  <si>
    <t>県　有　林</t>
  </si>
  <si>
    <t>部　分　林</t>
  </si>
  <si>
    <t>事務所</t>
  </si>
  <si>
    <t>　　第１表　県営林の種類別面積・蓄積</t>
  </si>
  <si>
    <t>　　第２表　県営林の現況</t>
  </si>
  <si>
    <t>　　第３表　県営林事業実施状況</t>
  </si>
  <si>
    <t>　　第４表　県営林生産事業実施状況</t>
  </si>
  <si>
    <r>
      <t>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</si>
  <si>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r>
      <t>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、千円）  </t>
    </r>
  </si>
  <si>
    <t>-</t>
  </si>
  <si>
    <t>県　　　西</t>
  </si>
  <si>
    <t>県　　　東</t>
  </si>
  <si>
    <t>県　　　北</t>
  </si>
  <si>
    <t>県　　　南</t>
  </si>
  <si>
    <t xml:space="preserve">  矢　　　板　</t>
  </si>
  <si>
    <t>林業センター</t>
  </si>
  <si>
    <t xml:space="preserve"> - </t>
  </si>
  <si>
    <t>県 行 分 収 林</t>
  </si>
  <si>
    <t>※本表については単年度の実数を集計しており、このため地域森林計画の数値を使用した「２　森林面積及び蓄積・成長量」の「第５表の３　市町村別・針広別林野面積（県営林）」とは一致しない。</t>
  </si>
  <si>
    <t>平成24年度</t>
  </si>
  <si>
    <t>保　　　　　　　　　　　　　　　　　育</t>
  </si>
  <si>
    <t>平成25年度</t>
  </si>
  <si>
    <t>平成26年度</t>
  </si>
  <si>
    <t>平成27年度</t>
  </si>
  <si>
    <t>-</t>
  </si>
  <si>
    <t>平成28年度</t>
  </si>
  <si>
    <r>
      <t>平成29年3月31日現在（単位：ha、m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</si>
</sst>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_ * #,##0_ ;_ * \-#,##0_ ;_ * &quot;－&quot;_ ;_ @_ "/>
    <numFmt numFmtId="180" formatCode="_ * #,##0.0_ ;_ * \-#,##0.0_ ;_ * &quot;－&quot;_ ;_ @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58" fontId="19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38" fontId="19" fillId="0" borderId="11" xfId="48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38" fontId="19" fillId="0" borderId="11" xfId="48" applyFont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38" fontId="19" fillId="0" borderId="1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41" fontId="19" fillId="0" borderId="11" xfId="0" applyNumberFormat="1" applyFont="1" applyBorder="1" applyAlignment="1">
      <alignment horizontal="right" vertical="center"/>
    </xf>
    <xf numFmtId="41" fontId="19" fillId="0" borderId="11" xfId="0" applyNumberFormat="1" applyFont="1" applyBorder="1" applyAlignment="1">
      <alignment vertical="center"/>
    </xf>
    <xf numFmtId="41" fontId="19" fillId="0" borderId="11" xfId="48" applyNumberFormat="1" applyFont="1" applyBorder="1" applyAlignment="1">
      <alignment vertical="center"/>
    </xf>
    <xf numFmtId="41" fontId="19" fillId="0" borderId="11" xfId="48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4" fillId="0" borderId="24" xfId="0" applyFont="1" applyFill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38" fontId="19" fillId="0" borderId="14" xfId="0" applyNumberFormat="1" applyFont="1" applyBorder="1" applyAlignment="1">
      <alignment horizontal="center" vertical="center"/>
    </xf>
    <xf numFmtId="41" fontId="19" fillId="0" borderId="14" xfId="48" applyNumberFormat="1" applyFont="1" applyBorder="1" applyAlignment="1">
      <alignment vertical="center"/>
    </xf>
    <xf numFmtId="41" fontId="19" fillId="0" borderId="14" xfId="48" applyNumberFormat="1" applyFont="1" applyFill="1" applyBorder="1" applyAlignment="1">
      <alignment vertical="center"/>
    </xf>
    <xf numFmtId="41" fontId="19" fillId="0" borderId="14" xfId="48" applyNumberFormat="1" applyFont="1" applyBorder="1" applyAlignment="1">
      <alignment horizontal="right" vertical="center"/>
    </xf>
    <xf numFmtId="41" fontId="19" fillId="0" borderId="14" xfId="0" applyNumberFormat="1" applyFont="1" applyBorder="1" applyAlignment="1">
      <alignment horizontal="right" vertical="center"/>
    </xf>
    <xf numFmtId="41" fontId="19" fillId="0" borderId="12" xfId="0" applyNumberFormat="1" applyFont="1" applyFill="1" applyBorder="1" applyAlignment="1">
      <alignment horizontal="right" vertical="center"/>
    </xf>
    <xf numFmtId="41" fontId="19" fillId="0" borderId="12" xfId="0" applyNumberFormat="1" applyFont="1" applyFill="1" applyBorder="1" applyAlignment="1">
      <alignment vertical="center"/>
    </xf>
    <xf numFmtId="41" fontId="19" fillId="0" borderId="11" xfId="0" applyNumberFormat="1" applyFont="1" applyFill="1" applyBorder="1" applyAlignment="1">
      <alignment horizontal="right" vertical="center"/>
    </xf>
    <xf numFmtId="58" fontId="19" fillId="0" borderId="14" xfId="0" applyNumberFormat="1" applyFont="1" applyBorder="1" applyAlignment="1">
      <alignment horizontal="center" vertical="center"/>
    </xf>
    <xf numFmtId="38" fontId="19" fillId="0" borderId="14" xfId="48" applyFont="1" applyBorder="1" applyAlignment="1">
      <alignment vertical="center"/>
    </xf>
    <xf numFmtId="38" fontId="19" fillId="0" borderId="14" xfId="48" applyFont="1" applyBorder="1" applyAlignment="1">
      <alignment horizontal="right" vertical="center"/>
    </xf>
    <xf numFmtId="38" fontId="19" fillId="0" borderId="12" xfId="48" applyFont="1" applyFill="1" applyBorder="1" applyAlignment="1">
      <alignment vertical="center"/>
    </xf>
    <xf numFmtId="38" fontId="19" fillId="0" borderId="12" xfId="48" applyFont="1" applyFill="1" applyBorder="1" applyAlignment="1">
      <alignment horizontal="right" vertical="center"/>
    </xf>
    <xf numFmtId="38" fontId="19" fillId="0" borderId="11" xfId="48" applyFont="1" applyFill="1" applyBorder="1" applyAlignment="1">
      <alignment vertical="center"/>
    </xf>
    <xf numFmtId="38" fontId="19" fillId="0" borderId="11" xfId="48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1276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10" sqref="A3:I10"/>
    </sheetView>
  </sheetViews>
  <sheetFormatPr defaultColWidth="9.00390625" defaultRowHeight="13.5"/>
  <cols>
    <col min="1" max="1" width="16.625" style="5" customWidth="1"/>
    <col min="2" max="9" width="8.50390625" style="5" customWidth="1"/>
    <col min="10" max="16384" width="9.00390625" style="5" customWidth="1"/>
  </cols>
  <sheetData>
    <row r="1" ht="19.5" customHeight="1">
      <c r="A1" s="27" t="s">
        <v>20</v>
      </c>
    </row>
    <row r="2" spans="6:9" ht="19.5" customHeight="1">
      <c r="F2" s="51"/>
      <c r="G2" s="52"/>
      <c r="H2" s="53"/>
      <c r="I2" s="53"/>
    </row>
    <row r="3" spans="1:9" ht="19.5" customHeight="1">
      <c r="A3" s="1" t="s">
        <v>33</v>
      </c>
      <c r="B3" s="78"/>
      <c r="C3" s="78"/>
      <c r="D3" s="78"/>
      <c r="E3" s="78"/>
      <c r="F3" s="54" t="s">
        <v>56</v>
      </c>
      <c r="G3" s="54"/>
      <c r="H3" s="55"/>
      <c r="I3" s="55"/>
    </row>
    <row r="4" spans="1:9" ht="19.5" customHeight="1">
      <c r="A4" s="24" t="s">
        <v>21</v>
      </c>
      <c r="B4" s="56" t="s">
        <v>22</v>
      </c>
      <c r="C4" s="57"/>
      <c r="D4" s="56" t="s">
        <v>23</v>
      </c>
      <c r="E4" s="57"/>
      <c r="F4" s="56" t="s">
        <v>24</v>
      </c>
      <c r="G4" s="57"/>
      <c r="H4" s="56" t="s">
        <v>25</v>
      </c>
      <c r="I4" s="57"/>
    </row>
    <row r="5" spans="1:9" ht="19.5" customHeight="1">
      <c r="A5" s="25"/>
      <c r="B5" s="49" t="s">
        <v>26</v>
      </c>
      <c r="C5" s="49" t="s">
        <v>27</v>
      </c>
      <c r="D5" s="49" t="s">
        <v>26</v>
      </c>
      <c r="E5" s="49" t="s">
        <v>27</v>
      </c>
      <c r="F5" s="49" t="s">
        <v>26</v>
      </c>
      <c r="G5" s="49" t="s">
        <v>27</v>
      </c>
      <c r="H5" s="49" t="s">
        <v>26</v>
      </c>
      <c r="I5" s="49" t="s">
        <v>27</v>
      </c>
    </row>
    <row r="6" spans="1:9" ht="19.5" customHeight="1" thickBot="1">
      <c r="A6" s="26" t="s">
        <v>28</v>
      </c>
      <c r="B6" s="50"/>
      <c r="C6" s="50"/>
      <c r="D6" s="50"/>
      <c r="E6" s="50"/>
      <c r="F6" s="50"/>
      <c r="G6" s="50"/>
      <c r="H6" s="50"/>
      <c r="I6" s="50"/>
    </row>
    <row r="7" spans="1:10" ht="19.5" customHeight="1" thickTop="1">
      <c r="A7" s="79" t="s">
        <v>29</v>
      </c>
      <c r="B7" s="80">
        <f>SUM(B8:B10)</f>
        <v>11714</v>
      </c>
      <c r="C7" s="80">
        <f aca="true" t="shared" si="0" ref="C7:H7">SUM(C8:C10)</f>
        <v>1900032</v>
      </c>
      <c r="D7" s="80">
        <f t="shared" si="0"/>
        <v>7226</v>
      </c>
      <c r="E7" s="80">
        <f t="shared" si="0"/>
        <v>1520840</v>
      </c>
      <c r="F7" s="80">
        <f t="shared" si="0"/>
        <v>3358</v>
      </c>
      <c r="G7" s="80">
        <f t="shared" si="0"/>
        <v>379192</v>
      </c>
      <c r="H7" s="80">
        <f t="shared" si="0"/>
        <v>1130</v>
      </c>
      <c r="I7" s="81" t="s">
        <v>39</v>
      </c>
      <c r="J7" s="6"/>
    </row>
    <row r="8" spans="1:9" ht="19.5" customHeight="1">
      <c r="A8" s="8" t="s">
        <v>30</v>
      </c>
      <c r="B8" s="10">
        <f>D8+F8+H8</f>
        <v>4817</v>
      </c>
      <c r="C8" s="10">
        <f>E8+G8</f>
        <v>716291</v>
      </c>
      <c r="D8" s="10">
        <v>1601</v>
      </c>
      <c r="E8" s="10">
        <v>428153</v>
      </c>
      <c r="F8" s="10">
        <v>2565</v>
      </c>
      <c r="G8" s="10">
        <v>288138</v>
      </c>
      <c r="H8" s="82">
        <v>651</v>
      </c>
      <c r="I8" s="32" t="s">
        <v>39</v>
      </c>
    </row>
    <row r="9" spans="1:9" ht="19.5" customHeight="1">
      <c r="A9" s="8" t="s">
        <v>47</v>
      </c>
      <c r="B9" s="10">
        <f>D9+F9+H9</f>
        <v>6860</v>
      </c>
      <c r="C9" s="10">
        <f>E9+G9</f>
        <v>1175896</v>
      </c>
      <c r="D9" s="10">
        <v>5591</v>
      </c>
      <c r="E9" s="10">
        <v>1084842</v>
      </c>
      <c r="F9" s="11">
        <v>793</v>
      </c>
      <c r="G9" s="10">
        <v>91054</v>
      </c>
      <c r="H9" s="82">
        <v>476</v>
      </c>
      <c r="I9" s="32" t="s">
        <v>39</v>
      </c>
    </row>
    <row r="10" spans="1:9" ht="19.5" customHeight="1">
      <c r="A10" s="8" t="s">
        <v>31</v>
      </c>
      <c r="B10" s="10">
        <f>D10+H10</f>
        <v>37</v>
      </c>
      <c r="C10" s="10">
        <f>E10</f>
        <v>7845</v>
      </c>
      <c r="D10" s="82">
        <v>34</v>
      </c>
      <c r="E10" s="10">
        <v>7845</v>
      </c>
      <c r="F10" s="13" t="s">
        <v>39</v>
      </c>
      <c r="G10" s="13" t="s">
        <v>39</v>
      </c>
      <c r="H10" s="32">
        <v>3</v>
      </c>
      <c r="I10" s="32" t="s">
        <v>39</v>
      </c>
    </row>
    <row r="11" spans="1:9" ht="19.5" customHeight="1">
      <c r="A11" s="42" t="s">
        <v>48</v>
      </c>
      <c r="B11" s="43"/>
      <c r="C11" s="43"/>
      <c r="D11" s="43"/>
      <c r="E11" s="43"/>
      <c r="F11" s="43"/>
      <c r="G11" s="43"/>
      <c r="H11" s="43"/>
      <c r="I11" s="43"/>
    </row>
    <row r="12" spans="1:9" ht="19.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ht="19.5" customHeight="1"/>
    <row r="14" ht="19.5" customHeight="1"/>
    <row r="15" spans="1:9" ht="19.5" customHeight="1">
      <c r="A15" s="1" t="s">
        <v>34</v>
      </c>
      <c r="F15" s="54" t="s">
        <v>37</v>
      </c>
      <c r="G15" s="54"/>
      <c r="H15" s="55"/>
      <c r="I15" s="55"/>
    </row>
    <row r="16" spans="1:9" ht="19.5" customHeight="1">
      <c r="A16" s="45" t="s">
        <v>32</v>
      </c>
      <c r="B16" s="45" t="s">
        <v>22</v>
      </c>
      <c r="C16" s="45"/>
      <c r="D16" s="45" t="s">
        <v>23</v>
      </c>
      <c r="E16" s="45"/>
      <c r="F16" s="45" t="s">
        <v>24</v>
      </c>
      <c r="G16" s="45"/>
      <c r="H16" s="45" t="s">
        <v>25</v>
      </c>
      <c r="I16" s="45"/>
    </row>
    <row r="17" spans="1:9" ht="19.5" customHeight="1">
      <c r="A17" s="46"/>
      <c r="B17" s="45" t="s">
        <v>26</v>
      </c>
      <c r="C17" s="45" t="s">
        <v>27</v>
      </c>
      <c r="D17" s="45" t="s">
        <v>26</v>
      </c>
      <c r="E17" s="45" t="s">
        <v>27</v>
      </c>
      <c r="F17" s="45" t="s">
        <v>26</v>
      </c>
      <c r="G17" s="45" t="s">
        <v>27</v>
      </c>
      <c r="H17" s="45" t="s">
        <v>26</v>
      </c>
      <c r="I17" s="45" t="s">
        <v>27</v>
      </c>
    </row>
    <row r="18" spans="1:9" ht="19.5" customHeight="1" thickBot="1">
      <c r="A18" s="47"/>
      <c r="B18" s="48"/>
      <c r="C18" s="48"/>
      <c r="D18" s="48"/>
      <c r="E18" s="48"/>
      <c r="F18" s="48"/>
      <c r="G18" s="48"/>
      <c r="H18" s="48"/>
      <c r="I18" s="48"/>
    </row>
    <row r="19" spans="1:9" ht="19.5" customHeight="1" thickTop="1">
      <c r="A19" s="9">
        <v>41372</v>
      </c>
      <c r="B19" s="10">
        <v>13166</v>
      </c>
      <c r="C19" s="10">
        <v>2062811</v>
      </c>
      <c r="D19" s="10">
        <v>8349</v>
      </c>
      <c r="E19" s="10">
        <v>1687653</v>
      </c>
      <c r="F19" s="10">
        <v>3597</v>
      </c>
      <c r="G19" s="10">
        <v>375158</v>
      </c>
      <c r="H19" s="10">
        <v>1220</v>
      </c>
      <c r="I19" s="32" t="s">
        <v>39</v>
      </c>
    </row>
    <row r="20" spans="1:9" ht="19.5" customHeight="1">
      <c r="A20" s="9">
        <v>41729</v>
      </c>
      <c r="B20" s="11">
        <v>13117</v>
      </c>
      <c r="C20" s="11">
        <v>2071601</v>
      </c>
      <c r="D20" s="11">
        <v>8304</v>
      </c>
      <c r="E20" s="11">
        <v>1668847</v>
      </c>
      <c r="F20" s="11">
        <v>3593</v>
      </c>
      <c r="G20" s="11">
        <v>402754</v>
      </c>
      <c r="H20" s="11">
        <v>1220</v>
      </c>
      <c r="I20" s="13" t="s">
        <v>39</v>
      </c>
    </row>
    <row r="21" spans="1:9" ht="19.5" customHeight="1">
      <c r="A21" s="9">
        <v>42094</v>
      </c>
      <c r="B21" s="11">
        <v>12743</v>
      </c>
      <c r="C21" s="11">
        <v>2052009</v>
      </c>
      <c r="D21" s="11">
        <v>8024</v>
      </c>
      <c r="E21" s="11">
        <v>1654509</v>
      </c>
      <c r="F21" s="11">
        <v>3534</v>
      </c>
      <c r="G21" s="11">
        <v>397500</v>
      </c>
      <c r="H21" s="11">
        <v>1185</v>
      </c>
      <c r="I21" s="13"/>
    </row>
    <row r="22" spans="1:9" ht="19.5" customHeight="1">
      <c r="A22" s="9">
        <v>42460</v>
      </c>
      <c r="B22" s="11">
        <v>12147</v>
      </c>
      <c r="C22" s="11">
        <v>1920614</v>
      </c>
      <c r="D22" s="11">
        <v>7583</v>
      </c>
      <c r="E22" s="11">
        <v>1536033</v>
      </c>
      <c r="F22" s="11">
        <v>3426</v>
      </c>
      <c r="G22" s="11">
        <v>384581</v>
      </c>
      <c r="H22" s="11">
        <v>1138</v>
      </c>
      <c r="I22" s="13" t="s">
        <v>39</v>
      </c>
    </row>
    <row r="23" spans="1:9" ht="19.5" customHeight="1" thickBot="1">
      <c r="A23" s="71">
        <v>42825</v>
      </c>
      <c r="B23" s="72">
        <f aca="true" t="shared" si="1" ref="B23:H23">SUM(B24:B29)</f>
        <v>11714</v>
      </c>
      <c r="C23" s="72">
        <f t="shared" si="1"/>
        <v>1900032</v>
      </c>
      <c r="D23" s="72">
        <f>SUM(D24:D29)</f>
        <v>7226</v>
      </c>
      <c r="E23" s="72">
        <f t="shared" si="1"/>
        <v>1520840</v>
      </c>
      <c r="F23" s="72">
        <f t="shared" si="1"/>
        <v>3358</v>
      </c>
      <c r="G23" s="72">
        <f t="shared" si="1"/>
        <v>379192</v>
      </c>
      <c r="H23" s="72">
        <f t="shared" si="1"/>
        <v>1130</v>
      </c>
      <c r="I23" s="73" t="s">
        <v>39</v>
      </c>
    </row>
    <row r="24" spans="1:9" ht="19.5" customHeight="1" thickTop="1">
      <c r="A24" s="14" t="s">
        <v>40</v>
      </c>
      <c r="B24" s="74">
        <f aca="true" t="shared" si="2" ref="B24:C29">SUM(D24,F24,H24)</f>
        <v>4986</v>
      </c>
      <c r="C24" s="74">
        <f t="shared" si="2"/>
        <v>836727</v>
      </c>
      <c r="D24" s="74">
        <v>2750</v>
      </c>
      <c r="E24" s="74">
        <v>626422</v>
      </c>
      <c r="F24" s="74">
        <v>1808</v>
      </c>
      <c r="G24" s="74">
        <v>210305</v>
      </c>
      <c r="H24" s="74">
        <v>428</v>
      </c>
      <c r="I24" s="75" t="s">
        <v>39</v>
      </c>
    </row>
    <row r="25" spans="1:9" ht="19.5" customHeight="1">
      <c r="A25" s="12" t="s">
        <v>41</v>
      </c>
      <c r="B25" s="76">
        <f t="shared" si="2"/>
        <v>396</v>
      </c>
      <c r="C25" s="76">
        <f t="shared" si="2"/>
        <v>56080</v>
      </c>
      <c r="D25" s="76">
        <v>388</v>
      </c>
      <c r="E25" s="76">
        <v>55868</v>
      </c>
      <c r="F25" s="76">
        <v>2</v>
      </c>
      <c r="G25" s="76">
        <v>212</v>
      </c>
      <c r="H25" s="76">
        <v>6</v>
      </c>
      <c r="I25" s="77" t="s">
        <v>39</v>
      </c>
    </row>
    <row r="26" spans="1:9" ht="19.5" customHeight="1">
      <c r="A26" s="12" t="s">
        <v>42</v>
      </c>
      <c r="B26" s="76">
        <f t="shared" si="2"/>
        <v>3011</v>
      </c>
      <c r="C26" s="76">
        <f t="shared" si="2"/>
        <v>394684</v>
      </c>
      <c r="D26" s="76">
        <v>1446</v>
      </c>
      <c r="E26" s="76">
        <v>272451</v>
      </c>
      <c r="F26" s="76">
        <v>1061</v>
      </c>
      <c r="G26" s="76">
        <v>122233</v>
      </c>
      <c r="H26" s="76">
        <v>504</v>
      </c>
      <c r="I26" s="77" t="s">
        <v>39</v>
      </c>
    </row>
    <row r="27" spans="1:9" ht="19.5" customHeight="1">
      <c r="A27" s="12" t="s">
        <v>43</v>
      </c>
      <c r="B27" s="76">
        <f t="shared" si="2"/>
        <v>1408</v>
      </c>
      <c r="C27" s="76">
        <f t="shared" si="2"/>
        <v>229508</v>
      </c>
      <c r="D27" s="76">
        <v>1281</v>
      </c>
      <c r="E27" s="76">
        <v>221663</v>
      </c>
      <c r="F27" s="76">
        <v>61</v>
      </c>
      <c r="G27" s="76">
        <v>7845</v>
      </c>
      <c r="H27" s="76">
        <v>66</v>
      </c>
      <c r="I27" s="77" t="s">
        <v>39</v>
      </c>
    </row>
    <row r="28" spans="1:9" ht="19.5" customHeight="1">
      <c r="A28" s="12" t="s">
        <v>44</v>
      </c>
      <c r="B28" s="76">
        <f t="shared" si="2"/>
        <v>1876</v>
      </c>
      <c r="C28" s="76">
        <f t="shared" si="2"/>
        <v>375188</v>
      </c>
      <c r="D28" s="76">
        <v>1327</v>
      </c>
      <c r="E28" s="76">
        <v>336591</v>
      </c>
      <c r="F28" s="76">
        <v>426</v>
      </c>
      <c r="G28" s="76">
        <v>38597</v>
      </c>
      <c r="H28" s="76">
        <v>123</v>
      </c>
      <c r="I28" s="77" t="s">
        <v>39</v>
      </c>
    </row>
    <row r="29" spans="1:9" ht="19.5" customHeight="1">
      <c r="A29" s="8" t="s">
        <v>45</v>
      </c>
      <c r="B29" s="11">
        <f t="shared" si="2"/>
        <v>37</v>
      </c>
      <c r="C29" s="11">
        <f t="shared" si="2"/>
        <v>7845</v>
      </c>
      <c r="D29" s="11">
        <v>34</v>
      </c>
      <c r="E29" s="11">
        <v>7845</v>
      </c>
      <c r="F29" s="13" t="s">
        <v>39</v>
      </c>
      <c r="G29" s="13" t="s">
        <v>39</v>
      </c>
      <c r="H29" s="11">
        <v>3</v>
      </c>
      <c r="I29" s="13" t="s">
        <v>39</v>
      </c>
    </row>
  </sheetData>
  <sheetProtection/>
  <mergeCells count="29">
    <mergeCell ref="F2:I2"/>
    <mergeCell ref="F15:I15"/>
    <mergeCell ref="C5:C6"/>
    <mergeCell ref="D5:D6"/>
    <mergeCell ref="E5:E6"/>
    <mergeCell ref="F3:I3"/>
    <mergeCell ref="B4:C4"/>
    <mergeCell ref="D4:E4"/>
    <mergeCell ref="F4:G4"/>
    <mergeCell ref="H4:I4"/>
    <mergeCell ref="F5:F6"/>
    <mergeCell ref="G5:G6"/>
    <mergeCell ref="H5:H6"/>
    <mergeCell ref="I5:I6"/>
    <mergeCell ref="B5:B6"/>
    <mergeCell ref="G17:G18"/>
    <mergeCell ref="C17:C18"/>
    <mergeCell ref="D17:D18"/>
    <mergeCell ref="E17:E18"/>
    <mergeCell ref="F17:F18"/>
    <mergeCell ref="A11:I12"/>
    <mergeCell ref="A16:A18"/>
    <mergeCell ref="B16:C16"/>
    <mergeCell ref="D16:E16"/>
    <mergeCell ref="F16:G16"/>
    <mergeCell ref="H16:I16"/>
    <mergeCell ref="H17:H18"/>
    <mergeCell ref="I17:I18"/>
    <mergeCell ref="B17:B18"/>
  </mergeCells>
  <printOptions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perSize="9" r:id="rId2"/>
  <headerFooter alignWithMargins="0">
    <oddFooter>&amp;C&amp;P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zoomScalePageLayoutView="0" workbookViewId="0" topLeftCell="A10">
      <selection activeCell="A7" sqref="A7:I14"/>
    </sheetView>
  </sheetViews>
  <sheetFormatPr defaultColWidth="9.00390625" defaultRowHeight="13.5"/>
  <cols>
    <col min="1" max="1" width="10.875" style="3" customWidth="1"/>
    <col min="2" max="3" width="6.625" style="3" customWidth="1"/>
    <col min="4" max="4" width="7.375" style="3" customWidth="1"/>
    <col min="5" max="5" width="6.625" style="3" customWidth="1"/>
    <col min="6" max="6" width="7.375" style="3" customWidth="1"/>
    <col min="7" max="7" width="6.625" style="3" customWidth="1"/>
    <col min="8" max="8" width="7.375" style="3" customWidth="1"/>
    <col min="9" max="10" width="6.25390625" style="3" customWidth="1"/>
    <col min="11" max="14" width="6.625" style="3" customWidth="1"/>
    <col min="15" max="16" width="6.375" style="3" customWidth="1"/>
    <col min="17" max="16384" width="9.00390625" style="3" customWidth="1"/>
  </cols>
  <sheetData>
    <row r="1" spans="1:16" ht="19.5" customHeight="1">
      <c r="A1" s="1" t="s">
        <v>35</v>
      </c>
      <c r="G1" s="58" t="s">
        <v>0</v>
      </c>
      <c r="H1" s="58"/>
      <c r="I1" s="58"/>
      <c r="J1" s="39"/>
      <c r="K1" s="39"/>
      <c r="L1" s="39"/>
      <c r="M1" s="54"/>
      <c r="N1" s="54"/>
      <c r="O1" s="54"/>
      <c r="P1" s="54"/>
    </row>
    <row r="2" spans="1:16" s="2" customFormat="1" ht="19.5" customHeight="1">
      <c r="A2" s="49" t="s">
        <v>32</v>
      </c>
      <c r="B2" s="56" t="s">
        <v>1</v>
      </c>
      <c r="C2" s="60"/>
      <c r="D2" s="57"/>
      <c r="E2" s="56" t="s">
        <v>50</v>
      </c>
      <c r="F2" s="60"/>
      <c r="G2" s="60"/>
      <c r="H2" s="60"/>
      <c r="I2" s="57"/>
      <c r="J2" s="38"/>
      <c r="K2" s="38"/>
      <c r="L2" s="38"/>
      <c r="M2" s="59"/>
      <c r="N2" s="59"/>
      <c r="O2" s="59"/>
      <c r="P2" s="59"/>
    </row>
    <row r="3" spans="1:16" s="2" customFormat="1" ht="24.75" thickBot="1">
      <c r="A3" s="50"/>
      <c r="B3" s="19" t="s">
        <v>2</v>
      </c>
      <c r="C3" s="20" t="s">
        <v>3</v>
      </c>
      <c r="D3" s="19" t="s">
        <v>4</v>
      </c>
      <c r="E3" s="35" t="s">
        <v>15</v>
      </c>
      <c r="F3" s="19" t="s">
        <v>16</v>
      </c>
      <c r="G3" s="20" t="s">
        <v>5</v>
      </c>
      <c r="H3" s="19" t="s">
        <v>6</v>
      </c>
      <c r="I3" s="21" t="s">
        <v>7</v>
      </c>
      <c r="J3" s="36"/>
      <c r="K3" s="36"/>
      <c r="L3" s="36"/>
      <c r="M3" s="36"/>
      <c r="N3" s="36"/>
      <c r="O3" s="36"/>
      <c r="P3" s="36"/>
    </row>
    <row r="4" spans="1:16" s="2" customFormat="1" ht="19.5" customHeight="1" thickTop="1">
      <c r="A4" s="8" t="s">
        <v>49</v>
      </c>
      <c r="B4" s="28" t="s">
        <v>46</v>
      </c>
      <c r="C4" s="28" t="s">
        <v>46</v>
      </c>
      <c r="D4" s="28" t="s">
        <v>46</v>
      </c>
      <c r="E4" s="28" t="s">
        <v>46</v>
      </c>
      <c r="F4" s="28" t="s">
        <v>46</v>
      </c>
      <c r="G4" s="28">
        <v>1</v>
      </c>
      <c r="H4" s="28">
        <v>90</v>
      </c>
      <c r="I4" s="28" t="s">
        <v>46</v>
      </c>
      <c r="J4" s="34"/>
      <c r="K4" s="34"/>
      <c r="L4" s="34"/>
      <c r="M4" s="34"/>
      <c r="N4" s="34"/>
      <c r="O4" s="34"/>
      <c r="P4" s="34"/>
    </row>
    <row r="5" spans="1:16" s="2" customFormat="1" ht="19.5" customHeight="1">
      <c r="A5" s="8" t="s">
        <v>51</v>
      </c>
      <c r="B5" s="28" t="s">
        <v>46</v>
      </c>
      <c r="C5" s="28" t="s">
        <v>46</v>
      </c>
      <c r="D5" s="28" t="s">
        <v>46</v>
      </c>
      <c r="E5" s="28" t="s">
        <v>46</v>
      </c>
      <c r="F5" s="28" t="s">
        <v>46</v>
      </c>
      <c r="G5" s="28">
        <v>6</v>
      </c>
      <c r="H5" s="28">
        <v>117</v>
      </c>
      <c r="I5" s="28" t="s">
        <v>46</v>
      </c>
      <c r="J5" s="34"/>
      <c r="K5" s="34"/>
      <c r="L5" s="34"/>
      <c r="M5" s="34"/>
      <c r="N5" s="34"/>
      <c r="O5" s="34"/>
      <c r="P5" s="34"/>
    </row>
    <row r="6" spans="1:16" s="2" customFormat="1" ht="19.5" customHeight="1">
      <c r="A6" s="8" t="s">
        <v>52</v>
      </c>
      <c r="B6" s="28">
        <v>1</v>
      </c>
      <c r="C6" s="28">
        <v>0</v>
      </c>
      <c r="D6" s="28">
        <v>0</v>
      </c>
      <c r="E6" s="28">
        <v>7</v>
      </c>
      <c r="F6" s="28">
        <v>0</v>
      </c>
      <c r="G6" s="28">
        <v>16</v>
      </c>
      <c r="H6" s="28">
        <v>121</v>
      </c>
      <c r="I6" s="28">
        <v>0</v>
      </c>
      <c r="J6" s="34"/>
      <c r="K6" s="34"/>
      <c r="L6" s="34"/>
      <c r="M6" s="34"/>
      <c r="N6" s="34"/>
      <c r="O6" s="34"/>
      <c r="P6" s="34"/>
    </row>
    <row r="7" spans="1:16" s="2" customFormat="1" ht="19.5" customHeight="1">
      <c r="A7" s="8" t="s">
        <v>53</v>
      </c>
      <c r="B7" s="28">
        <v>2</v>
      </c>
      <c r="C7" s="28">
        <v>0</v>
      </c>
      <c r="D7" s="28">
        <v>0</v>
      </c>
      <c r="E7" s="28">
        <v>9</v>
      </c>
      <c r="F7" s="28">
        <v>0</v>
      </c>
      <c r="G7" s="28">
        <v>10</v>
      </c>
      <c r="H7" s="28">
        <v>211</v>
      </c>
      <c r="I7" s="28">
        <v>9</v>
      </c>
      <c r="J7" s="34"/>
      <c r="K7" s="34"/>
      <c r="L7" s="34"/>
      <c r="M7" s="34"/>
      <c r="N7" s="34"/>
      <c r="O7" s="34"/>
      <c r="P7" s="34"/>
    </row>
    <row r="8" spans="1:16" s="2" customFormat="1" ht="19.5" customHeight="1" thickBot="1">
      <c r="A8" s="17" t="s">
        <v>55</v>
      </c>
      <c r="B8" s="67">
        <f aca="true" t="shared" si="0" ref="B8:I8">SUM(B9:B14)</f>
        <v>0</v>
      </c>
      <c r="C8" s="67">
        <f t="shared" si="0"/>
        <v>0</v>
      </c>
      <c r="D8" s="67">
        <f t="shared" si="0"/>
        <v>1</v>
      </c>
      <c r="E8" s="67">
        <f t="shared" si="0"/>
        <v>4</v>
      </c>
      <c r="F8" s="67">
        <f t="shared" si="0"/>
        <v>0</v>
      </c>
      <c r="G8" s="67">
        <f t="shared" si="0"/>
        <v>0</v>
      </c>
      <c r="H8" s="67">
        <f t="shared" si="0"/>
        <v>195</v>
      </c>
      <c r="I8" s="67">
        <f t="shared" si="0"/>
        <v>0</v>
      </c>
      <c r="J8" s="34"/>
      <c r="K8" s="34"/>
      <c r="L8" s="34"/>
      <c r="M8" s="34"/>
      <c r="N8" s="34"/>
      <c r="O8" s="34"/>
      <c r="P8" s="34"/>
    </row>
    <row r="9" spans="1:16" s="2" customFormat="1" ht="19.5" customHeight="1" thickTop="1">
      <c r="A9" s="14" t="s">
        <v>40</v>
      </c>
      <c r="B9" s="68" t="s">
        <v>46</v>
      </c>
      <c r="C9" s="68" t="s">
        <v>46</v>
      </c>
      <c r="D9" s="68" t="s">
        <v>46</v>
      </c>
      <c r="E9" s="68" t="s">
        <v>46</v>
      </c>
      <c r="F9" s="68" t="s">
        <v>46</v>
      </c>
      <c r="G9" s="68" t="s">
        <v>46</v>
      </c>
      <c r="H9" s="68">
        <v>41</v>
      </c>
      <c r="I9" s="68" t="s">
        <v>46</v>
      </c>
      <c r="J9" s="37"/>
      <c r="K9" s="37"/>
      <c r="L9" s="37"/>
      <c r="M9" s="37"/>
      <c r="N9" s="37"/>
      <c r="O9" s="37"/>
      <c r="P9" s="37"/>
    </row>
    <row r="10" spans="1:16" s="2" customFormat="1" ht="19.5" customHeight="1">
      <c r="A10" s="12" t="s">
        <v>41</v>
      </c>
      <c r="B10" s="70" t="s">
        <v>46</v>
      </c>
      <c r="C10" s="70" t="s">
        <v>46</v>
      </c>
      <c r="D10" s="70" t="s">
        <v>46</v>
      </c>
      <c r="E10" s="70" t="s">
        <v>46</v>
      </c>
      <c r="F10" s="70" t="s">
        <v>46</v>
      </c>
      <c r="G10" s="70" t="s">
        <v>46</v>
      </c>
      <c r="H10" s="28">
        <v>36</v>
      </c>
      <c r="I10" s="70" t="s">
        <v>46</v>
      </c>
      <c r="J10" s="37"/>
      <c r="K10" s="37"/>
      <c r="L10" s="37"/>
      <c r="M10" s="37"/>
      <c r="N10" s="37"/>
      <c r="O10" s="37"/>
      <c r="P10" s="37"/>
    </row>
    <row r="11" spans="1:16" s="2" customFormat="1" ht="19.5" customHeight="1">
      <c r="A11" s="12" t="s">
        <v>42</v>
      </c>
      <c r="B11" s="70" t="s">
        <v>46</v>
      </c>
      <c r="C11" s="70" t="s">
        <v>46</v>
      </c>
      <c r="D11" s="70" t="s">
        <v>46</v>
      </c>
      <c r="E11" s="70">
        <v>1</v>
      </c>
      <c r="F11" s="70" t="s">
        <v>46</v>
      </c>
      <c r="G11" s="70" t="s">
        <v>46</v>
      </c>
      <c r="H11" s="70">
        <v>71</v>
      </c>
      <c r="I11" s="70" t="s">
        <v>46</v>
      </c>
      <c r="J11" s="37"/>
      <c r="K11" s="37"/>
      <c r="L11" s="37"/>
      <c r="M11" s="37"/>
      <c r="N11" s="37"/>
      <c r="O11" s="37"/>
      <c r="P11" s="37"/>
    </row>
    <row r="12" spans="1:16" s="2" customFormat="1" ht="19.5" customHeight="1">
      <c r="A12" s="12" t="s">
        <v>43</v>
      </c>
      <c r="B12" s="70" t="s">
        <v>46</v>
      </c>
      <c r="C12" s="70" t="s">
        <v>46</v>
      </c>
      <c r="D12" s="70">
        <v>1</v>
      </c>
      <c r="E12" s="70">
        <v>1</v>
      </c>
      <c r="F12" s="70" t="s">
        <v>46</v>
      </c>
      <c r="G12" s="70" t="s">
        <v>46</v>
      </c>
      <c r="H12" s="70">
        <v>32</v>
      </c>
      <c r="I12" s="70" t="s">
        <v>46</v>
      </c>
      <c r="J12" s="37"/>
      <c r="K12" s="37"/>
      <c r="L12" s="37"/>
      <c r="M12" s="37"/>
      <c r="N12" s="37"/>
      <c r="O12" s="37"/>
      <c r="P12" s="37"/>
    </row>
    <row r="13" spans="1:16" s="2" customFormat="1" ht="19.5" customHeight="1">
      <c r="A13" s="12" t="s">
        <v>44</v>
      </c>
      <c r="B13" s="70" t="s">
        <v>46</v>
      </c>
      <c r="C13" s="70" t="s">
        <v>46</v>
      </c>
      <c r="D13" s="70" t="s">
        <v>46</v>
      </c>
      <c r="E13" s="70">
        <v>2</v>
      </c>
      <c r="F13" s="70" t="s">
        <v>46</v>
      </c>
      <c r="G13" s="70" t="s">
        <v>46</v>
      </c>
      <c r="H13" s="70">
        <v>15</v>
      </c>
      <c r="I13" s="70" t="s">
        <v>46</v>
      </c>
      <c r="J13" s="37"/>
      <c r="K13" s="37"/>
      <c r="L13" s="37"/>
      <c r="M13" s="37"/>
      <c r="N13" s="37"/>
      <c r="O13" s="37"/>
      <c r="P13" s="37"/>
    </row>
    <row r="14" spans="1:16" s="2" customFormat="1" ht="19.5" customHeight="1">
      <c r="A14" s="8" t="s">
        <v>45</v>
      </c>
      <c r="B14" s="28" t="s">
        <v>46</v>
      </c>
      <c r="C14" s="28" t="s">
        <v>46</v>
      </c>
      <c r="D14" s="28" t="s">
        <v>46</v>
      </c>
      <c r="E14" s="28" t="s">
        <v>46</v>
      </c>
      <c r="F14" s="28" t="s">
        <v>46</v>
      </c>
      <c r="G14" s="28" t="s">
        <v>46</v>
      </c>
      <c r="H14" s="28" t="s">
        <v>46</v>
      </c>
      <c r="I14" s="28" t="s">
        <v>46</v>
      </c>
      <c r="J14" s="34"/>
      <c r="K14" s="34"/>
      <c r="L14" s="34"/>
      <c r="M14" s="34"/>
      <c r="N14" s="34"/>
      <c r="O14" s="34"/>
      <c r="P14" s="34"/>
    </row>
    <row r="15" spans="1:16" s="2" customFormat="1" ht="19.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t="19.5" customHeight="1">
      <c r="B16" s="4"/>
    </row>
    <row r="17" spans="2:16" ht="19.5" customHeight="1">
      <c r="B17"/>
      <c r="C17"/>
      <c r="D17"/>
      <c r="E17"/>
      <c r="F17"/>
      <c r="G17"/>
      <c r="H17"/>
      <c r="I17"/>
      <c r="J17"/>
      <c r="K17"/>
      <c r="L17"/>
      <c r="M17" s="41"/>
      <c r="N17" s="41"/>
      <c r="O17" s="40"/>
      <c r="P17" s="40"/>
    </row>
    <row r="18" spans="1:16" s="2" customFormat="1" ht="19.5" customHeight="1">
      <c r="A18" s="1" t="s">
        <v>36</v>
      </c>
      <c r="M18" s="58" t="s">
        <v>38</v>
      </c>
      <c r="N18" s="58"/>
      <c r="O18" s="58"/>
      <c r="P18" s="58"/>
    </row>
    <row r="19" spans="1:16" s="2" customFormat="1" ht="19.5" customHeight="1">
      <c r="A19" s="7"/>
      <c r="B19" s="61" t="s">
        <v>18</v>
      </c>
      <c r="C19" s="56" t="s">
        <v>19</v>
      </c>
      <c r="D19" s="57"/>
      <c r="E19" s="56" t="s">
        <v>8</v>
      </c>
      <c r="F19" s="60"/>
      <c r="G19" s="60"/>
      <c r="H19" s="60"/>
      <c r="I19" s="60"/>
      <c r="J19" s="57"/>
      <c r="K19" s="56" t="s">
        <v>9</v>
      </c>
      <c r="L19" s="60"/>
      <c r="M19" s="60"/>
      <c r="N19" s="60"/>
      <c r="O19" s="60"/>
      <c r="P19" s="57"/>
    </row>
    <row r="20" spans="1:16" s="2" customFormat="1" ht="19.5" customHeight="1">
      <c r="A20" s="15" t="s">
        <v>32</v>
      </c>
      <c r="B20" s="62"/>
      <c r="C20" s="49" t="s">
        <v>17</v>
      </c>
      <c r="D20" s="49" t="s">
        <v>14</v>
      </c>
      <c r="E20" s="56" t="s">
        <v>10</v>
      </c>
      <c r="F20" s="57"/>
      <c r="G20" s="56" t="s">
        <v>11</v>
      </c>
      <c r="H20" s="57"/>
      <c r="I20" s="56" t="s">
        <v>12</v>
      </c>
      <c r="J20" s="57"/>
      <c r="K20" s="56" t="s">
        <v>10</v>
      </c>
      <c r="L20" s="57"/>
      <c r="M20" s="56" t="s">
        <v>11</v>
      </c>
      <c r="N20" s="57"/>
      <c r="O20" s="56" t="s">
        <v>12</v>
      </c>
      <c r="P20" s="57"/>
    </row>
    <row r="21" spans="1:16" s="2" customFormat="1" ht="19.5" customHeight="1" thickBot="1">
      <c r="A21" s="18"/>
      <c r="B21" s="50"/>
      <c r="C21" s="50"/>
      <c r="D21" s="50"/>
      <c r="E21" s="17" t="s">
        <v>13</v>
      </c>
      <c r="F21" s="22" t="s">
        <v>14</v>
      </c>
      <c r="G21" s="17" t="s">
        <v>13</v>
      </c>
      <c r="H21" s="22" t="s">
        <v>14</v>
      </c>
      <c r="I21" s="17" t="s">
        <v>13</v>
      </c>
      <c r="J21" s="22" t="s">
        <v>14</v>
      </c>
      <c r="K21" s="17" t="s">
        <v>13</v>
      </c>
      <c r="L21" s="22" t="s">
        <v>14</v>
      </c>
      <c r="M21" s="17" t="s">
        <v>13</v>
      </c>
      <c r="N21" s="22" t="s">
        <v>14</v>
      </c>
      <c r="O21" s="17" t="s">
        <v>13</v>
      </c>
      <c r="P21" s="23" t="s">
        <v>14</v>
      </c>
    </row>
    <row r="22" spans="1:16" s="2" customFormat="1" ht="19.5" customHeight="1" thickTop="1">
      <c r="A22" s="16" t="s">
        <v>49</v>
      </c>
      <c r="B22" s="29">
        <v>83</v>
      </c>
      <c r="C22" s="29">
        <v>28143</v>
      </c>
      <c r="D22" s="29">
        <v>68479</v>
      </c>
      <c r="E22" s="29">
        <v>27369</v>
      </c>
      <c r="F22" s="29">
        <v>60653</v>
      </c>
      <c r="G22" s="29">
        <v>27369</v>
      </c>
      <c r="H22" s="29">
        <v>60653</v>
      </c>
      <c r="I22" s="28" t="s">
        <v>46</v>
      </c>
      <c r="J22" s="28" t="s">
        <v>46</v>
      </c>
      <c r="K22" s="29">
        <v>774</v>
      </c>
      <c r="L22" s="29">
        <v>7826</v>
      </c>
      <c r="M22" s="29">
        <v>774</v>
      </c>
      <c r="N22" s="29">
        <v>7826</v>
      </c>
      <c r="O22" s="28" t="s">
        <v>46</v>
      </c>
      <c r="P22" s="28" t="s">
        <v>46</v>
      </c>
    </row>
    <row r="23" spans="1:16" s="2" customFormat="1" ht="19.5" customHeight="1">
      <c r="A23" s="16" t="s">
        <v>51</v>
      </c>
      <c r="B23" s="29">
        <v>92</v>
      </c>
      <c r="C23" s="29">
        <v>26127</v>
      </c>
      <c r="D23" s="29">
        <v>99614</v>
      </c>
      <c r="E23" s="29">
        <v>23351</v>
      </c>
      <c r="F23" s="29">
        <v>66653</v>
      </c>
      <c r="G23" s="29">
        <v>23351</v>
      </c>
      <c r="H23" s="29">
        <v>66653</v>
      </c>
      <c r="I23" s="28" t="s">
        <v>46</v>
      </c>
      <c r="J23" s="28" t="s">
        <v>46</v>
      </c>
      <c r="K23" s="29">
        <v>2184</v>
      </c>
      <c r="L23" s="29">
        <v>24549</v>
      </c>
      <c r="M23" s="29">
        <v>2725</v>
      </c>
      <c r="N23" s="29">
        <v>33164</v>
      </c>
      <c r="O23" s="28" t="s">
        <v>46</v>
      </c>
      <c r="P23" s="28" t="s">
        <v>46</v>
      </c>
    </row>
    <row r="24" spans="1:16" s="2" customFormat="1" ht="19.5" customHeight="1">
      <c r="A24" s="16" t="s">
        <v>52</v>
      </c>
      <c r="B24" s="29">
        <v>95</v>
      </c>
      <c r="C24" s="29">
        <v>38237.56100000001</v>
      </c>
      <c r="D24" s="29">
        <v>131338</v>
      </c>
      <c r="E24" s="29">
        <v>34938.71000000001</v>
      </c>
      <c r="F24" s="29">
        <v>85945</v>
      </c>
      <c r="G24" s="29">
        <v>34938.71000000001</v>
      </c>
      <c r="H24" s="29">
        <v>85945</v>
      </c>
      <c r="I24" s="28" t="s">
        <v>46</v>
      </c>
      <c r="J24" s="28" t="s">
        <v>46</v>
      </c>
      <c r="K24" s="29">
        <v>3298.8509999999997</v>
      </c>
      <c r="L24" s="29">
        <v>45393</v>
      </c>
      <c r="M24" s="29">
        <v>3298.8509999999997</v>
      </c>
      <c r="N24" s="29">
        <v>45393</v>
      </c>
      <c r="O24" s="28" t="s">
        <v>46</v>
      </c>
      <c r="P24" s="28" t="s">
        <v>46</v>
      </c>
    </row>
    <row r="25" spans="1:16" s="2" customFormat="1" ht="19.5" customHeight="1">
      <c r="A25" s="16" t="s">
        <v>53</v>
      </c>
      <c r="B25" s="30">
        <v>257</v>
      </c>
      <c r="C25" s="30">
        <v>76366</v>
      </c>
      <c r="D25" s="30">
        <v>121764</v>
      </c>
      <c r="E25" s="30">
        <v>73348</v>
      </c>
      <c r="F25" s="30">
        <v>88329</v>
      </c>
      <c r="G25" s="30">
        <v>73348</v>
      </c>
      <c r="H25" s="30">
        <v>88329</v>
      </c>
      <c r="I25" s="31" t="s">
        <v>46</v>
      </c>
      <c r="J25" s="31" t="s">
        <v>46</v>
      </c>
      <c r="K25" s="30">
        <v>3018</v>
      </c>
      <c r="L25" s="30">
        <v>33435</v>
      </c>
      <c r="M25" s="30">
        <v>3018</v>
      </c>
      <c r="N25" s="30">
        <v>33435</v>
      </c>
      <c r="O25" s="28" t="s">
        <v>46</v>
      </c>
      <c r="P25" s="28" t="s">
        <v>46</v>
      </c>
    </row>
    <row r="26" spans="1:16" s="2" customFormat="1" ht="19.5" customHeight="1" thickBot="1">
      <c r="A26" s="63" t="s">
        <v>55</v>
      </c>
      <c r="B26" s="64">
        <f aca="true" t="shared" si="1" ref="B26:G26">SUM(B27:B32)</f>
        <v>127</v>
      </c>
      <c r="C26" s="64">
        <f t="shared" si="1"/>
        <v>43851</v>
      </c>
      <c r="D26" s="64">
        <f t="shared" si="1"/>
        <v>112688</v>
      </c>
      <c r="E26" s="64">
        <f t="shared" si="1"/>
        <v>43510</v>
      </c>
      <c r="F26" s="65">
        <f t="shared" si="1"/>
        <v>110805</v>
      </c>
      <c r="G26" s="65">
        <f t="shared" si="1"/>
        <v>43510</v>
      </c>
      <c r="H26" s="65">
        <f>SUM(H27:H32)</f>
        <v>110805</v>
      </c>
      <c r="I26" s="66" t="s">
        <v>46</v>
      </c>
      <c r="J26" s="66" t="s">
        <v>46</v>
      </c>
      <c r="K26" s="64">
        <f>SUM(K27:K32)</f>
        <v>341</v>
      </c>
      <c r="L26" s="64">
        <f>SUM(L27:L32)</f>
        <v>1883</v>
      </c>
      <c r="M26" s="64">
        <f>SUM(M27:M32)</f>
        <v>341</v>
      </c>
      <c r="N26" s="64">
        <f>SUM(N27:N32)</f>
        <v>1883</v>
      </c>
      <c r="O26" s="67" t="s">
        <v>46</v>
      </c>
      <c r="P26" s="67" t="s">
        <v>46</v>
      </c>
    </row>
    <row r="27" spans="1:16" s="2" customFormat="1" ht="19.5" customHeight="1" thickTop="1">
      <c r="A27" s="14" t="s">
        <v>40</v>
      </c>
      <c r="B27" s="68">
        <v>5</v>
      </c>
      <c r="C27" s="69">
        <f>E27+K27</f>
        <v>2830</v>
      </c>
      <c r="D27" s="69">
        <f>F27+L27</f>
        <v>6315</v>
      </c>
      <c r="E27" s="69">
        <v>2720</v>
      </c>
      <c r="F27" s="69">
        <v>5900</v>
      </c>
      <c r="G27" s="69">
        <v>2720</v>
      </c>
      <c r="H27" s="69">
        <v>5900</v>
      </c>
      <c r="I27" s="68" t="s">
        <v>46</v>
      </c>
      <c r="J27" s="68" t="s">
        <v>46</v>
      </c>
      <c r="K27" s="68">
        <v>110</v>
      </c>
      <c r="L27" s="68">
        <v>415</v>
      </c>
      <c r="M27" s="68">
        <v>110</v>
      </c>
      <c r="N27" s="68">
        <v>415</v>
      </c>
      <c r="O27" s="68" t="s">
        <v>46</v>
      </c>
      <c r="P27" s="68" t="s">
        <v>46</v>
      </c>
    </row>
    <row r="28" spans="1:16" s="2" customFormat="1" ht="19.5" customHeight="1">
      <c r="A28" s="12" t="s">
        <v>41</v>
      </c>
      <c r="B28" s="70">
        <v>20</v>
      </c>
      <c r="C28" s="70">
        <f>E28</f>
        <v>9299</v>
      </c>
      <c r="D28" s="69">
        <f>F28</f>
        <v>20702</v>
      </c>
      <c r="E28" s="70">
        <v>9299</v>
      </c>
      <c r="F28" s="70">
        <v>20702</v>
      </c>
      <c r="G28" s="70">
        <v>9299</v>
      </c>
      <c r="H28" s="70">
        <v>20702</v>
      </c>
      <c r="I28" s="70" t="s">
        <v>46</v>
      </c>
      <c r="J28" s="70" t="s">
        <v>46</v>
      </c>
      <c r="K28" s="70" t="s">
        <v>54</v>
      </c>
      <c r="L28" s="70" t="s">
        <v>54</v>
      </c>
      <c r="M28" s="70" t="s">
        <v>54</v>
      </c>
      <c r="N28" s="70" t="s">
        <v>54</v>
      </c>
      <c r="O28" s="70" t="s">
        <v>46</v>
      </c>
      <c r="P28" s="70" t="s">
        <v>46</v>
      </c>
    </row>
    <row r="29" spans="1:16" s="2" customFormat="1" ht="19.5" customHeight="1">
      <c r="A29" s="12" t="s">
        <v>42</v>
      </c>
      <c r="B29" s="70">
        <v>44</v>
      </c>
      <c r="C29" s="70">
        <f aca="true" t="shared" si="2" ref="C29:D31">E29+K29</f>
        <v>18605</v>
      </c>
      <c r="D29" s="69">
        <f t="shared" si="2"/>
        <v>55504</v>
      </c>
      <c r="E29" s="70">
        <v>18582</v>
      </c>
      <c r="F29" s="70">
        <v>55430</v>
      </c>
      <c r="G29" s="70">
        <v>18582</v>
      </c>
      <c r="H29" s="70">
        <v>55430</v>
      </c>
      <c r="I29" s="70" t="s">
        <v>46</v>
      </c>
      <c r="J29" s="70" t="s">
        <v>46</v>
      </c>
      <c r="K29" s="70">
        <v>23</v>
      </c>
      <c r="L29" s="70">
        <v>74</v>
      </c>
      <c r="M29" s="70">
        <v>23</v>
      </c>
      <c r="N29" s="70">
        <v>74</v>
      </c>
      <c r="O29" s="70" t="s">
        <v>46</v>
      </c>
      <c r="P29" s="70" t="s">
        <v>46</v>
      </c>
    </row>
    <row r="30" spans="1:16" s="2" customFormat="1" ht="19.5" customHeight="1">
      <c r="A30" s="12" t="s">
        <v>43</v>
      </c>
      <c r="B30" s="70">
        <v>18</v>
      </c>
      <c r="C30" s="70">
        <f t="shared" si="2"/>
        <v>8239</v>
      </c>
      <c r="D30" s="69">
        <f t="shared" si="2"/>
        <v>17906</v>
      </c>
      <c r="E30" s="70">
        <v>8073</v>
      </c>
      <c r="F30" s="70">
        <v>16806</v>
      </c>
      <c r="G30" s="70">
        <v>8073</v>
      </c>
      <c r="H30" s="70">
        <v>16806</v>
      </c>
      <c r="I30" s="28" t="s">
        <v>46</v>
      </c>
      <c r="J30" s="28" t="s">
        <v>46</v>
      </c>
      <c r="K30" s="28">
        <v>166</v>
      </c>
      <c r="L30" s="28">
        <v>1100</v>
      </c>
      <c r="M30" s="28">
        <v>166</v>
      </c>
      <c r="N30" s="28">
        <v>1100</v>
      </c>
      <c r="O30" s="28" t="s">
        <v>46</v>
      </c>
      <c r="P30" s="28" t="s">
        <v>46</v>
      </c>
    </row>
    <row r="31" spans="1:16" s="2" customFormat="1" ht="19.5" customHeight="1">
      <c r="A31" s="12" t="s">
        <v>44</v>
      </c>
      <c r="B31" s="70">
        <v>25</v>
      </c>
      <c r="C31" s="70">
        <f t="shared" si="2"/>
        <v>1321</v>
      </c>
      <c r="D31" s="69">
        <f t="shared" si="2"/>
        <v>3794</v>
      </c>
      <c r="E31" s="70">
        <v>1279</v>
      </c>
      <c r="F31" s="70">
        <v>3500</v>
      </c>
      <c r="G31" s="70">
        <v>1279</v>
      </c>
      <c r="H31" s="70">
        <v>3500</v>
      </c>
      <c r="I31" s="28" t="s">
        <v>46</v>
      </c>
      <c r="J31" s="28" t="s">
        <v>46</v>
      </c>
      <c r="K31" s="70">
        <v>42</v>
      </c>
      <c r="L31" s="70">
        <v>294</v>
      </c>
      <c r="M31" s="70">
        <v>42</v>
      </c>
      <c r="N31" s="70">
        <v>294</v>
      </c>
      <c r="O31" s="28" t="s">
        <v>46</v>
      </c>
      <c r="P31" s="28" t="s">
        <v>46</v>
      </c>
    </row>
    <row r="32" spans="1:16" s="2" customFormat="1" ht="19.5" customHeight="1">
      <c r="A32" s="8" t="s">
        <v>45</v>
      </c>
      <c r="B32" s="70">
        <v>15</v>
      </c>
      <c r="C32" s="70">
        <f>E32</f>
        <v>3557</v>
      </c>
      <c r="D32" s="69">
        <f>F32</f>
        <v>8467</v>
      </c>
      <c r="E32" s="70">
        <v>3557</v>
      </c>
      <c r="F32" s="70">
        <v>8467</v>
      </c>
      <c r="G32" s="70">
        <v>3557</v>
      </c>
      <c r="H32" s="70">
        <v>8467</v>
      </c>
      <c r="I32" s="31" t="s">
        <v>46</v>
      </c>
      <c r="J32" s="31" t="s">
        <v>46</v>
      </c>
      <c r="K32" s="31" t="s">
        <v>46</v>
      </c>
      <c r="L32" s="31" t="s">
        <v>46</v>
      </c>
      <c r="M32" s="31" t="s">
        <v>46</v>
      </c>
      <c r="N32" s="31" t="s">
        <v>46</v>
      </c>
      <c r="O32" s="31" t="s">
        <v>46</v>
      </c>
      <c r="P32" s="31" t="s">
        <v>46</v>
      </c>
    </row>
  </sheetData>
  <sheetProtection/>
  <mergeCells count="20">
    <mergeCell ref="D20:D21"/>
    <mergeCell ref="M18:P18"/>
    <mergeCell ref="C19:D19"/>
    <mergeCell ref="E19:J19"/>
    <mergeCell ref="A2:A3"/>
    <mergeCell ref="B2:D2"/>
    <mergeCell ref="M2:N2"/>
    <mergeCell ref="I20:J20"/>
    <mergeCell ref="K20:L20"/>
    <mergeCell ref="M20:N20"/>
    <mergeCell ref="B19:B21"/>
    <mergeCell ref="K19:P19"/>
    <mergeCell ref="E20:F20"/>
    <mergeCell ref="C20:C21"/>
    <mergeCell ref="G1:I1"/>
    <mergeCell ref="M1:P1"/>
    <mergeCell ref="O2:P2"/>
    <mergeCell ref="G20:H20"/>
    <mergeCell ref="O20:P20"/>
    <mergeCell ref="E2:I2"/>
  </mergeCells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scale="77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2017-11-01T05:54:38Z</cp:lastPrinted>
  <dcterms:created xsi:type="dcterms:W3CDTF">2008-01-28T02:01:00Z</dcterms:created>
  <dcterms:modified xsi:type="dcterms:W3CDTF">2018-03-31T04:05:33Z</dcterms:modified>
  <cp:category/>
  <cp:version/>
  <cp:contentType/>
  <cp:contentStatus/>
</cp:coreProperties>
</file>