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446" windowWidth="14370" windowHeight="7410" tabRatio="768" activeTab="0"/>
  </bookViews>
  <sheets>
    <sheet name="第１～3表鳥獣保護区" sheetId="1" r:id="rId1"/>
    <sheet name="第4～5表有害鳥獣捕獲数" sheetId="2" r:id="rId2"/>
    <sheet name="第6表狩猟登録" sheetId="3" r:id="rId3"/>
    <sheet name="第7表鳥類捕獲数" sheetId="4" r:id="rId4"/>
    <sheet name="第8表獣類捕獲数" sheetId="5" r:id="rId5"/>
  </sheets>
  <definedNames>
    <definedName name="_xlnm.Print_Area" localSheetId="1">'第4～5表有害鳥獣捕獲数'!$A$1:$M$36</definedName>
    <definedName name="_xlnm.Print_Area" localSheetId="2">'第6表狩猟登録'!$A$1:$M$18</definedName>
    <definedName name="_xlnm.Print_Area" localSheetId="3">'第7表鳥類捕獲数'!$A$1:$J$16</definedName>
    <definedName name="_xlnm.Print_Area" localSheetId="4">'第8表獣類捕獲数'!$A$1:$M$11</definedName>
  </definedNames>
  <calcPr fullCalcOnLoad="1"/>
</workbook>
</file>

<file path=xl/sharedStrings.xml><?xml version="1.0" encoding="utf-8"?>
<sst xmlns="http://schemas.openxmlformats.org/spreadsheetml/2006/main" count="278" uniqueCount="128">
  <si>
    <t>計</t>
  </si>
  <si>
    <t>箇所数</t>
  </si>
  <si>
    <t>面積</t>
  </si>
  <si>
    <t>森林鳥獣生息地</t>
  </si>
  <si>
    <t>大規模生息地</t>
  </si>
  <si>
    <t>希少鳥獣生息地</t>
  </si>
  <si>
    <t>（単位：ha)</t>
  </si>
  <si>
    <t>身近な鳥獣生息地</t>
  </si>
  <si>
    <t>休猟区</t>
  </si>
  <si>
    <t>(単位：ha)</t>
  </si>
  <si>
    <t>狩猟鳥獣
捕獲禁止区域</t>
  </si>
  <si>
    <t>１５　鳥獣保護</t>
  </si>
  <si>
    <t>（単位：頭）</t>
  </si>
  <si>
    <t>その他獣類</t>
  </si>
  <si>
    <t>矢板</t>
  </si>
  <si>
    <t>（単位：羽）</t>
  </si>
  <si>
    <t>カモ類</t>
  </si>
  <si>
    <t>スズメ類</t>
  </si>
  <si>
    <t>カラス類</t>
  </si>
  <si>
    <t>総数</t>
  </si>
  <si>
    <t>６０歳以上</t>
  </si>
  <si>
    <t>（単位：人）</t>
  </si>
  <si>
    <t>県内在住者</t>
  </si>
  <si>
    <t>県外在住者</t>
  </si>
  <si>
    <t>-</t>
  </si>
  <si>
    <t>特定猟具使用禁止区域（銃器）</t>
  </si>
  <si>
    <t>網猟</t>
  </si>
  <si>
    <t>自然環境課</t>
  </si>
  <si>
    <t>わな猟</t>
  </si>
  <si>
    <t>獣類計</t>
  </si>
  <si>
    <t>鳥獣種類</t>
  </si>
  <si>
    <t>獣類</t>
  </si>
  <si>
    <t>鳥類</t>
  </si>
  <si>
    <t>鳥類計</t>
  </si>
  <si>
    <t>（単位：頭、羽）</t>
  </si>
  <si>
    <t>場所
不明</t>
  </si>
  <si>
    <t>年度</t>
  </si>
  <si>
    <t>鳥獣類計</t>
  </si>
  <si>
    <t>-</t>
  </si>
  <si>
    <t>その他鳥類</t>
  </si>
  <si>
    <t>県西</t>
  </si>
  <si>
    <t>県北</t>
  </si>
  <si>
    <t>県南</t>
  </si>
  <si>
    <t>県東</t>
  </si>
  <si>
    <t>指定猟法（鉛散弾）禁止区域</t>
  </si>
  <si>
    <t>　　第１表　鳥獣保護区</t>
  </si>
  <si>
    <t>　　第２表　休猟区及び特定猟具使用禁止区域（銃器）</t>
  </si>
  <si>
    <t>　　第３表　狩猟鳥獣捕獲禁止区域及び指定猟法禁止区域</t>
  </si>
  <si>
    <t>ツキノワグマ</t>
  </si>
  <si>
    <t>イノシシ</t>
  </si>
  <si>
    <t>ハクビシン</t>
  </si>
  <si>
    <t>　　第５表　年齢別狩猟免許者数</t>
  </si>
  <si>
    <t>　　第６表　狩猟登録者数</t>
  </si>
  <si>
    <t>　　第７表　狩猟登録者による鳥類捕獲数</t>
  </si>
  <si>
    <t>　　第８表　狩猟登録者による獣類捕獲数</t>
  </si>
  <si>
    <t>３０～
３９歳</t>
  </si>
  <si>
    <t>４０～
４９歳</t>
  </si>
  <si>
    <t>５０～
５９歳</t>
  </si>
  <si>
    <t>（単位：人）</t>
  </si>
  <si>
    <t>集団渡来地</t>
  </si>
  <si>
    <t>年　度</t>
  </si>
  <si>
    <t>ニホンジカ（オス）</t>
  </si>
  <si>
    <t>ニホンジカ（メス）</t>
  </si>
  <si>
    <t>ニホンザル</t>
  </si>
  <si>
    <t>キジバト</t>
  </si>
  <si>
    <t>ヒヨドリ</t>
  </si>
  <si>
    <t>ムクドリ</t>
  </si>
  <si>
    <t>カワウ</t>
  </si>
  <si>
    <t>ドバト</t>
  </si>
  <si>
    <t>ゴイサギ</t>
  </si>
  <si>
    <t>コジュケイ</t>
  </si>
  <si>
    <t>ヤマドリ</t>
  </si>
  <si>
    <t>キジ</t>
  </si>
  <si>
    <t>コウライキジ</t>
  </si>
  <si>
    <t>バン</t>
  </si>
  <si>
    <t>ヤマシギ</t>
  </si>
  <si>
    <t>タシギ</t>
  </si>
  <si>
    <t>ネズミ類</t>
  </si>
  <si>
    <t>モグラ類</t>
  </si>
  <si>
    <t>　　第４表　有害鳥獣捕獲数（個体数調整を含む）</t>
  </si>
  <si>
    <t>※1</t>
  </si>
  <si>
    <t>年次</t>
  </si>
  <si>
    <t>免許種類</t>
  </si>
  <si>
    <t>上表からの続き</t>
  </si>
  <si>
    <t>アライグマ</t>
  </si>
  <si>
    <t>タヌキ</t>
  </si>
  <si>
    <t>キツネ</t>
  </si>
  <si>
    <t>テン</t>
  </si>
  <si>
    <t>オスイタチ</t>
  </si>
  <si>
    <t>ニホンジカ</t>
  </si>
  <si>
    <t>オス</t>
  </si>
  <si>
    <t>メス</t>
  </si>
  <si>
    <t>※（　）は特別保護地区で鳥獣保護区の内数</t>
  </si>
  <si>
    <t>※集団渡来地１箇所は国指定</t>
  </si>
  <si>
    <t>第一種
銃猟</t>
  </si>
  <si>
    <t>第二種
銃猟</t>
  </si>
  <si>
    <t>ノウサギ</t>
  </si>
  <si>
    <t>ニホンジカ（不明）</t>
  </si>
  <si>
    <t>29歳
以下</t>
  </si>
  <si>
    <t>平成28(2016)年度</t>
  </si>
  <si>
    <t>平成27(2015)年度</t>
  </si>
  <si>
    <t>平成27
(2015)年度</t>
  </si>
  <si>
    <t>平成28
(2016)年度</t>
  </si>
  <si>
    <t>平成29
(2017)年度</t>
  </si>
  <si>
    <t>平成30
(2018)年度</t>
  </si>
  <si>
    <t>平成29（2017）年3月</t>
  </si>
  <si>
    <t>平成27（2015）年度</t>
  </si>
  <si>
    <t>平成28（2016）年度</t>
  </si>
  <si>
    <t>平成29（2017）年度</t>
  </si>
  <si>
    <t>平成30（2018）年度</t>
  </si>
  <si>
    <t>平成27（2015）年度</t>
  </si>
  <si>
    <t>平成28（2016）年度</t>
  </si>
  <si>
    <t>平成29（2017）年度</t>
  </si>
  <si>
    <t>平成30（2018）年度</t>
  </si>
  <si>
    <t>令和元（2019）年度</t>
  </si>
  <si>
    <t>平成29(2017)年度</t>
  </si>
  <si>
    <t>平成30(2018)年度</t>
  </si>
  <si>
    <t>令和元(2019)年度</t>
  </si>
  <si>
    <t>令和元（2019）年度</t>
  </si>
  <si>
    <t>令和
元
(2019)年度</t>
  </si>
  <si>
    <t>　　事務所内訳（令和元（2019）年度）</t>
  </si>
  <si>
    <t>平成28（2016）年3月</t>
  </si>
  <si>
    <t>平成30（2018）年3月</t>
  </si>
  <si>
    <t>平成31（2019）年3月</t>
  </si>
  <si>
    <t>令和２（2020）年3月</t>
  </si>
  <si>
    <t>令和元
(2019)年度</t>
  </si>
  <si>
    <t>事務所内訳（令和元（2019）年度）</t>
  </si>
  <si>
    <t>令和元（2019）年度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</si>
</sst>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&quot;(&quot;#,###&quot;)&quot;"/>
    <numFmt numFmtId="178" formatCode="&quot;(&quot;@&quot;)&quot;"/>
    <numFmt numFmtId="179" formatCode="#,##0_ "/>
    <numFmt numFmtId="180" formatCode="[$-411]&quot;(&quot;g\,ggg&quot;)&quot;"/>
    <numFmt numFmtId="181" formatCode="#,##0_);[Red]\(#,##0\)"/>
    <numFmt numFmtId="182" formatCode="#"/>
    <numFmt numFmtId="183" formatCode="#,###"/>
    <numFmt numFmtId="184" formatCode="#,###\-"/>
    <numFmt numFmtId="185" formatCode="[$-411]ggge&quot;年&quot;m&quot;月&quot;d&quot;日&quot;;@"/>
    <numFmt numFmtId="186" formatCode="mmm\-yyyy"/>
    <numFmt numFmtId="187" formatCode="0_);[Red]\(0\)"/>
    <numFmt numFmtId="188" formatCode="&quot;¥&quot;#,##0_);[Red]\(&quot;¥&quot;#,##0\)"/>
    <numFmt numFmtId="189" formatCode="00#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181" fontId="2" fillId="0" borderId="11" xfId="49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2" fillId="0" borderId="11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 shrinkToFit="1"/>
    </xf>
    <xf numFmtId="17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2" fillId="33" borderId="11" xfId="0" applyFont="1" applyFill="1" applyBorder="1" applyAlignment="1">
      <alignment vertical="center"/>
    </xf>
    <xf numFmtId="0" fontId="3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vertical="center" shrinkToFit="1"/>
    </xf>
    <xf numFmtId="38" fontId="2" fillId="33" borderId="11" xfId="49" applyFont="1" applyFill="1" applyBorder="1" applyAlignment="1">
      <alignment vertical="center"/>
    </xf>
    <xf numFmtId="0" fontId="2" fillId="33" borderId="12" xfId="0" applyFont="1" applyFill="1" applyBorder="1" applyAlignment="1">
      <alignment vertical="center" shrinkToFit="1"/>
    </xf>
    <xf numFmtId="38" fontId="2" fillId="33" borderId="12" xfId="49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shrinkToFit="1" readingOrder="1"/>
    </xf>
    <xf numFmtId="0" fontId="0" fillId="33" borderId="0" xfId="0" applyFont="1" applyFill="1" applyBorder="1" applyAlignment="1">
      <alignment vertical="center"/>
    </xf>
    <xf numFmtId="58" fontId="2" fillId="0" borderId="11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left" vertical="center"/>
    </xf>
    <xf numFmtId="179" fontId="0" fillId="0" borderId="12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179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79" fontId="0" fillId="0" borderId="11" xfId="0" applyNumberFormat="1" applyFont="1" applyFill="1" applyBorder="1" applyAlignment="1">
      <alignment vertical="center"/>
    </xf>
    <xf numFmtId="181" fontId="0" fillId="0" borderId="11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2" fillId="0" borderId="11" xfId="49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1" xfId="49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187" fontId="0" fillId="0" borderId="11" xfId="0" applyNumberFormat="1" applyFont="1" applyBorder="1" applyAlignment="1">
      <alignment vertical="center"/>
    </xf>
    <xf numFmtId="187" fontId="0" fillId="0" borderId="11" xfId="0" applyNumberFormat="1" applyFont="1" applyBorder="1" applyAlignment="1">
      <alignment vertical="center"/>
    </xf>
    <xf numFmtId="187" fontId="0" fillId="0" borderId="11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38" fontId="2" fillId="33" borderId="11" xfId="49" applyFont="1" applyFill="1" applyBorder="1" applyAlignment="1">
      <alignment horizontal="right" vertical="center"/>
    </xf>
    <xf numFmtId="187" fontId="2" fillId="0" borderId="11" xfId="0" applyNumberFormat="1" applyFont="1" applyBorder="1" applyAlignment="1">
      <alignment vertical="center"/>
    </xf>
    <xf numFmtId="187" fontId="2" fillId="0" borderId="11" xfId="0" applyNumberFormat="1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181" fontId="2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vertical="center"/>
    </xf>
    <xf numFmtId="38" fontId="2" fillId="33" borderId="12" xfId="49" applyFont="1" applyFill="1" applyBorder="1" applyAlignment="1">
      <alignment horizontal="right" vertical="center"/>
    </xf>
    <xf numFmtId="3" fontId="2" fillId="0" borderId="11" xfId="0" applyNumberFormat="1" applyFont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181" fontId="0" fillId="0" borderId="12" xfId="0" applyNumberFormat="1" applyFont="1" applyBorder="1" applyAlignment="1">
      <alignment horizontal="right" vertical="center"/>
    </xf>
    <xf numFmtId="179" fontId="0" fillId="0" borderId="12" xfId="0" applyNumberFormat="1" applyFont="1" applyBorder="1" applyAlignment="1">
      <alignment horizontal="right" vertical="center"/>
    </xf>
    <xf numFmtId="181" fontId="0" fillId="0" borderId="17" xfId="0" applyNumberFormat="1" applyFont="1" applyBorder="1" applyAlignment="1">
      <alignment horizontal="right" vertical="center"/>
    </xf>
    <xf numFmtId="189" fontId="0" fillId="0" borderId="17" xfId="0" applyNumberFormat="1" applyFont="1" applyBorder="1" applyAlignment="1" quotePrefix="1">
      <alignment horizontal="right" vertical="center"/>
    </xf>
    <xf numFmtId="181" fontId="0" fillId="0" borderId="17" xfId="0" applyNumberFormat="1" applyFont="1" applyBorder="1" applyAlignment="1" quotePrefix="1">
      <alignment horizontal="right" vertical="center"/>
    </xf>
    <xf numFmtId="179" fontId="0" fillId="0" borderId="11" xfId="0" applyNumberFormat="1" applyFont="1" applyBorder="1" applyAlignment="1">
      <alignment horizontal="right" vertical="center"/>
    </xf>
    <xf numFmtId="189" fontId="0" fillId="0" borderId="12" xfId="0" applyNumberFormat="1" applyFont="1" applyBorder="1" applyAlignment="1" quotePrefix="1">
      <alignment horizontal="right" vertical="center"/>
    </xf>
    <xf numFmtId="189" fontId="0" fillId="0" borderId="12" xfId="0" applyNumberFormat="1" applyFont="1" applyBorder="1" applyAlignment="1">
      <alignment horizontal="right" vertical="center"/>
    </xf>
    <xf numFmtId="179" fontId="0" fillId="0" borderId="17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179" fontId="2" fillId="0" borderId="19" xfId="0" applyNumberFormat="1" applyFont="1" applyBorder="1" applyAlignment="1">
      <alignment vertical="center"/>
    </xf>
    <xf numFmtId="179" fontId="2" fillId="0" borderId="17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horizontal="right" vertical="center"/>
    </xf>
    <xf numFmtId="179" fontId="2" fillId="0" borderId="17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vertical="center"/>
    </xf>
    <xf numFmtId="181" fontId="2" fillId="0" borderId="11" xfId="49" applyNumberFormat="1" applyFont="1" applyBorder="1" applyAlignment="1">
      <alignment horizontal="right" vertical="center"/>
    </xf>
    <xf numFmtId="181" fontId="2" fillId="0" borderId="20" xfId="49" applyNumberFormat="1" applyFont="1" applyBorder="1" applyAlignment="1">
      <alignment horizontal="right" vertical="center"/>
    </xf>
    <xf numFmtId="181" fontId="2" fillId="0" borderId="21" xfId="49" applyNumberFormat="1" applyFont="1" applyBorder="1" applyAlignment="1">
      <alignment horizontal="right" vertical="center"/>
    </xf>
    <xf numFmtId="181" fontId="2" fillId="0" borderId="19" xfId="49" applyNumberFormat="1" applyFont="1" applyBorder="1" applyAlignment="1">
      <alignment horizontal="right" vertical="center"/>
    </xf>
    <xf numFmtId="181" fontId="2" fillId="0" borderId="17" xfId="49" applyNumberFormat="1" applyFont="1" applyBorder="1" applyAlignment="1">
      <alignment horizontal="right" vertical="center"/>
    </xf>
    <xf numFmtId="187" fontId="2" fillId="0" borderId="11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85" fontId="2" fillId="0" borderId="23" xfId="0" applyNumberFormat="1" applyFont="1" applyBorder="1" applyAlignment="1">
      <alignment horizontal="center" vertical="center" shrinkToFit="1"/>
    </xf>
    <xf numFmtId="185" fontId="2" fillId="0" borderId="12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left" vertical="center" shrinkToFi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textRotation="255"/>
    </xf>
    <xf numFmtId="0" fontId="2" fillId="33" borderId="11" xfId="0" applyFont="1" applyFill="1" applyBorder="1" applyAlignment="1">
      <alignment vertical="center" textRotation="255"/>
    </xf>
    <xf numFmtId="0" fontId="2" fillId="33" borderId="11" xfId="0" applyFont="1" applyFill="1" applyBorder="1" applyAlignment="1">
      <alignment vertical="center"/>
    </xf>
    <xf numFmtId="0" fontId="2" fillId="33" borderId="23" xfId="0" applyFont="1" applyFill="1" applyBorder="1" applyAlignment="1">
      <alignment horizontal="center" vertical="center" textRotation="255"/>
    </xf>
    <xf numFmtId="0" fontId="2" fillId="33" borderId="31" xfId="0" applyFont="1" applyFill="1" applyBorder="1" applyAlignment="1">
      <alignment horizontal="center" vertical="center" textRotation="255"/>
    </xf>
    <xf numFmtId="0" fontId="2" fillId="33" borderId="12" xfId="0" applyFont="1" applyFill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 shrinkToFit="1" readingOrder="1"/>
    </xf>
    <xf numFmtId="0" fontId="2" fillId="0" borderId="24" xfId="0" applyFont="1" applyBorder="1" applyAlignment="1">
      <alignment horizontal="center" vertical="center" wrapText="1" shrinkToFit="1" readingOrder="1"/>
    </xf>
    <xf numFmtId="0" fontId="0" fillId="0" borderId="2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SheetLayoutView="100" workbookViewId="0" topLeftCell="A1">
      <selection activeCell="F13" sqref="F13"/>
    </sheetView>
  </sheetViews>
  <sheetFormatPr defaultColWidth="9.00390625" defaultRowHeight="13.5"/>
  <cols>
    <col min="1" max="1" width="17.625" style="39" customWidth="1"/>
    <col min="2" max="5" width="7.625" style="39" customWidth="1"/>
    <col min="6" max="6" width="7.375" style="39" customWidth="1"/>
    <col min="7" max="7" width="7.625" style="39" customWidth="1"/>
    <col min="8" max="8" width="5.125" style="39" customWidth="1"/>
    <col min="9" max="9" width="5.625" style="39" customWidth="1"/>
    <col min="10" max="10" width="5.125" style="39" customWidth="1"/>
    <col min="11" max="11" width="5.625" style="39" customWidth="1"/>
    <col min="12" max="12" width="5.125" style="39" customWidth="1"/>
    <col min="13" max="13" width="5.625" style="39" customWidth="1"/>
    <col min="14" max="16384" width="9.00390625" style="39" customWidth="1"/>
  </cols>
  <sheetData>
    <row r="1" ht="19.5" customHeight="1">
      <c r="A1" s="28" t="s">
        <v>11</v>
      </c>
    </row>
    <row r="2" ht="19.5" customHeight="1">
      <c r="P2" s="41"/>
    </row>
    <row r="3" spans="1:16" ht="19.5" customHeight="1">
      <c r="A3" s="118" t="s">
        <v>45</v>
      </c>
      <c r="B3" s="118"/>
      <c r="C3" s="118"/>
      <c r="D3" s="65"/>
      <c r="E3" s="65"/>
      <c r="F3" s="65"/>
      <c r="G3" s="65"/>
      <c r="H3" s="65"/>
      <c r="I3" s="65"/>
      <c r="J3" s="65"/>
      <c r="M3" s="24" t="s">
        <v>6</v>
      </c>
      <c r="P3" s="41"/>
    </row>
    <row r="4" spans="1:16" ht="19.5" customHeight="1">
      <c r="A4" s="119" t="s">
        <v>60</v>
      </c>
      <c r="B4" s="125" t="s">
        <v>0</v>
      </c>
      <c r="C4" s="126"/>
      <c r="D4" s="125" t="s">
        <v>3</v>
      </c>
      <c r="E4" s="126"/>
      <c r="F4" s="125" t="s">
        <v>4</v>
      </c>
      <c r="G4" s="126"/>
      <c r="H4" s="127" t="s">
        <v>5</v>
      </c>
      <c r="I4" s="128"/>
      <c r="J4" s="127" t="s">
        <v>7</v>
      </c>
      <c r="K4" s="128"/>
      <c r="L4" s="127" t="s">
        <v>59</v>
      </c>
      <c r="M4" s="128"/>
      <c r="P4" s="41"/>
    </row>
    <row r="5" spans="1:16" s="1" customFormat="1" ht="19.5" customHeight="1" thickBot="1">
      <c r="A5" s="120"/>
      <c r="B5" s="9" t="s">
        <v>1</v>
      </c>
      <c r="C5" s="9" t="s">
        <v>2</v>
      </c>
      <c r="D5" s="9" t="s">
        <v>1</v>
      </c>
      <c r="E5" s="9" t="s">
        <v>2</v>
      </c>
      <c r="F5" s="9" t="s">
        <v>1</v>
      </c>
      <c r="G5" s="9" t="s">
        <v>2</v>
      </c>
      <c r="H5" s="20" t="s">
        <v>1</v>
      </c>
      <c r="I5" s="20" t="s">
        <v>2</v>
      </c>
      <c r="J5" s="20" t="s">
        <v>1</v>
      </c>
      <c r="K5" s="20" t="s">
        <v>2</v>
      </c>
      <c r="L5" s="20" t="s">
        <v>1</v>
      </c>
      <c r="M5" s="20" t="s">
        <v>2</v>
      </c>
      <c r="P5" s="7"/>
    </row>
    <row r="6" spans="1:13" ht="19.5" customHeight="1" thickTop="1">
      <c r="A6" s="121" t="s">
        <v>110</v>
      </c>
      <c r="B6" s="13">
        <v>107</v>
      </c>
      <c r="C6" s="13">
        <f>E6+G6+I6+K6+M6</f>
        <v>74323</v>
      </c>
      <c r="D6" s="13">
        <v>39</v>
      </c>
      <c r="E6" s="13">
        <v>33995</v>
      </c>
      <c r="F6" s="13">
        <v>2</v>
      </c>
      <c r="G6" s="13">
        <v>33379</v>
      </c>
      <c r="H6" s="13">
        <v>3</v>
      </c>
      <c r="I6" s="13">
        <v>215</v>
      </c>
      <c r="J6" s="13">
        <v>62</v>
      </c>
      <c r="K6" s="12">
        <v>4032</v>
      </c>
      <c r="L6" s="13" t="s">
        <v>80</v>
      </c>
      <c r="M6" s="12">
        <v>2702</v>
      </c>
    </row>
    <row r="7" spans="1:13" ht="19.5" customHeight="1">
      <c r="A7" s="122"/>
      <c r="B7" s="10">
        <v>17</v>
      </c>
      <c r="C7" s="10">
        <v>6293</v>
      </c>
      <c r="D7" s="10">
        <v>8</v>
      </c>
      <c r="E7" s="10">
        <v>930</v>
      </c>
      <c r="F7" s="10">
        <v>9</v>
      </c>
      <c r="G7" s="10">
        <v>5363</v>
      </c>
      <c r="H7" s="10"/>
      <c r="I7" s="10"/>
      <c r="J7" s="11"/>
      <c r="K7" s="13"/>
      <c r="L7" s="11"/>
      <c r="M7" s="13"/>
    </row>
    <row r="8" spans="1:13" ht="19.5" customHeight="1">
      <c r="A8" s="121" t="s">
        <v>111</v>
      </c>
      <c r="B8" s="13">
        <v>107</v>
      </c>
      <c r="C8" s="13">
        <v>74323</v>
      </c>
      <c r="D8" s="13">
        <v>39</v>
      </c>
      <c r="E8" s="13">
        <v>33995</v>
      </c>
      <c r="F8" s="13">
        <v>2</v>
      </c>
      <c r="G8" s="13">
        <v>33379</v>
      </c>
      <c r="H8" s="13">
        <v>3</v>
      </c>
      <c r="I8" s="13">
        <v>215</v>
      </c>
      <c r="J8" s="13">
        <v>62</v>
      </c>
      <c r="K8" s="12">
        <v>4032</v>
      </c>
      <c r="L8" s="13" t="s">
        <v>80</v>
      </c>
      <c r="M8" s="12">
        <v>2702</v>
      </c>
    </row>
    <row r="9" spans="1:13" ht="19.5" customHeight="1">
      <c r="A9" s="122"/>
      <c r="B9" s="10">
        <v>17</v>
      </c>
      <c r="C9" s="10">
        <v>6293</v>
      </c>
      <c r="D9" s="10">
        <v>8</v>
      </c>
      <c r="E9" s="10">
        <v>930</v>
      </c>
      <c r="F9" s="10">
        <v>9</v>
      </c>
      <c r="G9" s="10">
        <v>5363</v>
      </c>
      <c r="H9" s="10"/>
      <c r="I9" s="10"/>
      <c r="J9" s="11"/>
      <c r="K9" s="13"/>
      <c r="L9" s="11"/>
      <c r="M9" s="13"/>
    </row>
    <row r="10" spans="1:13" ht="19.5" customHeight="1">
      <c r="A10" s="121" t="s">
        <v>112</v>
      </c>
      <c r="B10" s="13">
        <v>107</v>
      </c>
      <c r="C10" s="13">
        <v>74323</v>
      </c>
      <c r="D10" s="13">
        <v>39</v>
      </c>
      <c r="E10" s="13">
        <v>33995</v>
      </c>
      <c r="F10" s="13">
        <v>2</v>
      </c>
      <c r="G10" s="13">
        <v>33379</v>
      </c>
      <c r="H10" s="13">
        <v>3</v>
      </c>
      <c r="I10" s="13">
        <v>215</v>
      </c>
      <c r="J10" s="13">
        <v>62</v>
      </c>
      <c r="K10" s="12">
        <v>4032</v>
      </c>
      <c r="L10" s="13" t="s">
        <v>80</v>
      </c>
      <c r="M10" s="12">
        <v>2702</v>
      </c>
    </row>
    <row r="11" spans="1:13" ht="19.5" customHeight="1">
      <c r="A11" s="122"/>
      <c r="B11" s="10">
        <v>17</v>
      </c>
      <c r="C11" s="10">
        <v>6293</v>
      </c>
      <c r="D11" s="10">
        <v>8</v>
      </c>
      <c r="E11" s="10">
        <v>930</v>
      </c>
      <c r="F11" s="10">
        <v>9</v>
      </c>
      <c r="G11" s="10">
        <v>5363</v>
      </c>
      <c r="H11" s="10"/>
      <c r="I11" s="10"/>
      <c r="J11" s="11"/>
      <c r="K11" s="13"/>
      <c r="L11" s="11"/>
      <c r="M11" s="13"/>
    </row>
    <row r="12" spans="1:13" ht="19.5" customHeight="1">
      <c r="A12" s="121" t="s">
        <v>113</v>
      </c>
      <c r="B12" s="13">
        <v>107</v>
      </c>
      <c r="C12" s="13">
        <f>E12+G12+I12+K12+M12</f>
        <v>74323</v>
      </c>
      <c r="D12" s="13">
        <v>39</v>
      </c>
      <c r="E12" s="13">
        <v>33995</v>
      </c>
      <c r="F12" s="13">
        <v>2</v>
      </c>
      <c r="G12" s="13">
        <v>33379</v>
      </c>
      <c r="H12" s="13">
        <v>3</v>
      </c>
      <c r="I12" s="13">
        <v>215</v>
      </c>
      <c r="J12" s="13">
        <v>62</v>
      </c>
      <c r="K12" s="12">
        <v>4032</v>
      </c>
      <c r="L12" s="13" t="s">
        <v>80</v>
      </c>
      <c r="M12" s="12">
        <v>2702</v>
      </c>
    </row>
    <row r="13" spans="1:13" ht="19.5" customHeight="1">
      <c r="A13" s="122"/>
      <c r="B13" s="10">
        <v>17</v>
      </c>
      <c r="C13" s="10">
        <v>6293</v>
      </c>
      <c r="D13" s="10">
        <v>8</v>
      </c>
      <c r="E13" s="10">
        <v>930</v>
      </c>
      <c r="F13" s="10">
        <v>9</v>
      </c>
      <c r="G13" s="10">
        <v>5363</v>
      </c>
      <c r="H13" s="10"/>
      <c r="I13" s="10"/>
      <c r="J13" s="11"/>
      <c r="K13" s="13"/>
      <c r="L13" s="11"/>
      <c r="M13" s="13"/>
    </row>
    <row r="14" spans="1:13" ht="19.5" customHeight="1">
      <c r="A14" s="121" t="s">
        <v>114</v>
      </c>
      <c r="B14" s="13">
        <v>107</v>
      </c>
      <c r="C14" s="13">
        <f>E14+G14+I14+K14+M14</f>
        <v>74323</v>
      </c>
      <c r="D14" s="13">
        <v>39</v>
      </c>
      <c r="E14" s="13">
        <v>33995</v>
      </c>
      <c r="F14" s="13">
        <v>2</v>
      </c>
      <c r="G14" s="13">
        <v>33379</v>
      </c>
      <c r="H14" s="13">
        <v>3</v>
      </c>
      <c r="I14" s="13">
        <v>215</v>
      </c>
      <c r="J14" s="13">
        <v>62</v>
      </c>
      <c r="K14" s="12">
        <v>4032</v>
      </c>
      <c r="L14" s="13" t="s">
        <v>80</v>
      </c>
      <c r="M14" s="12">
        <v>2702</v>
      </c>
    </row>
    <row r="15" spans="1:13" ht="19.5" customHeight="1">
      <c r="A15" s="122"/>
      <c r="B15" s="10">
        <v>17</v>
      </c>
      <c r="C15" s="10">
        <v>6293</v>
      </c>
      <c r="D15" s="10">
        <v>8</v>
      </c>
      <c r="E15" s="10">
        <v>930</v>
      </c>
      <c r="F15" s="10">
        <v>9</v>
      </c>
      <c r="G15" s="10">
        <v>5363</v>
      </c>
      <c r="H15" s="10"/>
      <c r="I15" s="10"/>
      <c r="J15" s="11"/>
      <c r="K15" s="13"/>
      <c r="L15" s="11"/>
      <c r="M15" s="13"/>
    </row>
    <row r="16" spans="1:11" ht="19.5" customHeight="1">
      <c r="A16" s="60" t="s">
        <v>92</v>
      </c>
      <c r="B16" s="66"/>
      <c r="C16" s="66"/>
      <c r="D16" s="66"/>
      <c r="E16" s="66"/>
      <c r="F16" s="66"/>
      <c r="G16" s="66"/>
      <c r="H16" s="66"/>
      <c r="I16" s="66"/>
      <c r="J16" s="67"/>
      <c r="K16" s="67"/>
    </row>
    <row r="17" spans="1:4" ht="19.5" customHeight="1">
      <c r="A17" s="61" t="s">
        <v>93</v>
      </c>
      <c r="D17" s="41"/>
    </row>
    <row r="18" ht="19.5" customHeight="1"/>
    <row r="19" spans="1:7" ht="19.5" customHeight="1">
      <c r="A19" s="130" t="s">
        <v>46</v>
      </c>
      <c r="B19" s="130"/>
      <c r="C19" s="130"/>
      <c r="D19" s="130"/>
      <c r="E19" s="130"/>
      <c r="F19" s="130"/>
      <c r="G19" s="25" t="s">
        <v>9</v>
      </c>
    </row>
    <row r="20" spans="1:7" ht="19.5" customHeight="1">
      <c r="A20" s="123" t="s">
        <v>60</v>
      </c>
      <c r="B20" s="123" t="s">
        <v>8</v>
      </c>
      <c r="C20" s="123"/>
      <c r="D20" s="123"/>
      <c r="E20" s="129" t="s">
        <v>25</v>
      </c>
      <c r="F20" s="129"/>
      <c r="G20" s="129"/>
    </row>
    <row r="21" spans="1:7" ht="19.5" customHeight="1" thickBot="1">
      <c r="A21" s="124"/>
      <c r="B21" s="9" t="s">
        <v>1</v>
      </c>
      <c r="C21" s="124" t="s">
        <v>2</v>
      </c>
      <c r="D21" s="124"/>
      <c r="E21" s="9" t="s">
        <v>1</v>
      </c>
      <c r="F21" s="124" t="s">
        <v>2</v>
      </c>
      <c r="G21" s="124"/>
    </row>
    <row r="22" spans="1:7" ht="19.5" customHeight="1" thickTop="1">
      <c r="A22" s="38" t="s">
        <v>106</v>
      </c>
      <c r="B22" s="14">
        <v>0</v>
      </c>
      <c r="C22" s="114">
        <v>0</v>
      </c>
      <c r="D22" s="115"/>
      <c r="E22" s="13">
        <v>222</v>
      </c>
      <c r="F22" s="114">
        <v>119365</v>
      </c>
      <c r="G22" s="115"/>
    </row>
    <row r="23" spans="1:7" ht="19.5" customHeight="1">
      <c r="A23" s="38" t="s">
        <v>107</v>
      </c>
      <c r="B23" s="14">
        <v>0</v>
      </c>
      <c r="C23" s="114">
        <v>0</v>
      </c>
      <c r="D23" s="115"/>
      <c r="E23" s="13">
        <v>222</v>
      </c>
      <c r="F23" s="114">
        <v>119365</v>
      </c>
      <c r="G23" s="115"/>
    </row>
    <row r="24" spans="1:7" ht="19.5" customHeight="1">
      <c r="A24" s="38" t="s">
        <v>108</v>
      </c>
      <c r="B24" s="14">
        <v>0</v>
      </c>
      <c r="C24" s="111">
        <v>0</v>
      </c>
      <c r="D24" s="111"/>
      <c r="E24" s="13">
        <v>222</v>
      </c>
      <c r="F24" s="111">
        <v>119365</v>
      </c>
      <c r="G24" s="111"/>
    </row>
    <row r="25" spans="1:7" ht="19.5" customHeight="1">
      <c r="A25" s="38" t="s">
        <v>109</v>
      </c>
      <c r="B25" s="74">
        <v>0</v>
      </c>
      <c r="C25" s="116">
        <v>0</v>
      </c>
      <c r="D25" s="116"/>
      <c r="E25" s="75">
        <v>222</v>
      </c>
      <c r="F25" s="117">
        <v>119388</v>
      </c>
      <c r="G25" s="117"/>
    </row>
    <row r="26" spans="1:7" ht="19.5" customHeight="1">
      <c r="A26" s="38" t="s">
        <v>127</v>
      </c>
      <c r="B26" s="14">
        <v>0</v>
      </c>
      <c r="C26" s="112">
        <v>0</v>
      </c>
      <c r="D26" s="113"/>
      <c r="E26" s="89">
        <v>223</v>
      </c>
      <c r="F26" s="112">
        <v>119440</v>
      </c>
      <c r="G26" s="113"/>
    </row>
    <row r="27" spans="5:7" ht="19.5" customHeight="1">
      <c r="E27" s="41"/>
      <c r="F27" s="41"/>
      <c r="G27" s="41"/>
    </row>
    <row r="28" spans="1:7" ht="19.5" customHeight="1">
      <c r="A28" s="2" t="s">
        <v>47</v>
      </c>
      <c r="E28" s="41"/>
      <c r="F28" s="41"/>
      <c r="G28" s="41"/>
    </row>
    <row r="29" spans="1:7" ht="19.5" customHeight="1">
      <c r="A29" s="2"/>
      <c r="E29" s="41"/>
      <c r="F29" s="41"/>
      <c r="G29" s="25" t="s">
        <v>9</v>
      </c>
    </row>
    <row r="30" spans="1:7" ht="19.5" customHeight="1">
      <c r="A30" s="119" t="s">
        <v>60</v>
      </c>
      <c r="B30" s="123" t="s">
        <v>10</v>
      </c>
      <c r="C30" s="123"/>
      <c r="D30" s="123"/>
      <c r="E30" s="129" t="s">
        <v>44</v>
      </c>
      <c r="F30" s="129"/>
      <c r="G30" s="129"/>
    </row>
    <row r="31" spans="1:7" ht="19.5" customHeight="1" thickBot="1">
      <c r="A31" s="120"/>
      <c r="B31" s="9" t="s">
        <v>1</v>
      </c>
      <c r="C31" s="124" t="s">
        <v>2</v>
      </c>
      <c r="D31" s="124"/>
      <c r="E31" s="9" t="s">
        <v>1</v>
      </c>
      <c r="F31" s="124" t="s">
        <v>2</v>
      </c>
      <c r="G31" s="124"/>
    </row>
    <row r="32" spans="1:7" ht="19.5" customHeight="1" thickTop="1">
      <c r="A32" s="38" t="s">
        <v>106</v>
      </c>
      <c r="B32" s="15">
        <v>11</v>
      </c>
      <c r="C32" s="110">
        <v>15840</v>
      </c>
      <c r="D32" s="110"/>
      <c r="E32" s="15">
        <v>2</v>
      </c>
      <c r="F32" s="110">
        <v>4021</v>
      </c>
      <c r="G32" s="110"/>
    </row>
    <row r="33" spans="1:7" ht="19.5" customHeight="1">
      <c r="A33" s="38" t="s">
        <v>107</v>
      </c>
      <c r="B33" s="15">
        <v>11</v>
      </c>
      <c r="C33" s="110">
        <v>15840</v>
      </c>
      <c r="D33" s="110"/>
      <c r="E33" s="15">
        <v>2</v>
      </c>
      <c r="F33" s="110">
        <v>4021</v>
      </c>
      <c r="G33" s="110"/>
    </row>
    <row r="34" spans="1:7" ht="19.5" customHeight="1">
      <c r="A34" s="38" t="s">
        <v>108</v>
      </c>
      <c r="B34" s="15">
        <v>11</v>
      </c>
      <c r="C34" s="110">
        <v>15840</v>
      </c>
      <c r="D34" s="110"/>
      <c r="E34" s="15">
        <v>2</v>
      </c>
      <c r="F34" s="110">
        <v>4021</v>
      </c>
      <c r="G34" s="110"/>
    </row>
    <row r="35" spans="1:7" ht="19.5" customHeight="1">
      <c r="A35" s="38" t="s">
        <v>109</v>
      </c>
      <c r="B35" s="74">
        <v>11</v>
      </c>
      <c r="C35" s="106">
        <v>15840</v>
      </c>
      <c r="D35" s="107"/>
      <c r="E35" s="74">
        <v>2</v>
      </c>
      <c r="F35" s="108">
        <v>4021</v>
      </c>
      <c r="G35" s="109"/>
    </row>
    <row r="36" spans="1:7" ht="19.5" customHeight="1">
      <c r="A36" s="38" t="s">
        <v>127</v>
      </c>
      <c r="B36" s="15">
        <v>11</v>
      </c>
      <c r="C36" s="110">
        <v>15840</v>
      </c>
      <c r="D36" s="110"/>
      <c r="E36" s="15">
        <v>2</v>
      </c>
      <c r="F36" s="110">
        <v>4021</v>
      </c>
      <c r="G36" s="110"/>
    </row>
  </sheetData>
  <sheetProtection/>
  <mergeCells count="44">
    <mergeCell ref="A14:A15"/>
    <mergeCell ref="A10:A11"/>
    <mergeCell ref="L4:M4"/>
    <mergeCell ref="C36:D36"/>
    <mergeCell ref="F36:G36"/>
    <mergeCell ref="F21:G21"/>
    <mergeCell ref="F31:G31"/>
    <mergeCell ref="J4:K4"/>
    <mergeCell ref="B4:C4"/>
    <mergeCell ref="D4:E4"/>
    <mergeCell ref="F4:G4"/>
    <mergeCell ref="H4:I4"/>
    <mergeCell ref="A30:A31"/>
    <mergeCell ref="B30:D30"/>
    <mergeCell ref="E20:G20"/>
    <mergeCell ref="C31:D31"/>
    <mergeCell ref="E30:G30"/>
    <mergeCell ref="A19:F19"/>
    <mergeCell ref="A12:A13"/>
    <mergeCell ref="F26:G26"/>
    <mergeCell ref="A3:C3"/>
    <mergeCell ref="A4:A5"/>
    <mergeCell ref="A6:A7"/>
    <mergeCell ref="A8:A9"/>
    <mergeCell ref="F33:G33"/>
    <mergeCell ref="C22:D22"/>
    <mergeCell ref="A20:A21"/>
    <mergeCell ref="B20:D20"/>
    <mergeCell ref="F22:G22"/>
    <mergeCell ref="C21:D21"/>
    <mergeCell ref="C24:D24"/>
    <mergeCell ref="F24:G24"/>
    <mergeCell ref="C26:D26"/>
    <mergeCell ref="C23:D23"/>
    <mergeCell ref="F23:G23"/>
    <mergeCell ref="C25:D25"/>
    <mergeCell ref="F25:G25"/>
    <mergeCell ref="C35:D35"/>
    <mergeCell ref="F35:G35"/>
    <mergeCell ref="C32:D32"/>
    <mergeCell ref="F32:G32"/>
    <mergeCell ref="C33:D33"/>
    <mergeCell ref="C34:D34"/>
    <mergeCell ref="F34:G34"/>
  </mergeCells>
  <printOptions/>
  <pageMargins left="0.7874015748031497" right="0.31496062992125984" top="0.7874015748031497" bottom="0.7874015748031497" header="0.5118110236220472" footer="0.5118110236220472"/>
  <pageSetup firstPageNumber="83" useFirstPageNumber="1" horizontalDpi="600" verticalDpi="600" orientation="portrait" paperSize="9" scale="97" r:id="rId1"/>
  <headerFooter alignWithMargins="0">
    <oddFooter>&amp;C78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="80" zoomScaleSheetLayoutView="80" workbookViewId="0" topLeftCell="A1">
      <selection activeCell="K32" sqref="K32"/>
    </sheetView>
  </sheetViews>
  <sheetFormatPr defaultColWidth="9.00390625" defaultRowHeight="13.5"/>
  <cols>
    <col min="1" max="1" width="3.125" style="39" customWidth="1"/>
    <col min="2" max="2" width="13.00390625" style="39" customWidth="1"/>
    <col min="3" max="15" width="6.00390625" style="39" customWidth="1"/>
    <col min="16" max="16384" width="9.00390625" style="39" customWidth="1"/>
  </cols>
  <sheetData>
    <row r="1" spans="1:18" ht="19.5" customHeight="1">
      <c r="A1" s="30" t="s">
        <v>79</v>
      </c>
      <c r="B1" s="40"/>
      <c r="C1" s="37"/>
      <c r="D1" s="37"/>
      <c r="E1" s="37"/>
      <c r="F1" s="37"/>
      <c r="G1" s="37"/>
      <c r="H1" s="37"/>
      <c r="I1" s="37"/>
      <c r="J1" s="37"/>
      <c r="K1" s="37"/>
      <c r="L1" s="37"/>
      <c r="M1" s="31" t="s">
        <v>34</v>
      </c>
      <c r="N1" s="76"/>
      <c r="O1" s="76"/>
      <c r="P1" s="76"/>
      <c r="Q1" s="76"/>
      <c r="R1" s="76"/>
    </row>
    <row r="2" spans="1:18" ht="18" customHeight="1">
      <c r="A2" s="142" t="s">
        <v>30</v>
      </c>
      <c r="B2" s="142"/>
      <c r="C2" s="131" t="s">
        <v>101</v>
      </c>
      <c r="D2" s="131" t="s">
        <v>102</v>
      </c>
      <c r="E2" s="131" t="s">
        <v>103</v>
      </c>
      <c r="F2" s="131" t="s">
        <v>104</v>
      </c>
      <c r="G2" s="131" t="s">
        <v>119</v>
      </c>
      <c r="H2" s="139" t="s">
        <v>120</v>
      </c>
      <c r="I2" s="140"/>
      <c r="J2" s="140"/>
      <c r="K2" s="140"/>
      <c r="L2" s="140"/>
      <c r="M2" s="141"/>
      <c r="N2" s="76"/>
      <c r="O2" s="86"/>
      <c r="P2" s="79"/>
      <c r="Q2" s="76"/>
      <c r="R2" s="76"/>
    </row>
    <row r="3" spans="1:18" ht="39" customHeight="1" thickBot="1">
      <c r="A3" s="143"/>
      <c r="B3" s="143"/>
      <c r="C3" s="132"/>
      <c r="D3" s="132"/>
      <c r="E3" s="132"/>
      <c r="F3" s="132"/>
      <c r="G3" s="132"/>
      <c r="H3" s="36" t="s">
        <v>40</v>
      </c>
      <c r="I3" s="36" t="s">
        <v>43</v>
      </c>
      <c r="J3" s="36" t="s">
        <v>41</v>
      </c>
      <c r="K3" s="36" t="s">
        <v>42</v>
      </c>
      <c r="L3" s="36" t="s">
        <v>14</v>
      </c>
      <c r="M3" s="16" t="s">
        <v>35</v>
      </c>
      <c r="N3" s="76"/>
      <c r="O3" s="76"/>
      <c r="P3" s="76"/>
      <c r="Q3" s="76"/>
      <c r="R3" s="76"/>
    </row>
    <row r="4" spans="1:18" ht="18" customHeight="1" thickTop="1">
      <c r="A4" s="150" t="s">
        <v>31</v>
      </c>
      <c r="B4" s="34" t="s">
        <v>61</v>
      </c>
      <c r="C4" s="35">
        <v>1693</v>
      </c>
      <c r="D4" s="35">
        <v>2093</v>
      </c>
      <c r="E4" s="35">
        <v>2515</v>
      </c>
      <c r="F4" s="35">
        <v>2780</v>
      </c>
      <c r="G4" s="90">
        <f>SUM(H4:M4)</f>
        <v>2922</v>
      </c>
      <c r="H4" s="35">
        <v>1457</v>
      </c>
      <c r="I4" s="35">
        <v>15</v>
      </c>
      <c r="J4" s="35">
        <v>248</v>
      </c>
      <c r="K4" s="35">
        <v>962</v>
      </c>
      <c r="L4" s="91">
        <v>240</v>
      </c>
      <c r="M4" s="91" t="s">
        <v>24</v>
      </c>
      <c r="N4" s="76"/>
      <c r="O4" s="76"/>
      <c r="P4" s="76"/>
      <c r="Q4" s="76"/>
      <c r="R4" s="76"/>
    </row>
    <row r="5" spans="1:18" ht="18" customHeight="1">
      <c r="A5" s="151"/>
      <c r="B5" s="32" t="s">
        <v>62</v>
      </c>
      <c r="C5" s="33">
        <v>2066</v>
      </c>
      <c r="D5" s="33">
        <v>2813</v>
      </c>
      <c r="E5" s="35">
        <v>3313</v>
      </c>
      <c r="F5" s="35">
        <v>3057</v>
      </c>
      <c r="G5" s="92">
        <f aca="true" t="shared" si="0" ref="G5:G27">SUM(H5:M5)</f>
        <v>3623</v>
      </c>
      <c r="H5" s="35">
        <v>1825</v>
      </c>
      <c r="I5" s="35">
        <v>0</v>
      </c>
      <c r="J5" s="35">
        <v>269</v>
      </c>
      <c r="K5" s="35">
        <v>1152</v>
      </c>
      <c r="L5" s="91">
        <v>377</v>
      </c>
      <c r="M5" s="91" t="s">
        <v>24</v>
      </c>
      <c r="N5" s="76"/>
      <c r="O5" s="76"/>
      <c r="P5" s="76"/>
      <c r="Q5" s="76"/>
      <c r="R5" s="76"/>
    </row>
    <row r="6" spans="1:18" ht="18" customHeight="1">
      <c r="A6" s="151"/>
      <c r="B6" s="32" t="s">
        <v>97</v>
      </c>
      <c r="C6" s="73" t="s">
        <v>38</v>
      </c>
      <c r="D6" s="73">
        <v>105</v>
      </c>
      <c r="E6" s="35">
        <v>260</v>
      </c>
      <c r="F6" s="35">
        <v>74</v>
      </c>
      <c r="G6" s="92">
        <f t="shared" si="0"/>
        <v>163</v>
      </c>
      <c r="H6" s="35">
        <v>160</v>
      </c>
      <c r="I6" s="73">
        <v>0</v>
      </c>
      <c r="J6" s="73">
        <v>1</v>
      </c>
      <c r="K6" s="35">
        <v>2</v>
      </c>
      <c r="L6" s="73">
        <v>0</v>
      </c>
      <c r="M6" s="91" t="s">
        <v>24</v>
      </c>
      <c r="N6" s="76"/>
      <c r="O6" s="76"/>
      <c r="P6" s="76"/>
      <c r="Q6" s="76"/>
      <c r="R6" s="76"/>
    </row>
    <row r="7" spans="1:13" ht="18" customHeight="1">
      <c r="A7" s="151"/>
      <c r="B7" s="29" t="s">
        <v>48</v>
      </c>
      <c r="C7" s="33">
        <v>23</v>
      </c>
      <c r="D7" s="33">
        <v>60</v>
      </c>
      <c r="E7" s="33">
        <v>27</v>
      </c>
      <c r="F7" s="33">
        <v>40</v>
      </c>
      <c r="G7" s="92">
        <f t="shared" si="0"/>
        <v>61</v>
      </c>
      <c r="H7" s="35">
        <v>19</v>
      </c>
      <c r="I7" s="73">
        <v>0</v>
      </c>
      <c r="J7" s="35">
        <v>24</v>
      </c>
      <c r="K7" s="35">
        <v>12</v>
      </c>
      <c r="L7" s="91">
        <v>6</v>
      </c>
      <c r="M7" s="91" t="s">
        <v>24</v>
      </c>
    </row>
    <row r="8" spans="1:13" ht="18" customHeight="1">
      <c r="A8" s="151"/>
      <c r="B8" s="29" t="s">
        <v>49</v>
      </c>
      <c r="C8" s="33">
        <v>6120</v>
      </c>
      <c r="D8" s="33">
        <v>11098</v>
      </c>
      <c r="E8" s="33">
        <v>7303</v>
      </c>
      <c r="F8" s="33">
        <v>7933</v>
      </c>
      <c r="G8" s="92">
        <f t="shared" si="0"/>
        <v>10451</v>
      </c>
      <c r="H8" s="35">
        <v>2027</v>
      </c>
      <c r="I8" s="35">
        <v>2170</v>
      </c>
      <c r="J8" s="35">
        <v>1737</v>
      </c>
      <c r="K8" s="35">
        <v>4080</v>
      </c>
      <c r="L8" s="91">
        <v>437</v>
      </c>
      <c r="M8" s="91" t="s">
        <v>24</v>
      </c>
    </row>
    <row r="9" spans="1:13" ht="18" customHeight="1">
      <c r="A9" s="151"/>
      <c r="B9" s="29" t="s">
        <v>63</v>
      </c>
      <c r="C9" s="33">
        <v>440</v>
      </c>
      <c r="D9" s="33">
        <v>586</v>
      </c>
      <c r="E9" s="33">
        <v>430</v>
      </c>
      <c r="F9" s="33">
        <v>376</v>
      </c>
      <c r="G9" s="92">
        <f t="shared" si="0"/>
        <v>500</v>
      </c>
      <c r="H9" s="35">
        <v>300</v>
      </c>
      <c r="I9" s="73">
        <v>0</v>
      </c>
      <c r="J9" s="35">
        <v>81</v>
      </c>
      <c r="K9" s="35">
        <v>119</v>
      </c>
      <c r="L9" s="73">
        <v>0</v>
      </c>
      <c r="M9" s="91" t="s">
        <v>24</v>
      </c>
    </row>
    <row r="10" spans="1:13" ht="18" customHeight="1">
      <c r="A10" s="151"/>
      <c r="B10" s="29" t="s">
        <v>50</v>
      </c>
      <c r="C10" s="33">
        <v>286</v>
      </c>
      <c r="D10" s="33">
        <v>371</v>
      </c>
      <c r="E10" s="33">
        <v>474</v>
      </c>
      <c r="F10" s="33">
        <v>457</v>
      </c>
      <c r="G10" s="92">
        <f t="shared" si="0"/>
        <v>601</v>
      </c>
      <c r="H10" s="35">
        <v>93</v>
      </c>
      <c r="I10" s="35">
        <v>205</v>
      </c>
      <c r="J10" s="35">
        <v>47</v>
      </c>
      <c r="K10" s="35">
        <v>222</v>
      </c>
      <c r="L10" s="91">
        <v>34</v>
      </c>
      <c r="M10" s="91" t="s">
        <v>24</v>
      </c>
    </row>
    <row r="11" spans="1:13" ht="18" customHeight="1">
      <c r="A11" s="151"/>
      <c r="B11" s="29" t="s">
        <v>84</v>
      </c>
      <c r="C11" s="33">
        <v>9</v>
      </c>
      <c r="D11" s="33">
        <v>10</v>
      </c>
      <c r="E11" s="33">
        <v>15</v>
      </c>
      <c r="F11" s="33">
        <v>20</v>
      </c>
      <c r="G11" s="92">
        <f t="shared" si="0"/>
        <v>43</v>
      </c>
      <c r="H11" s="73">
        <v>0</v>
      </c>
      <c r="I11" s="35">
        <v>11</v>
      </c>
      <c r="J11" s="73">
        <v>0</v>
      </c>
      <c r="K11" s="35">
        <v>32</v>
      </c>
      <c r="L11" s="91">
        <v>0</v>
      </c>
      <c r="M11" s="91" t="s">
        <v>24</v>
      </c>
    </row>
    <row r="12" spans="1:13" ht="18" customHeight="1">
      <c r="A12" s="151"/>
      <c r="B12" s="29" t="s">
        <v>77</v>
      </c>
      <c r="C12" s="33">
        <v>19</v>
      </c>
      <c r="D12" s="73" t="s">
        <v>38</v>
      </c>
      <c r="E12" s="73">
        <v>1</v>
      </c>
      <c r="F12" s="73">
        <v>10</v>
      </c>
      <c r="G12" s="92">
        <f t="shared" si="0"/>
        <v>3</v>
      </c>
      <c r="H12" s="73">
        <v>0</v>
      </c>
      <c r="I12" s="73">
        <v>0</v>
      </c>
      <c r="J12" s="73">
        <v>0</v>
      </c>
      <c r="K12" s="35">
        <v>3</v>
      </c>
      <c r="L12" s="73">
        <v>0</v>
      </c>
      <c r="M12" s="91" t="s">
        <v>24</v>
      </c>
    </row>
    <row r="13" spans="1:13" ht="18" customHeight="1">
      <c r="A13" s="151"/>
      <c r="B13" s="29" t="s">
        <v>78</v>
      </c>
      <c r="C13" s="33">
        <v>28</v>
      </c>
      <c r="D13" s="33">
        <v>36</v>
      </c>
      <c r="E13" s="33">
        <v>189</v>
      </c>
      <c r="F13" s="33">
        <v>76</v>
      </c>
      <c r="G13" s="92">
        <f t="shared" si="0"/>
        <v>0</v>
      </c>
      <c r="H13" s="73">
        <v>0</v>
      </c>
      <c r="I13" s="91">
        <v>0</v>
      </c>
      <c r="J13" s="35">
        <v>0</v>
      </c>
      <c r="K13" s="73">
        <v>0</v>
      </c>
      <c r="L13" s="73">
        <v>0</v>
      </c>
      <c r="M13" s="91" t="s">
        <v>24</v>
      </c>
    </row>
    <row r="14" spans="1:13" ht="18" customHeight="1">
      <c r="A14" s="151"/>
      <c r="B14" s="29" t="s">
        <v>13</v>
      </c>
      <c r="C14" s="33">
        <v>1</v>
      </c>
      <c r="D14" s="73" t="s">
        <v>38</v>
      </c>
      <c r="E14" s="33">
        <v>324</v>
      </c>
      <c r="F14" s="33">
        <v>150</v>
      </c>
      <c r="G14" s="92">
        <f t="shared" si="0"/>
        <v>398</v>
      </c>
      <c r="H14" s="35">
        <v>0</v>
      </c>
      <c r="I14" s="35">
        <v>398</v>
      </c>
      <c r="J14" s="73">
        <v>0</v>
      </c>
      <c r="K14" s="73">
        <v>0</v>
      </c>
      <c r="L14" s="73">
        <v>0</v>
      </c>
      <c r="M14" s="91" t="s">
        <v>24</v>
      </c>
    </row>
    <row r="15" spans="1:13" ht="18" customHeight="1">
      <c r="A15" s="151"/>
      <c r="B15" s="29" t="s">
        <v>29</v>
      </c>
      <c r="C15" s="33">
        <v>10685</v>
      </c>
      <c r="D15" s="33">
        <v>17172</v>
      </c>
      <c r="E15" s="33">
        <v>14851</v>
      </c>
      <c r="F15" s="33">
        <v>14973</v>
      </c>
      <c r="G15" s="92">
        <f t="shared" si="0"/>
        <v>18765</v>
      </c>
      <c r="H15" s="35">
        <f aca="true" t="shared" si="1" ref="H15:M15">SUM(H4:H14)</f>
        <v>5881</v>
      </c>
      <c r="I15" s="35">
        <f t="shared" si="1"/>
        <v>2799</v>
      </c>
      <c r="J15" s="35">
        <f t="shared" si="1"/>
        <v>2407</v>
      </c>
      <c r="K15" s="35">
        <f t="shared" si="1"/>
        <v>6584</v>
      </c>
      <c r="L15" s="35">
        <f t="shared" si="1"/>
        <v>1094</v>
      </c>
      <c r="M15" s="35">
        <f t="shared" si="1"/>
        <v>0</v>
      </c>
    </row>
    <row r="16" spans="1:13" ht="18" customHeight="1">
      <c r="A16" s="153" t="s">
        <v>32</v>
      </c>
      <c r="B16" s="29" t="s">
        <v>16</v>
      </c>
      <c r="C16" s="33">
        <v>3118</v>
      </c>
      <c r="D16" s="33">
        <v>3090</v>
      </c>
      <c r="E16" s="33">
        <v>2820</v>
      </c>
      <c r="F16" s="33">
        <v>2224</v>
      </c>
      <c r="G16" s="92">
        <f t="shared" si="0"/>
        <v>2365</v>
      </c>
      <c r="H16" s="35">
        <v>373</v>
      </c>
      <c r="I16" s="35">
        <v>446</v>
      </c>
      <c r="J16" s="35">
        <v>1076</v>
      </c>
      <c r="K16" s="35">
        <v>64</v>
      </c>
      <c r="L16" s="91">
        <v>406</v>
      </c>
      <c r="M16" s="91" t="s">
        <v>24</v>
      </c>
    </row>
    <row r="17" spans="1:13" ht="18" customHeight="1">
      <c r="A17" s="154"/>
      <c r="B17" s="29" t="s">
        <v>64</v>
      </c>
      <c r="C17" s="33">
        <v>356</v>
      </c>
      <c r="D17" s="33">
        <v>232</v>
      </c>
      <c r="E17" s="33">
        <v>285</v>
      </c>
      <c r="F17" s="33">
        <v>358</v>
      </c>
      <c r="G17" s="92">
        <f t="shared" si="0"/>
        <v>352</v>
      </c>
      <c r="H17" s="35">
        <v>273</v>
      </c>
      <c r="I17" s="73">
        <v>0</v>
      </c>
      <c r="J17" s="35">
        <v>79</v>
      </c>
      <c r="K17" s="73">
        <v>0</v>
      </c>
      <c r="L17" s="73">
        <v>0</v>
      </c>
      <c r="M17" s="91" t="s">
        <v>24</v>
      </c>
    </row>
    <row r="18" spans="1:13" ht="18" customHeight="1">
      <c r="A18" s="154"/>
      <c r="B18" s="29" t="s">
        <v>67</v>
      </c>
      <c r="C18" s="33">
        <v>1162</v>
      </c>
      <c r="D18" s="33">
        <v>1056</v>
      </c>
      <c r="E18" s="33">
        <v>1104</v>
      </c>
      <c r="F18" s="33">
        <v>1192</v>
      </c>
      <c r="G18" s="92">
        <f t="shared" si="0"/>
        <v>840</v>
      </c>
      <c r="H18" s="35">
        <v>63</v>
      </c>
      <c r="I18" s="35">
        <v>273</v>
      </c>
      <c r="J18" s="35">
        <v>243</v>
      </c>
      <c r="K18" s="35">
        <v>204</v>
      </c>
      <c r="L18" s="73">
        <v>57</v>
      </c>
      <c r="M18" s="91" t="s">
        <v>24</v>
      </c>
    </row>
    <row r="19" spans="1:13" ht="18" customHeight="1">
      <c r="A19" s="154"/>
      <c r="B19" s="29" t="s">
        <v>69</v>
      </c>
      <c r="C19" s="33">
        <v>45</v>
      </c>
      <c r="D19" s="33">
        <v>60</v>
      </c>
      <c r="E19" s="33">
        <v>158</v>
      </c>
      <c r="F19" s="33">
        <v>86</v>
      </c>
      <c r="G19" s="92">
        <f t="shared" si="0"/>
        <v>139</v>
      </c>
      <c r="H19" s="91">
        <v>1</v>
      </c>
      <c r="I19" s="73">
        <v>0</v>
      </c>
      <c r="J19" s="35">
        <v>138</v>
      </c>
      <c r="K19" s="73">
        <v>0</v>
      </c>
      <c r="L19" s="73">
        <v>0</v>
      </c>
      <c r="M19" s="91" t="s">
        <v>24</v>
      </c>
    </row>
    <row r="20" spans="1:13" ht="18" customHeight="1">
      <c r="A20" s="154"/>
      <c r="B20" s="29" t="s">
        <v>18</v>
      </c>
      <c r="C20" s="33">
        <v>2944</v>
      </c>
      <c r="D20" s="33">
        <v>3330</v>
      </c>
      <c r="E20" s="33">
        <v>2670</v>
      </c>
      <c r="F20" s="33">
        <v>2461</v>
      </c>
      <c r="G20" s="92">
        <f t="shared" si="0"/>
        <v>3096</v>
      </c>
      <c r="H20" s="35">
        <v>815</v>
      </c>
      <c r="I20" s="35">
        <v>909</v>
      </c>
      <c r="J20" s="35">
        <v>500</v>
      </c>
      <c r="K20" s="35">
        <v>432</v>
      </c>
      <c r="L20" s="91">
        <v>440</v>
      </c>
      <c r="M20" s="91" t="s">
        <v>24</v>
      </c>
    </row>
    <row r="21" spans="1:13" ht="18" customHeight="1">
      <c r="A21" s="154"/>
      <c r="B21" s="29" t="s">
        <v>65</v>
      </c>
      <c r="C21" s="33">
        <v>300</v>
      </c>
      <c r="D21" s="33">
        <v>254</v>
      </c>
      <c r="E21" s="33">
        <v>90</v>
      </c>
      <c r="F21" s="33">
        <v>44</v>
      </c>
      <c r="G21" s="92">
        <f t="shared" si="0"/>
        <v>44</v>
      </c>
      <c r="H21" s="35">
        <v>37</v>
      </c>
      <c r="I21" s="73">
        <v>0</v>
      </c>
      <c r="J21" s="73">
        <v>0</v>
      </c>
      <c r="K21" s="91">
        <v>7</v>
      </c>
      <c r="L21" s="73">
        <v>0</v>
      </c>
      <c r="M21" s="91" t="s">
        <v>24</v>
      </c>
    </row>
    <row r="22" spans="1:13" ht="18" customHeight="1">
      <c r="A22" s="154"/>
      <c r="B22" s="29" t="s">
        <v>66</v>
      </c>
      <c r="C22" s="33">
        <v>78</v>
      </c>
      <c r="D22" s="33">
        <v>72</v>
      </c>
      <c r="E22" s="33">
        <v>0</v>
      </c>
      <c r="F22" s="33">
        <v>17</v>
      </c>
      <c r="G22" s="92">
        <f t="shared" si="0"/>
        <v>13</v>
      </c>
      <c r="H22" s="73">
        <v>0</v>
      </c>
      <c r="I22" s="73">
        <v>0</v>
      </c>
      <c r="J22" s="73">
        <v>0</v>
      </c>
      <c r="K22" s="91">
        <v>13</v>
      </c>
      <c r="L22" s="73">
        <v>0</v>
      </c>
      <c r="M22" s="91" t="s">
        <v>24</v>
      </c>
    </row>
    <row r="23" spans="1:13" ht="18" customHeight="1">
      <c r="A23" s="154"/>
      <c r="B23" s="29" t="s">
        <v>17</v>
      </c>
      <c r="C23" s="33">
        <v>3</v>
      </c>
      <c r="D23" s="33">
        <v>4</v>
      </c>
      <c r="E23" s="33">
        <v>0</v>
      </c>
      <c r="F23" s="33">
        <v>1</v>
      </c>
      <c r="G23" s="92">
        <f t="shared" si="0"/>
        <v>5</v>
      </c>
      <c r="H23" s="73">
        <v>5</v>
      </c>
      <c r="I23" s="73">
        <v>0</v>
      </c>
      <c r="J23" s="73">
        <v>0</v>
      </c>
      <c r="K23" s="91">
        <v>0</v>
      </c>
      <c r="L23" s="73">
        <v>0</v>
      </c>
      <c r="M23" s="91" t="s">
        <v>24</v>
      </c>
    </row>
    <row r="24" spans="1:13" ht="18" customHeight="1">
      <c r="A24" s="154"/>
      <c r="B24" s="29" t="s">
        <v>68</v>
      </c>
      <c r="C24" s="33">
        <v>310</v>
      </c>
      <c r="D24" s="33">
        <v>294</v>
      </c>
      <c r="E24" s="33">
        <v>205</v>
      </c>
      <c r="F24" s="33">
        <v>626</v>
      </c>
      <c r="G24" s="92">
        <f t="shared" si="0"/>
        <v>565</v>
      </c>
      <c r="H24" s="35">
        <v>98</v>
      </c>
      <c r="I24" s="35">
        <v>189</v>
      </c>
      <c r="J24" s="73">
        <v>11</v>
      </c>
      <c r="K24" s="35">
        <v>267</v>
      </c>
      <c r="L24" s="73">
        <v>0</v>
      </c>
      <c r="M24" s="91" t="s">
        <v>24</v>
      </c>
    </row>
    <row r="25" spans="1:13" ht="18" customHeight="1">
      <c r="A25" s="154"/>
      <c r="B25" s="29" t="s">
        <v>39</v>
      </c>
      <c r="C25" s="33"/>
      <c r="D25" s="33" t="s">
        <v>38</v>
      </c>
      <c r="E25" s="73">
        <v>336</v>
      </c>
      <c r="F25" s="73">
        <v>56</v>
      </c>
      <c r="G25" s="92">
        <f t="shared" si="0"/>
        <v>100</v>
      </c>
      <c r="H25" s="35">
        <v>57</v>
      </c>
      <c r="I25" s="35">
        <v>30</v>
      </c>
      <c r="J25" s="73">
        <v>0</v>
      </c>
      <c r="K25" s="73">
        <v>0</v>
      </c>
      <c r="L25" s="73">
        <v>13</v>
      </c>
      <c r="M25" s="91" t="s">
        <v>24</v>
      </c>
    </row>
    <row r="26" spans="1:13" ht="18" customHeight="1">
      <c r="A26" s="155"/>
      <c r="B26" s="29" t="s">
        <v>33</v>
      </c>
      <c r="C26" s="33">
        <v>8316</v>
      </c>
      <c r="D26" s="33">
        <v>8392</v>
      </c>
      <c r="E26" s="33">
        <v>7668</v>
      </c>
      <c r="F26" s="33">
        <v>7065</v>
      </c>
      <c r="G26" s="92">
        <f t="shared" si="0"/>
        <v>7519</v>
      </c>
      <c r="H26" s="35">
        <f aca="true" t="shared" si="2" ref="H26:M26">SUM(H16:H25)</f>
        <v>1722</v>
      </c>
      <c r="I26" s="35">
        <f t="shared" si="2"/>
        <v>1847</v>
      </c>
      <c r="J26" s="35">
        <f t="shared" si="2"/>
        <v>2047</v>
      </c>
      <c r="K26" s="35">
        <f t="shared" si="2"/>
        <v>987</v>
      </c>
      <c r="L26" s="35">
        <f>SUM(L16:L25)</f>
        <v>916</v>
      </c>
      <c r="M26" s="35">
        <f t="shared" si="2"/>
        <v>0</v>
      </c>
    </row>
    <row r="27" spans="1:13" ht="18" customHeight="1">
      <c r="A27" s="152" t="s">
        <v>37</v>
      </c>
      <c r="B27" s="152"/>
      <c r="C27" s="33">
        <v>19001</v>
      </c>
      <c r="D27" s="33">
        <v>25564</v>
      </c>
      <c r="E27" s="33">
        <v>22519</v>
      </c>
      <c r="F27" s="33">
        <v>22038</v>
      </c>
      <c r="G27" s="92">
        <f t="shared" si="0"/>
        <v>26284</v>
      </c>
      <c r="H27" s="35">
        <f aca="true" t="shared" si="3" ref="H27:M27">SUM(H15,H26)</f>
        <v>7603</v>
      </c>
      <c r="I27" s="35">
        <f t="shared" si="3"/>
        <v>4646</v>
      </c>
      <c r="J27" s="35">
        <f t="shared" si="3"/>
        <v>4454</v>
      </c>
      <c r="K27" s="35">
        <f t="shared" si="3"/>
        <v>7571</v>
      </c>
      <c r="L27" s="35">
        <f t="shared" si="3"/>
        <v>2010</v>
      </c>
      <c r="M27" s="35">
        <f t="shared" si="3"/>
        <v>0</v>
      </c>
    </row>
    <row r="28" spans="1:14" ht="18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</row>
    <row r="29" spans="1:18" ht="18" customHeight="1">
      <c r="A29" s="78" t="s">
        <v>51</v>
      </c>
      <c r="B29" s="79"/>
      <c r="C29" s="79"/>
      <c r="D29" s="79"/>
      <c r="E29" s="79"/>
      <c r="F29" s="79"/>
      <c r="G29" s="79"/>
      <c r="H29" s="80" t="s">
        <v>58</v>
      </c>
      <c r="I29" s="76"/>
      <c r="J29" s="77"/>
      <c r="K29" s="76"/>
      <c r="L29" s="76"/>
      <c r="M29" s="76"/>
      <c r="N29" s="76"/>
      <c r="O29" s="76"/>
      <c r="P29" s="76"/>
      <c r="Q29" s="76"/>
      <c r="R29" s="76"/>
    </row>
    <row r="30" spans="1:18" ht="18" customHeight="1">
      <c r="A30" s="144" t="s">
        <v>81</v>
      </c>
      <c r="B30" s="145"/>
      <c r="C30" s="136"/>
      <c r="D30" s="137"/>
      <c r="E30" s="137"/>
      <c r="F30" s="137"/>
      <c r="G30" s="138"/>
      <c r="H30" s="148" t="s">
        <v>0</v>
      </c>
      <c r="I30" s="71"/>
      <c r="J30" s="77"/>
      <c r="K30" s="76"/>
      <c r="L30" s="76"/>
      <c r="M30" s="76"/>
      <c r="N30" s="76"/>
      <c r="O30" s="76"/>
      <c r="P30" s="76"/>
      <c r="Q30" s="76"/>
      <c r="R30" s="76"/>
    </row>
    <row r="31" spans="1:18" ht="39" customHeight="1" thickBot="1">
      <c r="A31" s="146"/>
      <c r="B31" s="147"/>
      <c r="C31" s="81" t="s">
        <v>98</v>
      </c>
      <c r="D31" s="23" t="s">
        <v>55</v>
      </c>
      <c r="E31" s="23" t="s">
        <v>56</v>
      </c>
      <c r="F31" s="23" t="s">
        <v>57</v>
      </c>
      <c r="G31" s="82" t="s">
        <v>20</v>
      </c>
      <c r="H31" s="149"/>
      <c r="I31" s="76"/>
      <c r="J31" s="76"/>
      <c r="K31" s="76"/>
      <c r="L31" s="76"/>
      <c r="M31" s="76"/>
      <c r="N31" s="76"/>
      <c r="O31" s="76"/>
      <c r="P31" s="76"/>
      <c r="Q31" s="76"/>
      <c r="R31" s="76"/>
    </row>
    <row r="32" spans="1:18" ht="18" customHeight="1" thickTop="1">
      <c r="A32" s="134" t="s">
        <v>121</v>
      </c>
      <c r="B32" s="135"/>
      <c r="C32" s="83">
        <v>119</v>
      </c>
      <c r="D32" s="84">
        <v>230</v>
      </c>
      <c r="E32" s="84">
        <v>367</v>
      </c>
      <c r="F32" s="84">
        <v>491</v>
      </c>
      <c r="G32" s="85">
        <v>2319</v>
      </c>
      <c r="H32" s="88">
        <v>3526</v>
      </c>
      <c r="I32" s="76"/>
      <c r="J32" s="76"/>
      <c r="K32" s="76"/>
      <c r="L32" s="76"/>
      <c r="M32" s="76"/>
      <c r="N32" s="76"/>
      <c r="O32" s="76"/>
      <c r="P32" s="76"/>
      <c r="Q32" s="76"/>
      <c r="R32" s="76"/>
    </row>
    <row r="33" spans="1:10" ht="18" customHeight="1">
      <c r="A33" s="134" t="s">
        <v>105</v>
      </c>
      <c r="B33" s="135"/>
      <c r="C33" s="83">
        <v>118</v>
      </c>
      <c r="D33" s="84">
        <v>210</v>
      </c>
      <c r="E33" s="84">
        <v>367</v>
      </c>
      <c r="F33" s="84">
        <v>463</v>
      </c>
      <c r="G33" s="85">
        <v>2321</v>
      </c>
      <c r="H33" s="88">
        <v>3479</v>
      </c>
      <c r="I33" s="76"/>
      <c r="J33" s="76"/>
    </row>
    <row r="34" spans="1:10" ht="18" customHeight="1">
      <c r="A34" s="134" t="s">
        <v>122</v>
      </c>
      <c r="B34" s="135"/>
      <c r="C34" s="84">
        <v>131</v>
      </c>
      <c r="D34" s="84">
        <v>256</v>
      </c>
      <c r="E34" s="84">
        <v>436</v>
      </c>
      <c r="F34" s="84">
        <v>505</v>
      </c>
      <c r="G34" s="85">
        <v>2558</v>
      </c>
      <c r="H34" s="87">
        <v>3886</v>
      </c>
      <c r="I34" s="76"/>
      <c r="J34" s="76"/>
    </row>
    <row r="35" spans="1:12" ht="18" customHeight="1">
      <c r="A35" s="134" t="s">
        <v>123</v>
      </c>
      <c r="B35" s="135"/>
      <c r="C35" s="84">
        <v>116</v>
      </c>
      <c r="D35" s="84">
        <v>273</v>
      </c>
      <c r="E35" s="84">
        <v>449</v>
      </c>
      <c r="F35" s="84">
        <v>472</v>
      </c>
      <c r="G35" s="85">
        <v>2260</v>
      </c>
      <c r="H35" s="88">
        <v>3570</v>
      </c>
      <c r="I35" s="76"/>
      <c r="J35" s="76"/>
      <c r="L35" s="72"/>
    </row>
    <row r="36" spans="1:10" ht="18" customHeight="1">
      <c r="A36" s="133" t="s">
        <v>124</v>
      </c>
      <c r="B36" s="133"/>
      <c r="C36" s="93">
        <v>143</v>
      </c>
      <c r="D36" s="93">
        <v>325</v>
      </c>
      <c r="E36" s="93">
        <v>534</v>
      </c>
      <c r="F36" s="93">
        <v>515</v>
      </c>
      <c r="G36" s="94">
        <v>2407</v>
      </c>
      <c r="H36" s="87">
        <v>3924</v>
      </c>
      <c r="I36" s="76"/>
      <c r="J36" s="76"/>
    </row>
    <row r="37" spans="1:10" ht="13.5">
      <c r="A37" s="76"/>
      <c r="B37" s="76"/>
      <c r="C37" s="76"/>
      <c r="D37" s="76"/>
      <c r="E37" s="76"/>
      <c r="F37" s="76"/>
      <c r="G37" s="76"/>
      <c r="H37" s="76"/>
      <c r="I37" s="76"/>
      <c r="J37" s="76"/>
    </row>
    <row r="38" spans="1:10" ht="13.5">
      <c r="A38" s="76"/>
      <c r="B38" s="76"/>
      <c r="C38" s="76"/>
      <c r="D38" s="76"/>
      <c r="E38" s="76"/>
      <c r="F38" s="76"/>
      <c r="G38" s="76"/>
      <c r="H38" s="76"/>
      <c r="I38" s="76"/>
      <c r="J38" s="76"/>
    </row>
    <row r="39" spans="1:10" ht="13.5">
      <c r="A39" s="76"/>
      <c r="B39" s="76"/>
      <c r="C39" s="76"/>
      <c r="D39" s="76"/>
      <c r="E39" s="76"/>
      <c r="F39" s="76"/>
      <c r="G39" s="76"/>
      <c r="H39" s="76"/>
      <c r="I39" s="76"/>
      <c r="J39" s="76"/>
    </row>
  </sheetData>
  <sheetProtection/>
  <mergeCells count="18">
    <mergeCell ref="H2:M2"/>
    <mergeCell ref="A32:B32"/>
    <mergeCell ref="A2:B3"/>
    <mergeCell ref="A30:B31"/>
    <mergeCell ref="C2:C3"/>
    <mergeCell ref="D2:D3"/>
    <mergeCell ref="H30:H31"/>
    <mergeCell ref="A4:A15"/>
    <mergeCell ref="A27:B27"/>
    <mergeCell ref="A16:A26"/>
    <mergeCell ref="E2:E3"/>
    <mergeCell ref="F2:F3"/>
    <mergeCell ref="G2:G3"/>
    <mergeCell ref="A36:B36"/>
    <mergeCell ref="A35:B35"/>
    <mergeCell ref="C30:G30"/>
    <mergeCell ref="A34:B34"/>
    <mergeCell ref="A33:B33"/>
  </mergeCells>
  <printOptions/>
  <pageMargins left="0.7874015748031497" right="0.7874015748031497" top="0.7874015748031497" bottom="0.7874015748031497" header="0.5118110236220472" footer="0.5118110236220472"/>
  <pageSetup firstPageNumber="84" useFirstPageNumber="1" horizontalDpi="600" verticalDpi="600" orientation="portrait" paperSize="9" r:id="rId1"/>
  <headerFooter alignWithMargins="0">
    <oddFooter>&amp;C79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showZeros="0" view="pageBreakPreview" zoomScaleSheetLayoutView="100" workbookViewId="0" topLeftCell="A1">
      <selection activeCell="O16" sqref="O16"/>
    </sheetView>
  </sheetViews>
  <sheetFormatPr defaultColWidth="9.00390625" defaultRowHeight="13.5"/>
  <cols>
    <col min="1" max="1" width="6.375" style="39" customWidth="1"/>
    <col min="2" max="2" width="10.875" style="39" customWidth="1"/>
    <col min="3" max="9" width="6.50390625" style="39" customWidth="1"/>
    <col min="10" max="15" width="6.125" style="39" customWidth="1"/>
    <col min="16" max="20" width="6.50390625" style="39" customWidth="1"/>
    <col min="21" max="16384" width="9.00390625" style="39" customWidth="1"/>
  </cols>
  <sheetData>
    <row r="1" spans="1:20" ht="33.75" customHeight="1">
      <c r="A1" s="17" t="s">
        <v>52</v>
      </c>
      <c r="B1" s="17"/>
      <c r="C1" s="41"/>
      <c r="D1" s="41"/>
      <c r="E1" s="41"/>
      <c r="F1" s="41"/>
      <c r="G1" s="41"/>
      <c r="H1" s="41"/>
      <c r="I1" s="41"/>
      <c r="J1" s="41"/>
      <c r="K1" s="41"/>
      <c r="L1" s="41"/>
      <c r="M1" s="27" t="s">
        <v>21</v>
      </c>
      <c r="N1" s="41"/>
      <c r="P1" s="41"/>
      <c r="Q1" s="42"/>
      <c r="R1" s="41"/>
      <c r="S1" s="41"/>
      <c r="T1" s="42"/>
    </row>
    <row r="2" spans="1:13" ht="19.5" customHeight="1">
      <c r="A2" s="159" t="s">
        <v>82</v>
      </c>
      <c r="B2" s="160"/>
      <c r="C2" s="163" t="s">
        <v>101</v>
      </c>
      <c r="D2" s="163" t="s">
        <v>102</v>
      </c>
      <c r="E2" s="163" t="s">
        <v>103</v>
      </c>
      <c r="F2" s="163" t="s">
        <v>104</v>
      </c>
      <c r="G2" s="163" t="s">
        <v>125</v>
      </c>
      <c r="H2" s="165" t="s">
        <v>126</v>
      </c>
      <c r="I2" s="165"/>
      <c r="J2" s="165"/>
      <c r="K2" s="165"/>
      <c r="L2" s="165"/>
      <c r="M2" s="166"/>
    </row>
    <row r="3" spans="1:18" ht="81" customHeight="1" thickBot="1">
      <c r="A3" s="161"/>
      <c r="B3" s="162"/>
      <c r="C3" s="164"/>
      <c r="D3" s="164"/>
      <c r="E3" s="164"/>
      <c r="F3" s="164"/>
      <c r="G3" s="164"/>
      <c r="H3" s="57" t="s">
        <v>40</v>
      </c>
      <c r="I3" s="58" t="s">
        <v>43</v>
      </c>
      <c r="J3" s="58" t="s">
        <v>41</v>
      </c>
      <c r="K3" s="58" t="s">
        <v>42</v>
      </c>
      <c r="L3" s="58" t="s">
        <v>14</v>
      </c>
      <c r="M3" s="58" t="s">
        <v>27</v>
      </c>
      <c r="N3" s="43"/>
      <c r="O3" s="43"/>
      <c r="P3" s="43"/>
      <c r="Q3" s="43"/>
      <c r="R3" s="41"/>
    </row>
    <row r="4" spans="1:17" ht="19.5" customHeight="1" thickTop="1">
      <c r="A4" s="156" t="s">
        <v>19</v>
      </c>
      <c r="B4" s="44" t="s">
        <v>22</v>
      </c>
      <c r="C4" s="45">
        <v>2682</v>
      </c>
      <c r="D4" s="45">
        <v>2700</v>
      </c>
      <c r="E4" s="45">
        <v>2770</v>
      </c>
      <c r="F4" s="45">
        <v>2723</v>
      </c>
      <c r="G4" s="45">
        <f aca="true" t="shared" si="0" ref="G4:L4">G7+G10+G13+G16</f>
        <v>2767</v>
      </c>
      <c r="H4" s="95">
        <f>H10+H13+H16</f>
        <v>660</v>
      </c>
      <c r="I4" s="95">
        <f t="shared" si="0"/>
        <v>580</v>
      </c>
      <c r="J4" s="95">
        <f>J10+J13+J16</f>
        <v>562</v>
      </c>
      <c r="K4" s="95">
        <f t="shared" si="0"/>
        <v>715</v>
      </c>
      <c r="L4" s="95">
        <f t="shared" si="0"/>
        <v>250</v>
      </c>
      <c r="M4" s="96" t="s">
        <v>24</v>
      </c>
      <c r="N4" s="46"/>
      <c r="O4" s="46"/>
      <c r="P4" s="46"/>
      <c r="Q4" s="46"/>
    </row>
    <row r="5" spans="1:18" ht="19.5" customHeight="1">
      <c r="A5" s="157"/>
      <c r="B5" s="47" t="s">
        <v>23</v>
      </c>
      <c r="C5" s="48">
        <v>598</v>
      </c>
      <c r="D5" s="48">
        <v>583</v>
      </c>
      <c r="E5" s="48">
        <v>538</v>
      </c>
      <c r="F5" s="48">
        <v>535</v>
      </c>
      <c r="G5" s="45">
        <f>G8+G11+G14+G17</f>
        <v>527</v>
      </c>
      <c r="H5" s="97" t="s">
        <v>24</v>
      </c>
      <c r="I5" s="52" t="s">
        <v>24</v>
      </c>
      <c r="J5" s="52" t="s">
        <v>24</v>
      </c>
      <c r="K5" s="52" t="s">
        <v>24</v>
      </c>
      <c r="L5" s="52" t="s">
        <v>24</v>
      </c>
      <c r="M5" s="45">
        <f>M8+M11+M14+M17</f>
        <v>527</v>
      </c>
      <c r="N5" s="46"/>
      <c r="O5" s="46"/>
      <c r="P5" s="46"/>
      <c r="Q5" s="46"/>
      <c r="R5" s="1"/>
    </row>
    <row r="6" spans="1:17" ht="19.5" customHeight="1">
      <c r="A6" s="157"/>
      <c r="B6" s="49" t="s">
        <v>0</v>
      </c>
      <c r="C6" s="48">
        <v>3280</v>
      </c>
      <c r="D6" s="48">
        <v>3283</v>
      </c>
      <c r="E6" s="48">
        <v>3308</v>
      </c>
      <c r="F6" s="48">
        <v>3258</v>
      </c>
      <c r="G6" s="45">
        <f>SUM(G4:G5)</f>
        <v>3294</v>
      </c>
      <c r="H6" s="95">
        <f aca="true" t="shared" si="1" ref="H6:M6">SUM(H4:H5)</f>
        <v>660</v>
      </c>
      <c r="I6" s="95">
        <f t="shared" si="1"/>
        <v>580</v>
      </c>
      <c r="J6" s="95">
        <f t="shared" si="1"/>
        <v>562</v>
      </c>
      <c r="K6" s="95">
        <f t="shared" si="1"/>
        <v>715</v>
      </c>
      <c r="L6" s="95">
        <f t="shared" si="1"/>
        <v>250</v>
      </c>
      <c r="M6" s="45">
        <f t="shared" si="1"/>
        <v>527</v>
      </c>
      <c r="N6" s="46"/>
      <c r="O6" s="46"/>
      <c r="P6" s="46"/>
      <c r="Q6" s="46"/>
    </row>
    <row r="7" spans="1:17" ht="19.5" customHeight="1">
      <c r="A7" s="157" t="s">
        <v>26</v>
      </c>
      <c r="B7" s="47" t="s">
        <v>22</v>
      </c>
      <c r="C7" s="48">
        <v>7</v>
      </c>
      <c r="D7" s="48">
        <v>8</v>
      </c>
      <c r="E7" s="48">
        <v>5</v>
      </c>
      <c r="F7" s="48">
        <v>10</v>
      </c>
      <c r="G7" s="45">
        <f aca="true" t="shared" si="2" ref="G7:G17">SUM(H7:M7)</f>
        <v>10</v>
      </c>
      <c r="H7" s="98" t="s">
        <v>24</v>
      </c>
      <c r="I7" s="52">
        <v>3</v>
      </c>
      <c r="J7" s="98" t="s">
        <v>24</v>
      </c>
      <c r="K7" s="52">
        <v>6</v>
      </c>
      <c r="L7" s="99">
        <v>1</v>
      </c>
      <c r="M7" s="100" t="s">
        <v>24</v>
      </c>
      <c r="N7" s="46"/>
      <c r="O7" s="46"/>
      <c r="P7" s="46"/>
      <c r="Q7" s="46"/>
    </row>
    <row r="8" spans="1:17" ht="19.5" customHeight="1">
      <c r="A8" s="157"/>
      <c r="B8" s="47" t="s">
        <v>23</v>
      </c>
      <c r="C8" s="48">
        <v>1</v>
      </c>
      <c r="D8" s="48">
        <v>2</v>
      </c>
      <c r="E8" s="48">
        <v>1</v>
      </c>
      <c r="F8" s="48">
        <v>1</v>
      </c>
      <c r="G8" s="45">
        <f t="shared" si="2"/>
        <v>2</v>
      </c>
      <c r="H8" s="97" t="s">
        <v>24</v>
      </c>
      <c r="I8" s="97" t="s">
        <v>24</v>
      </c>
      <c r="J8" s="97" t="s">
        <v>24</v>
      </c>
      <c r="K8" s="97" t="s">
        <v>24</v>
      </c>
      <c r="L8" s="97" t="s">
        <v>24</v>
      </c>
      <c r="M8" s="48">
        <v>2</v>
      </c>
      <c r="N8" s="46"/>
      <c r="O8" s="46"/>
      <c r="P8" s="46"/>
      <c r="Q8" s="46"/>
    </row>
    <row r="9" spans="1:17" ht="19.5" customHeight="1">
      <c r="A9" s="157"/>
      <c r="B9" s="49" t="s">
        <v>0</v>
      </c>
      <c r="C9" s="50">
        <v>8</v>
      </c>
      <c r="D9" s="50">
        <v>10</v>
      </c>
      <c r="E9" s="50">
        <v>6</v>
      </c>
      <c r="F9" s="50">
        <v>11</v>
      </c>
      <c r="G9" s="45">
        <f aca="true" t="shared" si="3" ref="G9:M9">SUM(G7:G8)</f>
        <v>12</v>
      </c>
      <c r="H9" s="101" t="s">
        <v>24</v>
      </c>
      <c r="I9" s="95">
        <f t="shared" si="3"/>
        <v>3</v>
      </c>
      <c r="J9" s="102" t="s">
        <v>24</v>
      </c>
      <c r="K9" s="95">
        <f t="shared" si="3"/>
        <v>6</v>
      </c>
      <c r="L9" s="95">
        <f t="shared" si="3"/>
        <v>1</v>
      </c>
      <c r="M9" s="45">
        <f t="shared" si="3"/>
        <v>2</v>
      </c>
      <c r="N9" s="46"/>
      <c r="O9" s="46"/>
      <c r="P9" s="46"/>
      <c r="Q9" s="46"/>
    </row>
    <row r="10" spans="1:17" ht="19.5" customHeight="1">
      <c r="A10" s="157" t="s">
        <v>28</v>
      </c>
      <c r="B10" s="47" t="s">
        <v>22</v>
      </c>
      <c r="C10" s="48">
        <v>1046</v>
      </c>
      <c r="D10" s="48">
        <v>1118</v>
      </c>
      <c r="E10" s="48">
        <v>1214</v>
      </c>
      <c r="F10" s="48">
        <v>1210</v>
      </c>
      <c r="G10" s="45">
        <f t="shared" si="2"/>
        <v>1287</v>
      </c>
      <c r="H10" s="103">
        <v>291</v>
      </c>
      <c r="I10" s="100">
        <v>288</v>
      </c>
      <c r="J10" s="100">
        <v>244</v>
      </c>
      <c r="K10" s="100">
        <v>336</v>
      </c>
      <c r="L10" s="100">
        <v>128</v>
      </c>
      <c r="M10" s="100" t="s">
        <v>24</v>
      </c>
      <c r="N10" s="46"/>
      <c r="O10" s="46"/>
      <c r="P10" s="46"/>
      <c r="Q10" s="46"/>
    </row>
    <row r="11" spans="1:17" ht="19.5" customHeight="1">
      <c r="A11" s="157"/>
      <c r="B11" s="47" t="s">
        <v>23</v>
      </c>
      <c r="C11" s="48">
        <v>37</v>
      </c>
      <c r="D11" s="48">
        <v>37</v>
      </c>
      <c r="E11" s="48">
        <v>32</v>
      </c>
      <c r="F11" s="48">
        <v>27</v>
      </c>
      <c r="G11" s="45">
        <f t="shared" si="2"/>
        <v>33</v>
      </c>
      <c r="H11" s="103" t="s">
        <v>24</v>
      </c>
      <c r="I11" s="103" t="s">
        <v>24</v>
      </c>
      <c r="J11" s="103" t="s">
        <v>24</v>
      </c>
      <c r="K11" s="103" t="s">
        <v>24</v>
      </c>
      <c r="L11" s="103" t="s">
        <v>24</v>
      </c>
      <c r="M11" s="48">
        <v>33</v>
      </c>
      <c r="N11" s="46"/>
      <c r="O11" s="46"/>
      <c r="P11" s="46"/>
      <c r="Q11" s="46"/>
    </row>
    <row r="12" spans="1:17" ht="19.5" customHeight="1">
      <c r="A12" s="157"/>
      <c r="B12" s="49" t="s">
        <v>0</v>
      </c>
      <c r="C12" s="50">
        <v>1083</v>
      </c>
      <c r="D12" s="50">
        <v>1155</v>
      </c>
      <c r="E12" s="50">
        <v>1246</v>
      </c>
      <c r="F12" s="50">
        <v>1237</v>
      </c>
      <c r="G12" s="45">
        <f aca="true" t="shared" si="4" ref="G12:M12">SUM(G10:G11)</f>
        <v>1320</v>
      </c>
      <c r="H12" s="96">
        <f t="shared" si="4"/>
        <v>291</v>
      </c>
      <c r="I12" s="96">
        <f t="shared" si="4"/>
        <v>288</v>
      </c>
      <c r="J12" s="96">
        <f t="shared" si="4"/>
        <v>244</v>
      </c>
      <c r="K12" s="96">
        <f t="shared" si="4"/>
        <v>336</v>
      </c>
      <c r="L12" s="96">
        <f t="shared" si="4"/>
        <v>128</v>
      </c>
      <c r="M12" s="45">
        <f t="shared" si="4"/>
        <v>33</v>
      </c>
      <c r="N12" s="46"/>
      <c r="O12" s="46"/>
      <c r="P12" s="46"/>
      <c r="Q12" s="46"/>
    </row>
    <row r="13" spans="1:17" ht="19.5" customHeight="1">
      <c r="A13" s="158" t="s">
        <v>94</v>
      </c>
      <c r="B13" s="47" t="s">
        <v>22</v>
      </c>
      <c r="C13" s="48">
        <v>1563</v>
      </c>
      <c r="D13" s="48">
        <v>1524</v>
      </c>
      <c r="E13" s="48">
        <v>1489</v>
      </c>
      <c r="F13" s="48">
        <v>1449</v>
      </c>
      <c r="G13" s="45">
        <f t="shared" si="2"/>
        <v>1419</v>
      </c>
      <c r="H13" s="103">
        <v>357</v>
      </c>
      <c r="I13" s="100">
        <v>272</v>
      </c>
      <c r="J13" s="100">
        <v>311</v>
      </c>
      <c r="K13" s="100">
        <v>361</v>
      </c>
      <c r="L13" s="100">
        <v>118</v>
      </c>
      <c r="M13" s="100" t="s">
        <v>24</v>
      </c>
      <c r="N13" s="46"/>
      <c r="O13" s="46"/>
      <c r="P13" s="46"/>
      <c r="Q13" s="46"/>
    </row>
    <row r="14" spans="1:17" ht="19.5" customHeight="1">
      <c r="A14" s="158"/>
      <c r="B14" s="47" t="s">
        <v>23</v>
      </c>
      <c r="C14" s="48">
        <v>549</v>
      </c>
      <c r="D14" s="48">
        <v>529</v>
      </c>
      <c r="E14" s="48">
        <v>496</v>
      </c>
      <c r="F14" s="48">
        <v>496</v>
      </c>
      <c r="G14" s="45">
        <f t="shared" si="2"/>
        <v>475</v>
      </c>
      <c r="H14" s="103" t="s">
        <v>24</v>
      </c>
      <c r="I14" s="103" t="s">
        <v>24</v>
      </c>
      <c r="J14" s="103" t="s">
        <v>24</v>
      </c>
      <c r="K14" s="103" t="s">
        <v>24</v>
      </c>
      <c r="L14" s="103" t="s">
        <v>24</v>
      </c>
      <c r="M14" s="100">
        <v>475</v>
      </c>
      <c r="N14" s="46"/>
      <c r="O14" s="46"/>
      <c r="P14" s="46"/>
      <c r="Q14" s="46"/>
    </row>
    <row r="15" spans="1:17" ht="19.5" customHeight="1">
      <c r="A15" s="158"/>
      <c r="B15" s="49" t="s">
        <v>0</v>
      </c>
      <c r="C15" s="48">
        <v>2112</v>
      </c>
      <c r="D15" s="48">
        <v>2053</v>
      </c>
      <c r="E15" s="48">
        <v>1985</v>
      </c>
      <c r="F15" s="48">
        <v>1945</v>
      </c>
      <c r="G15" s="45">
        <f aca="true" t="shared" si="5" ref="G15:M15">SUM(G13:G14)</f>
        <v>1894</v>
      </c>
      <c r="H15" s="96">
        <f t="shared" si="5"/>
        <v>357</v>
      </c>
      <c r="I15" s="96">
        <f t="shared" si="5"/>
        <v>272</v>
      </c>
      <c r="J15" s="96">
        <f t="shared" si="5"/>
        <v>311</v>
      </c>
      <c r="K15" s="96">
        <f t="shared" si="5"/>
        <v>361</v>
      </c>
      <c r="L15" s="96">
        <f t="shared" si="5"/>
        <v>118</v>
      </c>
      <c r="M15" s="45">
        <f t="shared" si="5"/>
        <v>475</v>
      </c>
      <c r="N15" s="46"/>
      <c r="O15" s="46"/>
      <c r="P15" s="46"/>
      <c r="Q15" s="46"/>
    </row>
    <row r="16" spans="1:17" ht="19.5" customHeight="1">
      <c r="A16" s="158" t="s">
        <v>95</v>
      </c>
      <c r="B16" s="47" t="s">
        <v>22</v>
      </c>
      <c r="C16" s="48">
        <v>66</v>
      </c>
      <c r="D16" s="48">
        <v>50</v>
      </c>
      <c r="E16" s="48">
        <v>62</v>
      </c>
      <c r="F16" s="48">
        <v>54</v>
      </c>
      <c r="G16" s="45">
        <f t="shared" si="2"/>
        <v>51</v>
      </c>
      <c r="H16" s="103">
        <v>12</v>
      </c>
      <c r="I16" s="100">
        <v>17</v>
      </c>
      <c r="J16" s="100">
        <v>7</v>
      </c>
      <c r="K16" s="100">
        <v>12</v>
      </c>
      <c r="L16" s="100">
        <v>3</v>
      </c>
      <c r="M16" s="100" t="s">
        <v>24</v>
      </c>
      <c r="N16" s="46"/>
      <c r="O16" s="46"/>
      <c r="P16" s="46"/>
      <c r="Q16" s="46"/>
    </row>
    <row r="17" spans="1:17" ht="19.5" customHeight="1">
      <c r="A17" s="158"/>
      <c r="B17" s="47" t="s">
        <v>23</v>
      </c>
      <c r="C17" s="48">
        <v>11</v>
      </c>
      <c r="D17" s="48">
        <v>15</v>
      </c>
      <c r="E17" s="48">
        <v>9</v>
      </c>
      <c r="F17" s="48">
        <v>11</v>
      </c>
      <c r="G17" s="45">
        <f t="shared" si="2"/>
        <v>17</v>
      </c>
      <c r="H17" s="103" t="s">
        <v>24</v>
      </c>
      <c r="I17" s="103" t="s">
        <v>24</v>
      </c>
      <c r="J17" s="103" t="s">
        <v>24</v>
      </c>
      <c r="K17" s="103" t="s">
        <v>24</v>
      </c>
      <c r="L17" s="103" t="s">
        <v>24</v>
      </c>
      <c r="M17" s="100">
        <v>17</v>
      </c>
      <c r="N17" s="46"/>
      <c r="O17" s="46"/>
      <c r="P17" s="46"/>
      <c r="Q17" s="46"/>
    </row>
    <row r="18" spans="1:17" ht="19.5" customHeight="1">
      <c r="A18" s="158"/>
      <c r="B18" s="49" t="s">
        <v>0</v>
      </c>
      <c r="C18" s="48">
        <v>77</v>
      </c>
      <c r="D18" s="48">
        <v>65</v>
      </c>
      <c r="E18" s="48">
        <v>71</v>
      </c>
      <c r="F18" s="48">
        <v>65</v>
      </c>
      <c r="G18" s="45">
        <f aca="true" t="shared" si="6" ref="G18:M18">SUM(G16:G17)</f>
        <v>68</v>
      </c>
      <c r="H18" s="96">
        <f t="shared" si="6"/>
        <v>12</v>
      </c>
      <c r="I18" s="96">
        <f t="shared" si="6"/>
        <v>17</v>
      </c>
      <c r="J18" s="96">
        <f t="shared" si="6"/>
        <v>7</v>
      </c>
      <c r="K18" s="96">
        <f t="shared" si="6"/>
        <v>12</v>
      </c>
      <c r="L18" s="96">
        <f t="shared" si="6"/>
        <v>3</v>
      </c>
      <c r="M18" s="45">
        <f t="shared" si="6"/>
        <v>17</v>
      </c>
      <c r="N18" s="46"/>
      <c r="O18" s="46"/>
      <c r="P18" s="46"/>
      <c r="Q18" s="46"/>
    </row>
  </sheetData>
  <sheetProtection/>
  <mergeCells count="12">
    <mergeCell ref="C2:C3"/>
    <mergeCell ref="D2:D3"/>
    <mergeCell ref="H2:M2"/>
    <mergeCell ref="E2:E3"/>
    <mergeCell ref="F2:F3"/>
    <mergeCell ref="G2:G3"/>
    <mergeCell ref="A4:A6"/>
    <mergeCell ref="A7:A9"/>
    <mergeCell ref="A10:A12"/>
    <mergeCell ref="A13:A15"/>
    <mergeCell ref="A16:A18"/>
    <mergeCell ref="A2:B3"/>
  </mergeCells>
  <printOptions horizontalCentered="1"/>
  <pageMargins left="0.7874015748031497" right="0.7874015748031497" top="0.7874015748031497" bottom="0.7874015748031497" header="0.5118110236220472" footer="0.5118110236220472"/>
  <pageSetup firstPageNumber="85" useFirstPageNumber="1" horizontalDpi="600" verticalDpi="600" orientation="portrait" paperSize="9" scale="86" r:id="rId1"/>
  <headerFooter alignWithMargins="0">
    <oddFooter>&amp;C&amp;13 80</oddFooter>
  </headerFooter>
  <ignoredErrors>
    <ignoredError sqref="G6 G9 G12 G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15"/>
  <sheetViews>
    <sheetView view="pageBreakPreview" zoomScaleSheetLayoutView="100" workbookViewId="0" topLeftCell="A1">
      <selection activeCell="A15" sqref="A15:H15"/>
    </sheetView>
  </sheetViews>
  <sheetFormatPr defaultColWidth="9.00390625" defaultRowHeight="13.5"/>
  <cols>
    <col min="1" max="1" width="15.25390625" style="39" customWidth="1"/>
    <col min="2" max="11" width="7.625" style="39" customWidth="1"/>
    <col min="12" max="16384" width="9.00390625" style="39" customWidth="1"/>
  </cols>
  <sheetData>
    <row r="1" spans="1:10" ht="19.5" customHeight="1">
      <c r="A1" s="18" t="s">
        <v>53</v>
      </c>
      <c r="B1" s="41"/>
      <c r="C1" s="41"/>
      <c r="D1" s="41"/>
      <c r="E1" s="41"/>
      <c r="F1" s="41"/>
      <c r="G1" s="41"/>
      <c r="H1" s="41"/>
      <c r="J1" s="27" t="s">
        <v>15</v>
      </c>
    </row>
    <row r="2" spans="1:17" s="3" customFormat="1" ht="19.5" customHeight="1" thickBot="1">
      <c r="A2" s="20" t="s">
        <v>36</v>
      </c>
      <c r="B2" s="16" t="s">
        <v>0</v>
      </c>
      <c r="C2" s="16" t="s">
        <v>71</v>
      </c>
      <c r="D2" s="16" t="s">
        <v>72</v>
      </c>
      <c r="E2" s="22" t="s">
        <v>73</v>
      </c>
      <c r="F2" s="21" t="s">
        <v>70</v>
      </c>
      <c r="G2" s="16" t="s">
        <v>16</v>
      </c>
      <c r="H2" s="16" t="s">
        <v>64</v>
      </c>
      <c r="I2" s="23" t="s">
        <v>67</v>
      </c>
      <c r="J2" s="16" t="s">
        <v>69</v>
      </c>
      <c r="Q2" s="6"/>
    </row>
    <row r="3" spans="1:17" ht="19.5" customHeight="1" thickTop="1">
      <c r="A3" s="19" t="s">
        <v>106</v>
      </c>
      <c r="B3" s="51">
        <v>7205</v>
      </c>
      <c r="C3" s="51">
        <v>210</v>
      </c>
      <c r="D3" s="51">
        <v>1388</v>
      </c>
      <c r="E3" s="52" t="s">
        <v>38</v>
      </c>
      <c r="F3" s="51">
        <v>179</v>
      </c>
      <c r="G3" s="51">
        <v>1538</v>
      </c>
      <c r="H3" s="51">
        <v>1721</v>
      </c>
      <c r="I3" s="56">
        <v>315</v>
      </c>
      <c r="J3" s="51">
        <v>7</v>
      </c>
      <c r="Q3" s="41"/>
    </row>
    <row r="4" spans="1:17" ht="19.5" customHeight="1">
      <c r="A4" s="19" t="s">
        <v>107</v>
      </c>
      <c r="B4" s="51">
        <v>7454</v>
      </c>
      <c r="C4" s="51">
        <v>482</v>
      </c>
      <c r="D4" s="51">
        <v>1522</v>
      </c>
      <c r="E4" s="52" t="s">
        <v>38</v>
      </c>
      <c r="F4" s="51">
        <v>195</v>
      </c>
      <c r="G4" s="51">
        <v>1312</v>
      </c>
      <c r="H4" s="51">
        <v>1957</v>
      </c>
      <c r="I4" s="56">
        <v>516</v>
      </c>
      <c r="J4" s="51">
        <v>6</v>
      </c>
      <c r="Q4" s="41"/>
    </row>
    <row r="5" spans="1:17" ht="19.5" customHeight="1">
      <c r="A5" s="19" t="s">
        <v>108</v>
      </c>
      <c r="B5" s="51">
        <v>6494</v>
      </c>
      <c r="C5" s="51">
        <v>362</v>
      </c>
      <c r="D5" s="51">
        <v>1292</v>
      </c>
      <c r="E5" s="52">
        <v>1</v>
      </c>
      <c r="F5" s="51">
        <v>202</v>
      </c>
      <c r="G5" s="51">
        <v>1398</v>
      </c>
      <c r="H5" s="51">
        <v>1682</v>
      </c>
      <c r="I5" s="56">
        <v>381</v>
      </c>
      <c r="J5" s="51">
        <v>11</v>
      </c>
      <c r="Q5" s="41"/>
    </row>
    <row r="6" spans="1:17" ht="19.5" customHeight="1">
      <c r="A6" s="19" t="s">
        <v>109</v>
      </c>
      <c r="B6" s="51">
        <v>6045</v>
      </c>
      <c r="C6" s="51">
        <v>316</v>
      </c>
      <c r="D6" s="51">
        <v>1283</v>
      </c>
      <c r="E6" s="52" t="s">
        <v>38</v>
      </c>
      <c r="F6" s="51">
        <v>152</v>
      </c>
      <c r="G6" s="51">
        <v>1356</v>
      </c>
      <c r="H6" s="51">
        <v>1565</v>
      </c>
      <c r="I6" s="56">
        <v>416</v>
      </c>
      <c r="J6" s="51">
        <v>26</v>
      </c>
      <c r="Q6" s="41"/>
    </row>
    <row r="7" spans="1:17" ht="19.5" customHeight="1">
      <c r="A7" s="19" t="s">
        <v>118</v>
      </c>
      <c r="B7" s="51">
        <v>6045</v>
      </c>
      <c r="C7" s="51">
        <v>369</v>
      </c>
      <c r="D7" s="51">
        <v>1268</v>
      </c>
      <c r="E7" s="52">
        <v>3</v>
      </c>
      <c r="F7" s="51">
        <v>154</v>
      </c>
      <c r="G7" s="51">
        <v>1309</v>
      </c>
      <c r="H7" s="51">
        <v>1370</v>
      </c>
      <c r="I7" s="56">
        <v>932</v>
      </c>
      <c r="J7" s="51">
        <v>28</v>
      </c>
      <c r="Q7" s="41"/>
    </row>
    <row r="8" spans="1:16" ht="19.5" customHeight="1">
      <c r="A8" s="5"/>
      <c r="B8" s="53"/>
      <c r="C8" s="53"/>
      <c r="D8" s="53"/>
      <c r="E8" s="54"/>
      <c r="F8" s="53"/>
      <c r="G8" s="53"/>
      <c r="I8" s="54"/>
      <c r="J8" s="53"/>
      <c r="K8" s="53"/>
      <c r="P8" s="41"/>
    </row>
    <row r="9" spans="1:11" ht="19.5" customHeight="1">
      <c r="A9" s="167" t="s">
        <v>83</v>
      </c>
      <c r="B9" s="167"/>
      <c r="C9" s="46"/>
      <c r="D9" s="46"/>
      <c r="E9" s="46"/>
      <c r="F9" s="46"/>
      <c r="G9" s="46"/>
      <c r="I9" s="26"/>
      <c r="J9" s="55"/>
      <c r="K9" s="55"/>
    </row>
    <row r="10" spans="1:8" ht="19.5" customHeight="1" thickBot="1">
      <c r="A10" s="20" t="s">
        <v>36</v>
      </c>
      <c r="B10" s="16" t="s">
        <v>74</v>
      </c>
      <c r="C10" s="16" t="s">
        <v>75</v>
      </c>
      <c r="D10" s="16" t="s">
        <v>76</v>
      </c>
      <c r="E10" s="16" t="s">
        <v>18</v>
      </c>
      <c r="F10" s="16" t="s">
        <v>65</v>
      </c>
      <c r="G10" s="16" t="s">
        <v>66</v>
      </c>
      <c r="H10" s="16" t="s">
        <v>17</v>
      </c>
    </row>
    <row r="11" spans="1:8" ht="19.5" customHeight="1" thickTop="1">
      <c r="A11" s="19" t="s">
        <v>106</v>
      </c>
      <c r="B11" s="52" t="s">
        <v>38</v>
      </c>
      <c r="C11" s="52">
        <v>1</v>
      </c>
      <c r="D11" s="52" t="s">
        <v>38</v>
      </c>
      <c r="E11" s="51">
        <v>501</v>
      </c>
      <c r="F11" s="51">
        <v>441</v>
      </c>
      <c r="G11" s="51">
        <v>32</v>
      </c>
      <c r="H11" s="51">
        <v>872</v>
      </c>
    </row>
    <row r="12" spans="1:8" ht="19.5" customHeight="1">
      <c r="A12" s="19" t="s">
        <v>107</v>
      </c>
      <c r="B12" s="52">
        <v>3</v>
      </c>
      <c r="C12" s="52">
        <v>1</v>
      </c>
      <c r="D12" s="52">
        <v>2</v>
      </c>
      <c r="E12" s="51">
        <v>526</v>
      </c>
      <c r="F12" s="51">
        <v>503</v>
      </c>
      <c r="G12" s="51">
        <v>38</v>
      </c>
      <c r="H12" s="51">
        <v>391</v>
      </c>
    </row>
    <row r="13" spans="1:8" ht="20.25" customHeight="1">
      <c r="A13" s="19" t="s">
        <v>108</v>
      </c>
      <c r="B13" s="70">
        <v>1</v>
      </c>
      <c r="C13" s="70" t="s">
        <v>38</v>
      </c>
      <c r="D13" s="70">
        <v>2</v>
      </c>
      <c r="E13" s="69">
        <v>209</v>
      </c>
      <c r="F13" s="68">
        <v>427</v>
      </c>
      <c r="G13" s="68">
        <v>25</v>
      </c>
      <c r="H13" s="68">
        <v>501</v>
      </c>
    </row>
    <row r="14" spans="1:8" ht="20.25" customHeight="1">
      <c r="A14" s="19" t="s">
        <v>109</v>
      </c>
      <c r="B14" s="70">
        <v>2</v>
      </c>
      <c r="C14" s="70" t="s">
        <v>38</v>
      </c>
      <c r="D14" s="70">
        <v>1</v>
      </c>
      <c r="E14" s="69">
        <v>144</v>
      </c>
      <c r="F14" s="68">
        <v>276</v>
      </c>
      <c r="G14" s="68">
        <v>10</v>
      </c>
      <c r="H14" s="68">
        <v>498</v>
      </c>
    </row>
    <row r="15" spans="1:8" ht="20.25" customHeight="1">
      <c r="A15" s="19" t="s">
        <v>118</v>
      </c>
      <c r="B15" s="68">
        <v>1</v>
      </c>
      <c r="C15" s="70">
        <v>1</v>
      </c>
      <c r="D15" s="68">
        <v>3</v>
      </c>
      <c r="E15" s="68">
        <v>286</v>
      </c>
      <c r="F15" s="68">
        <v>311</v>
      </c>
      <c r="G15" s="68">
        <v>12</v>
      </c>
      <c r="H15" s="68">
        <v>300</v>
      </c>
    </row>
  </sheetData>
  <sheetProtection/>
  <mergeCells count="1">
    <mergeCell ref="A9:B9"/>
  </mergeCells>
  <printOptions horizontalCentered="1"/>
  <pageMargins left="0.7874015748031497" right="0.7874015748031497" top="0.7874015748031497" bottom="0.7874015748031497" header="0.5118110236220472" footer="0.5118110236220472"/>
  <pageSetup firstPageNumber="86" useFirstPageNumber="1" horizontalDpi="600" verticalDpi="600" orientation="portrait" paperSize="9" r:id="rId1"/>
  <headerFooter alignWithMargins="0">
    <oddFooter>&amp;C81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0"/>
  <sheetViews>
    <sheetView showZeros="0" view="pageBreakPreview" zoomScaleSheetLayoutView="100" workbookViewId="0" topLeftCell="A1">
      <selection activeCell="G13" sqref="G13"/>
    </sheetView>
  </sheetViews>
  <sheetFormatPr defaultColWidth="9.00390625" defaultRowHeight="13.5"/>
  <cols>
    <col min="1" max="1" width="13.875" style="39" customWidth="1"/>
    <col min="2" max="2" width="6.625" style="39" customWidth="1"/>
    <col min="3" max="13" width="6.375" style="39" customWidth="1"/>
    <col min="14" max="16384" width="9.00390625" style="39" customWidth="1"/>
  </cols>
  <sheetData>
    <row r="1" spans="1:13" ht="19.5" customHeight="1">
      <c r="A1" s="8" t="s">
        <v>54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27" t="s">
        <v>12</v>
      </c>
    </row>
    <row r="2" spans="1:13" s="4" customFormat="1" ht="19.5" customHeight="1">
      <c r="A2" s="129" t="s">
        <v>36</v>
      </c>
      <c r="B2" s="169" t="s">
        <v>0</v>
      </c>
      <c r="C2" s="169" t="s">
        <v>85</v>
      </c>
      <c r="D2" s="169" t="s">
        <v>86</v>
      </c>
      <c r="E2" s="169" t="s">
        <v>87</v>
      </c>
      <c r="F2" s="169" t="s">
        <v>88</v>
      </c>
      <c r="G2" s="169" t="s">
        <v>84</v>
      </c>
      <c r="H2" s="169" t="s">
        <v>48</v>
      </c>
      <c r="I2" s="169" t="s">
        <v>50</v>
      </c>
      <c r="J2" s="169" t="s">
        <v>49</v>
      </c>
      <c r="K2" s="169" t="s">
        <v>89</v>
      </c>
      <c r="L2" s="169"/>
      <c r="M2" s="169" t="s">
        <v>96</v>
      </c>
    </row>
    <row r="3" spans="1:13" s="4" customFormat="1" ht="19.5" customHeight="1" thickBot="1">
      <c r="A3" s="168"/>
      <c r="B3" s="170"/>
      <c r="C3" s="170"/>
      <c r="D3" s="170"/>
      <c r="E3" s="170"/>
      <c r="F3" s="170"/>
      <c r="G3" s="170"/>
      <c r="H3" s="170"/>
      <c r="I3" s="170"/>
      <c r="J3" s="170"/>
      <c r="K3" s="16" t="s">
        <v>90</v>
      </c>
      <c r="L3" s="16" t="s">
        <v>91</v>
      </c>
      <c r="M3" s="170"/>
    </row>
    <row r="4" spans="1:13" ht="19.5" customHeight="1" thickTop="1">
      <c r="A4" s="59" t="s">
        <v>100</v>
      </c>
      <c r="B4" s="62">
        <v>4886</v>
      </c>
      <c r="C4" s="62">
        <v>67</v>
      </c>
      <c r="D4" s="62">
        <v>2</v>
      </c>
      <c r="E4" s="63" t="s">
        <v>38</v>
      </c>
      <c r="F4" s="62">
        <v>1</v>
      </c>
      <c r="G4" s="64" t="s">
        <v>38</v>
      </c>
      <c r="H4" s="62">
        <v>5</v>
      </c>
      <c r="I4" s="62">
        <v>7</v>
      </c>
      <c r="J4" s="62">
        <v>1534</v>
      </c>
      <c r="K4" s="62">
        <v>1522</v>
      </c>
      <c r="L4" s="62">
        <v>1729</v>
      </c>
      <c r="M4" s="62">
        <v>19</v>
      </c>
    </row>
    <row r="5" spans="1:13" ht="19.5" customHeight="1">
      <c r="A5" s="59" t="s">
        <v>99</v>
      </c>
      <c r="B5" s="62">
        <v>6206</v>
      </c>
      <c r="C5" s="62">
        <v>65</v>
      </c>
      <c r="D5" s="62">
        <v>11</v>
      </c>
      <c r="E5" s="63" t="s">
        <v>38</v>
      </c>
      <c r="F5" s="62">
        <v>2</v>
      </c>
      <c r="G5" s="64">
        <v>1</v>
      </c>
      <c r="H5" s="62">
        <v>9</v>
      </c>
      <c r="I5" s="62">
        <v>13</v>
      </c>
      <c r="J5" s="62">
        <v>2344</v>
      </c>
      <c r="K5" s="62">
        <v>1647</v>
      </c>
      <c r="L5" s="62">
        <v>2077</v>
      </c>
      <c r="M5" s="62">
        <v>37</v>
      </c>
    </row>
    <row r="6" spans="1:13" ht="19.5" customHeight="1">
      <c r="A6" s="59" t="s">
        <v>115</v>
      </c>
      <c r="B6" s="62">
        <v>5194</v>
      </c>
      <c r="C6" s="62">
        <v>71</v>
      </c>
      <c r="D6" s="62">
        <v>2</v>
      </c>
      <c r="E6" s="63" t="s">
        <v>38</v>
      </c>
      <c r="F6" s="64" t="s">
        <v>38</v>
      </c>
      <c r="G6" s="64">
        <v>1</v>
      </c>
      <c r="H6" s="62">
        <v>8</v>
      </c>
      <c r="I6" s="62">
        <v>9</v>
      </c>
      <c r="J6" s="62">
        <v>1389</v>
      </c>
      <c r="K6" s="62">
        <v>1656</v>
      </c>
      <c r="L6" s="62">
        <v>2040</v>
      </c>
      <c r="M6" s="62">
        <v>18</v>
      </c>
    </row>
    <row r="7" spans="1:13" ht="19.5" customHeight="1">
      <c r="A7" s="59" t="s">
        <v>116</v>
      </c>
      <c r="B7" s="62">
        <v>4686</v>
      </c>
      <c r="C7" s="62">
        <v>46</v>
      </c>
      <c r="D7" s="62">
        <v>4</v>
      </c>
      <c r="E7" s="63">
        <v>1</v>
      </c>
      <c r="F7" s="64" t="s">
        <v>38</v>
      </c>
      <c r="G7" s="64" t="s">
        <v>38</v>
      </c>
      <c r="H7" s="62">
        <v>11</v>
      </c>
      <c r="I7" s="62">
        <v>18</v>
      </c>
      <c r="J7" s="62">
        <v>1372</v>
      </c>
      <c r="K7" s="62">
        <v>1500</v>
      </c>
      <c r="L7" s="62">
        <v>1715</v>
      </c>
      <c r="M7" s="62">
        <v>19</v>
      </c>
    </row>
    <row r="8" spans="1:13" ht="19.5" customHeight="1">
      <c r="A8" s="59" t="s">
        <v>117</v>
      </c>
      <c r="B8" s="92">
        <f>SUM(C8:M8)</f>
        <v>5219</v>
      </c>
      <c r="C8" s="104">
        <v>52</v>
      </c>
      <c r="D8" s="104">
        <v>1</v>
      </c>
      <c r="E8" s="105">
        <v>3</v>
      </c>
      <c r="F8" s="64">
        <v>4</v>
      </c>
      <c r="G8" s="64" t="s">
        <v>38</v>
      </c>
      <c r="H8" s="104">
        <v>5</v>
      </c>
      <c r="I8" s="104">
        <v>16</v>
      </c>
      <c r="J8" s="62">
        <v>1633</v>
      </c>
      <c r="K8" s="92">
        <v>1613</v>
      </c>
      <c r="L8" s="92">
        <v>1880</v>
      </c>
      <c r="M8" s="104">
        <v>12</v>
      </c>
    </row>
    <row r="9" ht="19.5" customHeight="1"/>
    <row r="10" spans="1:4" ht="19.5" customHeight="1">
      <c r="A10" s="71"/>
      <c r="B10" s="71"/>
      <c r="C10" s="71"/>
      <c r="D10" s="71"/>
    </row>
  </sheetData>
  <sheetProtection/>
  <mergeCells count="12">
    <mergeCell ref="M2:M3"/>
    <mergeCell ref="G2:G3"/>
    <mergeCell ref="A2:A3"/>
    <mergeCell ref="H2:H3"/>
    <mergeCell ref="K2:L2"/>
    <mergeCell ref="I2:I3"/>
    <mergeCell ref="C2:C3"/>
    <mergeCell ref="D2:D3"/>
    <mergeCell ref="J2:J3"/>
    <mergeCell ref="E2:E3"/>
    <mergeCell ref="F2:F3"/>
    <mergeCell ref="B2:B3"/>
  </mergeCells>
  <printOptions/>
  <pageMargins left="0.7874015748031497" right="0.7874015748031497" top="0.7874015748031497" bottom="0.7874015748031497" header="0.5118110236220472" footer="0.5118110236220472"/>
  <pageSetup firstPageNumber="87" useFirstPageNumber="1" horizontalDpi="600" verticalDpi="600" orientation="portrait" paperSize="9" scale="96" r:id="rId1"/>
  <headerFooter alignWithMargins="0">
    <oddFooter>&amp;C&amp;12 82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Administrator</cp:lastModifiedBy>
  <cp:lastPrinted>2020-12-21T00:54:50Z</cp:lastPrinted>
  <dcterms:created xsi:type="dcterms:W3CDTF">2006-10-17T04:39:05Z</dcterms:created>
  <dcterms:modified xsi:type="dcterms:W3CDTF">2020-12-21T00:55:02Z</dcterms:modified>
  <cp:category/>
  <cp:version/>
  <cp:contentType/>
  <cp:contentStatus/>
</cp:coreProperties>
</file>