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1" activeTab="0"/>
  </bookViews>
  <sheets>
    <sheet name="13基本表" sheetId="1" r:id="rId1"/>
    <sheet name="13投入" sheetId="2" r:id="rId2"/>
    <sheet name="13逆行列（開放）" sheetId="3" r:id="rId3"/>
    <sheet name="13逆行列（封鎖）" sheetId="4" r:id="rId4"/>
  </sheets>
  <definedNames>
    <definedName name="_xlnm.Print_Area" localSheetId="0">'13基本表'!$B$1:$AE$26</definedName>
  </definedNames>
  <calcPr fullCalcOnLoad="1"/>
</workbook>
</file>

<file path=xl/sharedStrings.xml><?xml version="1.0" encoding="utf-8"?>
<sst xmlns="http://schemas.openxmlformats.org/spreadsheetml/2006/main" count="323" uniqueCount="79">
  <si>
    <t>01</t>
  </si>
  <si>
    <t>農林水産業</t>
  </si>
  <si>
    <t>02</t>
  </si>
  <si>
    <t>鉱業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</si>
  <si>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</si>
  <si>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</si>
  <si>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</si>
  <si>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</si>
  <si>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</si>
  <si>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</si>
  <si>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</si>
  <si>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</si>
  <si>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</si>
  <si>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</si>
  <si>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</si>
  <si>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</si>
  <si>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</si>
  <si>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</si>
  <si>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</si>
  <si>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建設</t>
  </si>
  <si>
    <t>18</t>
  </si>
  <si>
    <t>19</t>
  </si>
  <si>
    <t>20</t>
  </si>
  <si>
    <t>商業</t>
  </si>
  <si>
    <t>金融･保険</t>
  </si>
  <si>
    <t>22</t>
  </si>
  <si>
    <t>不動産</t>
  </si>
  <si>
    <t>23</t>
  </si>
  <si>
    <t>運輸</t>
  </si>
  <si>
    <t>通信･放送</t>
  </si>
  <si>
    <t>25</t>
  </si>
  <si>
    <t>公務</t>
  </si>
  <si>
    <t>27</t>
  </si>
  <si>
    <t>分類不明</t>
  </si>
  <si>
    <t>内生部門計</t>
  </si>
  <si>
    <t>家計外消費支出(行)</t>
  </si>
  <si>
    <t>雇用者所得</t>
  </si>
  <si>
    <t>営業余剰</t>
  </si>
  <si>
    <t>資本減耗引当</t>
  </si>
  <si>
    <t>間接税(除関税)</t>
  </si>
  <si>
    <t>(控除)経常補助金</t>
  </si>
  <si>
    <t>粗付加価値部門計</t>
  </si>
  <si>
    <t>県内生産額</t>
  </si>
  <si>
    <t>家計外消費支出(列)</t>
  </si>
  <si>
    <t>民間消費支出</t>
  </si>
  <si>
    <t>一般政府消費支出</t>
  </si>
  <si>
    <t>在庫純増</t>
  </si>
  <si>
    <t>輸移出</t>
  </si>
  <si>
    <t>最終需要計</t>
  </si>
  <si>
    <t>(控除)輸移入</t>
  </si>
  <si>
    <t>製造業</t>
  </si>
  <si>
    <t>電気･ガス･水道</t>
  </si>
  <si>
    <t>サービス</t>
  </si>
  <si>
    <t>県内総固定資本形成</t>
  </si>
  <si>
    <t>21</t>
  </si>
  <si>
    <t>22</t>
  </si>
  <si>
    <t>県内需要合計</t>
  </si>
  <si>
    <t>需要合計</t>
  </si>
  <si>
    <t>最終需要部門計</t>
  </si>
  <si>
    <t>行和</t>
  </si>
  <si>
    <t>感応度係数</t>
  </si>
  <si>
    <t>影響力係数</t>
  </si>
  <si>
    <t>電力･ガス･水道</t>
  </si>
  <si>
    <t>平均</t>
  </si>
  <si>
    <t>1-(2)　　投入係数表　（13部門）</t>
  </si>
  <si>
    <t>電力･ガス･水道</t>
  </si>
  <si>
    <t>21</t>
  </si>
  <si>
    <t>22</t>
  </si>
  <si>
    <t>1-(1)  生産者価格評価表　（13部門）</t>
  </si>
  <si>
    <t>県内最終需要計</t>
  </si>
  <si>
    <r>
      <t>1-(3)　逆行列係数表　[I-(I-M)A]</t>
    </r>
    <r>
      <rPr>
        <b/>
        <vertAlign val="superscript"/>
        <sz val="10"/>
        <rFont val="ＭＳ Ｐ明朝"/>
        <family val="1"/>
      </rPr>
      <t>-1</t>
    </r>
    <r>
      <rPr>
        <b/>
        <sz val="10"/>
        <rFont val="ＭＳ Ｐ明朝"/>
        <family val="1"/>
      </rPr>
      <t>型（13部門）</t>
    </r>
  </si>
  <si>
    <t xml:space="preserve">  </t>
  </si>
  <si>
    <t>電力･ガス･水道</t>
  </si>
  <si>
    <t>電力･ガス･水道</t>
  </si>
  <si>
    <t>列和</t>
  </si>
  <si>
    <r>
      <t>1-(4)　逆行列係数表　(I-A)</t>
    </r>
    <r>
      <rPr>
        <b/>
        <vertAlign val="superscript"/>
        <sz val="10"/>
        <rFont val="ＭＳ Ｐ明朝"/>
        <family val="1"/>
      </rPr>
      <t>-1</t>
    </r>
    <r>
      <rPr>
        <b/>
        <sz val="10"/>
        <rFont val="ＭＳ Ｐ明朝"/>
        <family val="1"/>
      </rPr>
      <t>型（13部門）</t>
    </r>
  </si>
  <si>
    <t>電力･ガス･水道</t>
  </si>
  <si>
    <t>列和</t>
  </si>
  <si>
    <t>単位：百万円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</si>
</sst>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_ 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vertAlign val="superscript"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91">
    <xf numFmtId="0" fontId="0" fillId="0" borderId="0" xfId="0" applyAlignment="1">
      <alignment/>
    </xf>
    <xf numFmtId="0" fontId="4" fillId="0" borderId="1" xfId="21" applyNumberFormat="1" applyFont="1" applyBorder="1" applyAlignment="1">
      <alignment horizontal="distributed" vertical="center"/>
      <protection/>
    </xf>
    <xf numFmtId="0" fontId="4" fillId="0" borderId="2" xfId="21" applyNumberFormat="1" applyFont="1" applyBorder="1" applyAlignment="1">
      <alignment horizontal="distributed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21" applyNumberFormat="1" applyFont="1" applyBorder="1" applyAlignment="1">
      <alignment horizontal="distributed" vertical="center" wrapText="1"/>
      <protection/>
    </xf>
    <xf numFmtId="0" fontId="2" fillId="0" borderId="0" xfId="0" applyFont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21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distributed" vertical="center" wrapText="1"/>
    </xf>
    <xf numFmtId="0" fontId="4" fillId="0" borderId="10" xfId="21" applyNumberFormat="1" applyFont="1" applyBorder="1" applyAlignment="1">
      <alignment vertical="center"/>
      <protection/>
    </xf>
    <xf numFmtId="177" fontId="2" fillId="0" borderId="1" xfId="0" applyNumberFormat="1" applyFont="1" applyBorder="1" applyAlignment="1">
      <alignment vertical="center"/>
    </xf>
    <xf numFmtId="0" fontId="4" fillId="0" borderId="11" xfId="21" applyNumberFormat="1" applyFont="1" applyBorder="1" applyAlignment="1">
      <alignment vertical="center"/>
      <protection/>
    </xf>
    <xf numFmtId="177" fontId="2" fillId="0" borderId="2" xfId="0" applyNumberFormat="1" applyFont="1" applyBorder="1" applyAlignment="1">
      <alignment vertical="center"/>
    </xf>
    <xf numFmtId="49" fontId="4" fillId="0" borderId="10" xfId="21" applyNumberFormat="1" applyFont="1" applyFill="1" applyBorder="1" applyAlignment="1">
      <alignment vertical="center"/>
      <protection/>
    </xf>
    <xf numFmtId="49" fontId="4" fillId="0" borderId="11" xfId="21" applyNumberFormat="1" applyFont="1" applyFill="1" applyBorder="1" applyAlignment="1">
      <alignment vertical="center"/>
      <protection/>
    </xf>
    <xf numFmtId="49" fontId="4" fillId="0" borderId="9" xfId="21" applyNumberFormat="1" applyFont="1" applyFill="1" applyBorder="1" applyAlignment="1">
      <alignment vertical="center"/>
      <protection/>
    </xf>
    <xf numFmtId="0" fontId="4" fillId="0" borderId="4" xfId="21" applyNumberFormat="1" applyFont="1" applyBorder="1" applyAlignment="1">
      <alignment horizontal="distributed" vertical="center"/>
      <protection/>
    </xf>
    <xf numFmtId="177" fontId="2" fillId="0" borderId="12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21" applyNumberFormat="1" applyFont="1" applyBorder="1" applyAlignment="1">
      <alignment horizontal="center"/>
      <protection/>
    </xf>
    <xf numFmtId="0" fontId="4" fillId="0" borderId="15" xfId="21" applyNumberFormat="1" applyFont="1" applyBorder="1" applyAlignment="1">
      <alignment horizontal="center"/>
      <protection/>
    </xf>
    <xf numFmtId="0" fontId="4" fillId="0" borderId="7" xfId="21" applyNumberFormat="1" applyFont="1" applyBorder="1" applyAlignment="1">
      <alignment horizontal="center"/>
      <protection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distributed" wrapText="1"/>
    </xf>
    <xf numFmtId="0" fontId="2" fillId="0" borderId="4" xfId="0" applyFont="1" applyBorder="1" applyAlignment="1">
      <alignment horizontal="distributed" wrapText="1"/>
    </xf>
    <xf numFmtId="0" fontId="4" fillId="0" borderId="12" xfId="21" applyNumberFormat="1" applyFont="1" applyBorder="1" applyAlignment="1">
      <alignment horizontal="distributed" vertical="center" wrapText="1"/>
      <protection/>
    </xf>
    <xf numFmtId="0" fontId="4" fillId="0" borderId="4" xfId="21" applyNumberFormat="1" applyFont="1" applyBorder="1" applyAlignment="1">
      <alignment horizontal="distributed" vertical="center" wrapText="1"/>
      <protection/>
    </xf>
    <xf numFmtId="0" fontId="2" fillId="0" borderId="3" xfId="0" applyFont="1" applyBorder="1" applyAlignment="1">
      <alignment horizontal="distributed" wrapText="1"/>
    </xf>
    <xf numFmtId="0" fontId="2" fillId="0" borderId="0" xfId="0" applyFont="1" applyAlignment="1">
      <alignment horizontal="distributed" wrapText="1"/>
    </xf>
    <xf numFmtId="0" fontId="4" fillId="0" borderId="10" xfId="21" applyNumberFormat="1" applyFont="1" applyBorder="1">
      <alignment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4" xfId="21" applyNumberFormat="1" applyFont="1" applyBorder="1">
      <alignment/>
      <protection/>
    </xf>
    <xf numFmtId="0" fontId="4" fillId="0" borderId="11" xfId="21" applyNumberFormat="1" applyFont="1" applyBorder="1">
      <alignment/>
      <protection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3" xfId="21" applyNumberFormat="1" applyFont="1" applyBorder="1">
      <alignment/>
      <protection/>
    </xf>
    <xf numFmtId="49" fontId="4" fillId="0" borderId="10" xfId="21" applyNumberFormat="1" applyFont="1" applyFill="1" applyBorder="1">
      <alignment/>
      <protection/>
    </xf>
    <xf numFmtId="49" fontId="4" fillId="0" borderId="11" xfId="21" applyNumberFormat="1" applyFont="1" applyFill="1" applyBorder="1">
      <alignment/>
      <protection/>
    </xf>
    <xf numFmtId="0" fontId="3" fillId="0" borderId="0" xfId="21" applyNumberFormat="1" applyFont="1" applyBorder="1" applyAlignment="1">
      <alignment wrapText="1"/>
      <protection/>
    </xf>
    <xf numFmtId="49" fontId="4" fillId="0" borderId="9" xfId="21" applyNumberFormat="1" applyFont="1" applyFill="1" applyBorder="1">
      <alignment/>
      <protection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4" fillId="0" borderId="9" xfId="21" applyNumberFormat="1" applyFont="1" applyBorder="1" applyAlignment="1">
      <alignment horizontal="distributed" vertical="center" wrapText="1"/>
      <protection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4" fillId="0" borderId="10" xfId="21" applyNumberFormat="1" applyFont="1" applyBorder="1" applyAlignment="1">
      <alignment horizontal="center"/>
      <protection/>
    </xf>
    <xf numFmtId="0" fontId="4" fillId="0" borderId="0" xfId="21" applyNumberFormat="1" applyFont="1" applyBorder="1" applyAlignment="1">
      <alignment horizontal="distributed" vertical="center"/>
      <protection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0" fontId="4" fillId="0" borderId="14" xfId="21" applyNumberFormat="1" applyFont="1" applyBorder="1" applyAlignment="1">
      <alignment horizontal="center"/>
      <protection/>
    </xf>
    <xf numFmtId="183" fontId="2" fillId="0" borderId="9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0" fontId="4" fillId="0" borderId="11" xfId="21" applyNumberFormat="1" applyFont="1" applyBorder="1" applyAlignment="1">
      <alignment horizontal="center"/>
      <protection/>
    </xf>
    <xf numFmtId="183" fontId="2" fillId="0" borderId="11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183" fontId="2" fillId="0" borderId="2" xfId="0" applyNumberFormat="1" applyFont="1" applyBorder="1" applyAlignment="1">
      <alignment/>
    </xf>
    <xf numFmtId="183" fontId="2" fillId="0" borderId="6" xfId="0" applyNumberFormat="1" applyFont="1" applyBorder="1" applyAlignment="1">
      <alignment/>
    </xf>
    <xf numFmtId="183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7部門 01 (取引基本表)" xfId="20"/>
    <cellStyle name="標準_H7部門分類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9525</xdr:rowOff>
    </xdr:from>
    <xdr:to>
      <xdr:col>5</xdr:col>
      <xdr:colOff>457200</xdr:colOff>
      <xdr:row>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28950" y="95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^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6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" sqref="D2"/>
    </sheetView>
  </sheetViews>
  <sheetFormatPr defaultColWidth="9.00390625" defaultRowHeight="13.5"/>
  <cols>
    <col min="1" max="2" width="2.375" style="28" customWidth="1"/>
    <col min="3" max="3" width="12.875" style="28" bestFit="1" customWidth="1"/>
    <col min="4" max="30" width="9.125" style="28" customWidth="1"/>
    <col min="31" max="31" width="2.625" style="28" bestFit="1" customWidth="1"/>
    <col min="32" max="16384" width="9.00390625" style="28" customWidth="1"/>
  </cols>
  <sheetData>
    <row r="1" ht="12">
      <c r="D1" s="27" t="s">
        <v>68</v>
      </c>
    </row>
    <row r="2" ht="12">
      <c r="D2" s="28" t="s">
        <v>78</v>
      </c>
    </row>
    <row r="3" spans="2:31" ht="12">
      <c r="B3" s="29"/>
      <c r="C3" s="30"/>
      <c r="D3" s="31" t="s">
        <v>0</v>
      </c>
      <c r="E3" s="31" t="s">
        <v>2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1" t="s">
        <v>17</v>
      </c>
      <c r="T3" s="31" t="s">
        <v>18</v>
      </c>
      <c r="U3" s="31" t="s">
        <v>20</v>
      </c>
      <c r="V3" s="31" t="s">
        <v>21</v>
      </c>
      <c r="W3" s="31">
        <v>20</v>
      </c>
      <c r="X3" s="31">
        <v>21</v>
      </c>
      <c r="Y3" s="32" t="s">
        <v>25</v>
      </c>
      <c r="Z3" s="31" t="s">
        <v>27</v>
      </c>
      <c r="AA3" s="31">
        <v>24</v>
      </c>
      <c r="AB3" s="32" t="s">
        <v>30</v>
      </c>
      <c r="AC3" s="31">
        <v>26</v>
      </c>
      <c r="AD3" s="33" t="s">
        <v>32</v>
      </c>
      <c r="AE3" s="34"/>
    </row>
    <row r="4" spans="2:31" s="40" customFormat="1" ht="24">
      <c r="B4" s="35"/>
      <c r="C4" s="36"/>
      <c r="D4" s="5" t="s">
        <v>1</v>
      </c>
      <c r="E4" s="5" t="s">
        <v>3</v>
      </c>
      <c r="F4" s="5" t="s">
        <v>50</v>
      </c>
      <c r="G4" s="5" t="s">
        <v>19</v>
      </c>
      <c r="H4" s="5" t="s">
        <v>51</v>
      </c>
      <c r="I4" s="5" t="s">
        <v>23</v>
      </c>
      <c r="J4" s="5" t="s">
        <v>24</v>
      </c>
      <c r="K4" s="5" t="s">
        <v>26</v>
      </c>
      <c r="L4" s="5" t="s">
        <v>28</v>
      </c>
      <c r="M4" s="5" t="s">
        <v>29</v>
      </c>
      <c r="N4" s="5" t="s">
        <v>31</v>
      </c>
      <c r="O4" s="5" t="s">
        <v>52</v>
      </c>
      <c r="P4" s="5" t="s">
        <v>33</v>
      </c>
      <c r="Q4" s="5" t="s">
        <v>34</v>
      </c>
      <c r="R4" s="5" t="s">
        <v>43</v>
      </c>
      <c r="S4" s="5" t="s">
        <v>44</v>
      </c>
      <c r="T4" s="5" t="s">
        <v>45</v>
      </c>
      <c r="U4" s="5" t="s">
        <v>53</v>
      </c>
      <c r="V4" s="5" t="s">
        <v>46</v>
      </c>
      <c r="W4" s="5" t="s">
        <v>69</v>
      </c>
      <c r="X4" s="5" t="s">
        <v>56</v>
      </c>
      <c r="Y4" s="37" t="s">
        <v>47</v>
      </c>
      <c r="Z4" s="5" t="s">
        <v>48</v>
      </c>
      <c r="AA4" s="5" t="s">
        <v>57</v>
      </c>
      <c r="AB4" s="37" t="s">
        <v>49</v>
      </c>
      <c r="AC4" s="5" t="s">
        <v>58</v>
      </c>
      <c r="AD4" s="38" t="s">
        <v>42</v>
      </c>
      <c r="AE4" s="39"/>
    </row>
    <row r="5" spans="2:31" ht="12">
      <c r="B5" s="41" t="s">
        <v>0</v>
      </c>
      <c r="C5" s="1" t="s">
        <v>1</v>
      </c>
      <c r="D5" s="42">
        <v>49978</v>
      </c>
      <c r="E5" s="42">
        <v>5</v>
      </c>
      <c r="F5" s="42">
        <v>174372</v>
      </c>
      <c r="G5" s="42">
        <v>2897</v>
      </c>
      <c r="H5" s="42">
        <v>0</v>
      </c>
      <c r="I5" s="42">
        <v>154</v>
      </c>
      <c r="J5" s="42">
        <v>0</v>
      </c>
      <c r="K5" s="42">
        <v>1</v>
      </c>
      <c r="L5" s="42">
        <v>0</v>
      </c>
      <c r="M5" s="42">
        <v>0</v>
      </c>
      <c r="N5" s="42">
        <v>7</v>
      </c>
      <c r="O5" s="42">
        <v>21380</v>
      </c>
      <c r="P5" s="42">
        <v>0</v>
      </c>
      <c r="Q5" s="43">
        <f>SUM(D5:P5)</f>
        <v>248794</v>
      </c>
      <c r="R5" s="44">
        <v>1734</v>
      </c>
      <c r="S5" s="42">
        <v>52094</v>
      </c>
      <c r="T5" s="42">
        <v>0</v>
      </c>
      <c r="U5" s="42">
        <v>3292</v>
      </c>
      <c r="V5" s="42">
        <v>316</v>
      </c>
      <c r="W5" s="43">
        <f>SUM(R5:V5)</f>
        <v>57436</v>
      </c>
      <c r="X5" s="43">
        <f>+Q5+W5</f>
        <v>306230</v>
      </c>
      <c r="Y5" s="42">
        <v>141020</v>
      </c>
      <c r="Z5" s="43">
        <f>+W5+Y5</f>
        <v>198456</v>
      </c>
      <c r="AA5" s="43">
        <f>+Q5+Z5</f>
        <v>447250</v>
      </c>
      <c r="AB5" s="42">
        <v>-78678</v>
      </c>
      <c r="AC5" s="43">
        <f>+Z5+AB5</f>
        <v>119778</v>
      </c>
      <c r="AD5" s="45">
        <f>+AA5+AB5</f>
        <v>368572</v>
      </c>
      <c r="AE5" s="46" t="s">
        <v>0</v>
      </c>
    </row>
    <row r="6" spans="2:31" ht="12">
      <c r="B6" s="41" t="s">
        <v>2</v>
      </c>
      <c r="C6" s="1" t="s">
        <v>3</v>
      </c>
      <c r="D6" s="42">
        <v>0</v>
      </c>
      <c r="E6" s="42">
        <v>360</v>
      </c>
      <c r="F6" s="42">
        <v>18016</v>
      </c>
      <c r="G6" s="42">
        <v>14164</v>
      </c>
      <c r="H6" s="42">
        <v>1732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3</v>
      </c>
      <c r="O6" s="42">
        <v>78</v>
      </c>
      <c r="P6" s="42">
        <v>13</v>
      </c>
      <c r="Q6" s="43">
        <f aca="true" t="shared" si="0" ref="Q6:Q16">SUM(D6:P6)</f>
        <v>34366</v>
      </c>
      <c r="R6" s="44">
        <v>0</v>
      </c>
      <c r="S6" s="42">
        <v>3</v>
      </c>
      <c r="T6" s="42">
        <v>0</v>
      </c>
      <c r="U6" s="42">
        <v>-94</v>
      </c>
      <c r="V6" s="42">
        <v>161</v>
      </c>
      <c r="W6" s="43">
        <f aca="true" t="shared" si="1" ref="W6:W17">SUM(R6:V6)</f>
        <v>70</v>
      </c>
      <c r="X6" s="43">
        <f aca="true" t="shared" si="2" ref="X6:X17">+Q6+W6</f>
        <v>34436</v>
      </c>
      <c r="Y6" s="42">
        <v>43209</v>
      </c>
      <c r="Z6" s="43">
        <f aca="true" t="shared" si="3" ref="Z6:Z17">+W6+Y6</f>
        <v>43279</v>
      </c>
      <c r="AA6" s="43">
        <f aca="true" t="shared" si="4" ref="AA6:AA17">+Q6+Z6</f>
        <v>77645</v>
      </c>
      <c r="AB6" s="42">
        <v>-7891</v>
      </c>
      <c r="AC6" s="43">
        <f aca="true" t="shared" si="5" ref="AC6:AC17">+Z6+AB6</f>
        <v>35388</v>
      </c>
      <c r="AD6" s="45">
        <f aca="true" t="shared" si="6" ref="AD6:AD17">+AA6+AB6</f>
        <v>69754</v>
      </c>
      <c r="AE6" s="46" t="s">
        <v>2</v>
      </c>
    </row>
    <row r="7" spans="2:31" ht="12">
      <c r="B7" s="41" t="s">
        <v>4</v>
      </c>
      <c r="C7" s="1" t="s">
        <v>50</v>
      </c>
      <c r="D7" s="42">
        <v>54809</v>
      </c>
      <c r="E7" s="42">
        <v>4175</v>
      </c>
      <c r="F7" s="42">
        <v>3248394</v>
      </c>
      <c r="G7" s="42">
        <v>420741</v>
      </c>
      <c r="H7" s="42">
        <v>14531</v>
      </c>
      <c r="I7" s="42">
        <v>41881</v>
      </c>
      <c r="J7" s="42">
        <v>13341</v>
      </c>
      <c r="K7" s="42">
        <v>1955</v>
      </c>
      <c r="L7" s="42">
        <v>76152</v>
      </c>
      <c r="M7" s="42">
        <v>4150</v>
      </c>
      <c r="N7" s="42">
        <v>17244</v>
      </c>
      <c r="O7" s="42">
        <v>371499</v>
      </c>
      <c r="P7" s="42">
        <v>9220</v>
      </c>
      <c r="Q7" s="43">
        <f t="shared" si="0"/>
        <v>4278092</v>
      </c>
      <c r="R7" s="44">
        <v>47812</v>
      </c>
      <c r="S7" s="42">
        <v>784407</v>
      </c>
      <c r="T7" s="42">
        <v>14584</v>
      </c>
      <c r="U7" s="42">
        <v>432892</v>
      </c>
      <c r="V7" s="42">
        <v>41997</v>
      </c>
      <c r="W7" s="43">
        <f t="shared" si="1"/>
        <v>1321692</v>
      </c>
      <c r="X7" s="43">
        <f t="shared" si="2"/>
        <v>5599784</v>
      </c>
      <c r="Y7" s="42">
        <v>7308142</v>
      </c>
      <c r="Z7" s="43">
        <f t="shared" si="3"/>
        <v>8629834</v>
      </c>
      <c r="AA7" s="43">
        <f t="shared" si="4"/>
        <v>12907926</v>
      </c>
      <c r="AB7" s="42">
        <v>-4842225</v>
      </c>
      <c r="AC7" s="43">
        <f t="shared" si="5"/>
        <v>3787609</v>
      </c>
      <c r="AD7" s="45">
        <f t="shared" si="6"/>
        <v>8065701</v>
      </c>
      <c r="AE7" s="46" t="s">
        <v>4</v>
      </c>
    </row>
    <row r="8" spans="2:31" ht="12">
      <c r="B8" s="41" t="s">
        <v>5</v>
      </c>
      <c r="C8" s="1" t="s">
        <v>19</v>
      </c>
      <c r="D8" s="42">
        <v>680</v>
      </c>
      <c r="E8" s="42">
        <v>221</v>
      </c>
      <c r="F8" s="42">
        <v>18029</v>
      </c>
      <c r="G8" s="42">
        <v>2191</v>
      </c>
      <c r="H8" s="42">
        <v>7929</v>
      </c>
      <c r="I8" s="42">
        <v>3732</v>
      </c>
      <c r="J8" s="42">
        <v>841</v>
      </c>
      <c r="K8" s="42">
        <v>18069</v>
      </c>
      <c r="L8" s="42">
        <v>1899</v>
      </c>
      <c r="M8" s="42">
        <v>1229</v>
      </c>
      <c r="N8" s="42">
        <v>2889</v>
      </c>
      <c r="O8" s="42">
        <v>11495</v>
      </c>
      <c r="P8" s="42">
        <v>0</v>
      </c>
      <c r="Q8" s="43">
        <f t="shared" si="0"/>
        <v>69204</v>
      </c>
      <c r="R8" s="44">
        <v>0</v>
      </c>
      <c r="S8" s="42">
        <v>0</v>
      </c>
      <c r="T8" s="42">
        <v>0</v>
      </c>
      <c r="U8" s="42">
        <v>1360478</v>
      </c>
      <c r="V8" s="42">
        <v>0</v>
      </c>
      <c r="W8" s="43">
        <f t="shared" si="1"/>
        <v>1360478</v>
      </c>
      <c r="X8" s="43">
        <f t="shared" si="2"/>
        <v>1429682</v>
      </c>
      <c r="Y8" s="42">
        <v>0</v>
      </c>
      <c r="Z8" s="43">
        <f t="shared" si="3"/>
        <v>1360478</v>
      </c>
      <c r="AA8" s="43">
        <f t="shared" si="4"/>
        <v>1429682</v>
      </c>
      <c r="AB8" s="42">
        <v>0</v>
      </c>
      <c r="AC8" s="43">
        <f t="shared" si="5"/>
        <v>1360478</v>
      </c>
      <c r="AD8" s="45">
        <f t="shared" si="6"/>
        <v>1429682</v>
      </c>
      <c r="AE8" s="46" t="s">
        <v>5</v>
      </c>
    </row>
    <row r="9" spans="2:31" ht="12">
      <c r="B9" s="41" t="s">
        <v>6</v>
      </c>
      <c r="C9" s="1" t="s">
        <v>65</v>
      </c>
      <c r="D9" s="42">
        <v>1518</v>
      </c>
      <c r="E9" s="42">
        <v>1787</v>
      </c>
      <c r="F9" s="42">
        <v>120356</v>
      </c>
      <c r="G9" s="42">
        <v>9247</v>
      </c>
      <c r="H9" s="42">
        <v>19922</v>
      </c>
      <c r="I9" s="42">
        <v>14115</v>
      </c>
      <c r="J9" s="42">
        <v>1794</v>
      </c>
      <c r="K9" s="42">
        <v>1633</v>
      </c>
      <c r="L9" s="42">
        <v>6467</v>
      </c>
      <c r="M9" s="42">
        <v>2256</v>
      </c>
      <c r="N9" s="42">
        <v>8345</v>
      </c>
      <c r="O9" s="42">
        <v>73934</v>
      </c>
      <c r="P9" s="42">
        <v>1304</v>
      </c>
      <c r="Q9" s="43">
        <f t="shared" si="0"/>
        <v>262678</v>
      </c>
      <c r="R9" s="44">
        <v>80</v>
      </c>
      <c r="S9" s="42">
        <v>89518</v>
      </c>
      <c r="T9" s="42">
        <v>23059</v>
      </c>
      <c r="U9" s="42">
        <v>0</v>
      </c>
      <c r="V9" s="42">
        <v>0</v>
      </c>
      <c r="W9" s="43">
        <f t="shared" si="1"/>
        <v>112657</v>
      </c>
      <c r="X9" s="43">
        <f t="shared" si="2"/>
        <v>375335</v>
      </c>
      <c r="Y9" s="42">
        <v>18203</v>
      </c>
      <c r="Z9" s="43">
        <f t="shared" si="3"/>
        <v>130860</v>
      </c>
      <c r="AA9" s="43">
        <f t="shared" si="4"/>
        <v>393538</v>
      </c>
      <c r="AB9" s="42">
        <v>-138675</v>
      </c>
      <c r="AC9" s="43">
        <f t="shared" si="5"/>
        <v>-7815</v>
      </c>
      <c r="AD9" s="45">
        <f t="shared" si="6"/>
        <v>254863</v>
      </c>
      <c r="AE9" s="46" t="s">
        <v>6</v>
      </c>
    </row>
    <row r="10" spans="2:31" ht="12">
      <c r="B10" s="41" t="s">
        <v>7</v>
      </c>
      <c r="C10" s="1" t="s">
        <v>23</v>
      </c>
      <c r="D10" s="42">
        <v>14362</v>
      </c>
      <c r="E10" s="42">
        <v>1339</v>
      </c>
      <c r="F10" s="42">
        <v>460540</v>
      </c>
      <c r="G10" s="42">
        <v>100832</v>
      </c>
      <c r="H10" s="42">
        <v>1999</v>
      </c>
      <c r="I10" s="42">
        <v>11533</v>
      </c>
      <c r="J10" s="42">
        <v>2252</v>
      </c>
      <c r="K10" s="42">
        <v>1356</v>
      </c>
      <c r="L10" s="42">
        <v>30688</v>
      </c>
      <c r="M10" s="42">
        <v>824</v>
      </c>
      <c r="N10" s="42">
        <v>3774</v>
      </c>
      <c r="O10" s="42">
        <v>117237</v>
      </c>
      <c r="P10" s="42">
        <v>2089</v>
      </c>
      <c r="Q10" s="43">
        <f t="shared" si="0"/>
        <v>748825</v>
      </c>
      <c r="R10" s="44">
        <v>36421</v>
      </c>
      <c r="S10" s="42">
        <v>601383</v>
      </c>
      <c r="T10" s="42">
        <v>0</v>
      </c>
      <c r="U10" s="42">
        <v>105181</v>
      </c>
      <c r="V10" s="42">
        <v>3453</v>
      </c>
      <c r="W10" s="43">
        <f t="shared" si="1"/>
        <v>746438</v>
      </c>
      <c r="X10" s="43">
        <f t="shared" si="2"/>
        <v>1495263</v>
      </c>
      <c r="Y10" s="42">
        <v>242741</v>
      </c>
      <c r="Z10" s="43">
        <f t="shared" si="3"/>
        <v>989179</v>
      </c>
      <c r="AA10" s="43">
        <f t="shared" si="4"/>
        <v>1738004</v>
      </c>
      <c r="AB10" s="42">
        <v>-679865</v>
      </c>
      <c r="AC10" s="43">
        <f t="shared" si="5"/>
        <v>309314</v>
      </c>
      <c r="AD10" s="45">
        <f t="shared" si="6"/>
        <v>1058139</v>
      </c>
      <c r="AE10" s="46" t="s">
        <v>7</v>
      </c>
    </row>
    <row r="11" spans="2:31" ht="12">
      <c r="B11" s="41" t="s">
        <v>8</v>
      </c>
      <c r="C11" s="1" t="s">
        <v>24</v>
      </c>
      <c r="D11" s="42">
        <v>13695</v>
      </c>
      <c r="E11" s="42">
        <v>2650</v>
      </c>
      <c r="F11" s="42">
        <v>101928</v>
      </c>
      <c r="G11" s="42">
        <v>15130</v>
      </c>
      <c r="H11" s="42">
        <v>5680</v>
      </c>
      <c r="I11" s="42">
        <v>54495</v>
      </c>
      <c r="J11" s="42">
        <v>31024</v>
      </c>
      <c r="K11" s="42">
        <v>45121</v>
      </c>
      <c r="L11" s="42">
        <v>30189</v>
      </c>
      <c r="M11" s="42">
        <v>3013</v>
      </c>
      <c r="N11" s="42">
        <v>743</v>
      </c>
      <c r="O11" s="42">
        <v>70603</v>
      </c>
      <c r="P11" s="42">
        <v>16756</v>
      </c>
      <c r="Q11" s="43">
        <f t="shared" si="0"/>
        <v>391027</v>
      </c>
      <c r="R11" s="44">
        <v>5</v>
      </c>
      <c r="S11" s="42">
        <v>276942</v>
      </c>
      <c r="T11" s="42">
        <v>0</v>
      </c>
      <c r="U11" s="42">
        <v>0</v>
      </c>
      <c r="V11" s="42">
        <v>0</v>
      </c>
      <c r="W11" s="43">
        <f t="shared" si="1"/>
        <v>276947</v>
      </c>
      <c r="X11" s="43">
        <f t="shared" si="2"/>
        <v>667974</v>
      </c>
      <c r="Y11" s="42">
        <v>4646</v>
      </c>
      <c r="Z11" s="43">
        <f t="shared" si="3"/>
        <v>281593</v>
      </c>
      <c r="AA11" s="43">
        <f t="shared" si="4"/>
        <v>672620</v>
      </c>
      <c r="AB11" s="42">
        <v>-322807</v>
      </c>
      <c r="AC11" s="43">
        <f t="shared" si="5"/>
        <v>-41214</v>
      </c>
      <c r="AD11" s="45">
        <f t="shared" si="6"/>
        <v>349813</v>
      </c>
      <c r="AE11" s="46" t="s">
        <v>8</v>
      </c>
    </row>
    <row r="12" spans="2:31" ht="12">
      <c r="B12" s="41" t="s">
        <v>9</v>
      </c>
      <c r="C12" s="1" t="s">
        <v>26</v>
      </c>
      <c r="D12" s="42">
        <v>45</v>
      </c>
      <c r="E12" s="42">
        <v>480</v>
      </c>
      <c r="F12" s="42">
        <v>30701</v>
      </c>
      <c r="G12" s="42">
        <v>4359</v>
      </c>
      <c r="H12" s="42">
        <v>2290</v>
      </c>
      <c r="I12" s="42">
        <v>36822</v>
      </c>
      <c r="J12" s="42">
        <v>6891</v>
      </c>
      <c r="K12" s="42">
        <v>4870</v>
      </c>
      <c r="L12" s="42">
        <v>4959</v>
      </c>
      <c r="M12" s="42">
        <v>3243</v>
      </c>
      <c r="N12" s="42">
        <v>363</v>
      </c>
      <c r="O12" s="42">
        <v>41664</v>
      </c>
      <c r="P12" s="42">
        <v>1369</v>
      </c>
      <c r="Q12" s="43">
        <f t="shared" si="0"/>
        <v>138056</v>
      </c>
      <c r="R12" s="44">
        <v>0</v>
      </c>
      <c r="S12" s="42">
        <v>770194</v>
      </c>
      <c r="T12" s="42">
        <v>0</v>
      </c>
      <c r="U12" s="42">
        <v>0</v>
      </c>
      <c r="V12" s="42">
        <v>0</v>
      </c>
      <c r="W12" s="43">
        <f t="shared" si="1"/>
        <v>770194</v>
      </c>
      <c r="X12" s="43">
        <f t="shared" si="2"/>
        <v>908250</v>
      </c>
      <c r="Y12" s="42">
        <v>75</v>
      </c>
      <c r="Z12" s="43">
        <f t="shared" si="3"/>
        <v>770269</v>
      </c>
      <c r="AA12" s="43">
        <f t="shared" si="4"/>
        <v>908325</v>
      </c>
      <c r="AB12" s="42">
        <v>-63592</v>
      </c>
      <c r="AC12" s="43">
        <f t="shared" si="5"/>
        <v>706677</v>
      </c>
      <c r="AD12" s="45">
        <f t="shared" si="6"/>
        <v>844733</v>
      </c>
      <c r="AE12" s="46" t="s">
        <v>9</v>
      </c>
    </row>
    <row r="13" spans="2:31" ht="12">
      <c r="B13" s="41" t="s">
        <v>10</v>
      </c>
      <c r="C13" s="1" t="s">
        <v>28</v>
      </c>
      <c r="D13" s="42">
        <v>18405</v>
      </c>
      <c r="E13" s="42">
        <v>20239</v>
      </c>
      <c r="F13" s="42">
        <v>220525</v>
      </c>
      <c r="G13" s="42">
        <v>82957</v>
      </c>
      <c r="H13" s="42">
        <v>5226</v>
      </c>
      <c r="I13" s="42">
        <v>56027</v>
      </c>
      <c r="J13" s="42">
        <v>7383</v>
      </c>
      <c r="K13" s="42">
        <v>2122</v>
      </c>
      <c r="L13" s="42">
        <v>50099</v>
      </c>
      <c r="M13" s="42">
        <v>4416</v>
      </c>
      <c r="N13" s="42">
        <v>7908</v>
      </c>
      <c r="O13" s="42">
        <v>68606</v>
      </c>
      <c r="P13" s="42">
        <v>2940</v>
      </c>
      <c r="Q13" s="43">
        <f t="shared" si="0"/>
        <v>546853</v>
      </c>
      <c r="R13" s="44">
        <v>11522</v>
      </c>
      <c r="S13" s="42">
        <v>173032</v>
      </c>
      <c r="T13" s="42">
        <v>0</v>
      </c>
      <c r="U13" s="42">
        <v>8333</v>
      </c>
      <c r="V13" s="42">
        <v>2049</v>
      </c>
      <c r="W13" s="43">
        <f t="shared" si="1"/>
        <v>194936</v>
      </c>
      <c r="X13" s="43">
        <f t="shared" si="2"/>
        <v>741789</v>
      </c>
      <c r="Y13" s="42">
        <v>161127</v>
      </c>
      <c r="Z13" s="43">
        <f t="shared" si="3"/>
        <v>356063</v>
      </c>
      <c r="AA13" s="43">
        <f t="shared" si="4"/>
        <v>902916</v>
      </c>
      <c r="AB13" s="42">
        <v>-342406</v>
      </c>
      <c r="AC13" s="43">
        <f t="shared" si="5"/>
        <v>13657</v>
      </c>
      <c r="AD13" s="45">
        <f t="shared" si="6"/>
        <v>560510</v>
      </c>
      <c r="AE13" s="46" t="s">
        <v>10</v>
      </c>
    </row>
    <row r="14" spans="2:31" ht="12">
      <c r="B14" s="41" t="s">
        <v>11</v>
      </c>
      <c r="C14" s="1" t="s">
        <v>29</v>
      </c>
      <c r="D14" s="42">
        <v>91</v>
      </c>
      <c r="E14" s="42">
        <v>231</v>
      </c>
      <c r="F14" s="42">
        <v>26528</v>
      </c>
      <c r="G14" s="42">
        <v>8027</v>
      </c>
      <c r="H14" s="42">
        <v>959</v>
      </c>
      <c r="I14" s="42">
        <v>21228</v>
      </c>
      <c r="J14" s="42">
        <v>7354</v>
      </c>
      <c r="K14" s="42">
        <v>472</v>
      </c>
      <c r="L14" s="42">
        <v>3931</v>
      </c>
      <c r="M14" s="42">
        <v>13128</v>
      </c>
      <c r="N14" s="42">
        <v>3521</v>
      </c>
      <c r="O14" s="42">
        <v>34073</v>
      </c>
      <c r="P14" s="42">
        <v>194</v>
      </c>
      <c r="Q14" s="43">
        <f t="shared" si="0"/>
        <v>119737</v>
      </c>
      <c r="R14" s="44">
        <v>2338</v>
      </c>
      <c r="S14" s="42">
        <v>60152</v>
      </c>
      <c r="T14" s="42">
        <v>0</v>
      </c>
      <c r="U14" s="42">
        <v>0</v>
      </c>
      <c r="V14" s="42">
        <v>0</v>
      </c>
      <c r="W14" s="43">
        <f t="shared" si="1"/>
        <v>62490</v>
      </c>
      <c r="X14" s="43">
        <f t="shared" si="2"/>
        <v>182227</v>
      </c>
      <c r="Y14" s="42">
        <v>2382</v>
      </c>
      <c r="Z14" s="43">
        <f t="shared" si="3"/>
        <v>64872</v>
      </c>
      <c r="AA14" s="43">
        <f t="shared" si="4"/>
        <v>184609</v>
      </c>
      <c r="AB14" s="42">
        <v>-5002</v>
      </c>
      <c r="AC14" s="43">
        <f t="shared" si="5"/>
        <v>59870</v>
      </c>
      <c r="AD14" s="45">
        <f t="shared" si="6"/>
        <v>179607</v>
      </c>
      <c r="AE14" s="46" t="s">
        <v>11</v>
      </c>
    </row>
    <row r="15" spans="2:31" ht="12">
      <c r="B15" s="41" t="s">
        <v>12</v>
      </c>
      <c r="C15" s="1" t="s">
        <v>31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8588</v>
      </c>
      <c r="Q15" s="43">
        <f t="shared" si="0"/>
        <v>8588</v>
      </c>
      <c r="R15" s="44">
        <v>0</v>
      </c>
      <c r="S15" s="42">
        <v>17497</v>
      </c>
      <c r="T15" s="42">
        <v>206445</v>
      </c>
      <c r="U15" s="42">
        <v>0</v>
      </c>
      <c r="V15" s="42">
        <v>0</v>
      </c>
      <c r="W15" s="43">
        <f t="shared" si="1"/>
        <v>223942</v>
      </c>
      <c r="X15" s="43">
        <f t="shared" si="2"/>
        <v>232530</v>
      </c>
      <c r="Y15" s="42">
        <v>0</v>
      </c>
      <c r="Z15" s="43">
        <f t="shared" si="3"/>
        <v>223942</v>
      </c>
      <c r="AA15" s="43">
        <f t="shared" si="4"/>
        <v>232530</v>
      </c>
      <c r="AB15" s="42">
        <v>0</v>
      </c>
      <c r="AC15" s="43">
        <f t="shared" si="5"/>
        <v>223942</v>
      </c>
      <c r="AD15" s="45">
        <f t="shared" si="6"/>
        <v>232530</v>
      </c>
      <c r="AE15" s="46" t="s">
        <v>12</v>
      </c>
    </row>
    <row r="16" spans="2:31" ht="12">
      <c r="B16" s="41" t="s">
        <v>13</v>
      </c>
      <c r="C16" s="1" t="s">
        <v>52</v>
      </c>
      <c r="D16" s="42">
        <v>4143</v>
      </c>
      <c r="E16" s="42">
        <v>2458</v>
      </c>
      <c r="F16" s="42">
        <v>606216</v>
      </c>
      <c r="G16" s="42">
        <v>110471</v>
      </c>
      <c r="H16" s="42">
        <v>19220</v>
      </c>
      <c r="I16" s="42">
        <v>60180</v>
      </c>
      <c r="J16" s="42">
        <v>36500</v>
      </c>
      <c r="K16" s="42">
        <v>10903</v>
      </c>
      <c r="L16" s="42">
        <v>101282</v>
      </c>
      <c r="M16" s="42">
        <v>19515</v>
      </c>
      <c r="N16" s="42">
        <v>15923</v>
      </c>
      <c r="O16" s="42">
        <v>165457</v>
      </c>
      <c r="P16" s="42">
        <v>6194</v>
      </c>
      <c r="Q16" s="43">
        <f t="shared" si="0"/>
        <v>1158462</v>
      </c>
      <c r="R16" s="44">
        <v>225320</v>
      </c>
      <c r="S16" s="42">
        <v>828385</v>
      </c>
      <c r="T16" s="42">
        <v>615060</v>
      </c>
      <c r="U16" s="42">
        <v>88892</v>
      </c>
      <c r="V16" s="42">
        <v>0</v>
      </c>
      <c r="W16" s="43">
        <f t="shared" si="1"/>
        <v>1757657</v>
      </c>
      <c r="X16" s="43">
        <f t="shared" si="2"/>
        <v>2916119</v>
      </c>
      <c r="Y16" s="42">
        <v>535966</v>
      </c>
      <c r="Z16" s="43">
        <f t="shared" si="3"/>
        <v>2293623</v>
      </c>
      <c r="AA16" s="43">
        <f t="shared" si="4"/>
        <v>3452085</v>
      </c>
      <c r="AB16" s="42">
        <v>-760948</v>
      </c>
      <c r="AC16" s="43">
        <f t="shared" si="5"/>
        <v>1532675</v>
      </c>
      <c r="AD16" s="45">
        <f t="shared" si="6"/>
        <v>2691137</v>
      </c>
      <c r="AE16" s="46" t="s">
        <v>13</v>
      </c>
    </row>
    <row r="17" spans="2:31" ht="12">
      <c r="B17" s="41" t="s">
        <v>14</v>
      </c>
      <c r="C17" s="1" t="s">
        <v>33</v>
      </c>
      <c r="D17" s="42">
        <v>3686</v>
      </c>
      <c r="E17" s="42">
        <v>790</v>
      </c>
      <c r="F17" s="42">
        <v>58360</v>
      </c>
      <c r="G17" s="42">
        <v>2687</v>
      </c>
      <c r="H17" s="42">
        <v>1365</v>
      </c>
      <c r="I17" s="42">
        <v>4773</v>
      </c>
      <c r="J17" s="42">
        <v>1714</v>
      </c>
      <c r="K17" s="42">
        <v>6415</v>
      </c>
      <c r="L17" s="42">
        <v>2070</v>
      </c>
      <c r="M17" s="42">
        <v>1455</v>
      </c>
      <c r="N17" s="42">
        <v>3763</v>
      </c>
      <c r="O17" s="42">
        <v>15616</v>
      </c>
      <c r="P17" s="42">
        <v>0</v>
      </c>
      <c r="Q17" s="43">
        <f aca="true" t="shared" si="7" ref="Q17:Q24">SUM(D17:P17)</f>
        <v>102694</v>
      </c>
      <c r="R17" s="44">
        <v>0</v>
      </c>
      <c r="S17" s="42">
        <v>575</v>
      </c>
      <c r="T17" s="42">
        <v>0</v>
      </c>
      <c r="U17" s="42">
        <v>0</v>
      </c>
      <c r="V17" s="42">
        <v>14075</v>
      </c>
      <c r="W17" s="43">
        <f t="shared" si="1"/>
        <v>14650</v>
      </c>
      <c r="X17" s="43">
        <f t="shared" si="2"/>
        <v>117344</v>
      </c>
      <c r="Y17" s="42">
        <v>857</v>
      </c>
      <c r="Z17" s="43">
        <f t="shared" si="3"/>
        <v>15507</v>
      </c>
      <c r="AA17" s="43">
        <f t="shared" si="4"/>
        <v>118201</v>
      </c>
      <c r="AB17" s="42">
        <v>-15609</v>
      </c>
      <c r="AC17" s="43">
        <f t="shared" si="5"/>
        <v>-102</v>
      </c>
      <c r="AD17" s="45">
        <f t="shared" si="6"/>
        <v>102592</v>
      </c>
      <c r="AE17" s="46" t="s">
        <v>14</v>
      </c>
    </row>
    <row r="18" spans="2:31" ht="12">
      <c r="B18" s="47" t="s">
        <v>15</v>
      </c>
      <c r="C18" s="2" t="s">
        <v>34</v>
      </c>
      <c r="D18" s="48">
        <f>SUM(D5:D17)</f>
        <v>161412</v>
      </c>
      <c r="E18" s="48">
        <f aca="true" t="shared" si="8" ref="E18:P18">SUM(E5:E17)</f>
        <v>34735</v>
      </c>
      <c r="F18" s="48">
        <f t="shared" si="8"/>
        <v>5083965</v>
      </c>
      <c r="G18" s="48">
        <f t="shared" si="8"/>
        <v>773703</v>
      </c>
      <c r="H18" s="48">
        <f t="shared" si="8"/>
        <v>80853</v>
      </c>
      <c r="I18" s="48">
        <f t="shared" si="8"/>
        <v>304940</v>
      </c>
      <c r="J18" s="48">
        <f t="shared" si="8"/>
        <v>109094</v>
      </c>
      <c r="K18" s="48">
        <f t="shared" si="8"/>
        <v>92917</v>
      </c>
      <c r="L18" s="48">
        <f t="shared" si="8"/>
        <v>307736</v>
      </c>
      <c r="M18" s="48">
        <f t="shared" si="8"/>
        <v>53229</v>
      </c>
      <c r="N18" s="48">
        <f t="shared" si="8"/>
        <v>64483</v>
      </c>
      <c r="O18" s="48">
        <f t="shared" si="8"/>
        <v>991642</v>
      </c>
      <c r="P18" s="48">
        <f t="shared" si="8"/>
        <v>48667</v>
      </c>
      <c r="Q18" s="49">
        <f t="shared" si="7"/>
        <v>8107376</v>
      </c>
      <c r="R18" s="50">
        <f>SUM(R5:R17)</f>
        <v>325232</v>
      </c>
      <c r="S18" s="48">
        <f aca="true" t="shared" si="9" ref="S18:Y18">SUM(S5:S17)</f>
        <v>3654182</v>
      </c>
      <c r="T18" s="48">
        <f t="shared" si="9"/>
        <v>859148</v>
      </c>
      <c r="U18" s="48">
        <f t="shared" si="9"/>
        <v>1998974</v>
      </c>
      <c r="V18" s="48">
        <f t="shared" si="9"/>
        <v>62051</v>
      </c>
      <c r="W18" s="49">
        <f>SUM(W5:W17)</f>
        <v>6899587</v>
      </c>
      <c r="X18" s="49">
        <f>SUM(X5:X17)</f>
        <v>15006963</v>
      </c>
      <c r="Y18" s="48">
        <f t="shared" si="9"/>
        <v>8458368</v>
      </c>
      <c r="Z18" s="49">
        <f>SUM(Z5:Z17)</f>
        <v>15357955</v>
      </c>
      <c r="AA18" s="49">
        <f>SUM(AA5:AA17)</f>
        <v>23465331</v>
      </c>
      <c r="AB18" s="48">
        <f>SUM(AB5:AB17)</f>
        <v>-7257698</v>
      </c>
      <c r="AC18" s="49">
        <f>SUM(AC5:AC17)</f>
        <v>8100257</v>
      </c>
      <c r="AD18" s="51">
        <f>SUM(AD5:AD17)</f>
        <v>16207633</v>
      </c>
      <c r="AE18" s="52" t="s">
        <v>15</v>
      </c>
    </row>
    <row r="19" spans="2:17" ht="24">
      <c r="B19" s="53" t="s">
        <v>16</v>
      </c>
      <c r="C19" s="1" t="s">
        <v>35</v>
      </c>
      <c r="D19" s="42">
        <v>612</v>
      </c>
      <c r="E19" s="42">
        <v>3955</v>
      </c>
      <c r="F19" s="42">
        <v>163639</v>
      </c>
      <c r="G19" s="42">
        <v>26981</v>
      </c>
      <c r="H19" s="42">
        <v>7622</v>
      </c>
      <c r="I19" s="42">
        <v>26073</v>
      </c>
      <c r="J19" s="42">
        <v>12051</v>
      </c>
      <c r="K19" s="42">
        <v>2959</v>
      </c>
      <c r="L19" s="42">
        <v>9932</v>
      </c>
      <c r="M19" s="42">
        <v>2450</v>
      </c>
      <c r="N19" s="42">
        <v>4872</v>
      </c>
      <c r="O19" s="42">
        <v>63582</v>
      </c>
      <c r="P19" s="42">
        <v>504</v>
      </c>
      <c r="Q19" s="43">
        <f t="shared" si="7"/>
        <v>325232</v>
      </c>
    </row>
    <row r="20" spans="2:17" ht="12">
      <c r="B20" s="53" t="s">
        <v>17</v>
      </c>
      <c r="C20" s="1" t="s">
        <v>36</v>
      </c>
      <c r="D20" s="42">
        <v>21451</v>
      </c>
      <c r="E20" s="42">
        <v>13193</v>
      </c>
      <c r="F20" s="42">
        <v>1477150</v>
      </c>
      <c r="G20" s="42">
        <v>466263</v>
      </c>
      <c r="H20" s="42">
        <v>53476</v>
      </c>
      <c r="I20" s="42">
        <v>524369</v>
      </c>
      <c r="J20" s="42">
        <v>137510</v>
      </c>
      <c r="K20" s="42">
        <v>22775</v>
      </c>
      <c r="L20" s="42">
        <v>181515</v>
      </c>
      <c r="M20" s="42">
        <v>58489</v>
      </c>
      <c r="N20" s="42">
        <v>157459</v>
      </c>
      <c r="O20" s="42">
        <v>1111010</v>
      </c>
      <c r="P20" s="42">
        <v>3066</v>
      </c>
      <c r="Q20" s="43">
        <f t="shared" si="7"/>
        <v>4227726</v>
      </c>
    </row>
    <row r="21" spans="2:17" ht="12">
      <c r="B21" s="53" t="s">
        <v>18</v>
      </c>
      <c r="C21" s="1" t="s">
        <v>37</v>
      </c>
      <c r="D21" s="42">
        <v>132429</v>
      </c>
      <c r="E21" s="42">
        <v>8991</v>
      </c>
      <c r="F21" s="42">
        <v>521485</v>
      </c>
      <c r="G21" s="42">
        <v>53071</v>
      </c>
      <c r="H21" s="42">
        <v>47484</v>
      </c>
      <c r="I21" s="42">
        <v>105851</v>
      </c>
      <c r="J21" s="42">
        <v>55841</v>
      </c>
      <c r="K21" s="42">
        <v>383460</v>
      </c>
      <c r="L21" s="42">
        <v>25669</v>
      </c>
      <c r="M21" s="42">
        <v>18699</v>
      </c>
      <c r="N21" s="42">
        <v>0</v>
      </c>
      <c r="O21" s="42">
        <v>259752</v>
      </c>
      <c r="P21" s="42">
        <v>43333</v>
      </c>
      <c r="Q21" s="43">
        <f t="shared" si="7"/>
        <v>1656065</v>
      </c>
    </row>
    <row r="22" spans="2:17" ht="12">
      <c r="B22" s="53" t="s">
        <v>20</v>
      </c>
      <c r="C22" s="1" t="s">
        <v>38</v>
      </c>
      <c r="D22" s="42">
        <v>43168</v>
      </c>
      <c r="E22" s="42">
        <v>6011</v>
      </c>
      <c r="F22" s="42">
        <v>416607</v>
      </c>
      <c r="G22" s="42">
        <v>75786</v>
      </c>
      <c r="H22" s="42">
        <v>50515</v>
      </c>
      <c r="I22" s="42">
        <v>54257</v>
      </c>
      <c r="J22" s="42">
        <v>35058</v>
      </c>
      <c r="K22" s="42">
        <v>292186</v>
      </c>
      <c r="L22" s="42">
        <v>25023</v>
      </c>
      <c r="M22" s="42">
        <v>39347</v>
      </c>
      <c r="N22" s="42">
        <v>5470</v>
      </c>
      <c r="O22" s="42">
        <v>201401</v>
      </c>
      <c r="P22" s="42">
        <v>6193</v>
      </c>
      <c r="Q22" s="43">
        <f t="shared" si="7"/>
        <v>1251022</v>
      </c>
    </row>
    <row r="23" spans="2:17" ht="12">
      <c r="B23" s="53" t="s">
        <v>21</v>
      </c>
      <c r="C23" s="1" t="s">
        <v>39</v>
      </c>
      <c r="D23" s="42">
        <v>15045</v>
      </c>
      <c r="E23" s="42">
        <v>2894</v>
      </c>
      <c r="F23" s="42">
        <v>411484</v>
      </c>
      <c r="G23" s="42">
        <v>37378</v>
      </c>
      <c r="H23" s="42">
        <v>17231</v>
      </c>
      <c r="I23" s="42">
        <v>44061</v>
      </c>
      <c r="J23" s="42">
        <v>14333</v>
      </c>
      <c r="K23" s="42">
        <v>52850</v>
      </c>
      <c r="L23" s="42">
        <v>13498</v>
      </c>
      <c r="M23" s="42">
        <v>7448</v>
      </c>
      <c r="N23" s="42">
        <v>246</v>
      </c>
      <c r="O23" s="42">
        <v>77006</v>
      </c>
      <c r="P23" s="42">
        <v>881</v>
      </c>
      <c r="Q23" s="43">
        <f t="shared" si="7"/>
        <v>694355</v>
      </c>
    </row>
    <row r="24" spans="2:17" ht="24">
      <c r="B24" s="53" t="s">
        <v>22</v>
      </c>
      <c r="C24" s="1" t="s">
        <v>40</v>
      </c>
      <c r="D24" s="42">
        <v>-5545</v>
      </c>
      <c r="E24" s="42">
        <v>-25</v>
      </c>
      <c r="F24" s="42">
        <v>-8629</v>
      </c>
      <c r="G24" s="42">
        <v>-3500</v>
      </c>
      <c r="H24" s="42">
        <v>-2318</v>
      </c>
      <c r="I24" s="42">
        <v>-1412</v>
      </c>
      <c r="J24" s="42">
        <v>-14074</v>
      </c>
      <c r="K24" s="42">
        <v>-2414</v>
      </c>
      <c r="L24" s="42">
        <v>-2863</v>
      </c>
      <c r="M24" s="42">
        <v>-55</v>
      </c>
      <c r="N24" s="42">
        <v>0</v>
      </c>
      <c r="O24" s="42">
        <v>-13256</v>
      </c>
      <c r="P24" s="42">
        <v>-52</v>
      </c>
      <c r="Q24" s="43">
        <f t="shared" si="7"/>
        <v>-54143</v>
      </c>
    </row>
    <row r="25" spans="2:19" ht="24">
      <c r="B25" s="54" t="s">
        <v>66</v>
      </c>
      <c r="C25" s="2" t="s">
        <v>41</v>
      </c>
      <c r="D25" s="48">
        <v>207160</v>
      </c>
      <c r="E25" s="48">
        <v>35019</v>
      </c>
      <c r="F25" s="48">
        <v>2981736</v>
      </c>
      <c r="G25" s="48">
        <v>655979</v>
      </c>
      <c r="H25" s="48">
        <v>174010</v>
      </c>
      <c r="I25" s="48">
        <v>753199</v>
      </c>
      <c r="J25" s="48">
        <v>240719</v>
      </c>
      <c r="K25" s="48">
        <v>751816</v>
      </c>
      <c r="L25" s="48">
        <v>252774</v>
      </c>
      <c r="M25" s="48">
        <v>126378</v>
      </c>
      <c r="N25" s="48">
        <v>168047</v>
      </c>
      <c r="O25" s="48">
        <v>1699495</v>
      </c>
      <c r="P25" s="48">
        <v>53925</v>
      </c>
      <c r="Q25" s="49">
        <f>SUM(Q19:Q24)</f>
        <v>8100257</v>
      </c>
      <c r="S25" s="55"/>
    </row>
    <row r="26" spans="2:19" ht="12">
      <c r="B26" s="56" t="s">
        <v>67</v>
      </c>
      <c r="C26" s="21" t="s">
        <v>42</v>
      </c>
      <c r="D26" s="57">
        <f>+D18+D25</f>
        <v>368572</v>
      </c>
      <c r="E26" s="57">
        <f aca="true" t="shared" si="10" ref="E26:Q26">+E18+E25</f>
        <v>69754</v>
      </c>
      <c r="F26" s="57">
        <f t="shared" si="10"/>
        <v>8065701</v>
      </c>
      <c r="G26" s="57">
        <f t="shared" si="10"/>
        <v>1429682</v>
      </c>
      <c r="H26" s="57">
        <f t="shared" si="10"/>
        <v>254863</v>
      </c>
      <c r="I26" s="57">
        <f t="shared" si="10"/>
        <v>1058139</v>
      </c>
      <c r="J26" s="57">
        <f t="shared" si="10"/>
        <v>349813</v>
      </c>
      <c r="K26" s="57">
        <f t="shared" si="10"/>
        <v>844733</v>
      </c>
      <c r="L26" s="57">
        <f t="shared" si="10"/>
        <v>560510</v>
      </c>
      <c r="M26" s="57">
        <f t="shared" si="10"/>
        <v>179607</v>
      </c>
      <c r="N26" s="57">
        <f t="shared" si="10"/>
        <v>232530</v>
      </c>
      <c r="O26" s="57">
        <f t="shared" si="10"/>
        <v>2691137</v>
      </c>
      <c r="P26" s="57">
        <f t="shared" si="10"/>
        <v>102592</v>
      </c>
      <c r="Q26" s="58">
        <f t="shared" si="10"/>
        <v>16207633</v>
      </c>
      <c r="S26" s="55"/>
    </row>
  </sheetData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6"/>
  <sheetViews>
    <sheetView showGridLines="0" workbookViewId="0" topLeftCell="A1">
      <pane xSplit="3" ySplit="4" topLeftCell="D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E9" sqref="E9"/>
    </sheetView>
  </sheetViews>
  <sheetFormatPr defaultColWidth="9.00390625" defaultRowHeight="13.5"/>
  <cols>
    <col min="1" max="1" width="2.00390625" style="3" customWidth="1"/>
    <col min="2" max="2" width="2.875" style="3" customWidth="1"/>
    <col min="3" max="3" width="14.625" style="3" customWidth="1"/>
    <col min="4" max="16" width="9.125" style="3" customWidth="1"/>
    <col min="17" max="16384" width="9.00390625" style="3" customWidth="1"/>
  </cols>
  <sheetData>
    <row r="1" ht="12">
      <c r="D1" s="4" t="s">
        <v>64</v>
      </c>
    </row>
    <row r="3" spans="2:17" ht="12">
      <c r="B3" s="10"/>
      <c r="C3" s="11"/>
      <c r="D3" s="12" t="s">
        <v>0</v>
      </c>
      <c r="E3" s="12" t="s">
        <v>2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/>
    </row>
    <row r="4" spans="2:17" s="6" customFormat="1" ht="24">
      <c r="B4" s="13"/>
      <c r="C4" s="7"/>
      <c r="D4" s="5" t="s">
        <v>1</v>
      </c>
      <c r="E4" s="5" t="s">
        <v>3</v>
      </c>
      <c r="F4" s="5" t="s">
        <v>50</v>
      </c>
      <c r="G4" s="5" t="s">
        <v>19</v>
      </c>
      <c r="H4" s="5" t="s">
        <v>51</v>
      </c>
      <c r="I4" s="5" t="s">
        <v>23</v>
      </c>
      <c r="J4" s="5" t="s">
        <v>24</v>
      </c>
      <c r="K4" s="5" t="s">
        <v>26</v>
      </c>
      <c r="L4" s="5" t="s">
        <v>28</v>
      </c>
      <c r="M4" s="5" t="s">
        <v>29</v>
      </c>
      <c r="N4" s="5" t="s">
        <v>31</v>
      </c>
      <c r="O4" s="5" t="s">
        <v>52</v>
      </c>
      <c r="P4" s="5" t="s">
        <v>33</v>
      </c>
      <c r="Q4" s="5" t="s">
        <v>63</v>
      </c>
    </row>
    <row r="5" spans="2:17" ht="12">
      <c r="B5" s="14" t="s">
        <v>0</v>
      </c>
      <c r="C5" s="1" t="s">
        <v>1</v>
      </c>
      <c r="D5" s="8">
        <v>0.135599</v>
      </c>
      <c r="E5" s="8">
        <v>7.2E-05</v>
      </c>
      <c r="F5" s="8">
        <v>0.021619</v>
      </c>
      <c r="G5" s="8">
        <v>0.002026</v>
      </c>
      <c r="H5" s="8">
        <v>0</v>
      </c>
      <c r="I5" s="8">
        <v>0.000146</v>
      </c>
      <c r="J5" s="8">
        <v>0</v>
      </c>
      <c r="K5" s="8">
        <v>1E-06</v>
      </c>
      <c r="L5" s="8">
        <v>0</v>
      </c>
      <c r="M5" s="8">
        <v>0</v>
      </c>
      <c r="N5" s="8">
        <v>3E-05</v>
      </c>
      <c r="O5" s="8">
        <v>0.007945</v>
      </c>
      <c r="P5" s="15">
        <v>0</v>
      </c>
      <c r="Q5" s="25">
        <v>0.015350421619245698</v>
      </c>
    </row>
    <row r="6" spans="2:17" ht="12">
      <c r="B6" s="14" t="s">
        <v>2</v>
      </c>
      <c r="C6" s="1" t="s">
        <v>3</v>
      </c>
      <c r="D6" s="8">
        <v>0</v>
      </c>
      <c r="E6" s="8">
        <v>0.005161</v>
      </c>
      <c r="F6" s="8">
        <v>0.002234</v>
      </c>
      <c r="G6" s="8">
        <v>0.009907</v>
      </c>
      <c r="H6" s="8">
        <v>0.006796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1.3E-05</v>
      </c>
      <c r="O6" s="8">
        <v>2.9E-05</v>
      </c>
      <c r="P6" s="15">
        <v>0.000127</v>
      </c>
      <c r="Q6" s="26">
        <v>0.0021203589691350983</v>
      </c>
    </row>
    <row r="7" spans="2:17" ht="12">
      <c r="B7" s="14" t="s">
        <v>4</v>
      </c>
      <c r="C7" s="1" t="s">
        <v>50</v>
      </c>
      <c r="D7" s="8">
        <v>0.148706</v>
      </c>
      <c r="E7" s="8">
        <v>0.059853</v>
      </c>
      <c r="F7" s="8">
        <v>0.402742</v>
      </c>
      <c r="G7" s="8">
        <v>0.29429</v>
      </c>
      <c r="H7" s="8">
        <v>0.057015</v>
      </c>
      <c r="I7" s="8">
        <v>0.03958</v>
      </c>
      <c r="J7" s="8">
        <v>0.038138</v>
      </c>
      <c r="K7" s="8">
        <v>0.002314</v>
      </c>
      <c r="L7" s="8">
        <v>0.135862</v>
      </c>
      <c r="M7" s="8">
        <v>0.023106</v>
      </c>
      <c r="N7" s="8">
        <v>0.074158</v>
      </c>
      <c r="O7" s="8">
        <v>0.138045</v>
      </c>
      <c r="P7" s="15">
        <v>0.089871</v>
      </c>
      <c r="Q7" s="26">
        <v>0.2639553844784121</v>
      </c>
    </row>
    <row r="8" spans="2:17" ht="12">
      <c r="B8" s="14" t="s">
        <v>5</v>
      </c>
      <c r="C8" s="1" t="s">
        <v>19</v>
      </c>
      <c r="D8" s="8">
        <v>0.001845</v>
      </c>
      <c r="E8" s="8">
        <v>0.003168</v>
      </c>
      <c r="F8" s="8">
        <v>0.002235</v>
      </c>
      <c r="G8" s="8">
        <v>0.001533</v>
      </c>
      <c r="H8" s="8">
        <v>0.031111</v>
      </c>
      <c r="I8" s="8">
        <v>0.003527</v>
      </c>
      <c r="J8" s="8">
        <v>0.002404</v>
      </c>
      <c r="K8" s="8">
        <v>0.02139</v>
      </c>
      <c r="L8" s="8">
        <v>0.003388</v>
      </c>
      <c r="M8" s="8">
        <v>0.006843</v>
      </c>
      <c r="N8" s="8">
        <v>0.012424</v>
      </c>
      <c r="O8" s="8">
        <v>0.004271</v>
      </c>
      <c r="P8" s="15">
        <v>0</v>
      </c>
      <c r="Q8" s="26">
        <v>0.004269840019205766</v>
      </c>
    </row>
    <row r="9" spans="2:17" ht="12">
      <c r="B9" s="14" t="s">
        <v>6</v>
      </c>
      <c r="C9" s="1" t="s">
        <v>62</v>
      </c>
      <c r="D9" s="8">
        <v>0.004119</v>
      </c>
      <c r="E9" s="8">
        <v>0.025619</v>
      </c>
      <c r="F9" s="8">
        <v>0.014922</v>
      </c>
      <c r="G9" s="8">
        <v>0.006468</v>
      </c>
      <c r="H9" s="8">
        <v>0.078167</v>
      </c>
      <c r="I9" s="8">
        <v>0.013339</v>
      </c>
      <c r="J9" s="8">
        <v>0.005128</v>
      </c>
      <c r="K9" s="8">
        <v>0.001933</v>
      </c>
      <c r="L9" s="8">
        <v>0.011538</v>
      </c>
      <c r="M9" s="8">
        <v>0.012561</v>
      </c>
      <c r="N9" s="8">
        <v>0.035888</v>
      </c>
      <c r="O9" s="8">
        <v>0.027473</v>
      </c>
      <c r="P9" s="15">
        <v>0.012711</v>
      </c>
      <c r="Q9" s="26">
        <v>0.016207055033884345</v>
      </c>
    </row>
    <row r="10" spans="2:17" ht="12">
      <c r="B10" s="14" t="s">
        <v>7</v>
      </c>
      <c r="C10" s="1" t="s">
        <v>23</v>
      </c>
      <c r="D10" s="8">
        <v>0.038967</v>
      </c>
      <c r="E10" s="8">
        <v>0.019196</v>
      </c>
      <c r="F10" s="8">
        <v>0.057099</v>
      </c>
      <c r="G10" s="8">
        <v>0.070528</v>
      </c>
      <c r="H10" s="8">
        <v>0.007843</v>
      </c>
      <c r="I10" s="8">
        <v>0.010899</v>
      </c>
      <c r="J10" s="8">
        <v>0.006438</v>
      </c>
      <c r="K10" s="8">
        <v>0.001605</v>
      </c>
      <c r="L10" s="8">
        <v>0.05475</v>
      </c>
      <c r="M10" s="8">
        <v>0.004588</v>
      </c>
      <c r="N10" s="8">
        <v>0.01623</v>
      </c>
      <c r="O10" s="8">
        <v>0.043564</v>
      </c>
      <c r="P10" s="15">
        <v>0.020362</v>
      </c>
      <c r="Q10" s="26">
        <v>0.046201996306308266</v>
      </c>
    </row>
    <row r="11" spans="2:17" ht="12">
      <c r="B11" s="14" t="s">
        <v>8</v>
      </c>
      <c r="C11" s="1" t="s">
        <v>24</v>
      </c>
      <c r="D11" s="8">
        <v>0.037157</v>
      </c>
      <c r="E11" s="8">
        <v>0.037991</v>
      </c>
      <c r="F11" s="8">
        <v>0.012637</v>
      </c>
      <c r="G11" s="8">
        <v>0.010583</v>
      </c>
      <c r="H11" s="8">
        <v>0.022286</v>
      </c>
      <c r="I11" s="8">
        <v>0.051501</v>
      </c>
      <c r="J11" s="8">
        <v>0.088687</v>
      </c>
      <c r="K11" s="8">
        <v>0.053415</v>
      </c>
      <c r="L11" s="8">
        <v>0.05386</v>
      </c>
      <c r="M11" s="8">
        <v>0.016776</v>
      </c>
      <c r="N11" s="8">
        <v>0.003195</v>
      </c>
      <c r="O11" s="8">
        <v>0.026235</v>
      </c>
      <c r="P11" s="15">
        <v>0.163327</v>
      </c>
      <c r="Q11" s="26">
        <v>0.02412610157201857</v>
      </c>
    </row>
    <row r="12" spans="2:17" ht="12">
      <c r="B12" s="14" t="s">
        <v>9</v>
      </c>
      <c r="C12" s="1" t="s">
        <v>26</v>
      </c>
      <c r="D12" s="8">
        <v>0.000122</v>
      </c>
      <c r="E12" s="8">
        <v>0.006881</v>
      </c>
      <c r="F12" s="8">
        <v>0.003806</v>
      </c>
      <c r="G12" s="8">
        <v>0.003049</v>
      </c>
      <c r="H12" s="8">
        <v>0.008985</v>
      </c>
      <c r="I12" s="8">
        <v>0.034799</v>
      </c>
      <c r="J12" s="8">
        <v>0.019699</v>
      </c>
      <c r="K12" s="8">
        <v>0.005765</v>
      </c>
      <c r="L12" s="8">
        <v>0.008847</v>
      </c>
      <c r="M12" s="8">
        <v>0.018056</v>
      </c>
      <c r="N12" s="8">
        <v>0.001561</v>
      </c>
      <c r="O12" s="8">
        <v>0.015482</v>
      </c>
      <c r="P12" s="15">
        <v>0.013344</v>
      </c>
      <c r="Q12" s="26">
        <v>0.008517961876357887</v>
      </c>
    </row>
    <row r="13" spans="2:17" ht="12">
      <c r="B13" s="14" t="s">
        <v>10</v>
      </c>
      <c r="C13" s="1" t="s">
        <v>28</v>
      </c>
      <c r="D13" s="8">
        <v>0.049936</v>
      </c>
      <c r="E13" s="8">
        <v>0.290148</v>
      </c>
      <c r="F13" s="8">
        <v>0.027341</v>
      </c>
      <c r="G13" s="8">
        <v>0.058025</v>
      </c>
      <c r="H13" s="8">
        <v>0.020505</v>
      </c>
      <c r="I13" s="8">
        <v>0.052949</v>
      </c>
      <c r="J13" s="8">
        <v>0.021106</v>
      </c>
      <c r="K13" s="8">
        <v>0.002512</v>
      </c>
      <c r="L13" s="8">
        <v>0.089381</v>
      </c>
      <c r="M13" s="8">
        <v>0.024587</v>
      </c>
      <c r="N13" s="8">
        <v>0.034009</v>
      </c>
      <c r="O13" s="8">
        <v>0.025493</v>
      </c>
      <c r="P13" s="15">
        <v>0.028657</v>
      </c>
      <c r="Q13" s="26">
        <v>0.033740460436141415</v>
      </c>
    </row>
    <row r="14" spans="2:17" ht="12">
      <c r="B14" s="14" t="s">
        <v>11</v>
      </c>
      <c r="C14" s="1" t="s">
        <v>29</v>
      </c>
      <c r="D14" s="8">
        <v>0.000247</v>
      </c>
      <c r="E14" s="8">
        <v>0.003312</v>
      </c>
      <c r="F14" s="8">
        <v>0.003289</v>
      </c>
      <c r="G14" s="8">
        <v>0.005615</v>
      </c>
      <c r="H14" s="8">
        <v>0.003763</v>
      </c>
      <c r="I14" s="8">
        <v>0.020062</v>
      </c>
      <c r="J14" s="8">
        <v>0.021023</v>
      </c>
      <c r="K14" s="8">
        <v>0.000559</v>
      </c>
      <c r="L14" s="8">
        <v>0.007013</v>
      </c>
      <c r="M14" s="8">
        <v>0.073093</v>
      </c>
      <c r="N14" s="8">
        <v>0.015142</v>
      </c>
      <c r="O14" s="8">
        <v>0.012661</v>
      </c>
      <c r="P14" s="15">
        <v>0.001891</v>
      </c>
      <c r="Q14" s="26">
        <v>0.00738769195970812</v>
      </c>
    </row>
    <row r="15" spans="2:17" ht="12">
      <c r="B15" s="14" t="s">
        <v>12</v>
      </c>
      <c r="C15" s="1" t="s">
        <v>31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5">
        <v>0.08371</v>
      </c>
      <c r="Q15" s="26">
        <v>0.0005298737946497185</v>
      </c>
    </row>
    <row r="16" spans="2:17" ht="12">
      <c r="B16" s="14" t="s">
        <v>13</v>
      </c>
      <c r="C16" s="1" t="s">
        <v>52</v>
      </c>
      <c r="D16" s="8">
        <v>0.011241</v>
      </c>
      <c r="E16" s="8">
        <v>0.035238</v>
      </c>
      <c r="F16" s="8">
        <v>0.07516</v>
      </c>
      <c r="G16" s="8">
        <v>0.07727</v>
      </c>
      <c r="H16" s="8">
        <v>0.075413</v>
      </c>
      <c r="I16" s="8">
        <v>0.056873</v>
      </c>
      <c r="J16" s="8">
        <v>0.104341</v>
      </c>
      <c r="K16" s="8">
        <v>0.012907</v>
      </c>
      <c r="L16" s="8">
        <v>0.180696</v>
      </c>
      <c r="M16" s="8">
        <v>0.108654</v>
      </c>
      <c r="N16" s="8">
        <v>0.068477</v>
      </c>
      <c r="O16" s="8">
        <v>0.061482</v>
      </c>
      <c r="P16" s="15">
        <v>0.060375</v>
      </c>
      <c r="Q16" s="26">
        <v>0.07147632229826527</v>
      </c>
    </row>
    <row r="17" spans="2:17" ht="12">
      <c r="B17" s="14" t="s">
        <v>14</v>
      </c>
      <c r="C17" s="1" t="s">
        <v>33</v>
      </c>
      <c r="D17" s="8">
        <v>0.010001</v>
      </c>
      <c r="E17" s="8">
        <v>0.011326</v>
      </c>
      <c r="F17" s="8">
        <v>0.007236</v>
      </c>
      <c r="G17" s="8">
        <v>0.001879</v>
      </c>
      <c r="H17" s="8">
        <v>0.005356</v>
      </c>
      <c r="I17" s="8">
        <v>0.004511</v>
      </c>
      <c r="J17" s="8">
        <v>0.0049</v>
      </c>
      <c r="K17" s="8">
        <v>0.007594</v>
      </c>
      <c r="L17" s="8">
        <v>0.003693</v>
      </c>
      <c r="M17" s="8">
        <v>0.008101</v>
      </c>
      <c r="N17" s="8">
        <v>0.016183</v>
      </c>
      <c r="O17" s="8">
        <v>0.005803</v>
      </c>
      <c r="P17" s="15">
        <v>0</v>
      </c>
      <c r="Q17" s="26">
        <v>0.006336150380502816</v>
      </c>
    </row>
    <row r="18" spans="2:17" ht="12">
      <c r="B18" s="16" t="s">
        <v>15</v>
      </c>
      <c r="C18" s="2" t="s">
        <v>34</v>
      </c>
      <c r="D18" s="9">
        <v>0.437939</v>
      </c>
      <c r="E18" s="9">
        <v>0.497964</v>
      </c>
      <c r="F18" s="9">
        <v>0.630319</v>
      </c>
      <c r="G18" s="9">
        <v>0.541171</v>
      </c>
      <c r="H18" s="9">
        <v>0.317241</v>
      </c>
      <c r="I18" s="9">
        <v>0.288185</v>
      </c>
      <c r="J18" s="9">
        <v>0.311864</v>
      </c>
      <c r="K18" s="9">
        <v>0.109996</v>
      </c>
      <c r="L18" s="9">
        <v>0.549029</v>
      </c>
      <c r="M18" s="9">
        <v>0.296364</v>
      </c>
      <c r="N18" s="9">
        <v>0.27731</v>
      </c>
      <c r="O18" s="9">
        <v>0.368484</v>
      </c>
      <c r="P18" s="17">
        <v>0.474374</v>
      </c>
      <c r="Q18" s="24">
        <v>0.500219618743835</v>
      </c>
    </row>
    <row r="19" spans="2:17" ht="12">
      <c r="B19" s="18" t="s">
        <v>16</v>
      </c>
      <c r="C19" s="1" t="s">
        <v>35</v>
      </c>
      <c r="D19" s="8">
        <v>0.00166</v>
      </c>
      <c r="E19" s="8">
        <v>0.056699</v>
      </c>
      <c r="F19" s="8">
        <v>0.020288</v>
      </c>
      <c r="G19" s="8">
        <v>0.018872</v>
      </c>
      <c r="H19" s="8">
        <v>0.029906</v>
      </c>
      <c r="I19" s="8">
        <v>0.02464</v>
      </c>
      <c r="J19" s="8">
        <v>0.03445</v>
      </c>
      <c r="K19" s="8">
        <v>0.003503</v>
      </c>
      <c r="L19" s="8">
        <v>0.01772</v>
      </c>
      <c r="M19" s="8">
        <v>0.013641</v>
      </c>
      <c r="N19" s="8">
        <v>0.020952</v>
      </c>
      <c r="O19" s="8">
        <v>0.023626</v>
      </c>
      <c r="P19" s="15">
        <v>0.004913</v>
      </c>
      <c r="Q19" s="26">
        <v>0.020066594548383467</v>
      </c>
    </row>
    <row r="20" spans="2:17" ht="12">
      <c r="B20" s="18" t="s">
        <v>17</v>
      </c>
      <c r="C20" s="1" t="s">
        <v>36</v>
      </c>
      <c r="D20" s="8">
        <v>0.0582</v>
      </c>
      <c r="E20" s="8">
        <v>0.189136</v>
      </c>
      <c r="F20" s="8">
        <v>0.18314</v>
      </c>
      <c r="G20" s="8">
        <v>0.326131</v>
      </c>
      <c r="H20" s="8">
        <v>0.209823</v>
      </c>
      <c r="I20" s="8">
        <v>0.495558</v>
      </c>
      <c r="J20" s="8">
        <v>0.393096</v>
      </c>
      <c r="K20" s="8">
        <v>0.026961</v>
      </c>
      <c r="L20" s="8">
        <v>0.323839</v>
      </c>
      <c r="M20" s="8">
        <v>0.32565</v>
      </c>
      <c r="N20" s="8">
        <v>0.677156</v>
      </c>
      <c r="O20" s="8">
        <v>0.41284</v>
      </c>
      <c r="P20" s="15">
        <v>0.029885</v>
      </c>
      <c r="Q20" s="26">
        <v>0.26084783632502045</v>
      </c>
    </row>
    <row r="21" spans="2:17" ht="12">
      <c r="B21" s="18" t="s">
        <v>18</v>
      </c>
      <c r="C21" s="1" t="s">
        <v>37</v>
      </c>
      <c r="D21" s="8">
        <v>0.359303</v>
      </c>
      <c r="E21" s="8">
        <v>0.128896</v>
      </c>
      <c r="F21" s="8">
        <v>0.064655</v>
      </c>
      <c r="G21" s="8">
        <v>0.037121</v>
      </c>
      <c r="H21" s="8">
        <v>0.186312</v>
      </c>
      <c r="I21" s="8">
        <v>0.100035</v>
      </c>
      <c r="J21" s="8">
        <v>0.159631</v>
      </c>
      <c r="K21" s="8">
        <v>0.453942</v>
      </c>
      <c r="L21" s="8">
        <v>0.045796</v>
      </c>
      <c r="M21" s="8">
        <v>0.104111</v>
      </c>
      <c r="N21" s="8">
        <v>0</v>
      </c>
      <c r="O21" s="8">
        <v>0.096521</v>
      </c>
      <c r="P21" s="15">
        <v>0.422382</v>
      </c>
      <c r="Q21" s="26">
        <v>0.1021780910266169</v>
      </c>
    </row>
    <row r="22" spans="2:17" ht="12">
      <c r="B22" s="18" t="s">
        <v>20</v>
      </c>
      <c r="C22" s="1" t="s">
        <v>38</v>
      </c>
      <c r="D22" s="8">
        <v>0.117122</v>
      </c>
      <c r="E22" s="8">
        <v>0.086174</v>
      </c>
      <c r="F22" s="8">
        <v>0.051652</v>
      </c>
      <c r="G22" s="8">
        <v>0.053009</v>
      </c>
      <c r="H22" s="8">
        <v>0.198205</v>
      </c>
      <c r="I22" s="8">
        <v>0.051276</v>
      </c>
      <c r="J22" s="8">
        <v>0.100219</v>
      </c>
      <c r="K22" s="8">
        <v>0.345892</v>
      </c>
      <c r="L22" s="8">
        <v>0.044643</v>
      </c>
      <c r="M22" s="8">
        <v>0.219073</v>
      </c>
      <c r="N22" s="8">
        <v>0.023524</v>
      </c>
      <c r="O22" s="8">
        <v>0.074839</v>
      </c>
      <c r="P22" s="15">
        <v>0.060365</v>
      </c>
      <c r="Q22" s="26">
        <v>0.07718721172918958</v>
      </c>
    </row>
    <row r="23" spans="2:17" ht="12">
      <c r="B23" s="18" t="s">
        <v>21</v>
      </c>
      <c r="C23" s="1" t="s">
        <v>39</v>
      </c>
      <c r="D23" s="8">
        <v>0.04082</v>
      </c>
      <c r="E23" s="8">
        <v>0.041489</v>
      </c>
      <c r="F23" s="8">
        <v>0.051017</v>
      </c>
      <c r="G23" s="8">
        <v>0.026144</v>
      </c>
      <c r="H23" s="8">
        <v>0.067609</v>
      </c>
      <c r="I23" s="8">
        <v>0.04164</v>
      </c>
      <c r="J23" s="8">
        <v>0.040973</v>
      </c>
      <c r="K23" s="8">
        <v>0.062564</v>
      </c>
      <c r="L23" s="8">
        <v>0.024082</v>
      </c>
      <c r="M23" s="8">
        <v>0.041468</v>
      </c>
      <c r="N23" s="8">
        <v>0.001058</v>
      </c>
      <c r="O23" s="8">
        <v>0.028615</v>
      </c>
      <c r="P23" s="15">
        <v>0.008587</v>
      </c>
      <c r="Q23" s="26">
        <v>0.04284123412715478</v>
      </c>
    </row>
    <row r="24" spans="2:17" ht="12">
      <c r="B24" s="18" t="s">
        <v>22</v>
      </c>
      <c r="C24" s="1" t="s">
        <v>40</v>
      </c>
      <c r="D24" s="8">
        <v>-0.015045</v>
      </c>
      <c r="E24" s="8">
        <v>-0.000358</v>
      </c>
      <c r="F24" s="8">
        <v>-0.00107</v>
      </c>
      <c r="G24" s="8">
        <v>-0.002448</v>
      </c>
      <c r="H24" s="8">
        <v>-0.009095</v>
      </c>
      <c r="I24" s="8">
        <v>-0.001334</v>
      </c>
      <c r="J24" s="8">
        <v>-0.040233</v>
      </c>
      <c r="K24" s="8">
        <v>-0.002858</v>
      </c>
      <c r="L24" s="8">
        <v>-0.005108</v>
      </c>
      <c r="M24" s="8">
        <v>-0.000306</v>
      </c>
      <c r="N24" s="8">
        <v>0</v>
      </c>
      <c r="O24" s="8">
        <v>-0.004926</v>
      </c>
      <c r="P24" s="15">
        <v>-0.000507</v>
      </c>
      <c r="Q24" s="26">
        <v>-0.0033405865002002454</v>
      </c>
    </row>
    <row r="25" spans="2:17" ht="12">
      <c r="B25" s="19" t="s">
        <v>54</v>
      </c>
      <c r="C25" s="2" t="s">
        <v>41</v>
      </c>
      <c r="D25" s="9">
        <v>0.562061</v>
      </c>
      <c r="E25" s="9">
        <v>0.502036</v>
      </c>
      <c r="F25" s="9">
        <v>0.369681</v>
      </c>
      <c r="G25" s="9">
        <v>0.458829</v>
      </c>
      <c r="H25" s="9">
        <v>0.682759</v>
      </c>
      <c r="I25" s="9">
        <v>0.711815</v>
      </c>
      <c r="J25" s="9">
        <v>0.688136</v>
      </c>
      <c r="K25" s="9">
        <v>0.890004</v>
      </c>
      <c r="L25" s="9">
        <v>0.450971</v>
      </c>
      <c r="M25" s="9">
        <v>0.703636</v>
      </c>
      <c r="N25" s="9">
        <v>0.72269</v>
      </c>
      <c r="O25" s="9">
        <v>0.631516</v>
      </c>
      <c r="P25" s="17">
        <v>0.525626</v>
      </c>
      <c r="Q25" s="25">
        <v>0.4997803812561649</v>
      </c>
    </row>
    <row r="26" spans="2:17" ht="12">
      <c r="B26" s="20" t="s">
        <v>55</v>
      </c>
      <c r="C26" s="21" t="s">
        <v>42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3">
        <v>1</v>
      </c>
      <c r="Q26" s="24">
        <v>1</v>
      </c>
    </row>
  </sheetData>
  <printOptions/>
  <pageMargins left="0.2" right="0.2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9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" sqref="G12"/>
    </sheetView>
  </sheetViews>
  <sheetFormatPr defaultColWidth="9.00390625" defaultRowHeight="13.5"/>
  <cols>
    <col min="1" max="1" width="2.125" style="28" customWidth="1"/>
    <col min="2" max="2" width="2.625" style="61" customWidth="1"/>
    <col min="3" max="3" width="12.875" style="28" customWidth="1"/>
    <col min="4" max="18" width="9.125" style="28" customWidth="1"/>
    <col min="19" max="19" width="2.375" style="60" bestFit="1" customWidth="1"/>
    <col min="20" max="16384" width="9.00390625" style="28" customWidth="1"/>
  </cols>
  <sheetData>
    <row r="1" spans="2:21" ht="14.25">
      <c r="B1" s="28"/>
      <c r="D1" s="59" t="s">
        <v>70</v>
      </c>
      <c r="S1" s="28"/>
      <c r="U1" s="60"/>
    </row>
    <row r="2" ht="12">
      <c r="B2" s="61" t="s">
        <v>71</v>
      </c>
    </row>
    <row r="3" spans="2:19" ht="12">
      <c r="B3" s="62"/>
      <c r="C3" s="30"/>
      <c r="D3" s="31" t="s">
        <v>0</v>
      </c>
      <c r="E3" s="31" t="s">
        <v>2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4"/>
      <c r="R3" s="29"/>
      <c r="S3" s="63"/>
    </row>
    <row r="4" spans="2:19" s="68" customFormat="1" ht="24">
      <c r="B4" s="64"/>
      <c r="C4" s="65"/>
      <c r="D4" s="5" t="s">
        <v>1</v>
      </c>
      <c r="E4" s="5" t="s">
        <v>3</v>
      </c>
      <c r="F4" s="5" t="s">
        <v>50</v>
      </c>
      <c r="G4" s="5" t="s">
        <v>19</v>
      </c>
      <c r="H4" s="5" t="s">
        <v>72</v>
      </c>
      <c r="I4" s="5" t="s">
        <v>23</v>
      </c>
      <c r="J4" s="5" t="s">
        <v>24</v>
      </c>
      <c r="K4" s="5" t="s">
        <v>26</v>
      </c>
      <c r="L4" s="5" t="s">
        <v>28</v>
      </c>
      <c r="M4" s="5" t="s">
        <v>29</v>
      </c>
      <c r="N4" s="5" t="s">
        <v>31</v>
      </c>
      <c r="O4" s="5" t="s">
        <v>52</v>
      </c>
      <c r="P4" s="5" t="s">
        <v>33</v>
      </c>
      <c r="Q4" s="5" t="s">
        <v>59</v>
      </c>
      <c r="R4" s="66" t="s">
        <v>60</v>
      </c>
      <c r="S4" s="67"/>
    </row>
    <row r="5" spans="2:19" ht="12">
      <c r="B5" s="69" t="s">
        <v>0</v>
      </c>
      <c r="C5" s="70" t="s">
        <v>1</v>
      </c>
      <c r="D5" s="71">
        <v>1.1126432701302733</v>
      </c>
      <c r="E5" s="72">
        <v>0.0006940855768227951</v>
      </c>
      <c r="F5" s="72">
        <v>0.019408636247740464</v>
      </c>
      <c r="G5" s="72">
        <v>0.002961215224479969</v>
      </c>
      <c r="H5" s="72">
        <v>0.0007262422717415289</v>
      </c>
      <c r="I5" s="72">
        <v>0.0006389467178433148</v>
      </c>
      <c r="J5" s="72">
        <v>0.0007518318309393186</v>
      </c>
      <c r="K5" s="72">
        <v>0.00017081797357484704</v>
      </c>
      <c r="L5" s="72">
        <v>0.0014736484888058325</v>
      </c>
      <c r="M5" s="72">
        <v>0.0007671202832444363</v>
      </c>
      <c r="N5" s="72">
        <v>0.0007004741679301395</v>
      </c>
      <c r="O5" s="72">
        <v>0.007351310777119969</v>
      </c>
      <c r="P5" s="73">
        <v>0.0007253293958131289</v>
      </c>
      <c r="Q5" s="74">
        <v>1.1490129290863291</v>
      </c>
      <c r="R5" s="71">
        <v>0.9183334141339968</v>
      </c>
      <c r="S5" s="75" t="s">
        <v>0</v>
      </c>
    </row>
    <row r="6" spans="2:19" ht="12">
      <c r="B6" s="69" t="s">
        <v>2</v>
      </c>
      <c r="C6" s="70" t="s">
        <v>3</v>
      </c>
      <c r="D6" s="71">
        <v>8.879641721194238E-05</v>
      </c>
      <c r="E6" s="72">
        <v>1.0041645076348769</v>
      </c>
      <c r="F6" s="72">
        <v>0.001928204762366097</v>
      </c>
      <c r="G6" s="72">
        <v>0.007804532466870382</v>
      </c>
      <c r="H6" s="72">
        <v>0.005822999090877</v>
      </c>
      <c r="I6" s="72">
        <v>0.00011222606389707141</v>
      </c>
      <c r="J6" s="72">
        <v>7.674708108333269E-05</v>
      </c>
      <c r="K6" s="72">
        <v>0.0001815570304237109</v>
      </c>
      <c r="L6" s="72">
        <v>0.00014860174596190056</v>
      </c>
      <c r="M6" s="72">
        <v>0.00014016435015131085</v>
      </c>
      <c r="N6" s="72">
        <v>0.00027806131220880375</v>
      </c>
      <c r="O6" s="72">
        <v>0.00021406287439855917</v>
      </c>
      <c r="P6" s="73">
        <v>0.00021355154852822022</v>
      </c>
      <c r="Q6" s="74">
        <v>1.0211740123788553</v>
      </c>
      <c r="R6" s="71">
        <v>0.8161598477037922</v>
      </c>
      <c r="S6" s="75" t="s">
        <v>2</v>
      </c>
    </row>
    <row r="7" spans="2:19" ht="12">
      <c r="B7" s="69" t="s">
        <v>4</v>
      </c>
      <c r="C7" s="70" t="s">
        <v>50</v>
      </c>
      <c r="D7" s="71">
        <v>0.02531364953667494</v>
      </c>
      <c r="E7" s="72">
        <v>0.013817204423847809</v>
      </c>
      <c r="F7" s="72">
        <v>1.0604500385194313</v>
      </c>
      <c r="G7" s="72">
        <v>0.044935851837320906</v>
      </c>
      <c r="H7" s="72">
        <v>0.011992904053159162</v>
      </c>
      <c r="I7" s="72">
        <v>0.008090721514804677</v>
      </c>
      <c r="J7" s="72">
        <v>0.008251441330821657</v>
      </c>
      <c r="K7" s="72">
        <v>0.001908575196304344</v>
      </c>
      <c r="L7" s="72">
        <v>0.024454469333000994</v>
      </c>
      <c r="M7" s="72">
        <v>0.006525217966357436</v>
      </c>
      <c r="N7" s="72">
        <v>0.013452942595915158</v>
      </c>
      <c r="O7" s="72">
        <v>0.022191576102916843</v>
      </c>
      <c r="P7" s="73">
        <v>0.016306011608271845</v>
      </c>
      <c r="Q7" s="74">
        <v>1.2576906040188274</v>
      </c>
      <c r="R7" s="71">
        <v>1.005192611045094</v>
      </c>
      <c r="S7" s="75" t="s">
        <v>4</v>
      </c>
    </row>
    <row r="8" spans="2:19" ht="12">
      <c r="B8" s="69" t="s">
        <v>5</v>
      </c>
      <c r="C8" s="70" t="s">
        <v>19</v>
      </c>
      <c r="D8" s="71">
        <v>0.002679607403524239</v>
      </c>
      <c r="E8" s="72">
        <v>0.005065213491327441</v>
      </c>
      <c r="F8" s="72">
        <v>0.0035148563487685633</v>
      </c>
      <c r="G8" s="72">
        <v>1.0026938610871003</v>
      </c>
      <c r="H8" s="72">
        <v>0.03358249541015895</v>
      </c>
      <c r="I8" s="72">
        <v>0.005254686372957947</v>
      </c>
      <c r="J8" s="72">
        <v>0.003834513398727285</v>
      </c>
      <c r="K8" s="72">
        <v>0.021801667790415643</v>
      </c>
      <c r="L8" s="72">
        <v>0.005257048591742853</v>
      </c>
      <c r="M8" s="72">
        <v>0.008731922397249601</v>
      </c>
      <c r="N8" s="72">
        <v>0.01389565745676888</v>
      </c>
      <c r="O8" s="72">
        <v>0.005897116347545</v>
      </c>
      <c r="P8" s="73">
        <v>0.0024884063528674465</v>
      </c>
      <c r="Q8" s="74">
        <v>1.1146970524491537</v>
      </c>
      <c r="R8" s="71">
        <v>0.8909069027750018</v>
      </c>
      <c r="S8" s="75" t="s">
        <v>5</v>
      </c>
    </row>
    <row r="9" spans="2:19" ht="12">
      <c r="B9" s="69" t="s">
        <v>6</v>
      </c>
      <c r="C9" s="1" t="s">
        <v>73</v>
      </c>
      <c r="D9" s="71">
        <v>0.0043767288663204215</v>
      </c>
      <c r="E9" s="72">
        <v>0.019991447442612376</v>
      </c>
      <c r="F9" s="72">
        <v>0.012503503087498568</v>
      </c>
      <c r="G9" s="72">
        <v>0.00701654384866773</v>
      </c>
      <c r="H9" s="72">
        <v>1.0538429079374512</v>
      </c>
      <c r="I9" s="72">
        <v>0.010687987349798136</v>
      </c>
      <c r="J9" s="72">
        <v>0.005800280755201883</v>
      </c>
      <c r="K9" s="72">
        <v>0.0019150880740012265</v>
      </c>
      <c r="L9" s="72">
        <v>0.011796133282321158</v>
      </c>
      <c r="M9" s="72">
        <v>0.011203851238511833</v>
      </c>
      <c r="N9" s="72">
        <v>0.025744365693012933</v>
      </c>
      <c r="O9" s="72">
        <v>0.02018511493700643</v>
      </c>
      <c r="P9" s="73">
        <v>0.012490183415751702</v>
      </c>
      <c r="Q9" s="74">
        <v>1.1975541359281554</v>
      </c>
      <c r="R9" s="71">
        <v>0.9571293328541505</v>
      </c>
      <c r="S9" s="75" t="s">
        <v>6</v>
      </c>
    </row>
    <row r="10" spans="2:19" ht="12">
      <c r="B10" s="69" t="s">
        <v>7</v>
      </c>
      <c r="C10" s="70" t="s">
        <v>23</v>
      </c>
      <c r="D10" s="71">
        <v>0.02641301182462529</v>
      </c>
      <c r="E10" s="72">
        <v>0.017966250108669434</v>
      </c>
      <c r="F10" s="72">
        <v>0.03624457018000624</v>
      </c>
      <c r="G10" s="72">
        <v>0.04333127216108416</v>
      </c>
      <c r="H10" s="72">
        <v>0.008572860849373084</v>
      </c>
      <c r="I10" s="72">
        <v>1.0090534486776843</v>
      </c>
      <c r="J10" s="72">
        <v>0.006928835533092776</v>
      </c>
      <c r="K10" s="72">
        <v>0.0024483006277770396</v>
      </c>
      <c r="L10" s="72">
        <v>0.03669980683095736</v>
      </c>
      <c r="M10" s="72">
        <v>0.006326274077261288</v>
      </c>
      <c r="N10" s="72">
        <v>0.012394822278382353</v>
      </c>
      <c r="O10" s="72">
        <v>0.027159455074435564</v>
      </c>
      <c r="P10" s="73">
        <v>0.015158068427810591</v>
      </c>
      <c r="Q10" s="74">
        <v>1.2486969766511595</v>
      </c>
      <c r="R10" s="71">
        <v>0.998004573106681</v>
      </c>
      <c r="S10" s="75" t="s">
        <v>7</v>
      </c>
    </row>
    <row r="11" spans="2:19" ht="12">
      <c r="B11" s="69" t="s">
        <v>8</v>
      </c>
      <c r="C11" s="70" t="s">
        <v>24</v>
      </c>
      <c r="D11" s="71">
        <v>0.025634237390938872</v>
      </c>
      <c r="E11" s="72">
        <v>0.028589795547484236</v>
      </c>
      <c r="F11" s="72">
        <v>0.011352823996181566</v>
      </c>
      <c r="G11" s="72">
        <v>0.01020308334992862</v>
      </c>
      <c r="H11" s="72">
        <v>0.015696705510472517</v>
      </c>
      <c r="I11" s="72">
        <v>0.031768035688922586</v>
      </c>
      <c r="J11" s="72">
        <v>1.05144345353588</v>
      </c>
      <c r="K11" s="72">
        <v>0.03028259720719214</v>
      </c>
      <c r="L11" s="72">
        <v>0.03531385867836325</v>
      </c>
      <c r="M11" s="72">
        <v>0.013448731951593554</v>
      </c>
      <c r="N11" s="72">
        <v>0.005701321568653237</v>
      </c>
      <c r="O11" s="72">
        <v>0.018055888998995056</v>
      </c>
      <c r="P11" s="73">
        <v>0.09158627257688878</v>
      </c>
      <c r="Q11" s="74">
        <v>1.3690768060014942</v>
      </c>
      <c r="R11" s="71">
        <v>1.0942165624426643</v>
      </c>
      <c r="S11" s="75" t="s">
        <v>8</v>
      </c>
    </row>
    <row r="12" spans="2:19" ht="12">
      <c r="B12" s="69" t="s">
        <v>9</v>
      </c>
      <c r="C12" s="70" t="s">
        <v>26</v>
      </c>
      <c r="D12" s="71">
        <v>0.0023289967026371896</v>
      </c>
      <c r="E12" s="72">
        <v>0.01027406111633239</v>
      </c>
      <c r="F12" s="72">
        <v>0.006652205828958099</v>
      </c>
      <c r="G12" s="72">
        <v>0.006261364263090084</v>
      </c>
      <c r="H12" s="72">
        <v>0.01090595776952701</v>
      </c>
      <c r="I12" s="72">
        <v>0.035072334437831656</v>
      </c>
      <c r="J12" s="72">
        <v>0.021606387514940217</v>
      </c>
      <c r="K12" s="72">
        <v>1.0064731207962068</v>
      </c>
      <c r="L12" s="72">
        <v>0.01328992160484889</v>
      </c>
      <c r="M12" s="72">
        <v>0.020456513435401422</v>
      </c>
      <c r="N12" s="72">
        <v>0.003844830222678013</v>
      </c>
      <c r="O12" s="72">
        <v>0.017271784980452735</v>
      </c>
      <c r="P12" s="73">
        <v>0.01620758897619869</v>
      </c>
      <c r="Q12" s="74">
        <v>1.1706450676491034</v>
      </c>
      <c r="R12" s="71">
        <v>0.9356226152896086</v>
      </c>
      <c r="S12" s="75" t="s">
        <v>9</v>
      </c>
    </row>
    <row r="13" spans="2:19" ht="12">
      <c r="B13" s="69" t="s">
        <v>10</v>
      </c>
      <c r="C13" s="70" t="s">
        <v>28</v>
      </c>
      <c r="D13" s="71">
        <v>0.03357581633245903</v>
      </c>
      <c r="E13" s="72">
        <v>0.16744456389222775</v>
      </c>
      <c r="F13" s="72">
        <v>0.019968448700747845</v>
      </c>
      <c r="G13" s="72">
        <v>0.037687467495986345</v>
      </c>
      <c r="H13" s="72">
        <v>0.016129242680121916</v>
      </c>
      <c r="I13" s="72">
        <v>0.0323158714978708</v>
      </c>
      <c r="J13" s="72">
        <v>0.014896386233093485</v>
      </c>
      <c r="K13" s="72">
        <v>0.00303109928720327</v>
      </c>
      <c r="L13" s="72">
        <v>1.055344724532353</v>
      </c>
      <c r="M13" s="72">
        <v>0.017486033490522336</v>
      </c>
      <c r="N13" s="72">
        <v>0.02211934207657479</v>
      </c>
      <c r="O13" s="72">
        <v>0.017636238510890644</v>
      </c>
      <c r="P13" s="73">
        <v>0.02099587717042059</v>
      </c>
      <c r="Q13" s="74">
        <v>1.4586311119004718</v>
      </c>
      <c r="R13" s="71">
        <v>1.16579165912326</v>
      </c>
      <c r="S13" s="75" t="s">
        <v>10</v>
      </c>
    </row>
    <row r="14" spans="2:19" ht="12">
      <c r="B14" s="69" t="s">
        <v>11</v>
      </c>
      <c r="C14" s="70" t="s">
        <v>29</v>
      </c>
      <c r="D14" s="71">
        <v>0.002077203276524463</v>
      </c>
      <c r="E14" s="72">
        <v>0.006678542022127114</v>
      </c>
      <c r="F14" s="72">
        <v>0.00583638471148303</v>
      </c>
      <c r="G14" s="72">
        <v>0.008485620789095457</v>
      </c>
      <c r="H14" s="72">
        <v>0.005997469129976739</v>
      </c>
      <c r="I14" s="72">
        <v>0.02300453230028992</v>
      </c>
      <c r="J14" s="72">
        <v>0.024707976898338282</v>
      </c>
      <c r="K14" s="72">
        <v>0.0016945891618171535</v>
      </c>
      <c r="L14" s="72">
        <v>0.011550270462485107</v>
      </c>
      <c r="M14" s="72">
        <v>1.0785248765043773</v>
      </c>
      <c r="N14" s="72">
        <v>0.01751257021862867</v>
      </c>
      <c r="O14" s="72">
        <v>0.015337623672400897</v>
      </c>
      <c r="P14" s="73">
        <v>0.006793482183729089</v>
      </c>
      <c r="Q14" s="74">
        <v>1.2082011413312732</v>
      </c>
      <c r="R14" s="71">
        <v>0.9656388113592559</v>
      </c>
      <c r="S14" s="75" t="s">
        <v>11</v>
      </c>
    </row>
    <row r="15" spans="2:19" ht="12">
      <c r="B15" s="69" t="s">
        <v>12</v>
      </c>
      <c r="C15" s="70" t="s">
        <v>31</v>
      </c>
      <c r="D15" s="71">
        <v>0.0008617949482626105</v>
      </c>
      <c r="E15" s="72">
        <v>0.000937402976011835</v>
      </c>
      <c r="F15" s="72">
        <v>0.0006360880311597612</v>
      </c>
      <c r="G15" s="72">
        <v>0.0002386874068096201</v>
      </c>
      <c r="H15" s="72">
        <v>0.00047777639297262516</v>
      </c>
      <c r="I15" s="72">
        <v>0.00041667426009003286</v>
      </c>
      <c r="J15" s="72">
        <v>0.00045314734961165656</v>
      </c>
      <c r="K15" s="72">
        <v>0.000580110668198224</v>
      </c>
      <c r="L15" s="72">
        <v>0.00040701860890443044</v>
      </c>
      <c r="M15" s="72">
        <v>0.0007081337802958028</v>
      </c>
      <c r="N15" s="72">
        <v>1.001246400640498</v>
      </c>
      <c r="O15" s="72">
        <v>0.000510295104297893</v>
      </c>
      <c r="P15" s="73">
        <v>0.08390664343618257</v>
      </c>
      <c r="Q15" s="74">
        <v>1.091380173603295</v>
      </c>
      <c r="R15" s="71">
        <v>0.8722711951903247</v>
      </c>
      <c r="S15" s="75" t="s">
        <v>12</v>
      </c>
    </row>
    <row r="16" spans="2:19" ht="12">
      <c r="B16" s="69" t="s">
        <v>13</v>
      </c>
      <c r="C16" s="70" t="s">
        <v>52</v>
      </c>
      <c r="D16" s="71">
        <v>0.02023070921612486</v>
      </c>
      <c r="E16" s="72">
        <v>0.057440636570665386</v>
      </c>
      <c r="F16" s="72">
        <v>0.06912388278858073</v>
      </c>
      <c r="G16" s="72">
        <v>0.07217639681816714</v>
      </c>
      <c r="H16" s="72">
        <v>0.0692109870704217</v>
      </c>
      <c r="I16" s="72">
        <v>0.0554777563181103</v>
      </c>
      <c r="J16" s="72">
        <v>0.09095812486845746</v>
      </c>
      <c r="K16" s="72">
        <v>0.015066847848137832</v>
      </c>
      <c r="L16" s="72">
        <v>0.15590936037050987</v>
      </c>
      <c r="M16" s="72">
        <v>0.09674491235877057</v>
      </c>
      <c r="N16" s="72">
        <v>0.06252300968649496</v>
      </c>
      <c r="O16" s="72">
        <v>1.0573909327743656</v>
      </c>
      <c r="P16" s="73">
        <v>0.06487886449284656</v>
      </c>
      <c r="Q16" s="74">
        <v>1.8871324211816531</v>
      </c>
      <c r="R16" s="71">
        <v>1.5082656734287243</v>
      </c>
      <c r="S16" s="75" t="s">
        <v>13</v>
      </c>
    </row>
    <row r="17" spans="2:19" ht="12">
      <c r="B17" s="69" t="s">
        <v>14</v>
      </c>
      <c r="C17" s="70" t="s">
        <v>33</v>
      </c>
      <c r="D17" s="76">
        <v>0.010294977565458515</v>
      </c>
      <c r="E17" s="77">
        <v>0.011198188881579666</v>
      </c>
      <c r="F17" s="77">
        <v>0.007598689251600165</v>
      </c>
      <c r="G17" s="77">
        <v>0.0028513528690512976</v>
      </c>
      <c r="H17" s="77">
        <v>0.005707502993461523</v>
      </c>
      <c r="I17" s="77">
        <v>0.004977578678523131</v>
      </c>
      <c r="J17" s="77">
        <v>0.005413285152696678</v>
      </c>
      <c r="K17" s="77">
        <v>0.006929985290148136</v>
      </c>
      <c r="L17" s="77">
        <v>0.004862232548291026</v>
      </c>
      <c r="M17" s="77">
        <v>0.008459345690277946</v>
      </c>
      <c r="N17" s="77">
        <v>0.014889466058449237</v>
      </c>
      <c r="O17" s="77">
        <v>0.006095970579893973</v>
      </c>
      <c r="P17" s="78">
        <v>1.002346339474248</v>
      </c>
      <c r="Q17" s="79">
        <v>1.0916249150336792</v>
      </c>
      <c r="R17" s="76">
        <v>0.8724668015474468</v>
      </c>
      <c r="S17" s="75" t="s">
        <v>14</v>
      </c>
    </row>
    <row r="18" spans="2:19" ht="12">
      <c r="B18" s="80"/>
      <c r="C18" s="2" t="s">
        <v>74</v>
      </c>
      <c r="D18" s="81">
        <v>1.2665187996110359</v>
      </c>
      <c r="E18" s="82">
        <v>1.3442618996845852</v>
      </c>
      <c r="F18" s="82">
        <v>1.2552183324545225</v>
      </c>
      <c r="G18" s="82">
        <v>1.2466472496176522</v>
      </c>
      <c r="H18" s="82">
        <v>1.2386660511597145</v>
      </c>
      <c r="I18" s="82">
        <v>1.2168707998786237</v>
      </c>
      <c r="J18" s="82">
        <v>1.235122411482884</v>
      </c>
      <c r="K18" s="82">
        <v>1.0924843569514002</v>
      </c>
      <c r="L18" s="82">
        <v>1.3565070950785456</v>
      </c>
      <c r="M18" s="82">
        <v>1.2695230975240148</v>
      </c>
      <c r="N18" s="82">
        <v>1.1943032639761952</v>
      </c>
      <c r="O18" s="82">
        <v>1.2152973707347192</v>
      </c>
      <c r="P18" s="83">
        <v>1.3340966190595571</v>
      </c>
      <c r="Q18" s="84"/>
      <c r="R18" s="85"/>
      <c r="S18" s="86"/>
    </row>
    <row r="19" spans="2:19" ht="12">
      <c r="B19" s="87"/>
      <c r="C19" s="88" t="s">
        <v>61</v>
      </c>
      <c r="D19" s="81">
        <v>1.0122484298210255</v>
      </c>
      <c r="E19" s="82">
        <v>1.07438357617893</v>
      </c>
      <c r="F19" s="82">
        <v>1.0032166806366172</v>
      </c>
      <c r="G19" s="82">
        <v>0.996366355835949</v>
      </c>
      <c r="H19" s="82">
        <v>0.9899874883374022</v>
      </c>
      <c r="I19" s="82">
        <v>0.9725679214951142</v>
      </c>
      <c r="J19" s="82">
        <v>0.9871552811093495</v>
      </c>
      <c r="K19" s="82">
        <v>0.8731536991537063</v>
      </c>
      <c r="L19" s="82">
        <v>1.0841703869346762</v>
      </c>
      <c r="M19" s="82">
        <v>1.0146495752647895</v>
      </c>
      <c r="N19" s="82">
        <v>0.9545311163650375</v>
      </c>
      <c r="O19" s="82">
        <v>0.9713103790244922</v>
      </c>
      <c r="P19" s="83">
        <v>1.066259109842911</v>
      </c>
      <c r="Q19" s="71"/>
      <c r="R19" s="72"/>
      <c r="S19" s="89"/>
    </row>
  </sheetData>
  <printOptions/>
  <pageMargins left="0.2" right="0.2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9"/>
  <sheetViews>
    <sheetView showGridLines="0" workbookViewId="0" topLeftCell="A1">
      <pane xSplit="3" ySplit="4" topLeftCell="D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H1" sqref="H1"/>
    </sheetView>
  </sheetViews>
  <sheetFormatPr defaultColWidth="9.00390625" defaultRowHeight="13.5"/>
  <cols>
    <col min="1" max="1" width="2.25390625" style="28" customWidth="1"/>
    <col min="2" max="2" width="2.625" style="61" customWidth="1"/>
    <col min="3" max="3" width="12.875" style="28" customWidth="1"/>
    <col min="4" max="18" width="9.125" style="28" customWidth="1"/>
    <col min="19" max="19" width="2.375" style="60" bestFit="1" customWidth="1"/>
    <col min="20" max="16384" width="9.00390625" style="28" customWidth="1"/>
  </cols>
  <sheetData>
    <row r="1" spans="2:21" ht="14.25">
      <c r="B1" s="28"/>
      <c r="D1" s="90" t="s">
        <v>75</v>
      </c>
      <c r="S1" s="28"/>
      <c r="U1" s="60"/>
    </row>
    <row r="3" spans="2:19" ht="12">
      <c r="B3" s="62"/>
      <c r="C3" s="30"/>
      <c r="D3" s="31" t="s">
        <v>0</v>
      </c>
      <c r="E3" s="31" t="s">
        <v>2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4"/>
      <c r="R3" s="29"/>
      <c r="S3" s="63"/>
    </row>
    <row r="4" spans="2:19" s="68" customFormat="1" ht="24">
      <c r="B4" s="64"/>
      <c r="C4" s="65"/>
      <c r="D4" s="5" t="s">
        <v>1</v>
      </c>
      <c r="E4" s="5" t="s">
        <v>3</v>
      </c>
      <c r="F4" s="5" t="s">
        <v>50</v>
      </c>
      <c r="G4" s="5" t="s">
        <v>19</v>
      </c>
      <c r="H4" s="5" t="s">
        <v>76</v>
      </c>
      <c r="I4" s="5" t="s">
        <v>23</v>
      </c>
      <c r="J4" s="5" t="s">
        <v>24</v>
      </c>
      <c r="K4" s="5" t="s">
        <v>26</v>
      </c>
      <c r="L4" s="5" t="s">
        <v>28</v>
      </c>
      <c r="M4" s="5" t="s">
        <v>29</v>
      </c>
      <c r="N4" s="5" t="s">
        <v>31</v>
      </c>
      <c r="O4" s="5" t="s">
        <v>52</v>
      </c>
      <c r="P4" s="5" t="s">
        <v>33</v>
      </c>
      <c r="Q4" s="5" t="s">
        <v>59</v>
      </c>
      <c r="R4" s="66" t="s">
        <v>60</v>
      </c>
      <c r="S4" s="67"/>
    </row>
    <row r="5" spans="2:19" ht="12">
      <c r="B5" s="69" t="s">
        <v>0</v>
      </c>
      <c r="C5" s="70" t="s">
        <v>1</v>
      </c>
      <c r="D5" s="71">
        <v>1.166129716693144</v>
      </c>
      <c r="E5" s="72">
        <v>0.00722040305977866</v>
      </c>
      <c r="F5" s="72">
        <v>0.04575585840244081</v>
      </c>
      <c r="G5" s="72">
        <v>0.018336053285485834</v>
      </c>
      <c r="H5" s="72">
        <v>0.005393269363804375</v>
      </c>
      <c r="I5" s="72">
        <v>0.0041201416408301285</v>
      </c>
      <c r="J5" s="72">
        <v>0.004439389482146791</v>
      </c>
      <c r="K5" s="72">
        <v>0.0010685997925684403</v>
      </c>
      <c r="L5" s="72">
        <v>0.011028167454789158</v>
      </c>
      <c r="M5" s="72">
        <v>0.0038827749705291964</v>
      </c>
      <c r="N5" s="72">
        <v>0.0056805621204345045</v>
      </c>
      <c r="O5" s="72">
        <v>0.017570425765002357</v>
      </c>
      <c r="P5" s="73">
        <v>0.006864511438195309</v>
      </c>
      <c r="Q5" s="74">
        <v>1.2974898734691498</v>
      </c>
      <c r="R5" s="71">
        <v>0.7468926412074948</v>
      </c>
      <c r="S5" s="75" t="s">
        <v>0</v>
      </c>
    </row>
    <row r="6" spans="2:19" ht="12">
      <c r="B6" s="69" t="s">
        <v>2</v>
      </c>
      <c r="C6" s="70" t="s">
        <v>3</v>
      </c>
      <c r="D6" s="71">
        <v>0.0009277980696246931</v>
      </c>
      <c r="E6" s="72">
        <v>1.0060794227124819</v>
      </c>
      <c r="F6" s="72">
        <v>0.00429479655846402</v>
      </c>
      <c r="G6" s="72">
        <v>0.011490078254817699</v>
      </c>
      <c r="H6" s="72">
        <v>0.008203808532418132</v>
      </c>
      <c r="I6" s="72">
        <v>0.0004874352338332348</v>
      </c>
      <c r="J6" s="72">
        <v>0.000426286401005482</v>
      </c>
      <c r="K6" s="72">
        <v>0.0003199889504057761</v>
      </c>
      <c r="L6" s="72">
        <v>0.0010593735039400422</v>
      </c>
      <c r="M6" s="72">
        <v>0.0004774598046931277</v>
      </c>
      <c r="N6" s="72">
        <v>0.0009072689810167195</v>
      </c>
      <c r="O6" s="72">
        <v>0.0010435122093906972</v>
      </c>
      <c r="P6" s="73">
        <v>0.0008717670095137684</v>
      </c>
      <c r="Q6" s="74">
        <v>1.0365889962216055</v>
      </c>
      <c r="R6" s="71">
        <v>0.5967065401169694</v>
      </c>
      <c r="S6" s="75" t="s">
        <v>2</v>
      </c>
    </row>
    <row r="7" spans="2:19" ht="12">
      <c r="B7" s="69" t="s">
        <v>4</v>
      </c>
      <c r="C7" s="70" t="s">
        <v>50</v>
      </c>
      <c r="D7" s="71">
        <v>0.3423549932181978</v>
      </c>
      <c r="E7" s="72">
        <v>0.23241085801163355</v>
      </c>
      <c r="F7" s="72">
        <v>1.7638383397275597</v>
      </c>
      <c r="G7" s="72">
        <v>0.5772602985812268</v>
      </c>
      <c r="H7" s="72">
        <v>0.16773109562933208</v>
      </c>
      <c r="I7" s="72">
        <v>0.12048502250867452</v>
      </c>
      <c r="J7" s="72">
        <v>0.1225668124184645</v>
      </c>
      <c r="K7" s="72">
        <v>0.03006294548229841</v>
      </c>
      <c r="L7" s="72">
        <v>0.34172690204906336</v>
      </c>
      <c r="M7" s="72">
        <v>0.09910816087176123</v>
      </c>
      <c r="N7" s="72">
        <v>0.18314441730203945</v>
      </c>
      <c r="O7" s="72">
        <v>0.2914176416896116</v>
      </c>
      <c r="P7" s="73">
        <v>0.22645723135391957</v>
      </c>
      <c r="Q7" s="74">
        <v>4.498564718843783</v>
      </c>
      <c r="R7" s="71">
        <v>2.589573108201968</v>
      </c>
      <c r="S7" s="75" t="s">
        <v>4</v>
      </c>
    </row>
    <row r="8" spans="2:19" ht="12">
      <c r="B8" s="69" t="s">
        <v>5</v>
      </c>
      <c r="C8" s="70" t="s">
        <v>19</v>
      </c>
      <c r="D8" s="71">
        <v>0.004671456605646138</v>
      </c>
      <c r="E8" s="72">
        <v>0.0076701802137530565</v>
      </c>
      <c r="F8" s="72">
        <v>0.007180797728408003</v>
      </c>
      <c r="G8" s="72">
        <v>1.005676990877941</v>
      </c>
      <c r="H8" s="72">
        <v>0.0357192801328503</v>
      </c>
      <c r="I8" s="72">
        <v>0.006488817522231149</v>
      </c>
      <c r="J8" s="72">
        <v>0.00501492942749688</v>
      </c>
      <c r="K8" s="72">
        <v>0.022163582898578855</v>
      </c>
      <c r="L8" s="72">
        <v>0.007828098022921554</v>
      </c>
      <c r="M8" s="72">
        <v>0.009813460248247637</v>
      </c>
      <c r="N8" s="72">
        <v>0.01549156515967304</v>
      </c>
      <c r="O8" s="72">
        <v>0.007897696874401068</v>
      </c>
      <c r="P8" s="73">
        <v>0.004363792171690113</v>
      </c>
      <c r="Q8" s="74">
        <v>1.1399806478838386</v>
      </c>
      <c r="R8" s="71">
        <v>0.6562233543656524</v>
      </c>
      <c r="S8" s="75" t="s">
        <v>5</v>
      </c>
    </row>
    <row r="9" spans="2:19" ht="12">
      <c r="B9" s="69" t="s">
        <v>6</v>
      </c>
      <c r="C9" s="1" t="s">
        <v>76</v>
      </c>
      <c r="D9" s="71">
        <v>0.015875464727476255</v>
      </c>
      <c r="E9" s="72">
        <v>0.04204914986165412</v>
      </c>
      <c r="F9" s="72">
        <v>0.03746523373208472</v>
      </c>
      <c r="G9" s="72">
        <v>0.025326596953123514</v>
      </c>
      <c r="H9" s="72">
        <v>1.0930763508427916</v>
      </c>
      <c r="I9" s="72">
        <v>0.021729459420034618</v>
      </c>
      <c r="J9" s="72">
        <v>0.014026918258054487</v>
      </c>
      <c r="K9" s="72">
        <v>0.0043694580203176925</v>
      </c>
      <c r="L9" s="72">
        <v>0.030033361663178337</v>
      </c>
      <c r="M9" s="72">
        <v>0.02216520508858606</v>
      </c>
      <c r="N9" s="72">
        <v>0.047300805386573455</v>
      </c>
      <c r="O9" s="72">
        <v>0.04051604700697836</v>
      </c>
      <c r="P9" s="73">
        <v>0.02736598537357004</v>
      </c>
      <c r="Q9" s="74">
        <v>1.4213000363344233</v>
      </c>
      <c r="R9" s="71">
        <v>0.8181632549067954</v>
      </c>
      <c r="S9" s="75" t="s">
        <v>6</v>
      </c>
    </row>
    <row r="10" spans="2:19" ht="12">
      <c r="B10" s="69" t="s">
        <v>7</v>
      </c>
      <c r="C10" s="70" t="s">
        <v>23</v>
      </c>
      <c r="D10" s="71">
        <v>0.07487875564354816</v>
      </c>
      <c r="E10" s="72">
        <v>0.06006946905272027</v>
      </c>
      <c r="F10" s="72">
        <v>0.11692710367590137</v>
      </c>
      <c r="G10" s="72">
        <v>0.11955339896394236</v>
      </c>
      <c r="H10" s="72">
        <v>0.029393963140573562</v>
      </c>
      <c r="I10" s="72">
        <v>1.0278875773766736</v>
      </c>
      <c r="J10" s="72">
        <v>0.023871366743938485</v>
      </c>
      <c r="K10" s="72">
        <v>0.007369889370281518</v>
      </c>
      <c r="L10" s="72">
        <v>0.0959680879220382</v>
      </c>
      <c r="M10" s="72">
        <v>0.021119509132015667</v>
      </c>
      <c r="N10" s="72">
        <v>0.03716902965053614</v>
      </c>
      <c r="O10" s="72">
        <v>0.07091642883688126</v>
      </c>
      <c r="P10" s="73">
        <v>0.045999893031531444</v>
      </c>
      <c r="Q10" s="74">
        <v>1.731124472540582</v>
      </c>
      <c r="R10" s="71">
        <v>0.9965119235171505</v>
      </c>
      <c r="S10" s="75" t="s">
        <v>7</v>
      </c>
    </row>
    <row r="11" spans="2:19" ht="12">
      <c r="B11" s="69" t="s">
        <v>8</v>
      </c>
      <c r="C11" s="70" t="s">
        <v>24</v>
      </c>
      <c r="D11" s="71">
        <v>0.06748163775859245</v>
      </c>
      <c r="E11" s="72">
        <v>0.07829459505392213</v>
      </c>
      <c r="F11" s="72">
        <v>0.04739413575200112</v>
      </c>
      <c r="G11" s="72">
        <v>0.04166070243781194</v>
      </c>
      <c r="H11" s="72">
        <v>0.040216326108246964</v>
      </c>
      <c r="I11" s="72">
        <v>0.07179012623925786</v>
      </c>
      <c r="J11" s="72">
        <v>1.1109434792986248</v>
      </c>
      <c r="K11" s="72">
        <v>0.0632531259887559</v>
      </c>
      <c r="L11" s="72">
        <v>0.08903540813344336</v>
      </c>
      <c r="M11" s="72">
        <v>0.033476789368782955</v>
      </c>
      <c r="N11" s="72">
        <v>0.020311185447123847</v>
      </c>
      <c r="O11" s="72">
        <v>0.04842337415781011</v>
      </c>
      <c r="P11" s="73">
        <v>0.19577151561659503</v>
      </c>
      <c r="Q11" s="74">
        <v>1.9080524013609688</v>
      </c>
      <c r="R11" s="71">
        <v>1.0983594760585094</v>
      </c>
      <c r="S11" s="75" t="s">
        <v>8</v>
      </c>
    </row>
    <row r="12" spans="2:19" ht="12">
      <c r="B12" s="69" t="s">
        <v>9</v>
      </c>
      <c r="C12" s="70" t="s">
        <v>26</v>
      </c>
      <c r="D12" s="71">
        <v>0.007794149011138403</v>
      </c>
      <c r="E12" s="72">
        <v>0.0175737846295185</v>
      </c>
      <c r="F12" s="72">
        <v>0.015989858357947976</v>
      </c>
      <c r="G12" s="72">
        <v>0.014468951003990439</v>
      </c>
      <c r="H12" s="72">
        <v>0.015038340505211788</v>
      </c>
      <c r="I12" s="72">
        <v>0.04084074816593107</v>
      </c>
      <c r="J12" s="72">
        <v>0.02672049689285589</v>
      </c>
      <c r="K12" s="72">
        <v>1.0082227153612695</v>
      </c>
      <c r="L12" s="72">
        <v>0.02135746721072746</v>
      </c>
      <c r="M12" s="72">
        <v>0.024527819662894135</v>
      </c>
      <c r="N12" s="72">
        <v>0.007289259655476365</v>
      </c>
      <c r="O12" s="72">
        <v>0.02325195154928086</v>
      </c>
      <c r="P12" s="73">
        <v>0.022952461360493778</v>
      </c>
      <c r="Q12" s="74">
        <v>1.2460280033667361</v>
      </c>
      <c r="R12" s="71">
        <v>0.7172689093632535</v>
      </c>
      <c r="S12" s="75" t="s">
        <v>9</v>
      </c>
    </row>
    <row r="13" spans="2:19" ht="12">
      <c r="B13" s="69" t="s">
        <v>10</v>
      </c>
      <c r="C13" s="70" t="s">
        <v>28</v>
      </c>
      <c r="D13" s="71">
        <v>0.08388764962974274</v>
      </c>
      <c r="E13" s="72">
        <v>0.33957597233357834</v>
      </c>
      <c r="F13" s="72">
        <v>0.07186571849683333</v>
      </c>
      <c r="G13" s="72">
        <v>0.09994481163074971</v>
      </c>
      <c r="H13" s="72">
        <v>0.04143384828480519</v>
      </c>
      <c r="I13" s="72">
        <v>0.07021134999979951</v>
      </c>
      <c r="J13" s="72">
        <v>0.0370905642438635</v>
      </c>
      <c r="K13" s="72">
        <v>0.008422565818707975</v>
      </c>
      <c r="L13" s="72">
        <v>1.1264995372649826</v>
      </c>
      <c r="M13" s="72">
        <v>0.040358947372136515</v>
      </c>
      <c r="N13" s="72">
        <v>0.05248391443294722</v>
      </c>
      <c r="O13" s="72">
        <v>0.04887376293629419</v>
      </c>
      <c r="P13" s="73">
        <v>0.05433105766236056</v>
      </c>
      <c r="Q13" s="74">
        <v>2.0749797001068013</v>
      </c>
      <c r="R13" s="71">
        <v>1.194450222968583</v>
      </c>
      <c r="S13" s="75" t="s">
        <v>10</v>
      </c>
    </row>
    <row r="14" spans="2:19" ht="12">
      <c r="B14" s="69" t="s">
        <v>11</v>
      </c>
      <c r="C14" s="70" t="s">
        <v>29</v>
      </c>
      <c r="D14" s="71">
        <v>0.006466216614782165</v>
      </c>
      <c r="E14" s="72">
        <v>0.012276185768856012</v>
      </c>
      <c r="F14" s="72">
        <v>0.013079601348905815</v>
      </c>
      <c r="G14" s="72">
        <v>0.014875193265103953</v>
      </c>
      <c r="H14" s="72">
        <v>0.008828043503630536</v>
      </c>
      <c r="I14" s="72">
        <v>0.02637934275834153</v>
      </c>
      <c r="J14" s="72">
        <v>0.028580734157603024</v>
      </c>
      <c r="K14" s="72">
        <v>0.002944292863546388</v>
      </c>
      <c r="L14" s="72">
        <v>0.017690811247234428</v>
      </c>
      <c r="M14" s="72">
        <v>1.0829822347007534</v>
      </c>
      <c r="N14" s="72">
        <v>0.02052845584829752</v>
      </c>
      <c r="O14" s="72">
        <v>0.01954185573226651</v>
      </c>
      <c r="P14" s="73">
        <v>0.011986815939912087</v>
      </c>
      <c r="Q14" s="74">
        <v>1.266159783749233</v>
      </c>
      <c r="R14" s="71">
        <v>0.7288576538533275</v>
      </c>
      <c r="S14" s="75" t="s">
        <v>11</v>
      </c>
    </row>
    <row r="15" spans="2:19" ht="12">
      <c r="B15" s="69" t="s">
        <v>12</v>
      </c>
      <c r="C15" s="70" t="s">
        <v>31</v>
      </c>
      <c r="D15" s="71">
        <v>0.0013209277998479695</v>
      </c>
      <c r="E15" s="72">
        <v>0.0013703279924293114</v>
      </c>
      <c r="F15" s="72">
        <v>0.0013200892106729504</v>
      </c>
      <c r="G15" s="72">
        <v>0.0007392081871413129</v>
      </c>
      <c r="H15" s="72">
        <v>0.000725108629405183</v>
      </c>
      <c r="I15" s="72">
        <v>0.0006201574890447168</v>
      </c>
      <c r="J15" s="72">
        <v>0.0006706340291065439</v>
      </c>
      <c r="K15" s="72">
        <v>0.0007139311597809305</v>
      </c>
      <c r="L15" s="72">
        <v>0.0008089117823393985</v>
      </c>
      <c r="M15" s="72">
        <v>0.0009334610957815631</v>
      </c>
      <c r="N15" s="72">
        <v>1.0016082255987409</v>
      </c>
      <c r="O15" s="72">
        <v>0.0008443395580553087</v>
      </c>
      <c r="P15" s="73">
        <v>0.08418049336927201</v>
      </c>
      <c r="Q15" s="74">
        <v>1.095855815901618</v>
      </c>
      <c r="R15" s="71">
        <v>0.6308231466446313</v>
      </c>
      <c r="S15" s="75" t="s">
        <v>12</v>
      </c>
    </row>
    <row r="16" spans="2:19" ht="12">
      <c r="B16" s="69" t="s">
        <v>13</v>
      </c>
      <c r="C16" s="70" t="s">
        <v>52</v>
      </c>
      <c r="D16" s="71">
        <v>0.07323732554902884</v>
      </c>
      <c r="E16" s="72">
        <v>0.14102431540699134</v>
      </c>
      <c r="F16" s="72">
        <v>0.17460151554148828</v>
      </c>
      <c r="G16" s="72">
        <v>0.16537644269431648</v>
      </c>
      <c r="H16" s="72">
        <v>0.12064707099280297</v>
      </c>
      <c r="I16" s="72">
        <v>0.09992286809445328</v>
      </c>
      <c r="J16" s="72">
        <v>0.14776434048361034</v>
      </c>
      <c r="K16" s="72">
        <v>0.028516002668927398</v>
      </c>
      <c r="L16" s="72">
        <v>0.2662219921982606</v>
      </c>
      <c r="M16" s="72">
        <v>0.14986406381835926</v>
      </c>
      <c r="N16" s="72">
        <v>0.11125384465182764</v>
      </c>
      <c r="O16" s="72">
        <v>1.1153865806616006</v>
      </c>
      <c r="P16" s="73">
        <v>0.1283591159363827</v>
      </c>
      <c r="Q16" s="74">
        <v>2.72217547869805</v>
      </c>
      <c r="R16" s="71">
        <v>1.5670047795277884</v>
      </c>
      <c r="S16" s="75" t="s">
        <v>13</v>
      </c>
    </row>
    <row r="17" spans="2:19" ht="12">
      <c r="B17" s="69" t="s">
        <v>14</v>
      </c>
      <c r="C17" s="70" t="s">
        <v>33</v>
      </c>
      <c r="D17" s="76">
        <v>0.015779765351886688</v>
      </c>
      <c r="E17" s="77">
        <v>0.016369898625909166</v>
      </c>
      <c r="F17" s="77">
        <v>0.01576974758981827</v>
      </c>
      <c r="G17" s="77">
        <v>0.008830559657103117</v>
      </c>
      <c r="H17" s="77">
        <v>0.008662126747547337</v>
      </c>
      <c r="I17" s="77">
        <v>0.00740838345552813</v>
      </c>
      <c r="J17" s="77">
        <v>0.008011374745470255</v>
      </c>
      <c r="K17" s="77">
        <v>0.008528601018193435</v>
      </c>
      <c r="L17" s="77">
        <v>0.009663236792473634</v>
      </c>
      <c r="M17" s="77">
        <v>0.011151099294180499</v>
      </c>
      <c r="N17" s="77">
        <v>0.019211816561017944</v>
      </c>
      <c r="O17" s="77">
        <v>0.01008645597811018</v>
      </c>
      <c r="P17" s="78">
        <v>1.005617742866832</v>
      </c>
      <c r="Q17" s="79">
        <v>1.1450908086840708</v>
      </c>
      <c r="R17" s="76">
        <v>0.6591649892678774</v>
      </c>
      <c r="S17" s="75" t="s">
        <v>14</v>
      </c>
    </row>
    <row r="18" spans="2:19" ht="12">
      <c r="B18" s="80"/>
      <c r="C18" s="2" t="s">
        <v>77</v>
      </c>
      <c r="D18" s="81">
        <v>1.8608058566726564</v>
      </c>
      <c r="E18" s="82">
        <v>1.9619845627232266</v>
      </c>
      <c r="F18" s="82">
        <v>2.315482796122526</v>
      </c>
      <c r="G18" s="82">
        <v>2.103539285792754</v>
      </c>
      <c r="H18" s="82">
        <v>1.5750686324134195</v>
      </c>
      <c r="I18" s="82">
        <v>1.4983714299046333</v>
      </c>
      <c r="J18" s="82">
        <v>1.5301273265822408</v>
      </c>
      <c r="K18" s="82">
        <v>1.1859556993936327</v>
      </c>
      <c r="L18" s="82">
        <v>2.0189213552453924</v>
      </c>
      <c r="M18" s="82">
        <v>1.4998609854287215</v>
      </c>
      <c r="N18" s="82">
        <v>1.5223803507957048</v>
      </c>
      <c r="O18" s="82">
        <v>1.695770072955683</v>
      </c>
      <c r="P18" s="83">
        <v>1.8151223831302685</v>
      </c>
      <c r="Q18" s="84"/>
      <c r="R18" s="85"/>
      <c r="S18" s="86"/>
    </row>
    <row r="19" spans="2:19" ht="12">
      <c r="B19" s="87"/>
      <c r="C19" s="88" t="s">
        <v>61</v>
      </c>
      <c r="D19" s="81">
        <v>1.0711622722330718</v>
      </c>
      <c r="E19" s="82">
        <v>1.1294052169691364</v>
      </c>
      <c r="F19" s="82">
        <v>1.332894457698123</v>
      </c>
      <c r="G19" s="82">
        <v>1.2108903854861828</v>
      </c>
      <c r="H19" s="82">
        <v>0.9066792697201786</v>
      </c>
      <c r="I19" s="82">
        <v>0.8625289627880333</v>
      </c>
      <c r="J19" s="82">
        <v>0.8808090634874199</v>
      </c>
      <c r="K19" s="82">
        <v>0.6826886303989741</v>
      </c>
      <c r="L19" s="82">
        <v>1.1621805566602748</v>
      </c>
      <c r="M19" s="82">
        <v>0.8633864169249482</v>
      </c>
      <c r="N19" s="82">
        <v>0.8763495610859825</v>
      </c>
      <c r="O19" s="82">
        <v>0.9761603651549509</v>
      </c>
      <c r="P19" s="83">
        <v>1.044864841392724</v>
      </c>
      <c r="Q19" s="71"/>
      <c r="R19" s="72"/>
      <c r="S19" s="89"/>
    </row>
  </sheetData>
  <printOptions/>
  <pageMargins left="0.2" right="0.2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2000-03-21T05:29:18Z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