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L:\05財政担当\R8（2026）\②財政運営\16財政状況資料集\令和７年度財政状況資料集の作成について（2回目・地方公会計関係）\06公開用\"/>
    </mc:Choice>
  </mc:AlternateContent>
  <xr:revisionPtr revIDLastSave="0" documentId="8_{A0D096F0-945F-40C1-8ADA-E9417CA413AA}" xr6:coauthVersionLast="47" xr6:coauthVersionMax="47" xr10:uidLastSave="{00000000-0000-0000-0000-000000000000}"/>
  <bookViews>
    <workbookView xWindow="-110" yWindow="-110" windowWidth="19420" windowHeight="11500" tabRatio="599"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5" i="10" l="1"/>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W38" i="10"/>
  <c r="BE38" i="10"/>
  <c r="AM38" i="10"/>
  <c r="U38" i="10"/>
  <c r="C38" i="10"/>
  <c r="CO37" i="10"/>
  <c r="BW37" i="10"/>
  <c r="BE37" i="10"/>
  <c r="AM37" i="10"/>
  <c r="U37" i="10"/>
  <c r="C37" i="10"/>
  <c r="CO36" i="10"/>
  <c r="BW36" i="10"/>
  <c r="CO34" i="10" s="1"/>
  <c r="BE36" i="10"/>
  <c r="AM36" i="10"/>
  <c r="C36" i="10"/>
  <c r="CO35" i="10"/>
  <c r="BW35" i="10"/>
  <c r="BE35" i="10"/>
  <c r="BW34" i="10"/>
  <c r="BE34" i="10"/>
  <c r="C34" i="10"/>
  <c r="C35" i="10" s="1"/>
  <c r="U34" i="10" s="1"/>
  <c r="U35" i="10" s="1"/>
  <c r="U36" i="10" s="1"/>
  <c r="AM34" i="10" l="1"/>
  <c r="AM35"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<sst xmlns="http://schemas.openxmlformats.org/spreadsheetml/2006/main" count="1121" uniqueCount="569">
  <si>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</si>
  <si>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</si>
  <si>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</si>
  <si>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</si>
  <si>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</si>
  <si>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</si>
  <si>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</si>
  <si>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</si>
  <si>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</si>
  <si>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</si>
  <si>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</si>
  <si>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</si>
  <si>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</si>
  <si>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</si>
  <si>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</si>
  <si>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</si>
  <si>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</si>
  <si>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</si>
  <si>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</si>
  <si>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</si>
  <si>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</si>
  <si>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</si>
  <si>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</si>
  <si>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</si>
  <si>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</si>
  <si>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</si>
  <si>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</si>
  <si>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</si>
  <si>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</si>
  <si>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</si>
  <si>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</si>
  <si>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</si>
  <si>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</si>
  <si>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</si>
  <si>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</si>
  <si>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</si>
  <si>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</si>
  <si>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</si>
  <si>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</si>
  <si>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</si>
  <si>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</si>
  <si>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</si>
  <si>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</si>
  <si>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</si>
  <si>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</si>
  <si>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</si>
  <si>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</si>
  <si>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</si>
  <si>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</si>
  <si>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</si>
  <si>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</si>
  <si>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</si>
  <si>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</si>
  <si>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</si>
  <si>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</si>
  <si>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</si>
  <si>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</si>
  <si>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</si>
  <si>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</si>
  <si>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</si>
  <si>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</si>
  <si>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</si>
  <si>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</si>
  <si>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</si>
  <si>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</si>
  <si>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</si>
  <si>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</si>
  <si>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</si>
  <si>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</si>
  <si>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</si>
  <si>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</si>
  <si>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</si>
  <si>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</si>
  <si>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</si>
  <si>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</si>
  <si>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</si>
  <si>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</si>
  <si>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</si>
  <si>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</si>
  <si>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栃木県</t>
    <phoneticPr fontId="5"/>
  </si>
  <si>
    <t>市町村類型</t>
    <phoneticPr fontId="5"/>
  </si>
  <si>
    <t>Ⅴ－２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</si>
  <si>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</si>
  <si>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</si>
  <si>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</si>
  <si>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</si>
  <si>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</si>
  <si>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</si>
  <si>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</si>
  <si>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</si>
  <si>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</si>
  <si>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</si>
  <si>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</si>
  <si>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</si>
  <si>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壬生町</t>
    <phoneticPr fontId="5"/>
  </si>
  <si>
    <t>地方交付税種地</t>
    <rPh sb="0" eb="2">
      <t>チホウ</t>
    </rPh>
    <rPh sb="2" eb="5">
      <t>コウフゼイ</t>
    </rPh>
    <rPh sb="5" eb="6">
      <t>シュ</t>
    </rPh>
    <rPh sb="6" eb="7">
      <t>チ</t>
    </rPh>
    <phoneticPr fontId="5"/>
  </si>
  <si>
    <t>1-3</t>
    <phoneticPr fontId="5"/>
  </si>
  <si>
    <t>財源超過</t>
    <rPh sb="0" eb="2">
      <t>ザイゲン</t>
    </rPh>
    <rPh sb="2" eb="4">
      <t>チョウカ</t>
    </rPh>
    <phoneticPr fontId="5"/>
  </si>
  <si>
    <t>歳入歳出差引</t>
    <phoneticPr fontId="25"/>
  </si>
  <si>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</si>
  <si>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</si>
  <si>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</si>
  <si>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</si>
  <si>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</si>
  <si>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</si>
  <si>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</si>
  <si>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</si>
  <si>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</si>
  <si>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</si>
  <si>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</si>
  <si>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</si>
  <si>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</si>
  <si>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</si>
  <si>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</si>
  <si>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</si>
  <si>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</si>
  <si>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</si>
  <si>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</si>
  <si>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-1.2</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</si>
  <si>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</si>
  <si>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</si>
  <si>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</si>
  <si>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</si>
  <si>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</si>
  <si>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</si>
  <si>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</si>
  <si>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</si>
  <si>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</si>
  <si>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</si>
  <si>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</si>
  <si>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</si>
  <si>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</si>
  <si>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</si>
  <si>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</si>
  <si>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</si>
  <si>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</si>
  <si>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</si>
  <si>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</si>
  <si>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</si>
  <si>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</si>
  <si>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</si>
  <si>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-0.6</t>
    <phoneticPr fontId="5"/>
  </si>
  <si>
    <t>基準財政需要額</t>
    <phoneticPr fontId="25"/>
  </si>
  <si>
    <t>うち日本人(％)</t>
    <phoneticPr fontId="5"/>
  </si>
  <si>
    <t>-0.8</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</si>
  <si>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</si>
  <si>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</si>
  <si>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</si>
  <si>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</si>
  <si>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</si>
  <si>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</si>
  <si>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</si>
  <si>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</si>
  <si>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</si>
  <si>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</si>
  <si>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</si>
  <si>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</si>
  <si>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</si>
  <si>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</si>
  <si>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</si>
  <si>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</si>
  <si>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</si>
  <si>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</si>
  <si>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</si>
  <si>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</si>
  <si>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</si>
  <si>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</si>
  <si>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</si>
  <si>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</si>
  <si>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</si>
  <si>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</si>
  <si>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</si>
  <si>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</si>
  <si>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</si>
  <si>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</si>
  <si>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</si>
  <si>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</si>
  <si>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</si>
  <si>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</si>
  <si>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</si>
  <si>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</si>
  <si>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</si>
  <si>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</si>
  <si>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</si>
  <si>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</si>
  <si>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</si>
  <si>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</si>
  <si>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</si>
  <si>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</si>
  <si>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</si>
  <si>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</si>
  <si>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</si>
  <si>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</si>
  <si>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</si>
  <si>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</si>
  <si>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</si>
  <si>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</si>
  <si>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</si>
  <si>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</si>
  <si>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</si>
  <si>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</si>
  <si>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</si>
  <si>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</si>
  <si>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栃木県壬生町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</si>
  <si>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</si>
  <si>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</si>
  <si>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</si>
  <si>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</si>
  <si>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</si>
  <si>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</si>
  <si>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</si>
  <si>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</si>
  <si>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</si>
  <si>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</si>
  <si>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</si>
  <si>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</si>
  <si>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</si>
  <si>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</si>
  <si>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</si>
  <si>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</si>
  <si>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</si>
  <si>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</si>
  <si>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</si>
  <si>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</si>
  <si>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</si>
  <si>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</si>
  <si>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</si>
  <si>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</si>
  <si>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</si>
  <si>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</si>
  <si>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</si>
  <si>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</si>
  <si>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</si>
  <si>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</si>
  <si>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</si>
  <si>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</si>
  <si>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</si>
  <si>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</si>
  <si>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</si>
  <si>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</si>
  <si>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</si>
  <si>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</si>
  <si>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</si>
  <si>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</si>
  <si>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</si>
  <si>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</si>
  <si>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</si>
  <si>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</si>
  <si>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</si>
  <si>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</si>
  <si>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</si>
  <si>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</si>
  <si>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</si>
  <si>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</si>
  <si>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</si>
  <si>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</si>
  <si>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</si>
  <si>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</si>
  <si>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</si>
  <si>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</si>
  <si>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</si>
  <si>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</si>
  <si>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</si>
  <si>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</si>
  <si>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</si>
  <si>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</si>
  <si>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</si>
  <si>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</si>
  <si>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</si>
  <si>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</si>
  <si>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</si>
  <si>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</si>
  <si>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</si>
  <si>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</si>
  <si>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</si>
  <si>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</si>
  <si>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</si>
  <si>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</si>
  <si>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</si>
  <si>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</si>
  <si>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</si>
  <si>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</si>
  <si>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</si>
  <si>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</si>
  <si>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</si>
  <si>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</si>
  <si>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</si>
  <si>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</si>
  <si>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</si>
  <si>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</si>
  <si>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</si>
  <si>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</si>
  <si>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</si>
  <si>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</si>
  <si>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</si>
  <si>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</si>
  <si>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</si>
  <si>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</si>
  <si>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</si>
  <si>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</si>
  <si>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</si>
  <si>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</si>
  <si>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</si>
  <si>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</si>
  <si>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</si>
  <si>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</si>
  <si>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</si>
  <si>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</si>
  <si>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</si>
  <si>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</si>
  <si>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</si>
  <si>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</si>
  <si>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</si>
  <si>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</si>
  <si>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</si>
  <si>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</si>
  <si>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</si>
  <si>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</si>
  <si>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</si>
  <si>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</si>
  <si>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</si>
  <si>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</si>
  <si>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</si>
  <si>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</si>
  <si>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</si>
  <si>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</si>
  <si>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</si>
  <si>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</si>
  <si>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</si>
  <si>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</si>
  <si>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</si>
  <si>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</si>
  <si>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</si>
  <si>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</si>
  <si>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</si>
  <si>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</si>
  <si>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</si>
  <si>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</si>
  <si>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</si>
  <si>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</si>
  <si>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</si>
  <si>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</si>
  <si>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</si>
  <si>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</si>
  <si>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</si>
  <si>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</si>
  <si>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</si>
  <si>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</si>
  <si>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</si>
  <si>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</si>
  <si>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</si>
  <si>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</si>
  <si>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</si>
  <si>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</si>
  <si>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栃木県壬生町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</si>
  <si>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</si>
  <si>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</si>
  <si>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</si>
  <si>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</si>
  <si>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</si>
  <si>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</si>
  <si>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</si>
  <si>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</si>
  <si>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</si>
  <si>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</si>
  <si>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</si>
  <si>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</si>
  <si>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</si>
  <si>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</si>
  <si>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</si>
  <si>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</si>
  <si>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</si>
  <si>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</si>
  <si>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</si>
  <si>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</si>
  <si>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奨学資金特別会計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</si>
  <si>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</si>
  <si>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</si>
  <si>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</si>
  <si>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</si>
  <si>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</si>
  <si>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</si>
  <si>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</si>
  <si>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</si>
  <si>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</si>
  <si>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</si>
  <si>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</si>
  <si>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</si>
  <si>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</si>
  <si>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</si>
  <si>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介護保険事業特別会計</t>
    <phoneticPr fontId="5"/>
  </si>
  <si>
    <t>後期高齢者医療特別会計</t>
    <phoneticPr fontId="5"/>
  </si>
  <si>
    <t>水道事業会計</t>
    <phoneticPr fontId="5"/>
  </si>
  <si>
    <t>法適用企業</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</si>
  <si>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</si>
  <si>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</si>
  <si>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</si>
  <si>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</si>
  <si>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</si>
  <si>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</si>
  <si>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</si>
  <si>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</si>
  <si>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</si>
  <si>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</si>
  <si>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</si>
  <si>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</si>
  <si>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</si>
  <si>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</si>
  <si>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</si>
  <si>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</si>
  <si>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</si>
  <si>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</si>
  <si>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</si>
  <si>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</si>
  <si>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</si>
  <si>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</si>
  <si>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</si>
  <si>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</si>
  <si>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</si>
  <si>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</si>
  <si>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</si>
  <si>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</si>
  <si>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</si>
  <si>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</si>
  <si>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</si>
  <si>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</si>
  <si>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</si>
  <si>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</si>
  <si>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</si>
  <si>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</si>
  <si>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</si>
  <si>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</si>
  <si>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</si>
  <si>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</si>
  <si>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</si>
  <si>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</si>
  <si>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</si>
  <si>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</si>
  <si>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</si>
  <si>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</si>
  <si>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</si>
  <si>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</si>
  <si>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</si>
  <si>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</si>
  <si>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</si>
  <si>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</si>
  <si>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</si>
  <si>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</si>
  <si>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</si>
  <si>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</si>
  <si>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</si>
  <si>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</si>
  <si>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</si>
  <si>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</si>
  <si>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</si>
  <si>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</si>
  <si>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</si>
  <si>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</si>
  <si>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</si>
  <si>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</si>
  <si>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</si>
  <si>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</si>
  <si>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</si>
  <si>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</si>
  <si>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</si>
  <si>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</si>
  <si>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</si>
  <si>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</si>
  <si>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</si>
  <si>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</si>
  <si>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</si>
  <si>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</si>
  <si>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</si>
  <si>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</si>
  <si>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</si>
  <si>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</si>
  <si>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</si>
  <si>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</si>
  <si>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</si>
  <si>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</si>
  <si>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</si>
  <si>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</si>
  <si>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</si>
  <si>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</si>
  <si>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</si>
  <si>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</si>
  <si>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</si>
  <si>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</si>
  <si>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</si>
  <si>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</si>
  <si>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</si>
  <si>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</si>
  <si>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</si>
  <si>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</si>
  <si>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</si>
  <si>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</si>
  <si>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</si>
  <si>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</si>
  <si>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</si>
  <si>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</si>
  <si>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</si>
  <si>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</si>
  <si>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</si>
  <si>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</si>
  <si>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</si>
  <si>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</si>
  <si>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</si>
  <si>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</si>
  <si>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</si>
  <si>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</si>
  <si>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</si>
  <si>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</si>
  <si>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</si>
  <si>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</si>
  <si>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</si>
  <si>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</si>
  <si>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</si>
  <si>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</si>
  <si>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</si>
  <si>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</si>
  <si>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</si>
  <si>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</si>
  <si>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</si>
  <si>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</si>
  <si>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</si>
  <si>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</si>
  <si>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</si>
  <si>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</si>
  <si>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</si>
  <si>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</si>
  <si>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0.48</t>
  </si>
  <si>
    <t>水道事業会計</t>
  </si>
  <si>
    <t>一般会計</t>
  </si>
  <si>
    <t>下水道事業会計</t>
  </si>
  <si>
    <t>国民健康保険特別会計</t>
  </si>
  <si>
    <t>介護保険事業特別会計</t>
  </si>
  <si>
    <t>後期高齢者医療特別会計</t>
  </si>
  <si>
    <t>奨学資金特別会計</t>
  </si>
  <si>
    <t>その他会計（赤字）</t>
  </si>
  <si>
    <t>その他会計（黒字）</t>
  </si>
  <si>
    <t>R02</t>
    <phoneticPr fontId="5"/>
  </si>
  <si>
    <t>R03</t>
    <phoneticPr fontId="5"/>
  </si>
  <si>
    <t>R04</t>
    <phoneticPr fontId="5"/>
  </si>
  <si>
    <t>R05</t>
    <phoneticPr fontId="5"/>
  </si>
  <si>
    <t>R06</t>
    <phoneticPr fontId="5"/>
  </si>
  <si>
    <t>-</t>
    <phoneticPr fontId="2"/>
  </si>
  <si>
    <t>壬生町施設振興公社</t>
    <rPh sb="0" eb="3">
      <t>ミブマチ</t>
    </rPh>
    <rPh sb="3" eb="5">
      <t>シセツ</t>
    </rPh>
    <rPh sb="5" eb="7">
      <t>シンコウ</t>
    </rPh>
    <rPh sb="7" eb="9">
      <t>コウシャ</t>
    </rPh>
    <phoneticPr fontId="2"/>
  </si>
  <si>
    <t>栃木県市町村総合事務組合（一般会計）</t>
    <rPh sb="0" eb="3">
      <t>トチギケン</t>
    </rPh>
    <rPh sb="3" eb="6">
      <t>シチョウソン</t>
    </rPh>
    <rPh sb="6" eb="8">
      <t>ソウゴウ</t>
    </rPh>
    <rPh sb="8" eb="10">
      <t>ジム</t>
    </rPh>
    <rPh sb="10" eb="12">
      <t>クミアイ</t>
    </rPh>
    <rPh sb="13" eb="15">
      <t>イッパン</t>
    </rPh>
    <rPh sb="15" eb="17">
      <t>カイケイ</t>
    </rPh>
    <phoneticPr fontId="2"/>
  </si>
  <si>
    <t>栃木県市町村総合事務組合（特別会計）</t>
    <rPh sb="0" eb="3">
      <t>トチギケン</t>
    </rPh>
    <rPh sb="3" eb="6">
      <t>シチョウソン</t>
    </rPh>
    <rPh sb="6" eb="8">
      <t>ソウゴウ</t>
    </rPh>
    <rPh sb="8" eb="10">
      <t>ジム</t>
    </rPh>
    <rPh sb="10" eb="12">
      <t>クミアイ</t>
    </rPh>
    <rPh sb="13" eb="15">
      <t>トクベツ</t>
    </rPh>
    <rPh sb="15" eb="17">
      <t>カイケイ</t>
    </rPh>
    <phoneticPr fontId="2"/>
  </si>
  <si>
    <t>栃木県後期高齢者医療広域連合（一般会計）</t>
    <rPh sb="0" eb="3">
      <t>トチギケン</t>
    </rPh>
    <rPh sb="3" eb="5">
      <t>コウキ</t>
    </rPh>
    <rPh sb="5" eb="8">
      <t>コウレイシャ</t>
    </rPh>
    <rPh sb="8" eb="10">
      <t>イリョウ</t>
    </rPh>
    <rPh sb="10" eb="12">
      <t>コウイキ</t>
    </rPh>
    <rPh sb="12" eb="14">
      <t>レンゴウ</t>
    </rPh>
    <rPh sb="15" eb="17">
      <t>イッパン</t>
    </rPh>
    <rPh sb="17" eb="19">
      <t>カイケイ</t>
    </rPh>
    <phoneticPr fontId="2"/>
  </si>
  <si>
    <t>栃木県後期高齢者医療広域連合（特別会計）</t>
    <rPh sb="0" eb="2">
      <t>トチギ</t>
    </rPh>
    <rPh sb="2" eb="3">
      <t>ケン</t>
    </rPh>
    <rPh sb="3" eb="5">
      <t>コウキ</t>
    </rPh>
    <rPh sb="5" eb="8">
      <t>コウレイシャ</t>
    </rPh>
    <rPh sb="8" eb="10">
      <t>イリョウ</t>
    </rPh>
    <rPh sb="10" eb="12">
      <t>コウイキ</t>
    </rPh>
    <rPh sb="12" eb="14">
      <t>レンゴウ</t>
    </rPh>
    <rPh sb="15" eb="17">
      <t>トクベツ</t>
    </rPh>
    <rPh sb="17" eb="19">
      <t>カイケイ</t>
    </rPh>
    <phoneticPr fontId="2"/>
  </si>
  <si>
    <t>石橋地区消防組合</t>
    <rPh sb="0" eb="2">
      <t>イシバシ</t>
    </rPh>
    <rPh sb="2" eb="4">
      <t>チク</t>
    </rPh>
    <rPh sb="4" eb="6">
      <t>ショウボウ</t>
    </rPh>
    <rPh sb="6" eb="8">
      <t>クミアイ</t>
    </rPh>
    <phoneticPr fontId="2"/>
  </si>
  <si>
    <t>La chic mibu</t>
    <phoneticPr fontId="2"/>
  </si>
  <si>
    <t>まちづくり推進基金</t>
    <rPh sb="5" eb="7">
      <t>スイシン</t>
    </rPh>
    <rPh sb="7" eb="9">
      <t>キキン</t>
    </rPh>
    <phoneticPr fontId="5"/>
  </si>
  <si>
    <t>庁舎建設基金</t>
    <rPh sb="0" eb="2">
      <t>チョウシャ</t>
    </rPh>
    <rPh sb="2" eb="4">
      <t>ケンセツ</t>
    </rPh>
    <rPh sb="4" eb="6">
      <t>キキン</t>
    </rPh>
    <phoneticPr fontId="5"/>
  </si>
  <si>
    <t>地域福祉基金</t>
    <rPh sb="0" eb="2">
      <t>チイキ</t>
    </rPh>
    <rPh sb="2" eb="4">
      <t>フクシ</t>
    </rPh>
    <rPh sb="4" eb="6">
      <t>キキン</t>
    </rPh>
    <phoneticPr fontId="5"/>
  </si>
  <si>
    <t>産業振興基金</t>
    <rPh sb="0" eb="2">
      <t>サンギョウ</t>
    </rPh>
    <rPh sb="2" eb="4">
      <t>シンコウ</t>
    </rPh>
    <rPh sb="4" eb="6">
      <t>キキン</t>
    </rPh>
    <phoneticPr fontId="5"/>
  </si>
  <si>
    <t>国際親善交流基金</t>
    <rPh sb="0" eb="2">
      <t>コクサイ</t>
    </rPh>
    <rPh sb="2" eb="4">
      <t>シンゼン</t>
    </rPh>
    <rPh sb="4" eb="6">
      <t>コウリュウ</t>
    </rPh>
    <rPh sb="6" eb="8">
      <t>キキン</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</si>
  <si>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</si>
  <si>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</si>
  <si>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令和3年度決算において初めて将来負担比率が発生したが、令和６年度決算では発生しなかった。これは充当可能財源が増加したことによるものである。
有形固定資産減価償却率は前年度と比較して1.4ポイントの増となった。今後施設の老朽化が進むことにより有形固定資産減価償却率の数値が上がることが予見されるが、引き続き将来負担を可能な限り抑制しながらも、状況に応じ柔軟に施設の見直しを行っていく必要がある。</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</si>
  <si>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</si>
  <si>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</si>
  <si>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</si>
  <si>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</si>
  <si>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</si>
  <si>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</si>
  <si>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実質公債費比率は類似団体と比較して0.7％上回っている。地方債現在高が年々増加傾向にあることから、町債発行対象事業の峻別を図り引き続き将来負担の抑制に努める必要がある。</t>
    <rPh sb="21" eb="23">
      <t>ウワマワ</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</si>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</sst>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1"/>
      <name val="游ゴシック"/>
      <family val="3"/>
      <charset val="128"/>
      <scheme val="minor"/>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40" fillId="0" borderId="0" xfId="20" applyFont="1">
      <alignmen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39"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6BB66C4E-E9CE-4760-8F58-AED6DC13C562}"/>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52068</c:v>
                </c:pt>
                <c:pt idx="1">
                  <c:v>47161</c:v>
                </c:pt>
                <c:pt idx="2">
                  <c:v>43423</c:v>
                </c:pt>
                <c:pt idx="3">
                  <c:v>45265</c:v>
                </c:pt>
                <c:pt idx="4">
                  <c:v>54621</c:v>
                </c:pt>
              </c:numCache>
            </c:numRef>
          </c:val>
          <c:smooth val="0"/>
          <c:extLst>
            <c:ext xmlns:c16="http://schemas.microsoft.com/office/drawing/2014/chart" uri="{C3380CC4-5D6E-409C-BE32-E72D297353CC}">
              <c16:uniqueId val="{00000000-2857-4941-B290-F41FE7BF478A}"/>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67325</c:v>
                </c:pt>
                <c:pt idx="1">
                  <c:v>158700</c:v>
                </c:pt>
                <c:pt idx="2">
                  <c:v>82780</c:v>
                </c:pt>
                <c:pt idx="3">
                  <c:v>63378</c:v>
                </c:pt>
                <c:pt idx="4">
                  <c:v>75110</c:v>
                </c:pt>
              </c:numCache>
            </c:numRef>
          </c:val>
          <c:smooth val="0"/>
          <c:extLst>
            <c:ext xmlns:c16="http://schemas.microsoft.com/office/drawing/2014/chart" uri="{C3380CC4-5D6E-409C-BE32-E72D297353CC}">
              <c16:uniqueId val="{00000001-2857-4941-B290-F41FE7BF478A}"/>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2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6.21</c:v>
                </c:pt>
                <c:pt idx="1">
                  <c:v>10.25</c:v>
                </c:pt>
                <c:pt idx="2">
                  <c:v>8.41</c:v>
                </c:pt>
                <c:pt idx="3">
                  <c:v>6.77</c:v>
                </c:pt>
                <c:pt idx="4">
                  <c:v>6.06</c:v>
                </c:pt>
              </c:numCache>
            </c:numRef>
          </c:val>
          <c:extLst>
            <c:ext xmlns:c16="http://schemas.microsoft.com/office/drawing/2014/chart" uri="{C3380CC4-5D6E-409C-BE32-E72D297353CC}">
              <c16:uniqueId val="{00000000-55F5-42AB-9EFC-10F97D04ECDF}"/>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13.28</c:v>
                </c:pt>
                <c:pt idx="1">
                  <c:v>16.46</c:v>
                </c:pt>
                <c:pt idx="2">
                  <c:v>18.350000000000001</c:v>
                </c:pt>
                <c:pt idx="3">
                  <c:v>18.13</c:v>
                </c:pt>
                <c:pt idx="4">
                  <c:v>18.600000000000001</c:v>
                </c:pt>
              </c:numCache>
            </c:numRef>
          </c:val>
          <c:extLst>
            <c:ext xmlns:c16="http://schemas.microsoft.com/office/drawing/2014/chart" uri="{C3380CC4-5D6E-409C-BE32-E72D297353CC}">
              <c16:uniqueId val="{00000001-55F5-42AB-9EFC-10F97D04ECDF}"/>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5.03</c:v>
                </c:pt>
                <c:pt idx="1">
                  <c:v>8.34</c:v>
                </c:pt>
                <c:pt idx="2">
                  <c:v>-0.48</c:v>
                </c:pt>
                <c:pt idx="3">
                  <c:v>0.4</c:v>
                </c:pt>
                <c:pt idx="4">
                  <c:v>0.4</c:v>
                </c:pt>
              </c:numCache>
            </c:numRef>
          </c:val>
          <c:smooth val="0"/>
          <c:extLst>
            <c:ext xmlns:c16="http://schemas.microsoft.com/office/drawing/2014/chart" uri="{C3380CC4-5D6E-409C-BE32-E72D297353CC}">
              <c16:uniqueId val="{00000002-55F5-42AB-9EFC-10F97D04ECDF}"/>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D999-43B5-9C7D-154E78121B8C}"/>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D999-43B5-9C7D-154E78121B8C}"/>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D999-43B5-9C7D-154E78121B8C}"/>
            </c:ext>
          </c:extLst>
        </c:ser>
        <c:ser>
          <c:idx val="3"/>
          <c:order val="3"/>
          <c:tx>
            <c:strRef>
              <c:f>データシート!$A$30</c:f>
              <c:strCache>
                <c:ptCount val="1"/>
                <c:pt idx="0">
                  <c:v>奨学資金特別会計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3-D999-43B5-9C7D-154E78121B8C}"/>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0.03</c:v>
                </c:pt>
                <c:pt idx="2">
                  <c:v>#N/A</c:v>
                </c:pt>
                <c:pt idx="3">
                  <c:v>0.04</c:v>
                </c:pt>
                <c:pt idx="4">
                  <c:v>#N/A</c:v>
                </c:pt>
                <c:pt idx="5">
                  <c:v>0.04</c:v>
                </c:pt>
                <c:pt idx="6">
                  <c:v>#N/A</c:v>
                </c:pt>
                <c:pt idx="7">
                  <c:v>0.06</c:v>
                </c:pt>
                <c:pt idx="8">
                  <c:v>#N/A</c:v>
                </c:pt>
                <c:pt idx="9">
                  <c:v>0.17</c:v>
                </c:pt>
              </c:numCache>
            </c:numRef>
          </c:val>
          <c:extLst>
            <c:ext xmlns:c16="http://schemas.microsoft.com/office/drawing/2014/chart" uri="{C3380CC4-5D6E-409C-BE32-E72D297353CC}">
              <c16:uniqueId val="{00000004-D999-43B5-9C7D-154E78121B8C}"/>
            </c:ext>
          </c:extLst>
        </c:ser>
        <c:ser>
          <c:idx val="5"/>
          <c:order val="5"/>
          <c:tx>
            <c:strRef>
              <c:f>データシート!$A$32</c:f>
              <c:strCache>
                <c:ptCount val="1"/>
                <c:pt idx="0">
                  <c:v>介護保険事業特別会計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1.52</c:v>
                </c:pt>
                <c:pt idx="2">
                  <c:v>#N/A</c:v>
                </c:pt>
                <c:pt idx="3">
                  <c:v>2.41</c:v>
                </c:pt>
                <c:pt idx="4">
                  <c:v>#N/A</c:v>
                </c:pt>
                <c:pt idx="5">
                  <c:v>3.11</c:v>
                </c:pt>
                <c:pt idx="6">
                  <c:v>#N/A</c:v>
                </c:pt>
                <c:pt idx="7">
                  <c:v>1.69</c:v>
                </c:pt>
                <c:pt idx="8">
                  <c:v>#N/A</c:v>
                </c:pt>
                <c:pt idx="9">
                  <c:v>0.79</c:v>
                </c:pt>
              </c:numCache>
            </c:numRef>
          </c:val>
          <c:extLst>
            <c:ext xmlns:c16="http://schemas.microsoft.com/office/drawing/2014/chart" uri="{C3380CC4-5D6E-409C-BE32-E72D297353CC}">
              <c16:uniqueId val="{00000005-D999-43B5-9C7D-154E78121B8C}"/>
            </c:ext>
          </c:extLst>
        </c:ser>
        <c:ser>
          <c:idx val="6"/>
          <c:order val="6"/>
          <c:tx>
            <c:strRef>
              <c:f>データシート!$A$33</c:f>
              <c:strCache>
                <c:ptCount val="1"/>
                <c:pt idx="0">
                  <c:v>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0.99</c:v>
                </c:pt>
                <c:pt idx="2">
                  <c:v>#N/A</c:v>
                </c:pt>
                <c:pt idx="3">
                  <c:v>1.1399999999999999</c:v>
                </c:pt>
                <c:pt idx="4">
                  <c:v>#N/A</c:v>
                </c:pt>
                <c:pt idx="5">
                  <c:v>1.49</c:v>
                </c:pt>
                <c:pt idx="6">
                  <c:v>#N/A</c:v>
                </c:pt>
                <c:pt idx="7">
                  <c:v>1.36</c:v>
                </c:pt>
                <c:pt idx="8">
                  <c:v>#N/A</c:v>
                </c:pt>
                <c:pt idx="9">
                  <c:v>1.1200000000000001</c:v>
                </c:pt>
              </c:numCache>
            </c:numRef>
          </c:val>
          <c:extLst>
            <c:ext xmlns:c16="http://schemas.microsoft.com/office/drawing/2014/chart" uri="{C3380CC4-5D6E-409C-BE32-E72D297353CC}">
              <c16:uniqueId val="{00000006-D999-43B5-9C7D-154E78121B8C}"/>
            </c:ext>
          </c:extLst>
        </c:ser>
        <c:ser>
          <c:idx val="7"/>
          <c:order val="7"/>
          <c:tx>
            <c:strRef>
              <c:f>データシート!$A$34</c:f>
              <c:strCache>
                <c:ptCount val="1"/>
                <c:pt idx="0">
                  <c:v>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0.22</c:v>
                </c:pt>
                <c:pt idx="2">
                  <c:v>#N/A</c:v>
                </c:pt>
                <c:pt idx="3">
                  <c:v>0.5</c:v>
                </c:pt>
                <c:pt idx="4">
                  <c:v>#N/A</c:v>
                </c:pt>
                <c:pt idx="5">
                  <c:v>0.83</c:v>
                </c:pt>
                <c:pt idx="6">
                  <c:v>#N/A</c:v>
                </c:pt>
                <c:pt idx="7">
                  <c:v>1.5</c:v>
                </c:pt>
                <c:pt idx="8">
                  <c:v>#N/A</c:v>
                </c:pt>
                <c:pt idx="9">
                  <c:v>2.2000000000000002</c:v>
                </c:pt>
              </c:numCache>
            </c:numRef>
          </c:val>
          <c:extLst>
            <c:ext xmlns:c16="http://schemas.microsoft.com/office/drawing/2014/chart" uri="{C3380CC4-5D6E-409C-BE32-E72D297353CC}">
              <c16:uniqueId val="{00000007-D999-43B5-9C7D-154E78121B8C}"/>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6.21</c:v>
                </c:pt>
                <c:pt idx="2">
                  <c:v>#N/A</c:v>
                </c:pt>
                <c:pt idx="3">
                  <c:v>10.25</c:v>
                </c:pt>
                <c:pt idx="4">
                  <c:v>#N/A</c:v>
                </c:pt>
                <c:pt idx="5">
                  <c:v>8.4</c:v>
                </c:pt>
                <c:pt idx="6">
                  <c:v>#N/A</c:v>
                </c:pt>
                <c:pt idx="7">
                  <c:v>6.76</c:v>
                </c:pt>
                <c:pt idx="8">
                  <c:v>#N/A</c:v>
                </c:pt>
                <c:pt idx="9">
                  <c:v>6.05</c:v>
                </c:pt>
              </c:numCache>
            </c:numRef>
          </c:val>
          <c:extLst>
            <c:ext xmlns:c16="http://schemas.microsoft.com/office/drawing/2014/chart" uri="{C3380CC4-5D6E-409C-BE32-E72D297353CC}">
              <c16:uniqueId val="{00000008-D999-43B5-9C7D-154E78121B8C}"/>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10.73</c:v>
                </c:pt>
                <c:pt idx="2">
                  <c:v>#N/A</c:v>
                </c:pt>
                <c:pt idx="3">
                  <c:v>8.56</c:v>
                </c:pt>
                <c:pt idx="4">
                  <c:v>#N/A</c:v>
                </c:pt>
                <c:pt idx="5">
                  <c:v>7.97</c:v>
                </c:pt>
                <c:pt idx="6">
                  <c:v>#N/A</c:v>
                </c:pt>
                <c:pt idx="7">
                  <c:v>8.8000000000000007</c:v>
                </c:pt>
                <c:pt idx="8">
                  <c:v>#N/A</c:v>
                </c:pt>
                <c:pt idx="9">
                  <c:v>9.11</c:v>
                </c:pt>
              </c:numCache>
            </c:numRef>
          </c:val>
          <c:extLst>
            <c:ext xmlns:c16="http://schemas.microsoft.com/office/drawing/2014/chart" uri="{C3380CC4-5D6E-409C-BE32-E72D297353CC}">
              <c16:uniqueId val="{00000009-D999-43B5-9C7D-154E78121B8C}"/>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1023</c:v>
                </c:pt>
                <c:pt idx="5">
                  <c:v>1043</c:v>
                </c:pt>
                <c:pt idx="8">
                  <c:v>1068</c:v>
                </c:pt>
                <c:pt idx="11">
                  <c:v>1176</c:v>
                </c:pt>
                <c:pt idx="14">
                  <c:v>1182</c:v>
                </c:pt>
              </c:numCache>
            </c:numRef>
          </c:val>
          <c:extLst>
            <c:ext xmlns:c16="http://schemas.microsoft.com/office/drawing/2014/chart" uri="{C3380CC4-5D6E-409C-BE32-E72D297353CC}">
              <c16:uniqueId val="{00000000-6BD4-4EF2-B89A-1A7DF650C148}"/>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6BD4-4EF2-B89A-1A7DF650C148}"/>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6BD4-4EF2-B89A-1A7DF650C148}"/>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61</c:v>
                </c:pt>
                <c:pt idx="3">
                  <c:v>54</c:v>
                </c:pt>
                <c:pt idx="6">
                  <c:v>48</c:v>
                </c:pt>
                <c:pt idx="9">
                  <c:v>46</c:v>
                </c:pt>
                <c:pt idx="12">
                  <c:v>35</c:v>
                </c:pt>
              </c:numCache>
            </c:numRef>
          </c:val>
          <c:extLst>
            <c:ext xmlns:c16="http://schemas.microsoft.com/office/drawing/2014/chart" uri="{C3380CC4-5D6E-409C-BE32-E72D297353CC}">
              <c16:uniqueId val="{00000003-6BD4-4EF2-B89A-1A7DF650C148}"/>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438</c:v>
                </c:pt>
                <c:pt idx="3">
                  <c:v>472</c:v>
                </c:pt>
                <c:pt idx="6">
                  <c:v>457</c:v>
                </c:pt>
                <c:pt idx="9">
                  <c:v>502</c:v>
                </c:pt>
                <c:pt idx="12">
                  <c:v>488</c:v>
                </c:pt>
              </c:numCache>
            </c:numRef>
          </c:val>
          <c:extLst>
            <c:ext xmlns:c16="http://schemas.microsoft.com/office/drawing/2014/chart" uri="{C3380CC4-5D6E-409C-BE32-E72D297353CC}">
              <c16:uniqueId val="{00000004-6BD4-4EF2-B89A-1A7DF650C148}"/>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6BD4-4EF2-B89A-1A7DF650C148}"/>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6BD4-4EF2-B89A-1A7DF650C148}"/>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883</c:v>
                </c:pt>
                <c:pt idx="3">
                  <c:v>954</c:v>
                </c:pt>
                <c:pt idx="6">
                  <c:v>1090</c:v>
                </c:pt>
                <c:pt idx="9">
                  <c:v>1304</c:v>
                </c:pt>
                <c:pt idx="12">
                  <c:v>1329</c:v>
                </c:pt>
              </c:numCache>
            </c:numRef>
          </c:val>
          <c:extLst>
            <c:ext xmlns:c16="http://schemas.microsoft.com/office/drawing/2014/chart" uri="{C3380CC4-5D6E-409C-BE32-E72D297353CC}">
              <c16:uniqueId val="{00000007-6BD4-4EF2-B89A-1A7DF650C148}"/>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359</c:v>
                </c:pt>
                <c:pt idx="2">
                  <c:v>#N/A</c:v>
                </c:pt>
                <c:pt idx="3">
                  <c:v>#N/A</c:v>
                </c:pt>
                <c:pt idx="4">
                  <c:v>437</c:v>
                </c:pt>
                <c:pt idx="5">
                  <c:v>#N/A</c:v>
                </c:pt>
                <c:pt idx="6">
                  <c:v>#N/A</c:v>
                </c:pt>
                <c:pt idx="7">
                  <c:v>527</c:v>
                </c:pt>
                <c:pt idx="8">
                  <c:v>#N/A</c:v>
                </c:pt>
                <c:pt idx="9">
                  <c:v>#N/A</c:v>
                </c:pt>
                <c:pt idx="10">
                  <c:v>676</c:v>
                </c:pt>
                <c:pt idx="11">
                  <c:v>#N/A</c:v>
                </c:pt>
                <c:pt idx="12">
                  <c:v>#N/A</c:v>
                </c:pt>
                <c:pt idx="13">
                  <c:v>670</c:v>
                </c:pt>
                <c:pt idx="14">
                  <c:v>#N/A</c:v>
                </c:pt>
              </c:numCache>
            </c:numRef>
          </c:val>
          <c:smooth val="0"/>
          <c:extLst>
            <c:ext xmlns:c16="http://schemas.microsoft.com/office/drawing/2014/chart" uri="{C3380CC4-5D6E-409C-BE32-E72D297353CC}">
              <c16:uniqueId val="{00000008-6BD4-4EF2-B89A-1A7DF650C148}"/>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12487</c:v>
                </c:pt>
                <c:pt idx="5">
                  <c:v>13868</c:v>
                </c:pt>
                <c:pt idx="8">
                  <c:v>13904</c:v>
                </c:pt>
                <c:pt idx="11">
                  <c:v>14095</c:v>
                </c:pt>
                <c:pt idx="14">
                  <c:v>13712</c:v>
                </c:pt>
              </c:numCache>
            </c:numRef>
          </c:val>
          <c:extLst>
            <c:ext xmlns:c16="http://schemas.microsoft.com/office/drawing/2014/chart" uri="{C3380CC4-5D6E-409C-BE32-E72D297353CC}">
              <c16:uniqueId val="{00000000-6348-497E-80B5-D769BE1D3A84}"/>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6</c:v>
                </c:pt>
                <c:pt idx="5">
                  <c:v>0</c:v>
                </c:pt>
                <c:pt idx="8">
                  <c:v>0</c:v>
                </c:pt>
                <c:pt idx="11">
                  <c:v>0</c:v>
                </c:pt>
                <c:pt idx="14">
                  <c:v>0</c:v>
                </c:pt>
              </c:numCache>
            </c:numRef>
          </c:val>
          <c:extLst>
            <c:ext xmlns:c16="http://schemas.microsoft.com/office/drawing/2014/chart" uri="{C3380CC4-5D6E-409C-BE32-E72D297353CC}">
              <c16:uniqueId val="{00000001-6348-497E-80B5-D769BE1D3A84}"/>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4819</c:v>
                </c:pt>
                <c:pt idx="5">
                  <c:v>4724</c:v>
                </c:pt>
                <c:pt idx="8">
                  <c:v>5051</c:v>
                </c:pt>
                <c:pt idx="11">
                  <c:v>4959</c:v>
                </c:pt>
                <c:pt idx="14">
                  <c:v>4965</c:v>
                </c:pt>
              </c:numCache>
            </c:numRef>
          </c:val>
          <c:extLst>
            <c:ext xmlns:c16="http://schemas.microsoft.com/office/drawing/2014/chart" uri="{C3380CC4-5D6E-409C-BE32-E72D297353CC}">
              <c16:uniqueId val="{00000002-6348-497E-80B5-D769BE1D3A84}"/>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6348-497E-80B5-D769BE1D3A84}"/>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6348-497E-80B5-D769BE1D3A84}"/>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1</c:v>
                </c:pt>
                <c:pt idx="9">
                  <c:v>0</c:v>
                </c:pt>
                <c:pt idx="12">
                  <c:v>0</c:v>
                </c:pt>
              </c:numCache>
            </c:numRef>
          </c:val>
          <c:extLst>
            <c:ext xmlns:c16="http://schemas.microsoft.com/office/drawing/2014/chart" uri="{C3380CC4-5D6E-409C-BE32-E72D297353CC}">
              <c16:uniqueId val="{00000005-6348-497E-80B5-D769BE1D3A84}"/>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708</c:v>
                </c:pt>
                <c:pt idx="3">
                  <c:v>742</c:v>
                </c:pt>
                <c:pt idx="6">
                  <c:v>731</c:v>
                </c:pt>
                <c:pt idx="9">
                  <c:v>859</c:v>
                </c:pt>
                <c:pt idx="12">
                  <c:v>711</c:v>
                </c:pt>
              </c:numCache>
            </c:numRef>
          </c:val>
          <c:extLst>
            <c:ext xmlns:c16="http://schemas.microsoft.com/office/drawing/2014/chart" uri="{C3380CC4-5D6E-409C-BE32-E72D297353CC}">
              <c16:uniqueId val="{00000006-6348-497E-80B5-D769BE1D3A84}"/>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219</c:v>
                </c:pt>
                <c:pt idx="3">
                  <c:v>263</c:v>
                </c:pt>
                <c:pt idx="6">
                  <c:v>256</c:v>
                </c:pt>
                <c:pt idx="9">
                  <c:v>222</c:v>
                </c:pt>
                <c:pt idx="12">
                  <c:v>210</c:v>
                </c:pt>
              </c:numCache>
            </c:numRef>
          </c:val>
          <c:extLst>
            <c:ext xmlns:c16="http://schemas.microsoft.com/office/drawing/2014/chart" uri="{C3380CC4-5D6E-409C-BE32-E72D297353CC}">
              <c16:uniqueId val="{00000007-6348-497E-80B5-D769BE1D3A84}"/>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5855</c:v>
                </c:pt>
                <c:pt idx="3">
                  <c:v>5431</c:v>
                </c:pt>
                <c:pt idx="6">
                  <c:v>5084</c:v>
                </c:pt>
                <c:pt idx="9">
                  <c:v>5292</c:v>
                </c:pt>
                <c:pt idx="12">
                  <c:v>5171</c:v>
                </c:pt>
              </c:numCache>
            </c:numRef>
          </c:val>
          <c:extLst>
            <c:ext xmlns:c16="http://schemas.microsoft.com/office/drawing/2014/chart" uri="{C3380CC4-5D6E-409C-BE32-E72D297353CC}">
              <c16:uniqueId val="{00000008-6348-497E-80B5-D769BE1D3A84}"/>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6348-497E-80B5-D769BE1D3A84}"/>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8408</c:v>
                </c:pt>
                <c:pt idx="3">
                  <c:v>12220</c:v>
                </c:pt>
                <c:pt idx="6">
                  <c:v>12838</c:v>
                </c:pt>
                <c:pt idx="9">
                  <c:v>12520</c:v>
                </c:pt>
                <c:pt idx="12">
                  <c:v>12487</c:v>
                </c:pt>
              </c:numCache>
            </c:numRef>
          </c:val>
          <c:extLst>
            <c:ext xmlns:c16="http://schemas.microsoft.com/office/drawing/2014/chart" uri="{C3380CC4-5D6E-409C-BE32-E72D297353CC}">
              <c16:uniqueId val="{0000000A-6348-497E-80B5-D769BE1D3A84}"/>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65</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6348-497E-80B5-D769BE1D3A84}"/>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1627</c:v>
                </c:pt>
                <c:pt idx="1">
                  <c:v>1658</c:v>
                </c:pt>
                <c:pt idx="2">
                  <c:v>1745</c:v>
                </c:pt>
              </c:numCache>
            </c:numRef>
          </c:val>
          <c:extLst>
            <c:ext xmlns:c16="http://schemas.microsoft.com/office/drawing/2014/chart" uri="{C3380CC4-5D6E-409C-BE32-E72D297353CC}">
              <c16:uniqueId val="{00000000-822B-4D01-B18A-DFFB1E23B73F}"/>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669</c:v>
                </c:pt>
                <c:pt idx="1">
                  <c:v>538</c:v>
                </c:pt>
                <c:pt idx="2">
                  <c:v>549</c:v>
                </c:pt>
              </c:numCache>
            </c:numRef>
          </c:val>
          <c:extLst>
            <c:ext xmlns:c16="http://schemas.microsoft.com/office/drawing/2014/chart" uri="{C3380CC4-5D6E-409C-BE32-E72D297353CC}">
              <c16:uniqueId val="{00000001-822B-4D01-B18A-DFFB1E23B73F}"/>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2524</c:v>
                </c:pt>
                <c:pt idx="1">
                  <c:v>2398</c:v>
                </c:pt>
                <c:pt idx="2">
                  <c:v>2190</c:v>
                </c:pt>
              </c:numCache>
            </c:numRef>
          </c:val>
          <c:extLst>
            <c:ext xmlns:c16="http://schemas.microsoft.com/office/drawing/2014/chart" uri="{C3380CC4-5D6E-409C-BE32-E72D297353CC}">
              <c16:uniqueId val="{00000002-822B-4D01-B18A-DFFB1E23B73F}"/>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{99809514-061D-448E-97DA-EEA2D9008B56}</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0078-4C22-A3CA-FEE161F049E6}"/>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{C236E33E-3B43-479B-8AB9-AAFB14706129}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0078-4C22-A3CA-FEE161F049E6}"/>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{621AB1C3-ACB3-4262-9D95-DC4D3C628547}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0078-4C22-A3CA-FEE161F049E6}"/>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{F5A9269F-220D-4AC6-9AED-33D5E45E0451}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0078-4C22-A3CA-FEE161F049E6}"/>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{FD3EEB03-E53E-4239-9404-3C6D0C39B7E4}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0078-4C22-A3CA-FEE161F049E6}"/>
                </c:ext>
              </c:extLst>
            </c:dLbl>
            <c:dLbl>
              <c:idx val="8"/>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{D7E99160-791B-443A-89BE-2DEBBED010FE}</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0078-4C22-A3CA-FEE161F049E6}"/>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{BCEC4230-85F6-4800-8D01-F0372BEF1BC3}</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0078-4C22-A3CA-FEE161F049E6}"/>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{5DB3E56E-EB41-4939-AF51-B7AFCA55E37B}</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0078-4C22-A3CA-FEE161F049E6}"/>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{937D7753-1163-4985-9F97-495D60AD6086}</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0078-4C22-A3CA-FEE161F049E6}"/>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70</c:v>
                </c:pt>
                <c:pt idx="8">
                  <c:v>66.8</c:v>
                </c:pt>
                <c:pt idx="16">
                  <c:v>65.3</c:v>
                </c:pt>
                <c:pt idx="24">
                  <c:v>66.3</c:v>
                </c:pt>
                <c:pt idx="32">
                  <c:v>67.7</c:v>
                </c:pt>
              </c:numCache>
            </c:numRef>
          </c:xVal>
          <c:yVal>
            <c:numRef>
              <c:f>公会計指標分析・財政指標組合せ分析表!$BP$51:$DC$51</c:f>
              <c:numCache>
                <c:formatCode>#,##0.0;"▲ "#,##0.0</c:formatCode>
                <c:ptCount val="40"/>
                <c:pt idx="8">
                  <c:v>0.8</c:v>
                </c:pt>
              </c:numCache>
            </c:numRef>
          </c:yVal>
          <c:smooth val="0"/>
          <c:extLst>
            <c:ext xmlns:c16="http://schemas.microsoft.com/office/drawing/2014/chart" uri="{C3380CC4-5D6E-409C-BE32-E72D297353CC}">
              <c16:uniqueId val="{00000009-0078-4C22-A3CA-FEE161F049E6}"/>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{17C29FCD-624A-42D7-87B9-273FDDBA3C1F}</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0078-4C22-A3CA-FEE161F049E6}"/>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{A5273262-CF70-4ED9-89FD-3B25AB550128}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0078-4C22-A3CA-FEE161F049E6}"/>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{D9BB5E07-A932-4365-8800-A1D7C8DD1206}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0078-4C22-A3CA-FEE161F049E6}"/>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{BC122275-F8A6-4498-B7F4-F76E0BDDAD78}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0078-4C22-A3CA-FEE161F049E6}"/>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{5FFFCB97-3D01-46DD-8E3C-6A94355CBDEF}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0078-4C22-A3CA-FEE161F049E6}"/>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{FA84621B-CA48-443F-A15B-ADFBA0777D23}</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0078-4C22-A3CA-FEE161F049E6}"/>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{111612D5-2A14-4FEB-8F81-AEF28A388539}</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0078-4C22-A3CA-FEE161F049E6}"/>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{C9535CEC-CBAA-4D6A-B8D9-460BDEEE9327}</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0078-4C22-A3CA-FEE161F049E6}"/>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{8B38BD0B-535C-4E35-88D8-F9A1F57B7B03}</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0078-4C22-A3CA-FEE161F049E6}"/>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61.7</c:v>
                </c:pt>
                <c:pt idx="8">
                  <c:v>61.4</c:v>
                </c:pt>
                <c:pt idx="16">
                  <c:v>62.6</c:v>
                </c:pt>
                <c:pt idx="24">
                  <c:v>63.6</c:v>
                </c:pt>
                <c:pt idx="32">
                  <c:v>64.099999999999994</c:v>
                </c:pt>
              </c:numCache>
            </c:numRef>
          </c:xVal>
          <c:yVal>
            <c:numRef>
              <c:f>公会計指標分析・財政指標組合せ分析表!$BP$55:$DC$55</c:f>
              <c:numCache>
                <c:formatCode>#,##0.0;"▲ "#,##0.0</c:formatCode>
                <c:ptCount val="40"/>
                <c:pt idx="0">
                  <c:v>15.5</c:v>
                </c:pt>
                <c:pt idx="8">
                  <c:v>4.5999999999999996</c:v>
                </c:pt>
                <c:pt idx="16">
                  <c:v>0.6</c:v>
                </c:pt>
                <c:pt idx="24">
                  <c:v>0</c:v>
                </c:pt>
                <c:pt idx="32">
                  <c:v>1</c:v>
                </c:pt>
              </c:numCache>
            </c:numRef>
          </c:yVal>
          <c:smooth val="0"/>
          <c:extLst>
            <c:ext xmlns:c16="http://schemas.microsoft.com/office/drawing/2014/chart" uri="{C3380CC4-5D6E-409C-BE32-E72D297353CC}">
              <c16:uniqueId val="{00000013-0078-4C22-A3CA-FEE161F049E6}"/>
            </c:ext>
          </c:extLst>
        </c:ser>
        <c:dLbls>
          <c:showLegendKey val="0"/>
          <c:showVal val="1"/>
          <c:showCatName val="0"/>
          <c:showSerName val="0"/>
          <c:showPercent val="0"/>
          <c:showBubbleSize val="0"/>
        </c:dLbls>
        <c:axId val="46179840"/>
        <c:axId val="46181760"/>
      </c:scatterChart>
      <c:valAx>
        <c:axId val="46179840"/>
        <c:scaling>
          <c:orientation val="maxMin"/>
          <c:max val="68"/>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{E928805D-C79D-46C2-89CE-7E59DD9E03A9}</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D8D1-4658-8292-182B1BEE18E7}"/>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{84B3F772-06D9-40AD-B978-1F808F3A67AA}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D8D1-4658-8292-182B1BEE18E7}"/>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{0BE8795F-B2DD-423F-B1CC-7756DA35F97D}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D8D1-4658-8292-182B1BEE18E7}"/>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{613FB1B3-4444-4091-A9A9-AF6F2A1DE856}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D8D1-4658-8292-182B1BEE18E7}"/>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{4B641FC4-80CA-46B7-A0D1-B35BDECB30A5}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D8D1-4658-8292-182B1BEE18E7}"/>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{23178DC7-BFF7-4C89-AF16-F8445C01AA56}</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D8D1-4658-8292-182B1BEE18E7}"/>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{314F76E3-5551-419D-9CB0-DFE61165CC31}</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D8D1-4658-8292-182B1BEE18E7}"/>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{D8A7FD03-C1CC-4A30-A094-A10AA61FC30D}</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D8D1-4658-8292-182B1BEE18E7}"/>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{8B742685-FE8E-4B92-878D-294E027A80CD}</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D8D1-4658-8292-182B1BEE18E7}"/>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5.8</c:v>
                </c:pt>
                <c:pt idx="8">
                  <c:v>5.7</c:v>
                </c:pt>
                <c:pt idx="16">
                  <c:v>5.6</c:v>
                </c:pt>
                <c:pt idx="24">
                  <c:v>6.8</c:v>
                </c:pt>
                <c:pt idx="32">
                  <c:v>7.7</c:v>
                </c:pt>
              </c:numCache>
            </c:numRef>
          </c:xVal>
          <c:yVal>
            <c:numRef>
              <c:f>公会計指標分析・財政指標組合せ分析表!$BP$73:$DC$73</c:f>
              <c:numCache>
                <c:formatCode>#,##0.0;"▲ "#,##0.0</c:formatCode>
                <c:ptCount val="40"/>
                <c:pt idx="8">
                  <c:v>0.8</c:v>
                </c:pt>
              </c:numCache>
            </c:numRef>
          </c:yVal>
          <c:smooth val="0"/>
          <c:extLst>
            <c:ext xmlns:c16="http://schemas.microsoft.com/office/drawing/2014/chart" uri="{C3380CC4-5D6E-409C-BE32-E72D297353CC}">
              <c16:uniqueId val="{00000009-D8D1-4658-8292-182B1BEE18E7}"/>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{B53294FD-DDB3-4773-9AC6-7BB73C77816D}</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D8D1-4658-8292-182B1BEE18E7}"/>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{4AF19FD2-6406-4555-A81B-E2D110DCDEE4}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D8D1-4658-8292-182B1BEE18E7}"/>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{35612F4B-BD68-45C6-B134-FDF5CC1E55C9}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D8D1-4658-8292-182B1BEE18E7}"/>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{495AB68C-7180-4D4F-9F04-078776FC205A}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D8D1-4658-8292-182B1BEE18E7}"/>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{66415691-DE98-474F-8789-5E603B95F49A}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D8D1-4658-8292-182B1BEE18E7}"/>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{D9EC3BCF-8B5D-4C9F-85F1-F52FFD852A26}</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D8D1-4658-8292-182B1BEE18E7}"/>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{77B2A28A-D833-4DCF-9A1D-0874131EA86F}</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D8D1-4658-8292-182B1BEE18E7}"/>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{623DD476-88AF-46D2-90E7-14793142054F}</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D8D1-4658-8292-182B1BEE18E7}"/>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{6B853985-75C3-49D6-8AA8-ABDC063D2089}</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D8D1-4658-8292-182B1BEE18E7}"/>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6.4</c:v>
                </c:pt>
                <c:pt idx="8">
                  <c:v>6.3</c:v>
                </c:pt>
                <c:pt idx="16">
                  <c:v>6.6</c:v>
                </c:pt>
                <c:pt idx="24">
                  <c:v>6.8</c:v>
                </c:pt>
                <c:pt idx="32">
                  <c:v>7</c:v>
                </c:pt>
              </c:numCache>
            </c:numRef>
          </c:xVal>
          <c:yVal>
            <c:numRef>
              <c:f>公会計指標分析・財政指標組合せ分析表!$BP$77:$DC$77</c:f>
              <c:numCache>
                <c:formatCode>#,##0.0;"▲ "#,##0.0</c:formatCode>
                <c:ptCount val="40"/>
                <c:pt idx="0">
                  <c:v>15.5</c:v>
                </c:pt>
                <c:pt idx="8">
                  <c:v>4.5999999999999996</c:v>
                </c:pt>
                <c:pt idx="16">
                  <c:v>0.6</c:v>
                </c:pt>
                <c:pt idx="24">
                  <c:v>0</c:v>
                </c:pt>
                <c:pt idx="32">
                  <c:v>1</c:v>
                </c:pt>
              </c:numCache>
            </c:numRef>
          </c:yVal>
          <c:smooth val="0"/>
          <c:extLst>
            <c:ext xmlns:c16="http://schemas.microsoft.com/office/drawing/2014/chart" uri="{C3380CC4-5D6E-409C-BE32-E72D297353CC}">
              <c16:uniqueId val="{00000013-D8D1-4658-8292-182B1BEE18E7}"/>
            </c:ext>
          </c:extLst>
        </c:ser>
        <c:dLbls>
          <c:showLegendKey val="0"/>
          <c:showVal val="1"/>
          <c:showCatName val="0"/>
          <c:showSerName val="0"/>
          <c:showPercent val="0"/>
          <c:showBubbleSize val="0"/>
        </c:dLbls>
        <c:axId val="84219776"/>
        <c:axId val="84234240"/>
      </c:scatterChart>
      <c:valAx>
        <c:axId val="84219776"/>
        <c:scaling>
          <c:orientation val="maxMin"/>
          <c:max val="8"/>
          <c:min val="5"/>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栃木県壬生町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38,140
37,360
61.06
17,428,098
16,814,126
568,577
9,384,619
12,487,483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[0.81]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　財政力指数は類似団体平均値を</a:t>
          </a:r>
          <a:r>
            <a:rPr kumimoji="1" lang="en-US"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0.18</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ポイント上回って</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おり</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、前年度から</a:t>
          </a:r>
          <a:r>
            <a:rPr kumimoji="1" lang="en-US"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0.01</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ポイント</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上</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回る結果となった。単年度で見ると</a:t>
          </a:r>
          <a:r>
            <a:rPr kumimoji="1" lang="en-US"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0.79</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と昨年度を</a:t>
          </a:r>
          <a:r>
            <a:rPr kumimoji="1" lang="en-US"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0.03</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ポイント</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下</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回る結果となった。これは</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町税の収入が減ったことが主な要因として考えられる。</a:t>
          </a:r>
          <a:endParaRPr lang="ja-JP" altLang="ja-JP" sz="14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　なお、町の施策として平成</a:t>
          </a:r>
          <a:r>
            <a:rPr kumimoji="1" lang="en-US"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25</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年度より都市計画税の税率を</a:t>
          </a:r>
          <a:r>
            <a:rPr kumimoji="1" lang="en-US"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0</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％としていることから、引き続きより一層の歳出削減を図るとともに、税の徴収業務の強化等歳入確保に努める。</a:t>
          </a:r>
          <a:endParaRPr lang="ja-JP" altLang="ja-JP" sz="1400">
            <a:solidFill>
              <a:sysClr val="windowText" lastClr="000000"/>
            </a:solidFill>
            <a:effectLst/>
            <a:latin typeface="ＭＳ ゴシック" panose="020B0609070205080204" pitchFamily="49" charset="-128"/>
            <a:ea typeface="ＭＳ ゴシック" panose="020B0609070205080204" pitchFamily="49"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24695</xdr:rowOff>
    </xdr:from>
    <xdr:to>
      <xdr:col>23</xdr:col>
      <xdr:colOff>133350</xdr:colOff>
      <xdr:row>45</xdr:row>
      <xdr:rowOff>114300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368345"/>
          <a:ext cx="0" cy="146120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86377</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801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114300</xdr:rowOff>
    </xdr:from>
    <xdr:to>
      <xdr:col>24</xdr:col>
      <xdr:colOff>12700</xdr:colOff>
      <xdr:row>45</xdr:row>
      <xdr:rowOff>114300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829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111072</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6111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24695</xdr:rowOff>
    </xdr:from>
    <xdr:to>
      <xdr:col>24</xdr:col>
      <xdr:colOff>12700</xdr:colOff>
      <xdr:row>37</xdr:row>
      <xdr:rowOff>24695</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3683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41</xdr:row>
      <xdr:rowOff>76200</xdr:rowOff>
    </xdr:from>
    <xdr:to>
      <xdr:col>23</xdr:col>
      <xdr:colOff>133350</xdr:colOff>
      <xdr:row>41</xdr:row>
      <xdr:rowOff>89605</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flipV="1">
          <a:off x="4114800" y="7105650"/>
          <a:ext cx="8382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67327</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72682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95250</xdr:rowOff>
    </xdr:from>
    <xdr:to>
      <xdr:col>23</xdr:col>
      <xdr:colOff>184150</xdr:colOff>
      <xdr:row>43</xdr:row>
      <xdr:rowOff>25400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29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41</xdr:row>
      <xdr:rowOff>76200</xdr:rowOff>
    </xdr:from>
    <xdr:to>
      <xdr:col>19</xdr:col>
      <xdr:colOff>133350</xdr:colOff>
      <xdr:row>41</xdr:row>
      <xdr:rowOff>89605</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105650"/>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81845</xdr:rowOff>
    </xdr:from>
    <xdr:to>
      <xdr:col>19</xdr:col>
      <xdr:colOff>184150</xdr:colOff>
      <xdr:row>43</xdr:row>
      <xdr:rowOff>11995</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282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168222</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73691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41</xdr:row>
      <xdr:rowOff>62795</xdr:rowOff>
    </xdr:from>
    <xdr:to>
      <xdr:col>15</xdr:col>
      <xdr:colOff>82550</xdr:colOff>
      <xdr:row>41</xdr:row>
      <xdr:rowOff>76200</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7092245"/>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55033</xdr:rowOff>
    </xdr:from>
    <xdr:to>
      <xdr:col>15</xdr:col>
      <xdr:colOff>133350</xdr:colOff>
      <xdr:row>42</xdr:row>
      <xdr:rowOff>156633</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255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141410</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73423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41</xdr:row>
      <xdr:rowOff>62795</xdr:rowOff>
    </xdr:from>
    <xdr:to>
      <xdr:col>11</xdr:col>
      <xdr:colOff>31750</xdr:colOff>
      <xdr:row>41</xdr:row>
      <xdr:rowOff>62795</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709224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28222</xdr:rowOff>
    </xdr:from>
    <xdr:to>
      <xdr:col>11</xdr:col>
      <xdr:colOff>82550</xdr:colOff>
      <xdr:row>42</xdr:row>
      <xdr:rowOff>129822</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22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114599</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7315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14817</xdr:rowOff>
    </xdr:from>
    <xdr:to>
      <xdr:col>7</xdr:col>
      <xdr:colOff>31750</xdr:colOff>
      <xdr:row>42</xdr:row>
      <xdr:rowOff>116417</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215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101194</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73020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25400</xdr:rowOff>
    </xdr:from>
    <xdr:to>
      <xdr:col>23</xdr:col>
      <xdr:colOff>184150</xdr:colOff>
      <xdr:row>41</xdr:row>
      <xdr:rowOff>127000</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05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40</xdr:row>
      <xdr:rowOff>41927</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6899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41</xdr:row>
      <xdr:rowOff>38805</xdr:rowOff>
    </xdr:from>
    <xdr:to>
      <xdr:col>19</xdr:col>
      <xdr:colOff>184150</xdr:colOff>
      <xdr:row>41</xdr:row>
      <xdr:rowOff>140405</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068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150582</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68371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25400</xdr:rowOff>
    </xdr:from>
    <xdr:to>
      <xdr:col>15</xdr:col>
      <xdr:colOff>133350</xdr:colOff>
      <xdr:row>41</xdr:row>
      <xdr:rowOff>127000</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705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137177</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682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41</xdr:row>
      <xdr:rowOff>11995</xdr:rowOff>
    </xdr:from>
    <xdr:to>
      <xdr:col>11</xdr:col>
      <xdr:colOff>82550</xdr:colOff>
      <xdr:row>41</xdr:row>
      <xdr:rowOff>113595</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7041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123772</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68103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11995</xdr:rowOff>
    </xdr:from>
    <xdr:to>
      <xdr:col>7</xdr:col>
      <xdr:colOff>31750</xdr:colOff>
      <xdr:row>41</xdr:row>
      <xdr:rowOff>113595</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7041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123772</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68103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[90.5%]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　類似団体平均値を</a:t>
          </a:r>
          <a:r>
            <a:rPr kumimoji="1" lang="en-US"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0.8</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ポイント下回り、前年と比較すると</a:t>
          </a:r>
          <a:r>
            <a:rPr kumimoji="1" lang="en-US"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1.3</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ポイント</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上</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回る結果となった。</a:t>
          </a:r>
          <a:endParaRPr lang="ja-JP" altLang="ja-JP" sz="14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　これは、電気料等の物価高騰により施設等の維持に係る経費や公債費が増加したことが要因と考えられる。　なお歳出においても扶助費が例年増加するなど、今後も経常的経費の増加が予想されることから、事業の見直し等経常経費の削減に努めていかなければならない。</a:t>
          </a:r>
          <a:endParaRPr lang="ja-JP" altLang="ja-JP" sz="1400">
            <a:solidFill>
              <a:sysClr val="windowText" lastClr="000000"/>
            </a:solidFill>
            <a:effectLst/>
            <a:latin typeface="ＭＳ ゴシック" panose="020B0609070205080204" pitchFamily="49" charset="-128"/>
            <a:ea typeface="ＭＳ ゴシック" panose="020B0609070205080204" pitchFamily="49" charset="-128"/>
          </a:endParaRP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00000000-0008-0000-0300-00007A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21907</xdr:rowOff>
    </xdr:from>
    <xdr:to>
      <xdr:col>23</xdr:col>
      <xdr:colOff>133350</xdr:colOff>
      <xdr:row>66</xdr:row>
      <xdr:rowOff>142875</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flipV="1">
          <a:off x="4953000" y="10137457"/>
          <a:ext cx="0" cy="132111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114952</xdr:rowOff>
    </xdr:from>
    <xdr:ext cx="762000" cy="259045"/>
    <xdr:sp macro="" textlink="">
      <xdr:nvSpPr>
        <xdr:cNvPr id="124" name="財政構造の弾力性最小値テキスト">
          <a:extLst>
            <a:ext uri="{FF2B5EF4-FFF2-40B4-BE49-F238E27FC236}">
              <a16:creationId xmlns:a16="http://schemas.microsoft.com/office/drawing/2014/main" id="{00000000-0008-0000-0300-00007C000000}"/>
            </a:ext>
          </a:extLst>
        </xdr:cNvPr>
        <xdr:cNvSpPr txBox="1"/>
      </xdr:nvSpPr>
      <xdr:spPr>
        <a:xfrm>
          <a:off x="5041900" y="11430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142875</xdr:rowOff>
    </xdr:from>
    <xdr:to>
      <xdr:col>24</xdr:col>
      <xdr:colOff>12700</xdr:colOff>
      <xdr:row>66</xdr:row>
      <xdr:rowOff>142875</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4864100" y="114585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108284</xdr:rowOff>
    </xdr:from>
    <xdr:ext cx="762000" cy="259045"/>
    <xdr:sp macro="" textlink="">
      <xdr:nvSpPr>
        <xdr:cNvPr id="126" name="財政構造の弾力性最大値テキスト">
          <a:extLst>
            <a:ext uri="{FF2B5EF4-FFF2-40B4-BE49-F238E27FC236}">
              <a16:creationId xmlns:a16="http://schemas.microsoft.com/office/drawing/2014/main" id="{00000000-0008-0000-0300-00007E000000}"/>
            </a:ext>
          </a:extLst>
        </xdr:cNvPr>
        <xdr:cNvSpPr txBox="1"/>
      </xdr:nvSpPr>
      <xdr:spPr>
        <a:xfrm>
          <a:off x="5041900" y="9880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21907</xdr:rowOff>
    </xdr:from>
    <xdr:to>
      <xdr:col>24</xdr:col>
      <xdr:colOff>12700</xdr:colOff>
      <xdr:row>59</xdr:row>
      <xdr:rowOff>21907</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01374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116840</xdr:rowOff>
    </xdr:from>
    <xdr:to>
      <xdr:col>23</xdr:col>
      <xdr:colOff>133350</xdr:colOff>
      <xdr:row>63</xdr:row>
      <xdr:rowOff>23813</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114800" y="10746740"/>
          <a:ext cx="838200" cy="784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164799</xdr:rowOff>
    </xdr:from>
    <xdr:ext cx="762000" cy="259045"/>
    <xdr:sp macro="" textlink="">
      <xdr:nvSpPr>
        <xdr:cNvPr id="129" name="財政構造の弾力性平均値テキスト">
          <a:extLst>
            <a:ext uri="{FF2B5EF4-FFF2-40B4-BE49-F238E27FC236}">
              <a16:creationId xmlns:a16="http://schemas.microsoft.com/office/drawing/2014/main" id="{00000000-0008-0000-0300-000081000000}"/>
            </a:ext>
          </a:extLst>
        </xdr:cNvPr>
        <xdr:cNvSpPr txBox="1"/>
      </xdr:nvSpPr>
      <xdr:spPr>
        <a:xfrm>
          <a:off x="5041900" y="107946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21272</xdr:rowOff>
    </xdr:from>
    <xdr:to>
      <xdr:col>23</xdr:col>
      <xdr:colOff>184150</xdr:colOff>
      <xdr:row>63</xdr:row>
      <xdr:rowOff>122872</xdr:rowOff>
    </xdr:to>
    <xdr:sp macro="" textlink="">
      <xdr:nvSpPr>
        <xdr:cNvPr id="130" name="フローチャート: 判断 129">
          <a:extLst>
            <a:ext uri="{FF2B5EF4-FFF2-40B4-BE49-F238E27FC236}">
              <a16:creationId xmlns:a16="http://schemas.microsoft.com/office/drawing/2014/main" id="{00000000-0008-0000-0300-000082000000}"/>
            </a:ext>
          </a:extLst>
        </xdr:cNvPr>
        <xdr:cNvSpPr/>
      </xdr:nvSpPr>
      <xdr:spPr>
        <a:xfrm>
          <a:off x="4902200" y="10822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60</xdr:row>
      <xdr:rowOff>49530</xdr:rowOff>
    </xdr:from>
    <xdr:to>
      <xdr:col>19</xdr:col>
      <xdr:colOff>133350</xdr:colOff>
      <xdr:row>62</xdr:row>
      <xdr:rowOff>116840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3225800" y="10336530"/>
          <a:ext cx="889000" cy="410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9207</xdr:rowOff>
    </xdr:from>
    <xdr:to>
      <xdr:col>19</xdr:col>
      <xdr:colOff>184150</xdr:colOff>
      <xdr:row>63</xdr:row>
      <xdr:rowOff>110807</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064000" y="10810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95584</xdr:rowOff>
    </xdr:from>
    <xdr:ext cx="736600" cy="259045"/>
    <xdr:sp macro="" textlink="">
      <xdr:nvSpPr>
        <xdr:cNvPr id="133" name="テキスト ボックス 132">
          <a:extLst>
            <a:ext uri="{FF2B5EF4-FFF2-40B4-BE49-F238E27FC236}">
              <a16:creationId xmlns:a16="http://schemas.microsoft.com/office/drawing/2014/main" id="{00000000-0008-0000-0300-000085000000}"/>
            </a:ext>
          </a:extLst>
        </xdr:cNvPr>
        <xdr:cNvSpPr txBox="1"/>
      </xdr:nvSpPr>
      <xdr:spPr>
        <a:xfrm>
          <a:off x="3733800" y="108969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58</xdr:row>
      <xdr:rowOff>163195</xdr:rowOff>
    </xdr:from>
    <xdr:to>
      <xdr:col>15</xdr:col>
      <xdr:colOff>82550</xdr:colOff>
      <xdr:row>60</xdr:row>
      <xdr:rowOff>49530</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2336800" y="10107295"/>
          <a:ext cx="889000" cy="229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72072</xdr:rowOff>
    </xdr:from>
    <xdr:to>
      <xdr:col>15</xdr:col>
      <xdr:colOff>133350</xdr:colOff>
      <xdr:row>63</xdr:row>
      <xdr:rowOff>2222</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3175000" y="10701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158449</xdr:rowOff>
    </xdr:from>
    <xdr:ext cx="7620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2844800" y="10788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58</xdr:row>
      <xdr:rowOff>163195</xdr:rowOff>
    </xdr:from>
    <xdr:to>
      <xdr:col>11</xdr:col>
      <xdr:colOff>31750</xdr:colOff>
      <xdr:row>62</xdr:row>
      <xdr:rowOff>32385</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1447800" y="10107295"/>
          <a:ext cx="889000" cy="554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2222</xdr:rowOff>
    </xdr:from>
    <xdr:to>
      <xdr:col>11</xdr:col>
      <xdr:colOff>82550</xdr:colOff>
      <xdr:row>61</xdr:row>
      <xdr:rowOff>103822</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2286000" y="10460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88599</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1955800" y="10547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150495</xdr:rowOff>
    </xdr:from>
    <xdr:to>
      <xdr:col>7</xdr:col>
      <xdr:colOff>31750</xdr:colOff>
      <xdr:row>63</xdr:row>
      <xdr:rowOff>80645</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1397000" y="10780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65422</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066800" y="10866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144463</xdr:rowOff>
    </xdr:from>
    <xdr:to>
      <xdr:col>23</xdr:col>
      <xdr:colOff>184150</xdr:colOff>
      <xdr:row>63</xdr:row>
      <xdr:rowOff>74613</xdr:rowOff>
    </xdr:to>
    <xdr:sp macro="" textlink="">
      <xdr:nvSpPr>
        <xdr:cNvPr id="147" name="楕円 146">
          <a:extLst>
            <a:ext uri="{FF2B5EF4-FFF2-40B4-BE49-F238E27FC236}">
              <a16:creationId xmlns:a16="http://schemas.microsoft.com/office/drawing/2014/main" id="{00000000-0008-0000-0300-000093000000}"/>
            </a:ext>
          </a:extLst>
        </xdr:cNvPr>
        <xdr:cNvSpPr/>
      </xdr:nvSpPr>
      <xdr:spPr>
        <a:xfrm>
          <a:off x="4902200" y="10774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61</xdr:row>
      <xdr:rowOff>160990</xdr:rowOff>
    </xdr:from>
    <xdr:ext cx="762000" cy="259045"/>
    <xdr:sp macro="" textlink="">
      <xdr:nvSpPr>
        <xdr:cNvPr id="148" name="財政構造の弾力性該当値テキスト">
          <a:extLst>
            <a:ext uri="{FF2B5EF4-FFF2-40B4-BE49-F238E27FC236}">
              <a16:creationId xmlns:a16="http://schemas.microsoft.com/office/drawing/2014/main" id="{00000000-0008-0000-0300-000094000000}"/>
            </a:ext>
          </a:extLst>
        </xdr:cNvPr>
        <xdr:cNvSpPr txBox="1"/>
      </xdr:nvSpPr>
      <xdr:spPr>
        <a:xfrm>
          <a:off x="5041900" y="106194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62</xdr:row>
      <xdr:rowOff>66040</xdr:rowOff>
    </xdr:from>
    <xdr:to>
      <xdr:col>19</xdr:col>
      <xdr:colOff>184150</xdr:colOff>
      <xdr:row>62</xdr:row>
      <xdr:rowOff>167640</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064000" y="10695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6367</xdr:rowOff>
    </xdr:from>
    <xdr:ext cx="7366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733800" y="104648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59</xdr:row>
      <xdr:rowOff>170180</xdr:rowOff>
    </xdr:from>
    <xdr:to>
      <xdr:col>15</xdr:col>
      <xdr:colOff>133350</xdr:colOff>
      <xdr:row>60</xdr:row>
      <xdr:rowOff>100330</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3175000" y="10285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58</xdr:row>
      <xdr:rowOff>110507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844800" y="100546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58</xdr:row>
      <xdr:rowOff>112395</xdr:rowOff>
    </xdr:from>
    <xdr:to>
      <xdr:col>11</xdr:col>
      <xdr:colOff>82550</xdr:colOff>
      <xdr:row>59</xdr:row>
      <xdr:rowOff>42545</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2286000" y="10056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57</xdr:row>
      <xdr:rowOff>52722</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955800" y="98253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153035</xdr:rowOff>
    </xdr:from>
    <xdr:to>
      <xdr:col>7</xdr:col>
      <xdr:colOff>31750</xdr:colOff>
      <xdr:row>62</xdr:row>
      <xdr:rowOff>83185</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1397000" y="10611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93362</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066800" y="10380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00000000-0008-0000-0300-00009D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[126,766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00000000-0008-0000-0300-0000A9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　類似団体平均値と比較して</a:t>
          </a:r>
          <a:r>
            <a:rPr kumimoji="1" lang="en-US"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20,510</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円負担が少ない結果となったが、これは行政改革に伴う時間外労働の減などの経費削減の成果があらわれたものである。</a:t>
          </a:r>
          <a:endParaRPr lang="ja-JP" altLang="ja-JP" sz="14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　しかしながら今後の物価上昇に伴い、物件費の増加が見込まれることから、今後も適切な経費削減を実施していく。</a:t>
          </a:r>
          <a:endParaRPr lang="ja-JP" altLang="ja-JP" sz="1400">
            <a:solidFill>
              <a:sysClr val="windowText" lastClr="000000"/>
            </a:solidFill>
            <a:effectLst/>
            <a:latin typeface="ＭＳ ゴシック" panose="020B0609070205080204" pitchFamily="49" charset="-128"/>
            <a:ea typeface="ＭＳ ゴシック" panose="020B0609070205080204" pitchFamily="49"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00000000-0008-0000-0300-0000AB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120650</xdr:rowOff>
    </xdr:from>
    <xdr:to>
      <xdr:col>27</xdr:col>
      <xdr:colOff>184150</xdr:colOff>
      <xdr:row>88</xdr:row>
      <xdr:rowOff>120650</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20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149877</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81</xdr:row>
      <xdr:rowOff>114300</xdr:rowOff>
    </xdr:from>
    <xdr:to>
      <xdr:col>27</xdr:col>
      <xdr:colOff>184150</xdr:colOff>
      <xdr:row>81</xdr:row>
      <xdr:rowOff>114300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400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143527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1" name="人件費・物件費等の状況グラフ枠">
          <a:extLst>
            <a:ext uri="{FF2B5EF4-FFF2-40B4-BE49-F238E27FC236}">
              <a16:creationId xmlns:a16="http://schemas.microsoft.com/office/drawing/2014/main" id="{00000000-0008-0000-0300-0000B5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146935</xdr:rowOff>
    </xdr:from>
    <xdr:to>
      <xdr:col>23</xdr:col>
      <xdr:colOff>133350</xdr:colOff>
      <xdr:row>88</xdr:row>
      <xdr:rowOff>169224</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flipV="1">
          <a:off x="4953000" y="14034385"/>
          <a:ext cx="0" cy="122243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141301</xdr:rowOff>
    </xdr:from>
    <xdr:ext cx="762000" cy="259045"/>
    <xdr:sp macro="" textlink="">
      <xdr:nvSpPr>
        <xdr:cNvPr id="183" name="人件費・物件費等の状況最小値テキスト">
          <a:extLst>
            <a:ext uri="{FF2B5EF4-FFF2-40B4-BE49-F238E27FC236}">
              <a16:creationId xmlns:a16="http://schemas.microsoft.com/office/drawing/2014/main" id="{00000000-0008-0000-0300-0000B7000000}"/>
            </a:ext>
          </a:extLst>
        </xdr:cNvPr>
        <xdr:cNvSpPr txBox="1"/>
      </xdr:nvSpPr>
      <xdr:spPr>
        <a:xfrm>
          <a:off x="5041900" y="15228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308,052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169224</xdr:rowOff>
    </xdr:from>
    <xdr:to>
      <xdr:col>24</xdr:col>
      <xdr:colOff>12700</xdr:colOff>
      <xdr:row>88</xdr:row>
      <xdr:rowOff>169224</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4864100" y="152568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61862</xdr:rowOff>
    </xdr:from>
    <xdr:ext cx="762000" cy="259045"/>
    <xdr:sp macro="" textlink="">
      <xdr:nvSpPr>
        <xdr:cNvPr id="185" name="人件費・物件費等の状況最大値テキスト">
          <a:extLst>
            <a:ext uri="{FF2B5EF4-FFF2-40B4-BE49-F238E27FC236}">
              <a16:creationId xmlns:a16="http://schemas.microsoft.com/office/drawing/2014/main" id="{00000000-0008-0000-0300-0000B9000000}"/>
            </a:ext>
          </a:extLst>
        </xdr:cNvPr>
        <xdr:cNvSpPr txBox="1"/>
      </xdr:nvSpPr>
      <xdr:spPr>
        <a:xfrm>
          <a:off x="5041900" y="13777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146935</xdr:rowOff>
    </xdr:from>
    <xdr:to>
      <xdr:col>24</xdr:col>
      <xdr:colOff>12700</xdr:colOff>
      <xdr:row>81</xdr:row>
      <xdr:rowOff>146935</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4864100" y="14034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52763</xdr:rowOff>
    </xdr:from>
    <xdr:to>
      <xdr:col>23</xdr:col>
      <xdr:colOff>133350</xdr:colOff>
      <xdr:row>82</xdr:row>
      <xdr:rowOff>104316</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4114800" y="14111663"/>
          <a:ext cx="838200" cy="51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149319</xdr:rowOff>
    </xdr:from>
    <xdr:ext cx="762000" cy="259045"/>
    <xdr:sp macro="" textlink="">
      <xdr:nvSpPr>
        <xdr:cNvPr id="188" name="人件費・物件費等の状況平均値テキスト">
          <a:extLst>
            <a:ext uri="{FF2B5EF4-FFF2-40B4-BE49-F238E27FC236}">
              <a16:creationId xmlns:a16="http://schemas.microsoft.com/office/drawing/2014/main" id="{00000000-0008-0000-0300-0000BC000000}"/>
            </a:ext>
          </a:extLst>
        </xdr:cNvPr>
        <xdr:cNvSpPr txBox="1"/>
      </xdr:nvSpPr>
      <xdr:spPr>
        <a:xfrm>
          <a:off x="5041900" y="1420821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5792</xdr:rowOff>
    </xdr:from>
    <xdr:to>
      <xdr:col>23</xdr:col>
      <xdr:colOff>184150</xdr:colOff>
      <xdr:row>83</xdr:row>
      <xdr:rowOff>107392</xdr:rowOff>
    </xdr:to>
    <xdr:sp macro="" textlink="">
      <xdr:nvSpPr>
        <xdr:cNvPr id="189" name="フローチャート: 判断 188">
          <a:extLst>
            <a:ext uri="{FF2B5EF4-FFF2-40B4-BE49-F238E27FC236}">
              <a16:creationId xmlns:a16="http://schemas.microsoft.com/office/drawing/2014/main" id="{00000000-0008-0000-0300-0000BD000000}"/>
            </a:ext>
          </a:extLst>
        </xdr:cNvPr>
        <xdr:cNvSpPr/>
      </xdr:nvSpPr>
      <xdr:spPr>
        <a:xfrm>
          <a:off x="4902200" y="14236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52763</xdr:rowOff>
    </xdr:from>
    <xdr:to>
      <xdr:col>19</xdr:col>
      <xdr:colOff>133350</xdr:colOff>
      <xdr:row>82</xdr:row>
      <xdr:rowOff>78823</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flipV="1">
          <a:off x="3225800" y="14111663"/>
          <a:ext cx="889000" cy="26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135075</xdr:rowOff>
    </xdr:from>
    <xdr:to>
      <xdr:col>19</xdr:col>
      <xdr:colOff>184150</xdr:colOff>
      <xdr:row>83</xdr:row>
      <xdr:rowOff>65225</xdr:rowOff>
    </xdr:to>
    <xdr:sp macro="" textlink="">
      <xdr:nvSpPr>
        <xdr:cNvPr id="191" name="フローチャート: 判断 190">
          <a:extLst>
            <a:ext uri="{FF2B5EF4-FFF2-40B4-BE49-F238E27FC236}">
              <a16:creationId xmlns:a16="http://schemas.microsoft.com/office/drawing/2014/main" id="{00000000-0008-0000-0300-0000BF000000}"/>
            </a:ext>
          </a:extLst>
        </xdr:cNvPr>
        <xdr:cNvSpPr/>
      </xdr:nvSpPr>
      <xdr:spPr>
        <a:xfrm>
          <a:off x="4064000" y="14193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50002</xdr:rowOff>
    </xdr:from>
    <xdr:ext cx="736600" cy="259045"/>
    <xdr:sp macro="" textlink="">
      <xdr:nvSpPr>
        <xdr:cNvPr id="192" name="テキスト ボックス 191">
          <a:extLst>
            <a:ext uri="{FF2B5EF4-FFF2-40B4-BE49-F238E27FC236}">
              <a16:creationId xmlns:a16="http://schemas.microsoft.com/office/drawing/2014/main" id="{00000000-0008-0000-0300-0000C0000000}"/>
            </a:ext>
          </a:extLst>
        </xdr:cNvPr>
        <xdr:cNvSpPr txBox="1"/>
      </xdr:nvSpPr>
      <xdr:spPr>
        <a:xfrm>
          <a:off x="3733800" y="142803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51284</xdr:rowOff>
    </xdr:from>
    <xdr:to>
      <xdr:col>15</xdr:col>
      <xdr:colOff>82550</xdr:colOff>
      <xdr:row>82</xdr:row>
      <xdr:rowOff>78823</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2336800" y="14110184"/>
          <a:ext cx="889000" cy="27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136348</xdr:rowOff>
    </xdr:from>
    <xdr:to>
      <xdr:col>15</xdr:col>
      <xdr:colOff>133350</xdr:colOff>
      <xdr:row>83</xdr:row>
      <xdr:rowOff>66498</xdr:rowOff>
    </xdr:to>
    <xdr:sp macro="" textlink="">
      <xdr:nvSpPr>
        <xdr:cNvPr id="194" name="フローチャート: 判断 193">
          <a:extLst>
            <a:ext uri="{FF2B5EF4-FFF2-40B4-BE49-F238E27FC236}">
              <a16:creationId xmlns:a16="http://schemas.microsoft.com/office/drawing/2014/main" id="{00000000-0008-0000-0300-0000C2000000}"/>
            </a:ext>
          </a:extLst>
        </xdr:cNvPr>
        <xdr:cNvSpPr/>
      </xdr:nvSpPr>
      <xdr:spPr>
        <a:xfrm>
          <a:off x="3175000" y="14195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51275</xdr:rowOff>
    </xdr:from>
    <xdr:ext cx="762000" cy="259045"/>
    <xdr:sp macro="" textlink="">
      <xdr:nvSpPr>
        <xdr:cNvPr id="195" name="テキスト ボックス 194">
          <a:extLst>
            <a:ext uri="{FF2B5EF4-FFF2-40B4-BE49-F238E27FC236}">
              <a16:creationId xmlns:a16="http://schemas.microsoft.com/office/drawing/2014/main" id="{00000000-0008-0000-0300-0000C3000000}"/>
            </a:ext>
          </a:extLst>
        </xdr:cNvPr>
        <xdr:cNvSpPr txBox="1"/>
      </xdr:nvSpPr>
      <xdr:spPr>
        <a:xfrm>
          <a:off x="2844800" y="142816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5424</xdr:rowOff>
    </xdr:from>
    <xdr:to>
      <xdr:col>11</xdr:col>
      <xdr:colOff>31750</xdr:colOff>
      <xdr:row>82</xdr:row>
      <xdr:rowOff>51284</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1447800" y="14064324"/>
          <a:ext cx="889000" cy="45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103290</xdr:rowOff>
    </xdr:from>
    <xdr:to>
      <xdr:col>11</xdr:col>
      <xdr:colOff>82550</xdr:colOff>
      <xdr:row>83</xdr:row>
      <xdr:rowOff>33440</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2286000" y="14162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18217</xdr:rowOff>
    </xdr:from>
    <xdr:ext cx="7620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1955800" y="14248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60393</xdr:rowOff>
    </xdr:from>
    <xdr:to>
      <xdr:col>7</xdr:col>
      <xdr:colOff>31750</xdr:colOff>
      <xdr:row>82</xdr:row>
      <xdr:rowOff>161993</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1397000" y="14119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146770</xdr:rowOff>
    </xdr:from>
    <xdr:ext cx="7620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1066800" y="142056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53516</xdr:rowOff>
    </xdr:from>
    <xdr:to>
      <xdr:col>23</xdr:col>
      <xdr:colOff>184150</xdr:colOff>
      <xdr:row>82</xdr:row>
      <xdr:rowOff>155116</xdr:rowOff>
    </xdr:to>
    <xdr:sp macro="" textlink="">
      <xdr:nvSpPr>
        <xdr:cNvPr id="206" name="楕円 205">
          <a:extLst>
            <a:ext uri="{FF2B5EF4-FFF2-40B4-BE49-F238E27FC236}">
              <a16:creationId xmlns:a16="http://schemas.microsoft.com/office/drawing/2014/main" id="{00000000-0008-0000-0300-0000CE000000}"/>
            </a:ext>
          </a:extLst>
        </xdr:cNvPr>
        <xdr:cNvSpPr/>
      </xdr:nvSpPr>
      <xdr:spPr>
        <a:xfrm>
          <a:off x="4902200" y="14112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70043</xdr:rowOff>
    </xdr:from>
    <xdr:ext cx="762000" cy="259045"/>
    <xdr:sp macro="" textlink="">
      <xdr:nvSpPr>
        <xdr:cNvPr id="207" name="人件費・物件費等の状況該当値テキスト">
          <a:extLst>
            <a:ext uri="{FF2B5EF4-FFF2-40B4-BE49-F238E27FC236}">
              <a16:creationId xmlns:a16="http://schemas.microsoft.com/office/drawing/2014/main" id="{00000000-0008-0000-0300-0000CF000000}"/>
            </a:ext>
          </a:extLst>
        </xdr:cNvPr>
        <xdr:cNvSpPr txBox="1"/>
      </xdr:nvSpPr>
      <xdr:spPr>
        <a:xfrm>
          <a:off x="5041900" y="139574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1963</xdr:rowOff>
    </xdr:from>
    <xdr:to>
      <xdr:col>19</xdr:col>
      <xdr:colOff>184150</xdr:colOff>
      <xdr:row>82</xdr:row>
      <xdr:rowOff>103563</xdr:rowOff>
    </xdr:to>
    <xdr:sp macro="" textlink="">
      <xdr:nvSpPr>
        <xdr:cNvPr id="208" name="楕円 207">
          <a:extLst>
            <a:ext uri="{FF2B5EF4-FFF2-40B4-BE49-F238E27FC236}">
              <a16:creationId xmlns:a16="http://schemas.microsoft.com/office/drawing/2014/main" id="{00000000-0008-0000-0300-0000D0000000}"/>
            </a:ext>
          </a:extLst>
        </xdr:cNvPr>
        <xdr:cNvSpPr/>
      </xdr:nvSpPr>
      <xdr:spPr>
        <a:xfrm>
          <a:off x="4064000" y="14060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113740</xdr:rowOff>
    </xdr:from>
    <xdr:ext cx="7366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733800" y="138297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28023</xdr:rowOff>
    </xdr:from>
    <xdr:to>
      <xdr:col>15</xdr:col>
      <xdr:colOff>133350</xdr:colOff>
      <xdr:row>82</xdr:row>
      <xdr:rowOff>129623</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3175000" y="14086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139800</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2844800" y="138558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484</xdr:rowOff>
    </xdr:from>
    <xdr:to>
      <xdr:col>11</xdr:col>
      <xdr:colOff>82550</xdr:colOff>
      <xdr:row>82</xdr:row>
      <xdr:rowOff>102084</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2286000" y="14059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112261</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955800" y="13828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126074</xdr:rowOff>
    </xdr:from>
    <xdr:to>
      <xdr:col>7</xdr:col>
      <xdr:colOff>31750</xdr:colOff>
      <xdr:row>82</xdr:row>
      <xdr:rowOff>56224</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1397000" y="14013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66401</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066800" y="137824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16" name="正方形/長方形 215">
          <a:extLst>
            <a:ext uri="{FF2B5EF4-FFF2-40B4-BE49-F238E27FC236}">
              <a16:creationId xmlns:a16="http://schemas.microsoft.com/office/drawing/2014/main" id="{00000000-0008-0000-0300-0000D8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19" name="正方形/長方形 218">
          <a:extLst>
            <a:ext uri="{FF2B5EF4-FFF2-40B4-BE49-F238E27FC236}">
              <a16:creationId xmlns:a16="http://schemas.microsoft.com/office/drawing/2014/main" id="{00000000-0008-0000-0300-0000DB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1" name="正方形/長方形 220">
          <a:extLst>
            <a:ext uri="{FF2B5EF4-FFF2-40B4-BE49-F238E27FC236}">
              <a16:creationId xmlns:a16="http://schemas.microsoft.com/office/drawing/2014/main" id="{00000000-0008-0000-0300-0000DD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　前年度と比較すると新陳代謝等による職員構造の変化で、類似団体平均値を</a:t>
          </a:r>
          <a:r>
            <a:rPr kumimoji="1" lang="en-US"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1.3</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ポイント上回る数値となっている。これは他町と比較して職員の級が上がるのが早いことが大きな要因となっているため、類似団体との差が広がらないよう給与制度及びその適正化に努めていく。</a:t>
          </a:r>
          <a:endParaRPr lang="ja-JP" altLang="ja-JP" sz="1400">
            <a:solidFill>
              <a:sysClr val="windowText" lastClr="000000"/>
            </a:solidFill>
            <a:effectLst/>
            <a:latin typeface="ＭＳ ゴシック" panose="020B0609070205080204" pitchFamily="49" charset="-128"/>
            <a:ea typeface="ＭＳ ゴシック" panose="020B0609070205080204" pitchFamily="49"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29" name="直線コネクタ 228">
          <a:extLst>
            <a:ext uri="{FF2B5EF4-FFF2-40B4-BE49-F238E27FC236}">
              <a16:creationId xmlns:a16="http://schemas.microsoft.com/office/drawing/2014/main" id="{00000000-0008-0000-0300-0000E5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0" name="テキスト ボックス 229">
          <a:extLst>
            <a:ext uri="{FF2B5EF4-FFF2-40B4-BE49-F238E27FC236}">
              <a16:creationId xmlns:a16="http://schemas.microsoft.com/office/drawing/2014/main" id="{00000000-0008-0000-0300-0000E6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1" name="直線コネクタ 230">
          <a:extLst>
            <a:ext uri="{FF2B5EF4-FFF2-40B4-BE49-F238E27FC236}">
              <a16:creationId xmlns:a16="http://schemas.microsoft.com/office/drawing/2014/main" id="{00000000-0008-0000-0300-0000E7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5" name="給与水準   （国との比較）グラフ枠">
          <a:extLst>
            <a:ext uri="{FF2B5EF4-FFF2-40B4-BE49-F238E27FC236}">
              <a16:creationId xmlns:a16="http://schemas.microsoft.com/office/drawing/2014/main" id="{00000000-0008-0000-0300-0000F5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45357</xdr:rowOff>
    </xdr:from>
    <xdr:to>
      <xdr:col>81</xdr:col>
      <xdr:colOff>44450</xdr:colOff>
      <xdr:row>89</xdr:row>
      <xdr:rowOff>138793</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flipV="1">
          <a:off x="17018000" y="13932807"/>
          <a:ext cx="0" cy="146503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110870</xdr:rowOff>
    </xdr:from>
    <xdr:ext cx="762000" cy="259045"/>
    <xdr:sp macro="" textlink="">
      <xdr:nvSpPr>
        <xdr:cNvPr id="247" name="給与水準   （国との比較）最小値テキスト">
          <a:extLst>
            <a:ext uri="{FF2B5EF4-FFF2-40B4-BE49-F238E27FC236}">
              <a16:creationId xmlns:a16="http://schemas.microsoft.com/office/drawing/2014/main" id="{00000000-0008-0000-0300-0000F7000000}"/>
            </a:ext>
          </a:extLst>
        </xdr:cNvPr>
        <xdr:cNvSpPr txBox="1"/>
      </xdr:nvSpPr>
      <xdr:spPr>
        <a:xfrm>
          <a:off x="17106900" y="15369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138793</xdr:rowOff>
    </xdr:from>
    <xdr:to>
      <xdr:col>81</xdr:col>
      <xdr:colOff>133350</xdr:colOff>
      <xdr:row>89</xdr:row>
      <xdr:rowOff>138793</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6929100" y="15397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131734</xdr:rowOff>
    </xdr:from>
    <xdr:ext cx="762000" cy="259045"/>
    <xdr:sp macro="" textlink="">
      <xdr:nvSpPr>
        <xdr:cNvPr id="249" name="給与水準   （国との比較）最大値テキスト">
          <a:extLst>
            <a:ext uri="{FF2B5EF4-FFF2-40B4-BE49-F238E27FC236}">
              <a16:creationId xmlns:a16="http://schemas.microsoft.com/office/drawing/2014/main" id="{00000000-0008-0000-0300-0000F9000000}"/>
            </a:ext>
          </a:extLst>
        </xdr:cNvPr>
        <xdr:cNvSpPr txBox="1"/>
      </xdr:nvSpPr>
      <xdr:spPr>
        <a:xfrm>
          <a:off x="17106900" y="13676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45357</xdr:rowOff>
    </xdr:from>
    <xdr:to>
      <xdr:col>81</xdr:col>
      <xdr:colOff>133350</xdr:colOff>
      <xdr:row>81</xdr:row>
      <xdr:rowOff>45357</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6929100" y="13932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32657</xdr:rowOff>
    </xdr:from>
    <xdr:to>
      <xdr:col>81</xdr:col>
      <xdr:colOff>44450</xdr:colOff>
      <xdr:row>86</xdr:row>
      <xdr:rowOff>84364</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6179800" y="14777357"/>
          <a:ext cx="8382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168927</xdr:rowOff>
    </xdr:from>
    <xdr:ext cx="762000" cy="259045"/>
    <xdr:sp macro="" textlink="">
      <xdr:nvSpPr>
        <xdr:cNvPr id="252" name="給与水準   （国との比較）平均値テキスト">
          <a:extLst>
            <a:ext uri="{FF2B5EF4-FFF2-40B4-BE49-F238E27FC236}">
              <a16:creationId xmlns:a16="http://schemas.microsoft.com/office/drawing/2014/main" id="{00000000-0008-0000-0300-0000FC000000}"/>
            </a:ext>
          </a:extLst>
        </xdr:cNvPr>
        <xdr:cNvSpPr txBox="1"/>
      </xdr:nvSpPr>
      <xdr:spPr>
        <a:xfrm>
          <a:off x="17106900" y="14399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152400</xdr:rowOff>
    </xdr:from>
    <xdr:to>
      <xdr:col>81</xdr:col>
      <xdr:colOff>95250</xdr:colOff>
      <xdr:row>85</xdr:row>
      <xdr:rowOff>82550</xdr:rowOff>
    </xdr:to>
    <xdr:sp macro="" textlink="">
      <xdr:nvSpPr>
        <xdr:cNvPr id="253" name="フローチャート: 判断 252">
          <a:extLst>
            <a:ext uri="{FF2B5EF4-FFF2-40B4-BE49-F238E27FC236}">
              <a16:creationId xmlns:a16="http://schemas.microsoft.com/office/drawing/2014/main" id="{00000000-0008-0000-0300-0000FD000000}"/>
            </a:ext>
          </a:extLst>
        </xdr:cNvPr>
        <xdr:cNvSpPr/>
      </xdr:nvSpPr>
      <xdr:spPr>
        <a:xfrm>
          <a:off x="169672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32657</xdr:rowOff>
    </xdr:from>
    <xdr:to>
      <xdr:col>77</xdr:col>
      <xdr:colOff>44450</xdr:colOff>
      <xdr:row>87</xdr:row>
      <xdr:rowOff>16329</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flipV="1">
          <a:off x="15290800" y="14777357"/>
          <a:ext cx="889000" cy="1551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135164</xdr:rowOff>
    </xdr:from>
    <xdr:to>
      <xdr:col>77</xdr:col>
      <xdr:colOff>95250</xdr:colOff>
      <xdr:row>85</xdr:row>
      <xdr:rowOff>65314</xdr:rowOff>
    </xdr:to>
    <xdr:sp macro="" textlink="">
      <xdr:nvSpPr>
        <xdr:cNvPr id="255" name="フローチャート: 判断 254">
          <a:extLst>
            <a:ext uri="{FF2B5EF4-FFF2-40B4-BE49-F238E27FC236}">
              <a16:creationId xmlns:a16="http://schemas.microsoft.com/office/drawing/2014/main" id="{00000000-0008-0000-0300-0000FF000000}"/>
            </a:ext>
          </a:extLst>
        </xdr:cNvPr>
        <xdr:cNvSpPr/>
      </xdr:nvSpPr>
      <xdr:spPr>
        <a:xfrm>
          <a:off x="16129000" y="14536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75491</xdr:rowOff>
    </xdr:from>
    <xdr:ext cx="736600" cy="259045"/>
    <xdr:sp macro="" textlink="">
      <xdr:nvSpPr>
        <xdr:cNvPr id="256" name="テキスト ボックス 255">
          <a:extLst>
            <a:ext uri="{FF2B5EF4-FFF2-40B4-BE49-F238E27FC236}">
              <a16:creationId xmlns:a16="http://schemas.microsoft.com/office/drawing/2014/main" id="{00000000-0008-0000-0300-000000010000}"/>
            </a:ext>
          </a:extLst>
        </xdr:cNvPr>
        <xdr:cNvSpPr txBox="1"/>
      </xdr:nvSpPr>
      <xdr:spPr>
        <a:xfrm>
          <a:off x="15798800" y="143058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153307</xdr:rowOff>
    </xdr:from>
    <xdr:to>
      <xdr:col>72</xdr:col>
      <xdr:colOff>203200</xdr:colOff>
      <xdr:row>87</xdr:row>
      <xdr:rowOff>16329</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4401800" y="14898007"/>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152400</xdr:rowOff>
    </xdr:from>
    <xdr:to>
      <xdr:col>73</xdr:col>
      <xdr:colOff>44450</xdr:colOff>
      <xdr:row>85</xdr:row>
      <xdr:rowOff>82550</xdr:rowOff>
    </xdr:to>
    <xdr:sp macro="" textlink="">
      <xdr:nvSpPr>
        <xdr:cNvPr id="258" name="フローチャート: 判断 257">
          <a:extLst>
            <a:ext uri="{FF2B5EF4-FFF2-40B4-BE49-F238E27FC236}">
              <a16:creationId xmlns:a16="http://schemas.microsoft.com/office/drawing/2014/main" id="{00000000-0008-0000-0300-000002010000}"/>
            </a:ext>
          </a:extLst>
        </xdr:cNvPr>
        <xdr:cNvSpPr/>
      </xdr:nvSpPr>
      <xdr:spPr>
        <a:xfrm>
          <a:off x="152400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92727</xdr:rowOff>
    </xdr:from>
    <xdr:ext cx="762000" cy="259045"/>
    <xdr:sp macro="" textlink="">
      <xdr:nvSpPr>
        <xdr:cNvPr id="259" name="テキスト ボックス 258">
          <a:extLst>
            <a:ext uri="{FF2B5EF4-FFF2-40B4-BE49-F238E27FC236}">
              <a16:creationId xmlns:a16="http://schemas.microsoft.com/office/drawing/2014/main" id="{00000000-0008-0000-0300-000003010000}"/>
            </a:ext>
          </a:extLst>
        </xdr:cNvPr>
        <xdr:cNvSpPr txBox="1"/>
      </xdr:nvSpPr>
      <xdr:spPr>
        <a:xfrm>
          <a:off x="14909800" y="1432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153307</xdr:rowOff>
    </xdr:from>
    <xdr:to>
      <xdr:col>68</xdr:col>
      <xdr:colOff>152400</xdr:colOff>
      <xdr:row>87</xdr:row>
      <xdr:rowOff>16329</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flipV="1">
          <a:off x="13512800" y="14898007"/>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169636</xdr:rowOff>
    </xdr:from>
    <xdr:to>
      <xdr:col>68</xdr:col>
      <xdr:colOff>203200</xdr:colOff>
      <xdr:row>85</xdr:row>
      <xdr:rowOff>99786</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4351000" y="14571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109963</xdr:rowOff>
    </xdr:from>
    <xdr:ext cx="7620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4020800" y="143403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49893</xdr:rowOff>
    </xdr:from>
    <xdr:to>
      <xdr:col>64</xdr:col>
      <xdr:colOff>152400</xdr:colOff>
      <xdr:row>85</xdr:row>
      <xdr:rowOff>151493</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3462000" y="1462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161670</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3131800" y="14392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33564</xdr:rowOff>
    </xdr:from>
    <xdr:to>
      <xdr:col>81</xdr:col>
      <xdr:colOff>95250</xdr:colOff>
      <xdr:row>86</xdr:row>
      <xdr:rowOff>135164</xdr:rowOff>
    </xdr:to>
    <xdr:sp macro="" textlink="">
      <xdr:nvSpPr>
        <xdr:cNvPr id="270" name="楕円 269">
          <a:extLst>
            <a:ext uri="{FF2B5EF4-FFF2-40B4-BE49-F238E27FC236}">
              <a16:creationId xmlns:a16="http://schemas.microsoft.com/office/drawing/2014/main" id="{00000000-0008-0000-0300-00000E010000}"/>
            </a:ext>
          </a:extLst>
        </xdr:cNvPr>
        <xdr:cNvSpPr/>
      </xdr:nvSpPr>
      <xdr:spPr>
        <a:xfrm>
          <a:off x="16967200" y="14778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5641</xdr:rowOff>
    </xdr:from>
    <xdr:ext cx="762000" cy="259045"/>
    <xdr:sp macro="" textlink="">
      <xdr:nvSpPr>
        <xdr:cNvPr id="271" name="給与水準   （国との比較）該当値テキスト">
          <a:extLst>
            <a:ext uri="{FF2B5EF4-FFF2-40B4-BE49-F238E27FC236}">
              <a16:creationId xmlns:a16="http://schemas.microsoft.com/office/drawing/2014/main" id="{00000000-0008-0000-0300-00000F010000}"/>
            </a:ext>
          </a:extLst>
        </xdr:cNvPr>
        <xdr:cNvSpPr txBox="1"/>
      </xdr:nvSpPr>
      <xdr:spPr>
        <a:xfrm>
          <a:off x="17106900" y="147503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153307</xdr:rowOff>
    </xdr:from>
    <xdr:to>
      <xdr:col>77</xdr:col>
      <xdr:colOff>95250</xdr:colOff>
      <xdr:row>86</xdr:row>
      <xdr:rowOff>83457</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6129000" y="14726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68234</xdr:rowOff>
    </xdr:from>
    <xdr:ext cx="7366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798800" y="148129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136979</xdr:rowOff>
    </xdr:from>
    <xdr:to>
      <xdr:col>73</xdr:col>
      <xdr:colOff>44450</xdr:colOff>
      <xdr:row>87</xdr:row>
      <xdr:rowOff>67129</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5240000" y="14881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51906</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4909800" y="149680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102507</xdr:rowOff>
    </xdr:from>
    <xdr:to>
      <xdr:col>68</xdr:col>
      <xdr:colOff>203200</xdr:colOff>
      <xdr:row>87</xdr:row>
      <xdr:rowOff>32657</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4351000" y="14847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17434</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4020800" y="149335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136979</xdr:rowOff>
    </xdr:from>
    <xdr:to>
      <xdr:col>64</xdr:col>
      <xdr:colOff>152400</xdr:colOff>
      <xdr:row>87</xdr:row>
      <xdr:rowOff>67129</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3462000" y="14881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51906</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3131800" y="149680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0" name="正方形/長方形 279">
          <a:extLst>
            <a:ext uri="{FF2B5EF4-FFF2-40B4-BE49-F238E27FC236}">
              <a16:creationId xmlns:a16="http://schemas.microsoft.com/office/drawing/2014/main" id="{00000000-0008-0000-0300-000018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[5.74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3" name="正方形/長方形 282">
          <a:extLst>
            <a:ext uri="{FF2B5EF4-FFF2-40B4-BE49-F238E27FC236}">
              <a16:creationId xmlns:a16="http://schemas.microsoft.com/office/drawing/2014/main" id="{00000000-0008-0000-0300-00001B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2" name="テキスト ボックス 291">
          <a:extLst>
            <a:ext uri="{FF2B5EF4-FFF2-40B4-BE49-F238E27FC236}">
              <a16:creationId xmlns:a16="http://schemas.microsoft.com/office/drawing/2014/main" id="{00000000-0008-0000-0300-000024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　類似団体平均値を</a:t>
          </a:r>
          <a:r>
            <a:rPr kumimoji="1" lang="en-US"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1</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人下回る数値で、これまでの定員管理が適正に行われてきたことを示すものである。今後もより一層の職員配置等の適正化を図り、この水準の維持に努める。</a:t>
          </a:r>
          <a:endParaRPr lang="ja-JP" altLang="ja-JP" sz="1400">
            <a:solidFill>
              <a:sysClr val="windowText" lastClr="000000"/>
            </a:solidFill>
            <a:effectLst/>
            <a:latin typeface="ＭＳ ゴシック" panose="020B0609070205080204" pitchFamily="49" charset="-128"/>
            <a:ea typeface="ＭＳ ゴシック" panose="020B0609070205080204" pitchFamily="49" charset="-128"/>
          </a:endParaRPr>
        </a:p>
      </xdr:txBody>
    </xdr:sp>
    <xdr:clientData/>
  </xdr:twoCellAnchor>
  <xdr:oneCellAnchor>
    <xdr:from>
      <xdr:col>61</xdr:col>
      <xdr:colOff>6350</xdr:colOff>
      <xdr:row>54</xdr:row>
      <xdr:rowOff>139700</xdr:rowOff>
    </xdr:from>
    <xdr:ext cx="349839" cy="225703"/>
    <xdr:sp macro="" textlink="">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4" name="直線コネクタ 293">
          <a:extLst>
            <a:ext uri="{FF2B5EF4-FFF2-40B4-BE49-F238E27FC236}">
              <a16:creationId xmlns:a16="http://schemas.microsoft.com/office/drawing/2014/main" id="{00000000-0008-0000-0300-000026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08" name="定員管理の状況グラフ枠">
          <a:extLst>
            <a:ext uri="{FF2B5EF4-FFF2-40B4-BE49-F238E27FC236}">
              <a16:creationId xmlns:a16="http://schemas.microsoft.com/office/drawing/2014/main" id="{00000000-0008-0000-0300-000034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27940</xdr:rowOff>
    </xdr:from>
    <xdr:to>
      <xdr:col>81</xdr:col>
      <xdr:colOff>44450</xdr:colOff>
      <xdr:row>67</xdr:row>
      <xdr:rowOff>2258</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flipV="1">
          <a:off x="17018000" y="10143490"/>
          <a:ext cx="0" cy="134591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145785</xdr:rowOff>
    </xdr:from>
    <xdr:ext cx="762000" cy="259045"/>
    <xdr:sp macro="" textlink="">
      <xdr:nvSpPr>
        <xdr:cNvPr id="310" name="定員管理の状況最小値テキスト">
          <a:extLst>
            <a:ext uri="{FF2B5EF4-FFF2-40B4-BE49-F238E27FC236}">
              <a16:creationId xmlns:a16="http://schemas.microsoft.com/office/drawing/2014/main" id="{00000000-0008-0000-0300-000036010000}"/>
            </a:ext>
          </a:extLst>
        </xdr:cNvPr>
        <xdr:cNvSpPr txBox="1"/>
      </xdr:nvSpPr>
      <xdr:spPr>
        <a:xfrm>
          <a:off x="17106900" y="11461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2258</xdr:rowOff>
    </xdr:from>
    <xdr:to>
      <xdr:col>81</xdr:col>
      <xdr:colOff>133350</xdr:colOff>
      <xdr:row>67</xdr:row>
      <xdr:rowOff>2258</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a:off x="16929100" y="114894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114317</xdr:rowOff>
    </xdr:from>
    <xdr:ext cx="762000" cy="259045"/>
    <xdr:sp macro="" textlink="">
      <xdr:nvSpPr>
        <xdr:cNvPr id="312" name="定員管理の状況最大値テキスト">
          <a:extLst>
            <a:ext uri="{FF2B5EF4-FFF2-40B4-BE49-F238E27FC236}">
              <a16:creationId xmlns:a16="http://schemas.microsoft.com/office/drawing/2014/main" id="{00000000-0008-0000-0300-000038010000}"/>
            </a:ext>
          </a:extLst>
        </xdr:cNvPr>
        <xdr:cNvSpPr txBox="1"/>
      </xdr:nvSpPr>
      <xdr:spPr>
        <a:xfrm>
          <a:off x="17106900" y="9886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27940</xdr:rowOff>
    </xdr:from>
    <xdr:to>
      <xdr:col>81</xdr:col>
      <xdr:colOff>133350</xdr:colOff>
      <xdr:row>59</xdr:row>
      <xdr:rowOff>27940</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929100" y="101434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32103</xdr:rowOff>
    </xdr:from>
    <xdr:to>
      <xdr:col>81</xdr:col>
      <xdr:colOff>44450</xdr:colOff>
      <xdr:row>60</xdr:row>
      <xdr:rowOff>70979</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6179800" y="10319103"/>
          <a:ext cx="838200" cy="38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126312</xdr:rowOff>
    </xdr:from>
    <xdr:ext cx="762000" cy="259045"/>
    <xdr:sp macro="" textlink="">
      <xdr:nvSpPr>
        <xdr:cNvPr id="315" name="定員管理の状況平均値テキスト">
          <a:extLst>
            <a:ext uri="{FF2B5EF4-FFF2-40B4-BE49-F238E27FC236}">
              <a16:creationId xmlns:a16="http://schemas.microsoft.com/office/drawing/2014/main" id="{00000000-0008-0000-0300-00003B010000}"/>
            </a:ext>
          </a:extLst>
        </xdr:cNvPr>
        <xdr:cNvSpPr txBox="1"/>
      </xdr:nvSpPr>
      <xdr:spPr>
        <a:xfrm>
          <a:off x="17106900" y="1041331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154235</xdr:rowOff>
    </xdr:from>
    <xdr:to>
      <xdr:col>81</xdr:col>
      <xdr:colOff>95250</xdr:colOff>
      <xdr:row>61</xdr:row>
      <xdr:rowOff>84385</xdr:rowOff>
    </xdr:to>
    <xdr:sp macro="" textlink="">
      <xdr:nvSpPr>
        <xdr:cNvPr id="316" name="フローチャート: 判断 315">
          <a:extLst>
            <a:ext uri="{FF2B5EF4-FFF2-40B4-BE49-F238E27FC236}">
              <a16:creationId xmlns:a16="http://schemas.microsoft.com/office/drawing/2014/main" id="{00000000-0008-0000-0300-00003C010000}"/>
            </a:ext>
          </a:extLst>
        </xdr:cNvPr>
        <xdr:cNvSpPr/>
      </xdr:nvSpPr>
      <xdr:spPr>
        <a:xfrm>
          <a:off x="16967200" y="10441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32103</xdr:rowOff>
    </xdr:from>
    <xdr:to>
      <xdr:col>77</xdr:col>
      <xdr:colOff>44450</xdr:colOff>
      <xdr:row>60</xdr:row>
      <xdr:rowOff>41487</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flipV="1">
          <a:off x="15290800" y="10319103"/>
          <a:ext cx="889000" cy="9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152894</xdr:rowOff>
    </xdr:from>
    <xdr:to>
      <xdr:col>77</xdr:col>
      <xdr:colOff>95250</xdr:colOff>
      <xdr:row>61</xdr:row>
      <xdr:rowOff>83044</xdr:rowOff>
    </xdr:to>
    <xdr:sp macro="" textlink="">
      <xdr:nvSpPr>
        <xdr:cNvPr id="318" name="フローチャート: 判断 317">
          <a:extLst>
            <a:ext uri="{FF2B5EF4-FFF2-40B4-BE49-F238E27FC236}">
              <a16:creationId xmlns:a16="http://schemas.microsoft.com/office/drawing/2014/main" id="{00000000-0008-0000-0300-00003E010000}"/>
            </a:ext>
          </a:extLst>
        </xdr:cNvPr>
        <xdr:cNvSpPr/>
      </xdr:nvSpPr>
      <xdr:spPr>
        <a:xfrm>
          <a:off x="16129000" y="10439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67821</xdr:rowOff>
    </xdr:from>
    <xdr:ext cx="736600" cy="259045"/>
    <xdr:sp macro="" textlink="">
      <xdr:nvSpPr>
        <xdr:cNvPr id="319" name="テキスト ボックス 318">
          <a:extLst>
            <a:ext uri="{FF2B5EF4-FFF2-40B4-BE49-F238E27FC236}">
              <a16:creationId xmlns:a16="http://schemas.microsoft.com/office/drawing/2014/main" id="{00000000-0008-0000-0300-00003F010000}"/>
            </a:ext>
          </a:extLst>
        </xdr:cNvPr>
        <xdr:cNvSpPr txBox="1"/>
      </xdr:nvSpPr>
      <xdr:spPr>
        <a:xfrm>
          <a:off x="15798800" y="105262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40146</xdr:rowOff>
    </xdr:from>
    <xdr:to>
      <xdr:col>72</xdr:col>
      <xdr:colOff>203200</xdr:colOff>
      <xdr:row>60</xdr:row>
      <xdr:rowOff>41487</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4401800" y="10327146"/>
          <a:ext cx="889000" cy="1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142170</xdr:rowOff>
    </xdr:from>
    <xdr:to>
      <xdr:col>73</xdr:col>
      <xdr:colOff>44450</xdr:colOff>
      <xdr:row>61</xdr:row>
      <xdr:rowOff>72320</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5240000" y="10429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57097</xdr:rowOff>
    </xdr:from>
    <xdr:ext cx="762000" cy="259045"/>
    <xdr:sp macro="" textlink="">
      <xdr:nvSpPr>
        <xdr:cNvPr id="322" name="テキスト ボックス 321">
          <a:extLst>
            <a:ext uri="{FF2B5EF4-FFF2-40B4-BE49-F238E27FC236}">
              <a16:creationId xmlns:a16="http://schemas.microsoft.com/office/drawing/2014/main" id="{00000000-0008-0000-0300-000042010000}"/>
            </a:ext>
          </a:extLst>
        </xdr:cNvPr>
        <xdr:cNvSpPr txBox="1"/>
      </xdr:nvSpPr>
      <xdr:spPr>
        <a:xfrm>
          <a:off x="14909800" y="10515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34784</xdr:rowOff>
    </xdr:from>
    <xdr:to>
      <xdr:col>68</xdr:col>
      <xdr:colOff>152400</xdr:colOff>
      <xdr:row>60</xdr:row>
      <xdr:rowOff>40146</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3512800" y="10321784"/>
          <a:ext cx="889000" cy="5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130104</xdr:rowOff>
    </xdr:from>
    <xdr:to>
      <xdr:col>68</xdr:col>
      <xdr:colOff>203200</xdr:colOff>
      <xdr:row>61</xdr:row>
      <xdr:rowOff>60254</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4351000" y="10417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45031</xdr:rowOff>
    </xdr:from>
    <xdr:ext cx="7620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4020800" y="105034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120721</xdr:rowOff>
    </xdr:from>
    <xdr:to>
      <xdr:col>64</xdr:col>
      <xdr:colOff>152400</xdr:colOff>
      <xdr:row>61</xdr:row>
      <xdr:rowOff>50871</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3462000" y="10407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35648</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3131800" y="104940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20179</xdr:rowOff>
    </xdr:from>
    <xdr:to>
      <xdr:col>81</xdr:col>
      <xdr:colOff>95250</xdr:colOff>
      <xdr:row>60</xdr:row>
      <xdr:rowOff>121779</xdr:rowOff>
    </xdr:to>
    <xdr:sp macro="" textlink="">
      <xdr:nvSpPr>
        <xdr:cNvPr id="333" name="楕円 332">
          <a:extLst>
            <a:ext uri="{FF2B5EF4-FFF2-40B4-BE49-F238E27FC236}">
              <a16:creationId xmlns:a16="http://schemas.microsoft.com/office/drawing/2014/main" id="{00000000-0008-0000-0300-00004D010000}"/>
            </a:ext>
          </a:extLst>
        </xdr:cNvPr>
        <xdr:cNvSpPr/>
      </xdr:nvSpPr>
      <xdr:spPr>
        <a:xfrm>
          <a:off x="16967200" y="10307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36706</xdr:rowOff>
    </xdr:from>
    <xdr:ext cx="762000" cy="259045"/>
    <xdr:sp macro="" textlink="">
      <xdr:nvSpPr>
        <xdr:cNvPr id="334" name="定員管理の状況該当値テキスト">
          <a:extLst>
            <a:ext uri="{FF2B5EF4-FFF2-40B4-BE49-F238E27FC236}">
              <a16:creationId xmlns:a16="http://schemas.microsoft.com/office/drawing/2014/main" id="{00000000-0008-0000-0300-00004E010000}"/>
            </a:ext>
          </a:extLst>
        </xdr:cNvPr>
        <xdr:cNvSpPr txBox="1"/>
      </xdr:nvSpPr>
      <xdr:spPr>
        <a:xfrm>
          <a:off x="17106900" y="101522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152753</xdr:rowOff>
    </xdr:from>
    <xdr:to>
      <xdr:col>77</xdr:col>
      <xdr:colOff>95250</xdr:colOff>
      <xdr:row>60</xdr:row>
      <xdr:rowOff>82903</xdr:rowOff>
    </xdr:to>
    <xdr:sp macro="" textlink="">
      <xdr:nvSpPr>
        <xdr:cNvPr id="335" name="楕円 334">
          <a:extLst>
            <a:ext uri="{FF2B5EF4-FFF2-40B4-BE49-F238E27FC236}">
              <a16:creationId xmlns:a16="http://schemas.microsoft.com/office/drawing/2014/main" id="{00000000-0008-0000-0300-00004F010000}"/>
            </a:ext>
          </a:extLst>
        </xdr:cNvPr>
        <xdr:cNvSpPr/>
      </xdr:nvSpPr>
      <xdr:spPr>
        <a:xfrm>
          <a:off x="16129000" y="10268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93080</xdr:rowOff>
    </xdr:from>
    <xdr:ext cx="7366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798800" y="1003718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162137</xdr:rowOff>
    </xdr:from>
    <xdr:to>
      <xdr:col>73</xdr:col>
      <xdr:colOff>44450</xdr:colOff>
      <xdr:row>60</xdr:row>
      <xdr:rowOff>92287</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5240000" y="10277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102464</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4909800" y="100465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160796</xdr:rowOff>
    </xdr:from>
    <xdr:to>
      <xdr:col>68</xdr:col>
      <xdr:colOff>203200</xdr:colOff>
      <xdr:row>60</xdr:row>
      <xdr:rowOff>90946</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4351000" y="10276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101123</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020800" y="100452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155434</xdr:rowOff>
    </xdr:from>
    <xdr:to>
      <xdr:col>64</xdr:col>
      <xdr:colOff>152400</xdr:colOff>
      <xdr:row>60</xdr:row>
      <xdr:rowOff>85584</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3462000" y="10270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95761</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3131800" y="100398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3" name="正方形/長方形 342">
          <a:extLst>
            <a:ext uri="{FF2B5EF4-FFF2-40B4-BE49-F238E27FC236}">
              <a16:creationId xmlns:a16="http://schemas.microsoft.com/office/drawing/2014/main" id="{00000000-0008-0000-0300-000057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6" name="正方形/長方形 345">
          <a:extLst>
            <a:ext uri="{FF2B5EF4-FFF2-40B4-BE49-F238E27FC236}">
              <a16:creationId xmlns:a16="http://schemas.microsoft.com/office/drawing/2014/main" id="{00000000-0008-0000-0300-00005A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7" name="正方形/長方形 346">
          <a:extLst>
            <a:ext uri="{FF2B5EF4-FFF2-40B4-BE49-F238E27FC236}">
              <a16:creationId xmlns:a16="http://schemas.microsoft.com/office/drawing/2014/main" id="{00000000-0008-0000-0300-00005B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5" name="テキスト ボックス 354">
          <a:extLst>
            <a:ext uri="{FF2B5EF4-FFF2-40B4-BE49-F238E27FC236}">
              <a16:creationId xmlns:a16="http://schemas.microsoft.com/office/drawing/2014/main" id="{00000000-0008-0000-0300-000063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　類似団体平均値</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を</a:t>
          </a:r>
          <a:r>
            <a:rPr kumimoji="1" lang="en-US"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0.7</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ポイント上回り、</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前年と比較</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すると</a:t>
          </a:r>
          <a:r>
            <a:rPr kumimoji="1" lang="en-US"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0.9</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ポイント</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上回る結果となった。</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これは</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六美北部地区土地区画整理事業</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などの大型事業の償還による負担増の影響である。今後も、より一層町債発行事業を峻別し、町債に過度に依存することのない財政運営を図る。</a:t>
          </a:r>
          <a:endParaRPr lang="ja-JP" altLang="ja-JP">
            <a:solidFill>
              <a:sysClr val="windowText" lastClr="000000"/>
            </a:solidFill>
            <a:effectLst/>
            <a:latin typeface="ＭＳ ゴシック" panose="020B0609070205080204" pitchFamily="49" charset="-128"/>
            <a:ea typeface="ＭＳ ゴシック" panose="020B0609070205080204" pitchFamily="49" charset="-128"/>
          </a:endParaRPr>
        </a:p>
      </xdr:txBody>
    </xdr:sp>
    <xdr:clientData/>
  </xdr:twoCellAnchor>
  <xdr:oneCellAnchor>
    <xdr:from>
      <xdr:col>61</xdr:col>
      <xdr:colOff>6350</xdr:colOff>
      <xdr:row>32</xdr:row>
      <xdr:rowOff>101600</xdr:rowOff>
    </xdr:from>
    <xdr:ext cx="298543" cy="225703"/>
    <xdr:sp macro="" textlink="">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7" name="直線コネクタ 356">
          <a:extLst>
            <a:ext uri="{FF2B5EF4-FFF2-40B4-BE49-F238E27FC236}">
              <a16:creationId xmlns:a16="http://schemas.microsoft.com/office/drawing/2014/main" id="{00000000-0008-0000-0300-000065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59" name="直線コネクタ 358">
          <a:extLst>
            <a:ext uri="{FF2B5EF4-FFF2-40B4-BE49-F238E27FC236}">
              <a16:creationId xmlns:a16="http://schemas.microsoft.com/office/drawing/2014/main" id="{00000000-0008-0000-0300-000067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9" name="公債費負担の状況グラフ枠">
          <a:extLst>
            <a:ext uri="{FF2B5EF4-FFF2-40B4-BE49-F238E27FC236}">
              <a16:creationId xmlns:a16="http://schemas.microsoft.com/office/drawing/2014/main" id="{00000000-0008-0000-0300-000071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38100</xdr:rowOff>
    </xdr:from>
    <xdr:to>
      <xdr:col>81</xdr:col>
      <xdr:colOff>44450</xdr:colOff>
      <xdr:row>45</xdr:row>
      <xdr:rowOff>138430</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flipV="1">
          <a:off x="17018000" y="6381750"/>
          <a:ext cx="0" cy="147193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110507</xdr:rowOff>
    </xdr:from>
    <xdr:ext cx="762000" cy="259045"/>
    <xdr:sp macro="" textlink="">
      <xdr:nvSpPr>
        <xdr:cNvPr id="371" name="公債費負担の状況最小値テキスト">
          <a:extLst>
            <a:ext uri="{FF2B5EF4-FFF2-40B4-BE49-F238E27FC236}">
              <a16:creationId xmlns:a16="http://schemas.microsoft.com/office/drawing/2014/main" id="{00000000-0008-0000-0300-000073010000}"/>
            </a:ext>
          </a:extLst>
        </xdr:cNvPr>
        <xdr:cNvSpPr txBox="1"/>
      </xdr:nvSpPr>
      <xdr:spPr>
        <a:xfrm>
          <a:off x="17106900" y="7825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138430</xdr:rowOff>
    </xdr:from>
    <xdr:to>
      <xdr:col>81</xdr:col>
      <xdr:colOff>133350</xdr:colOff>
      <xdr:row>45</xdr:row>
      <xdr:rowOff>138430</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6929100" y="7853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124477</xdr:rowOff>
    </xdr:from>
    <xdr:ext cx="762000" cy="259045"/>
    <xdr:sp macro="" textlink="">
      <xdr:nvSpPr>
        <xdr:cNvPr id="373" name="公債費負担の状況最大値テキスト">
          <a:extLst>
            <a:ext uri="{FF2B5EF4-FFF2-40B4-BE49-F238E27FC236}">
              <a16:creationId xmlns:a16="http://schemas.microsoft.com/office/drawing/2014/main" id="{00000000-0008-0000-0300-000075010000}"/>
            </a:ext>
          </a:extLst>
        </xdr:cNvPr>
        <xdr:cNvSpPr txBox="1"/>
      </xdr:nvSpPr>
      <xdr:spPr>
        <a:xfrm>
          <a:off x="17106900" y="612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38100</xdr:rowOff>
    </xdr:from>
    <xdr:to>
      <xdr:col>81</xdr:col>
      <xdr:colOff>133350</xdr:colOff>
      <xdr:row>37</xdr:row>
      <xdr:rowOff>38100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6929100" y="638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100330</xdr:rowOff>
    </xdr:from>
    <xdr:to>
      <xdr:col>81</xdr:col>
      <xdr:colOff>44450</xdr:colOff>
      <xdr:row>42</xdr:row>
      <xdr:rowOff>1270</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6179800" y="7129780"/>
          <a:ext cx="8382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82144</xdr:rowOff>
    </xdr:from>
    <xdr:ext cx="762000" cy="259045"/>
    <xdr:sp macro="" textlink="">
      <xdr:nvSpPr>
        <xdr:cNvPr id="376" name="公債費負担の状況平均値テキスト">
          <a:extLst>
            <a:ext uri="{FF2B5EF4-FFF2-40B4-BE49-F238E27FC236}">
              <a16:creationId xmlns:a16="http://schemas.microsoft.com/office/drawing/2014/main" id="{00000000-0008-0000-0300-000078010000}"/>
            </a:ext>
          </a:extLst>
        </xdr:cNvPr>
        <xdr:cNvSpPr txBox="1"/>
      </xdr:nvSpPr>
      <xdr:spPr>
        <a:xfrm>
          <a:off x="17106900" y="69401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65617</xdr:rowOff>
    </xdr:from>
    <xdr:to>
      <xdr:col>81</xdr:col>
      <xdr:colOff>95250</xdr:colOff>
      <xdr:row>41</xdr:row>
      <xdr:rowOff>167217</xdr:rowOff>
    </xdr:to>
    <xdr:sp macro="" textlink="">
      <xdr:nvSpPr>
        <xdr:cNvPr id="377" name="フローチャート: 判断 376">
          <a:extLst>
            <a:ext uri="{FF2B5EF4-FFF2-40B4-BE49-F238E27FC236}">
              <a16:creationId xmlns:a16="http://schemas.microsoft.com/office/drawing/2014/main" id="{00000000-0008-0000-0300-000079010000}"/>
            </a:ext>
          </a:extLst>
        </xdr:cNvPr>
        <xdr:cNvSpPr/>
      </xdr:nvSpPr>
      <xdr:spPr>
        <a:xfrm>
          <a:off x="169672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3810</xdr:rowOff>
    </xdr:from>
    <xdr:to>
      <xdr:col>77</xdr:col>
      <xdr:colOff>44450</xdr:colOff>
      <xdr:row>41</xdr:row>
      <xdr:rowOff>100330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5290800" y="7033260"/>
          <a:ext cx="889000" cy="96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49530</xdr:rowOff>
    </xdr:from>
    <xdr:to>
      <xdr:col>77</xdr:col>
      <xdr:colOff>95250</xdr:colOff>
      <xdr:row>41</xdr:row>
      <xdr:rowOff>151130</xdr:rowOff>
    </xdr:to>
    <xdr:sp macro="" textlink="">
      <xdr:nvSpPr>
        <xdr:cNvPr id="379" name="フローチャート: 判断 378">
          <a:extLst>
            <a:ext uri="{FF2B5EF4-FFF2-40B4-BE49-F238E27FC236}">
              <a16:creationId xmlns:a16="http://schemas.microsoft.com/office/drawing/2014/main" id="{00000000-0008-0000-0300-00007B010000}"/>
            </a:ext>
          </a:extLst>
        </xdr:cNvPr>
        <xdr:cNvSpPr/>
      </xdr:nvSpPr>
      <xdr:spPr>
        <a:xfrm>
          <a:off x="16129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161307</xdr:rowOff>
    </xdr:from>
    <xdr:ext cx="736600" cy="259045"/>
    <xdr:sp macro="" textlink="">
      <xdr:nvSpPr>
        <xdr:cNvPr id="380" name="テキスト ボックス 379">
          <a:extLst>
            <a:ext uri="{FF2B5EF4-FFF2-40B4-BE49-F238E27FC236}">
              <a16:creationId xmlns:a16="http://schemas.microsoft.com/office/drawing/2014/main" id="{00000000-0008-0000-0300-00007C010000}"/>
            </a:ext>
          </a:extLst>
        </xdr:cNvPr>
        <xdr:cNvSpPr txBox="1"/>
      </xdr:nvSpPr>
      <xdr:spPr>
        <a:xfrm>
          <a:off x="15798800" y="68478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3810</xdr:rowOff>
    </xdr:from>
    <xdr:to>
      <xdr:col>72</xdr:col>
      <xdr:colOff>203200</xdr:colOff>
      <xdr:row>41</xdr:row>
      <xdr:rowOff>11854</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flipV="1">
          <a:off x="14401800" y="7033260"/>
          <a:ext cx="8890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33444</xdr:rowOff>
    </xdr:from>
    <xdr:to>
      <xdr:col>73</xdr:col>
      <xdr:colOff>44450</xdr:colOff>
      <xdr:row>41</xdr:row>
      <xdr:rowOff>135044</xdr:rowOff>
    </xdr:to>
    <xdr:sp macro="" textlink="">
      <xdr:nvSpPr>
        <xdr:cNvPr id="382" name="フローチャート: 判断 381">
          <a:extLst>
            <a:ext uri="{FF2B5EF4-FFF2-40B4-BE49-F238E27FC236}">
              <a16:creationId xmlns:a16="http://schemas.microsoft.com/office/drawing/2014/main" id="{00000000-0008-0000-0300-00007E010000}"/>
            </a:ext>
          </a:extLst>
        </xdr:cNvPr>
        <xdr:cNvSpPr/>
      </xdr:nvSpPr>
      <xdr:spPr>
        <a:xfrm>
          <a:off x="15240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119821</xdr:rowOff>
    </xdr:from>
    <xdr:ext cx="762000" cy="259045"/>
    <xdr:sp macro="" textlink="">
      <xdr:nvSpPr>
        <xdr:cNvPr id="383" name="テキスト ボックス 382">
          <a:extLst>
            <a:ext uri="{FF2B5EF4-FFF2-40B4-BE49-F238E27FC236}">
              <a16:creationId xmlns:a16="http://schemas.microsoft.com/office/drawing/2014/main" id="{00000000-0008-0000-0300-00007F010000}"/>
            </a:ext>
          </a:extLst>
        </xdr:cNvPr>
        <xdr:cNvSpPr txBox="1"/>
      </xdr:nvSpPr>
      <xdr:spPr>
        <a:xfrm>
          <a:off x="14909800" y="7149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11854</xdr:rowOff>
    </xdr:from>
    <xdr:to>
      <xdr:col>68</xdr:col>
      <xdr:colOff>152400</xdr:colOff>
      <xdr:row>41</xdr:row>
      <xdr:rowOff>19896</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flipV="1">
          <a:off x="13512800" y="7041304"/>
          <a:ext cx="889000" cy="8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9313</xdr:rowOff>
    </xdr:from>
    <xdr:to>
      <xdr:col>68</xdr:col>
      <xdr:colOff>203200</xdr:colOff>
      <xdr:row>41</xdr:row>
      <xdr:rowOff>110913</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4351000" y="7038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95690</xdr:rowOff>
    </xdr:from>
    <xdr:ext cx="7620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4020800" y="7125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17356</xdr:rowOff>
    </xdr:from>
    <xdr:to>
      <xdr:col>64</xdr:col>
      <xdr:colOff>152400</xdr:colOff>
      <xdr:row>41</xdr:row>
      <xdr:rowOff>118956</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3462000" y="7046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103733</xdr:rowOff>
    </xdr:from>
    <xdr:ext cx="7620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3131800" y="71331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121920</xdr:rowOff>
    </xdr:from>
    <xdr:to>
      <xdr:col>81</xdr:col>
      <xdr:colOff>95250</xdr:colOff>
      <xdr:row>42</xdr:row>
      <xdr:rowOff>52070</xdr:rowOff>
    </xdr:to>
    <xdr:sp macro="" textlink="">
      <xdr:nvSpPr>
        <xdr:cNvPr id="394" name="楕円 393">
          <a:extLst>
            <a:ext uri="{FF2B5EF4-FFF2-40B4-BE49-F238E27FC236}">
              <a16:creationId xmlns:a16="http://schemas.microsoft.com/office/drawing/2014/main" id="{00000000-0008-0000-0300-00008A010000}"/>
            </a:ext>
          </a:extLst>
        </xdr:cNvPr>
        <xdr:cNvSpPr/>
      </xdr:nvSpPr>
      <xdr:spPr>
        <a:xfrm>
          <a:off x="16967200" y="7151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93997</xdr:rowOff>
    </xdr:from>
    <xdr:ext cx="762000" cy="259045"/>
    <xdr:sp macro="" textlink="">
      <xdr:nvSpPr>
        <xdr:cNvPr id="395" name="公債費負担の状況該当値テキスト">
          <a:extLst>
            <a:ext uri="{FF2B5EF4-FFF2-40B4-BE49-F238E27FC236}">
              <a16:creationId xmlns:a16="http://schemas.microsoft.com/office/drawing/2014/main" id="{00000000-0008-0000-0300-00008B010000}"/>
            </a:ext>
          </a:extLst>
        </xdr:cNvPr>
        <xdr:cNvSpPr txBox="1"/>
      </xdr:nvSpPr>
      <xdr:spPr>
        <a:xfrm>
          <a:off x="17106900" y="7123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49530</xdr:rowOff>
    </xdr:from>
    <xdr:to>
      <xdr:col>77</xdr:col>
      <xdr:colOff>95250</xdr:colOff>
      <xdr:row>41</xdr:row>
      <xdr:rowOff>151130</xdr:rowOff>
    </xdr:to>
    <xdr:sp macro="" textlink="">
      <xdr:nvSpPr>
        <xdr:cNvPr id="396" name="楕円 395">
          <a:extLst>
            <a:ext uri="{FF2B5EF4-FFF2-40B4-BE49-F238E27FC236}">
              <a16:creationId xmlns:a16="http://schemas.microsoft.com/office/drawing/2014/main" id="{00000000-0008-0000-0300-00008C010000}"/>
            </a:ext>
          </a:extLst>
        </xdr:cNvPr>
        <xdr:cNvSpPr/>
      </xdr:nvSpPr>
      <xdr:spPr>
        <a:xfrm>
          <a:off x="16129000" y="707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135907</xdr:rowOff>
    </xdr:from>
    <xdr:ext cx="7366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798800" y="71653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124460</xdr:rowOff>
    </xdr:from>
    <xdr:to>
      <xdr:col>73</xdr:col>
      <xdr:colOff>44450</xdr:colOff>
      <xdr:row>41</xdr:row>
      <xdr:rowOff>54610</xdr:rowOff>
    </xdr:to>
    <xdr:sp macro="" textlink="">
      <xdr:nvSpPr>
        <xdr:cNvPr id="398" name="楕円 397">
          <a:extLst>
            <a:ext uri="{FF2B5EF4-FFF2-40B4-BE49-F238E27FC236}">
              <a16:creationId xmlns:a16="http://schemas.microsoft.com/office/drawing/2014/main" id="{00000000-0008-0000-0300-00008E010000}"/>
            </a:ext>
          </a:extLst>
        </xdr:cNvPr>
        <xdr:cNvSpPr/>
      </xdr:nvSpPr>
      <xdr:spPr>
        <a:xfrm>
          <a:off x="15240000" y="6982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64787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4909800" y="6751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132504</xdr:rowOff>
    </xdr:from>
    <xdr:to>
      <xdr:col>68</xdr:col>
      <xdr:colOff>203200</xdr:colOff>
      <xdr:row>41</xdr:row>
      <xdr:rowOff>62654</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4351000" y="6990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72831</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4020800" y="6759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140546</xdr:rowOff>
    </xdr:from>
    <xdr:to>
      <xdr:col>64</xdr:col>
      <xdr:colOff>152400</xdr:colOff>
      <xdr:row>41</xdr:row>
      <xdr:rowOff>70696</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3462000" y="6998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80873</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131800" y="67674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4" name="正方形/長方形 403">
          <a:extLst>
            <a:ext uri="{FF2B5EF4-FFF2-40B4-BE49-F238E27FC236}">
              <a16:creationId xmlns:a16="http://schemas.microsoft.com/office/drawing/2014/main" id="{00000000-0008-0000-0300-000094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7" name="正方形/長方形 406">
          <a:extLst>
            <a:ext uri="{FF2B5EF4-FFF2-40B4-BE49-F238E27FC236}">
              <a16:creationId xmlns:a16="http://schemas.microsoft.com/office/drawing/2014/main" id="{00000000-0008-0000-0300-000097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　町債発行にあたり「返済額以上に借入はしない」という基本方針や「交付税措置の有利な起債を借入れる」等に努めた結果、類似団体平均値が</a:t>
          </a:r>
          <a:r>
            <a:rPr kumimoji="1" lang="en-US"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1%</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であ</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る一方で</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、本町は計算上マイナスとなる。今後も借入額と返済額のバランスに留意し、この水準を維持していく。</a:t>
          </a:r>
          <a:endParaRPr lang="ja-JP" altLang="ja-JP">
            <a:solidFill>
              <a:sysClr val="windowText" lastClr="000000"/>
            </a:solidFill>
            <a:effectLst/>
            <a:latin typeface="ＭＳ ゴシック" panose="020B0609070205080204" pitchFamily="49" charset="-128"/>
            <a:ea typeface="ＭＳ ゴシック" panose="020B0609070205080204" pitchFamily="49" charset="-128"/>
          </a:endParaRPr>
        </a:p>
      </xdr:txBody>
    </xdr:sp>
    <xdr:clientData/>
  </xdr:twoCellAnchor>
  <xdr:oneCellAnchor>
    <xdr:from>
      <xdr:col>61</xdr:col>
      <xdr:colOff>6350</xdr:colOff>
      <xdr:row>10</xdr:row>
      <xdr:rowOff>63500</xdr:rowOff>
    </xdr:from>
    <xdr:ext cx="298543" cy="225703"/>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8" name="直線コネクタ 417">
          <a:extLst>
            <a:ext uri="{FF2B5EF4-FFF2-40B4-BE49-F238E27FC236}">
              <a16:creationId xmlns:a16="http://schemas.microsoft.com/office/drawing/2014/main" id="{00000000-0008-0000-0300-0000A2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0" name="直線コネクタ 419">
          <a:extLst>
            <a:ext uri="{FF2B5EF4-FFF2-40B4-BE49-F238E27FC236}">
              <a16:creationId xmlns:a16="http://schemas.microsoft.com/office/drawing/2014/main" id="{00000000-0008-0000-0300-0000A4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2" name="直線コネクタ 421">
          <a:extLst>
            <a:ext uri="{FF2B5EF4-FFF2-40B4-BE49-F238E27FC236}">
              <a16:creationId xmlns:a16="http://schemas.microsoft.com/office/drawing/2014/main" id="{00000000-0008-0000-0300-0000A6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3" name="将来負担の状況グラフ枠">
          <a:extLst>
            <a:ext uri="{FF2B5EF4-FFF2-40B4-BE49-F238E27FC236}">
              <a16:creationId xmlns:a16="http://schemas.microsoft.com/office/drawing/2014/main" id="{00000000-0008-0000-0300-0000B1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34834</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flipV="1">
          <a:off x="17018000" y="2313214"/>
          <a:ext cx="0" cy="166497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6911</xdr:rowOff>
    </xdr:from>
    <xdr:ext cx="762000" cy="259045"/>
    <xdr:sp macro="" textlink="">
      <xdr:nvSpPr>
        <xdr:cNvPr id="435" name="将来負担の状況最小値テキスト">
          <a:extLst>
            <a:ext uri="{FF2B5EF4-FFF2-40B4-BE49-F238E27FC236}">
              <a16:creationId xmlns:a16="http://schemas.microsoft.com/office/drawing/2014/main" id="{00000000-0008-0000-0300-0000B3010000}"/>
            </a:ext>
          </a:extLst>
        </xdr:cNvPr>
        <xdr:cNvSpPr txBox="1"/>
      </xdr:nvSpPr>
      <xdr:spPr>
        <a:xfrm>
          <a:off x="17106900" y="3950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34834</xdr:rowOff>
    </xdr:from>
    <xdr:to>
      <xdr:col>81</xdr:col>
      <xdr:colOff>133350</xdr:colOff>
      <xdr:row>23</xdr:row>
      <xdr:rowOff>34834</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6929100" y="3978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37" name="将来負担の状況最大値テキスト">
          <a:extLst>
            <a:ext uri="{FF2B5EF4-FFF2-40B4-BE49-F238E27FC236}">
              <a16:creationId xmlns:a16="http://schemas.microsoft.com/office/drawing/2014/main" id="{00000000-0008-0000-0300-0000B5010000}"/>
            </a:ext>
          </a:extLst>
        </xdr:cNvPr>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22877</xdr:rowOff>
    </xdr:from>
    <xdr:ext cx="762000" cy="259045"/>
    <xdr:sp macro="" textlink="">
      <xdr:nvSpPr>
        <xdr:cNvPr id="439" name="将来負担の状況平均値テキスト">
          <a:extLst>
            <a:ext uri="{FF2B5EF4-FFF2-40B4-BE49-F238E27FC236}">
              <a16:creationId xmlns:a16="http://schemas.microsoft.com/office/drawing/2014/main" id="{00000000-0008-0000-0300-0000B7010000}"/>
            </a:ext>
          </a:extLst>
        </xdr:cNvPr>
        <xdr:cNvSpPr txBox="1"/>
      </xdr:nvSpPr>
      <xdr:spPr>
        <a:xfrm>
          <a:off x="17106900" y="22517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50800</xdr:rowOff>
    </xdr:from>
    <xdr:to>
      <xdr:col>81</xdr:col>
      <xdr:colOff>95250</xdr:colOff>
      <xdr:row>13</xdr:row>
      <xdr:rowOff>152400</xdr:rowOff>
    </xdr:to>
    <xdr:sp macro="" textlink="">
      <xdr:nvSpPr>
        <xdr:cNvPr id="440" name="フローチャート: 判断 439">
          <a:extLst>
            <a:ext uri="{FF2B5EF4-FFF2-40B4-BE49-F238E27FC236}">
              <a16:creationId xmlns:a16="http://schemas.microsoft.com/office/drawing/2014/main" id="{00000000-0008-0000-0300-0000B8010000}"/>
            </a:ext>
          </a:extLst>
        </xdr:cNvPr>
        <xdr:cNvSpPr/>
      </xdr:nvSpPr>
      <xdr:spPr>
        <a:xfrm>
          <a:off x="16967200" y="2279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41" name="フローチャート: 判断 440">
          <a:extLst>
            <a:ext uri="{FF2B5EF4-FFF2-40B4-BE49-F238E27FC236}">
              <a16:creationId xmlns:a16="http://schemas.microsoft.com/office/drawing/2014/main" id="{00000000-0008-0000-0300-0000B9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42" name="テキスト ボックス 441">
          <a:extLst>
            <a:ext uri="{FF2B5EF4-FFF2-40B4-BE49-F238E27FC236}">
              <a16:creationId xmlns:a16="http://schemas.microsoft.com/office/drawing/2014/main" id="{00000000-0008-0000-0300-0000BA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43906</xdr:rowOff>
    </xdr:from>
    <xdr:to>
      <xdr:col>73</xdr:col>
      <xdr:colOff>44450</xdr:colOff>
      <xdr:row>13</xdr:row>
      <xdr:rowOff>145506</xdr:rowOff>
    </xdr:to>
    <xdr:sp macro="" textlink="">
      <xdr:nvSpPr>
        <xdr:cNvPr id="443" name="フローチャート: 判断 442">
          <a:extLst>
            <a:ext uri="{FF2B5EF4-FFF2-40B4-BE49-F238E27FC236}">
              <a16:creationId xmlns:a16="http://schemas.microsoft.com/office/drawing/2014/main" id="{00000000-0008-0000-0300-0000BB010000}"/>
            </a:ext>
          </a:extLst>
        </xdr:cNvPr>
        <xdr:cNvSpPr/>
      </xdr:nvSpPr>
      <xdr:spPr>
        <a:xfrm>
          <a:off x="15240000" y="2272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155683</xdr:rowOff>
    </xdr:from>
    <xdr:ext cx="762000" cy="259045"/>
    <xdr:sp macro="" textlink="">
      <xdr:nvSpPr>
        <xdr:cNvPr id="444" name="テキスト ボックス 443">
          <a:extLst>
            <a:ext uri="{FF2B5EF4-FFF2-40B4-BE49-F238E27FC236}">
              <a16:creationId xmlns:a16="http://schemas.microsoft.com/office/drawing/2014/main" id="{00000000-0008-0000-0300-0000BC010000}"/>
            </a:ext>
          </a:extLst>
        </xdr:cNvPr>
        <xdr:cNvSpPr txBox="1"/>
      </xdr:nvSpPr>
      <xdr:spPr>
        <a:xfrm>
          <a:off x="14909800" y="2041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112849</xdr:rowOff>
    </xdr:from>
    <xdr:to>
      <xdr:col>68</xdr:col>
      <xdr:colOff>203200</xdr:colOff>
      <xdr:row>14</xdr:row>
      <xdr:rowOff>42999</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4351000" y="2341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27776</xdr:rowOff>
    </xdr:from>
    <xdr:ext cx="7620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4020800" y="24280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129268</xdr:rowOff>
    </xdr:from>
    <xdr:to>
      <xdr:col>64</xdr:col>
      <xdr:colOff>152400</xdr:colOff>
      <xdr:row>15</xdr:row>
      <xdr:rowOff>59418</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3462000" y="2529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69595</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3131800" y="22984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47353</xdr:rowOff>
    </xdr:from>
    <xdr:to>
      <xdr:col>68</xdr:col>
      <xdr:colOff>203200</xdr:colOff>
      <xdr:row>13</xdr:row>
      <xdr:rowOff>148953</xdr:rowOff>
    </xdr:to>
    <xdr:sp macro="" textlink="">
      <xdr:nvSpPr>
        <xdr:cNvPr id="454" name="楕円 453">
          <a:extLst>
            <a:ext uri="{FF2B5EF4-FFF2-40B4-BE49-F238E27FC236}">
              <a16:creationId xmlns:a16="http://schemas.microsoft.com/office/drawing/2014/main" id="{00000000-0008-0000-0300-0000C6010000}"/>
            </a:ext>
          </a:extLst>
        </xdr:cNvPr>
        <xdr:cNvSpPr/>
      </xdr:nvSpPr>
      <xdr:spPr>
        <a:xfrm>
          <a:off x="14351000" y="22762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11</xdr:row>
      <xdr:rowOff>159130</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4020800" y="20450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栃木県壬生町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38,140
37,360
61.06
17,428,098
16,814,126
568,577
9,384,619
12,487,483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　類似団体平均値より</a:t>
          </a:r>
          <a:r>
            <a:rPr kumimoji="1" lang="en-US"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3.3</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ポイント低い数値であり、前年度と比較すると</a:t>
          </a:r>
          <a:r>
            <a:rPr kumimoji="1" lang="en-US"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0.7</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ポイントの増となっている。職員の新陳代謝によって、経常的な経費が増加したことが要因である。今後もより一層、時間外手当の抑制等、人件費の抑制に努めていく。</a:t>
          </a:r>
          <a:endParaRPr lang="ja-JP" altLang="ja-JP" sz="1400">
            <a:solidFill>
              <a:sysClr val="windowText" lastClr="000000"/>
            </a:solidFill>
            <a:effectLst/>
            <a:latin typeface="ＭＳ ゴシック" panose="020B0609070205080204" pitchFamily="49" charset="-128"/>
            <a:ea typeface="ＭＳ ゴシック" panose="020B0609070205080204" pitchFamily="49"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163576</xdr:rowOff>
    </xdr:from>
    <xdr:to>
      <xdr:col>24</xdr:col>
      <xdr:colOff>25400</xdr:colOff>
      <xdr:row>40</xdr:row>
      <xdr:rowOff>127000</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992876"/>
          <a:ext cx="0" cy="9921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99077</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5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127000</xdr:rowOff>
    </xdr:from>
    <xdr:to>
      <xdr:col>24</xdr:col>
      <xdr:colOff>114300</xdr:colOff>
      <xdr:row>40</xdr:row>
      <xdr:rowOff>127000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698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78503</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36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163576</xdr:rowOff>
    </xdr:from>
    <xdr:to>
      <xdr:col>24</xdr:col>
      <xdr:colOff>114300</xdr:colOff>
      <xdr:row>34</xdr:row>
      <xdr:rowOff>163576</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9928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17272</xdr:rowOff>
    </xdr:from>
    <xdr:to>
      <xdr:col>24</xdr:col>
      <xdr:colOff>25400</xdr:colOff>
      <xdr:row>36</xdr:row>
      <xdr:rowOff>49276</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189472"/>
          <a:ext cx="8382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121429</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29362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149352</xdr:rowOff>
    </xdr:from>
    <xdr:to>
      <xdr:col>24</xdr:col>
      <xdr:colOff>76200</xdr:colOff>
      <xdr:row>37</xdr:row>
      <xdr:rowOff>79502</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161290</xdr:rowOff>
    </xdr:from>
    <xdr:to>
      <xdr:col>19</xdr:col>
      <xdr:colOff>187325</xdr:colOff>
      <xdr:row>36</xdr:row>
      <xdr:rowOff>17272</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162040"/>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121920</xdr:rowOff>
    </xdr:from>
    <xdr:to>
      <xdr:col>20</xdr:col>
      <xdr:colOff>38100</xdr:colOff>
      <xdr:row>37</xdr:row>
      <xdr:rowOff>52070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36847</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3804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161290</xdr:rowOff>
    </xdr:from>
    <xdr:to>
      <xdr:col>15</xdr:col>
      <xdr:colOff>98425</xdr:colOff>
      <xdr:row>36</xdr:row>
      <xdr:rowOff>3556</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flipV="1">
          <a:off x="2209800" y="6162040"/>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117348</xdr:rowOff>
    </xdr:from>
    <xdr:to>
      <xdr:col>15</xdr:col>
      <xdr:colOff>149225</xdr:colOff>
      <xdr:row>37</xdr:row>
      <xdr:rowOff>47498</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289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32275</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375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3556</xdr:rowOff>
    </xdr:from>
    <xdr:to>
      <xdr:col>11</xdr:col>
      <xdr:colOff>9525</xdr:colOff>
      <xdr:row>36</xdr:row>
      <xdr:rowOff>62992</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175756"/>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89916</xdr:rowOff>
    </xdr:from>
    <xdr:to>
      <xdr:col>11</xdr:col>
      <xdr:colOff>60325</xdr:colOff>
      <xdr:row>37</xdr:row>
      <xdr:rowOff>20066</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62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4843</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3484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158496</xdr:rowOff>
    </xdr:from>
    <xdr:to>
      <xdr:col>6</xdr:col>
      <xdr:colOff>171450</xdr:colOff>
      <xdr:row>37</xdr:row>
      <xdr:rowOff>88646</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73423</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417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169926</xdr:rowOff>
    </xdr:from>
    <xdr:to>
      <xdr:col>24</xdr:col>
      <xdr:colOff>76200</xdr:colOff>
      <xdr:row>36</xdr:row>
      <xdr:rowOff>100076</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170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15003</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0157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137922</xdr:rowOff>
    </xdr:from>
    <xdr:to>
      <xdr:col>20</xdr:col>
      <xdr:colOff>38100</xdr:colOff>
      <xdr:row>36</xdr:row>
      <xdr:rowOff>68072</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138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78249</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59075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110490</xdr:rowOff>
    </xdr:from>
    <xdr:to>
      <xdr:col>15</xdr:col>
      <xdr:colOff>149225</xdr:colOff>
      <xdr:row>36</xdr:row>
      <xdr:rowOff>40640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111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50817</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5880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124206</xdr:rowOff>
    </xdr:from>
    <xdr:to>
      <xdr:col>11</xdr:col>
      <xdr:colOff>60325</xdr:colOff>
      <xdr:row>36</xdr:row>
      <xdr:rowOff>54356</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124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64533</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5893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12192</xdr:rowOff>
    </xdr:from>
    <xdr:to>
      <xdr:col>6</xdr:col>
      <xdr:colOff>171450</xdr:colOff>
      <xdr:row>36</xdr:row>
      <xdr:rowOff>113792</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184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123969</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59532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　類似団体平均値より</a:t>
          </a:r>
          <a:r>
            <a:rPr kumimoji="1" lang="en-US"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0.4</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ポイント</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高い</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数値であり、前年度よりも</a:t>
          </a:r>
          <a:r>
            <a:rPr kumimoji="1" lang="en-US"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0.5</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ポイントの増となっている。これは物価高騰や電気代高騰の影響が大きいと考えられる。今後も数値が上昇していくことが予測されるので、引き続き経常経費の削減に努める。</a:t>
          </a:r>
          <a:endParaRPr lang="ja-JP" altLang="ja-JP" sz="1400">
            <a:solidFill>
              <a:sysClr val="windowText" lastClr="000000"/>
            </a:solidFill>
            <a:effectLst/>
            <a:latin typeface="ＭＳ ゴシック" panose="020B0609070205080204" pitchFamily="49" charset="-128"/>
            <a:ea typeface="ＭＳ ゴシック" panose="020B0609070205080204" pitchFamily="49" charset="-128"/>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5" name="物件費グラフ枠">
          <a:extLst>
            <a:ext uri="{FF2B5EF4-FFF2-40B4-BE49-F238E27FC236}">
              <a16:creationId xmlns:a16="http://schemas.microsoft.com/office/drawing/2014/main" id="{00000000-0008-0000-0400-000073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18415</xdr:rowOff>
    </xdr:from>
    <xdr:to>
      <xdr:col>82</xdr:col>
      <xdr:colOff>107950</xdr:colOff>
      <xdr:row>21</xdr:row>
      <xdr:rowOff>12700</xdr:rowOff>
    </xdr:to>
    <xdr:cxnSp macro="">
      <xdr:nvCxnSpPr>
        <xdr:cNvPr id="116" name="直線コネクタ 115">
          <a:extLst>
            <a:ext uri="{FF2B5EF4-FFF2-40B4-BE49-F238E27FC236}">
              <a16:creationId xmlns:a16="http://schemas.microsoft.com/office/drawing/2014/main" id="{00000000-0008-0000-0400-000074000000}"/>
            </a:ext>
          </a:extLst>
        </xdr:cNvPr>
        <xdr:cNvCxnSpPr/>
      </xdr:nvCxnSpPr>
      <xdr:spPr>
        <a:xfrm flipV="1">
          <a:off x="16510000" y="2418715"/>
          <a:ext cx="0" cy="11944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156227</xdr:rowOff>
    </xdr:from>
    <xdr:ext cx="762000" cy="259045"/>
    <xdr:sp macro="" textlink="">
      <xdr:nvSpPr>
        <xdr:cNvPr id="117" name="物件費最小値テキスト">
          <a:extLst>
            <a:ext uri="{FF2B5EF4-FFF2-40B4-BE49-F238E27FC236}">
              <a16:creationId xmlns:a16="http://schemas.microsoft.com/office/drawing/2014/main" id="{00000000-0008-0000-0400-000075000000}"/>
            </a:ext>
          </a:extLst>
        </xdr:cNvPr>
        <xdr:cNvSpPr txBox="1"/>
      </xdr:nvSpPr>
      <xdr:spPr>
        <a:xfrm>
          <a:off x="16598900" y="358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12700</xdr:rowOff>
    </xdr:from>
    <xdr:to>
      <xdr:col>82</xdr:col>
      <xdr:colOff>196850</xdr:colOff>
      <xdr:row>21</xdr:row>
      <xdr:rowOff>12700</xdr:rowOff>
    </xdr:to>
    <xdr:cxnSp macro="">
      <xdr:nvCxnSpPr>
        <xdr:cNvPr id="118" name="直線コネクタ 117">
          <a:extLst>
            <a:ext uri="{FF2B5EF4-FFF2-40B4-BE49-F238E27FC236}">
              <a16:creationId xmlns:a16="http://schemas.microsoft.com/office/drawing/2014/main" id="{00000000-0008-0000-0400-000076000000}"/>
            </a:ext>
          </a:extLst>
        </xdr:cNvPr>
        <xdr:cNvCxnSpPr/>
      </xdr:nvCxnSpPr>
      <xdr:spPr>
        <a:xfrm>
          <a:off x="16421100" y="3613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104792</xdr:rowOff>
    </xdr:from>
    <xdr:ext cx="762000" cy="259045"/>
    <xdr:sp macro="" textlink="">
      <xdr:nvSpPr>
        <xdr:cNvPr id="119" name="物件費最大値テキスト">
          <a:extLst>
            <a:ext uri="{FF2B5EF4-FFF2-40B4-BE49-F238E27FC236}">
              <a16:creationId xmlns:a16="http://schemas.microsoft.com/office/drawing/2014/main" id="{00000000-0008-0000-0400-000077000000}"/>
            </a:ext>
          </a:extLst>
        </xdr:cNvPr>
        <xdr:cNvSpPr txBox="1"/>
      </xdr:nvSpPr>
      <xdr:spPr>
        <a:xfrm>
          <a:off x="16598900" y="2162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18415</xdr:rowOff>
    </xdr:from>
    <xdr:to>
      <xdr:col>82</xdr:col>
      <xdr:colOff>196850</xdr:colOff>
      <xdr:row>14</xdr:row>
      <xdr:rowOff>18415</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a:off x="16421100" y="2418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86995</xdr:rowOff>
    </xdr:from>
    <xdr:to>
      <xdr:col>82</xdr:col>
      <xdr:colOff>107950</xdr:colOff>
      <xdr:row>16</xdr:row>
      <xdr:rowOff>115570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5671800" y="2830195"/>
          <a:ext cx="8382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58437</xdr:rowOff>
    </xdr:from>
    <xdr:ext cx="762000" cy="259045"/>
    <xdr:sp macro="" textlink="">
      <xdr:nvSpPr>
        <xdr:cNvPr id="122" name="物件費平均値テキスト">
          <a:extLst>
            <a:ext uri="{FF2B5EF4-FFF2-40B4-BE49-F238E27FC236}">
              <a16:creationId xmlns:a16="http://schemas.microsoft.com/office/drawing/2014/main" id="{00000000-0008-0000-0400-00007A000000}"/>
            </a:ext>
          </a:extLst>
        </xdr:cNvPr>
        <xdr:cNvSpPr txBox="1"/>
      </xdr:nvSpPr>
      <xdr:spPr>
        <a:xfrm>
          <a:off x="16598900" y="26301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41910</xdr:rowOff>
    </xdr:from>
    <xdr:to>
      <xdr:col>82</xdr:col>
      <xdr:colOff>158750</xdr:colOff>
      <xdr:row>16</xdr:row>
      <xdr:rowOff>143510</xdr:rowOff>
    </xdr:to>
    <xdr:sp macro="" textlink="">
      <xdr:nvSpPr>
        <xdr:cNvPr id="123" name="フローチャート: 判断 122">
          <a:extLst>
            <a:ext uri="{FF2B5EF4-FFF2-40B4-BE49-F238E27FC236}">
              <a16:creationId xmlns:a16="http://schemas.microsoft.com/office/drawing/2014/main" id="{00000000-0008-0000-0400-00007B000000}"/>
            </a:ext>
          </a:extLst>
        </xdr:cNvPr>
        <xdr:cNvSpPr/>
      </xdr:nvSpPr>
      <xdr:spPr>
        <a:xfrm>
          <a:off x="16459200" y="2785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35560</xdr:rowOff>
    </xdr:from>
    <xdr:to>
      <xdr:col>78</xdr:col>
      <xdr:colOff>69850</xdr:colOff>
      <xdr:row>16</xdr:row>
      <xdr:rowOff>86995</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4782800" y="2778760"/>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36195</xdr:rowOff>
    </xdr:from>
    <xdr:to>
      <xdr:col>78</xdr:col>
      <xdr:colOff>120650</xdr:colOff>
      <xdr:row>16</xdr:row>
      <xdr:rowOff>137795</xdr:rowOff>
    </xdr:to>
    <xdr:sp macro="" textlink="">
      <xdr:nvSpPr>
        <xdr:cNvPr id="125" name="フローチャート: 判断 124">
          <a:extLst>
            <a:ext uri="{FF2B5EF4-FFF2-40B4-BE49-F238E27FC236}">
              <a16:creationId xmlns:a16="http://schemas.microsoft.com/office/drawing/2014/main" id="{00000000-0008-0000-0400-00007D000000}"/>
            </a:ext>
          </a:extLst>
        </xdr:cNvPr>
        <xdr:cNvSpPr/>
      </xdr:nvSpPr>
      <xdr:spPr>
        <a:xfrm>
          <a:off x="15621000" y="2779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147972</xdr:rowOff>
    </xdr:from>
    <xdr:ext cx="736600" cy="259045"/>
    <xdr:sp macro="" textlink="">
      <xdr:nvSpPr>
        <xdr:cNvPr id="126" name="テキスト ボックス 125">
          <a:extLst>
            <a:ext uri="{FF2B5EF4-FFF2-40B4-BE49-F238E27FC236}">
              <a16:creationId xmlns:a16="http://schemas.microsoft.com/office/drawing/2014/main" id="{00000000-0008-0000-0400-00007E000000}"/>
            </a:ext>
          </a:extLst>
        </xdr:cNvPr>
        <xdr:cNvSpPr txBox="1"/>
      </xdr:nvSpPr>
      <xdr:spPr>
        <a:xfrm>
          <a:off x="15290800" y="25482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132715</xdr:rowOff>
    </xdr:from>
    <xdr:to>
      <xdr:col>73</xdr:col>
      <xdr:colOff>180975</xdr:colOff>
      <xdr:row>16</xdr:row>
      <xdr:rowOff>35560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3893800" y="2704465"/>
          <a:ext cx="889000" cy="74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7620</xdr:rowOff>
    </xdr:from>
    <xdr:to>
      <xdr:col>74</xdr:col>
      <xdr:colOff>31750</xdr:colOff>
      <xdr:row>16</xdr:row>
      <xdr:rowOff>109220</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4732000" y="2750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93997</xdr:rowOff>
    </xdr:from>
    <xdr:ext cx="7620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4401800" y="2837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132715</xdr:rowOff>
    </xdr:from>
    <xdr:to>
      <xdr:col>69</xdr:col>
      <xdr:colOff>92075</xdr:colOff>
      <xdr:row>16</xdr:row>
      <xdr:rowOff>12700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flipV="1">
          <a:off x="13004800" y="2704465"/>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110490</xdr:rowOff>
    </xdr:from>
    <xdr:to>
      <xdr:col>69</xdr:col>
      <xdr:colOff>142875</xdr:colOff>
      <xdr:row>16</xdr:row>
      <xdr:rowOff>40640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3843000" y="2682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25417</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3512800" y="2768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150495</xdr:rowOff>
    </xdr:from>
    <xdr:to>
      <xdr:col>65</xdr:col>
      <xdr:colOff>53975</xdr:colOff>
      <xdr:row>16</xdr:row>
      <xdr:rowOff>80645</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2954000" y="2722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65422</xdr:rowOff>
    </xdr:from>
    <xdr:ext cx="7620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2623800" y="28086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64770</xdr:rowOff>
    </xdr:from>
    <xdr:to>
      <xdr:col>82</xdr:col>
      <xdr:colOff>158750</xdr:colOff>
      <xdr:row>16</xdr:row>
      <xdr:rowOff>166370</xdr:rowOff>
    </xdr:to>
    <xdr:sp macro="" textlink="">
      <xdr:nvSpPr>
        <xdr:cNvPr id="140" name="楕円 139">
          <a:extLst>
            <a:ext uri="{FF2B5EF4-FFF2-40B4-BE49-F238E27FC236}">
              <a16:creationId xmlns:a16="http://schemas.microsoft.com/office/drawing/2014/main" id="{00000000-0008-0000-0400-00008C000000}"/>
            </a:ext>
          </a:extLst>
        </xdr:cNvPr>
        <xdr:cNvSpPr/>
      </xdr:nvSpPr>
      <xdr:spPr>
        <a:xfrm>
          <a:off x="16459200" y="2807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16</xdr:row>
      <xdr:rowOff>36847</xdr:rowOff>
    </xdr:from>
    <xdr:ext cx="762000" cy="259045"/>
    <xdr:sp macro="" textlink="">
      <xdr:nvSpPr>
        <xdr:cNvPr id="141" name="物件費該当値テキスト">
          <a:extLst>
            <a:ext uri="{FF2B5EF4-FFF2-40B4-BE49-F238E27FC236}">
              <a16:creationId xmlns:a16="http://schemas.microsoft.com/office/drawing/2014/main" id="{00000000-0008-0000-0400-00008D000000}"/>
            </a:ext>
          </a:extLst>
        </xdr:cNvPr>
        <xdr:cNvSpPr txBox="1"/>
      </xdr:nvSpPr>
      <xdr:spPr>
        <a:xfrm>
          <a:off x="16598900" y="2780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36195</xdr:rowOff>
    </xdr:from>
    <xdr:to>
      <xdr:col>78</xdr:col>
      <xdr:colOff>120650</xdr:colOff>
      <xdr:row>16</xdr:row>
      <xdr:rowOff>137795</xdr:rowOff>
    </xdr:to>
    <xdr:sp macro="" textlink="">
      <xdr:nvSpPr>
        <xdr:cNvPr id="142" name="楕円 141">
          <a:extLst>
            <a:ext uri="{FF2B5EF4-FFF2-40B4-BE49-F238E27FC236}">
              <a16:creationId xmlns:a16="http://schemas.microsoft.com/office/drawing/2014/main" id="{00000000-0008-0000-0400-00008E000000}"/>
            </a:ext>
          </a:extLst>
        </xdr:cNvPr>
        <xdr:cNvSpPr/>
      </xdr:nvSpPr>
      <xdr:spPr>
        <a:xfrm>
          <a:off x="15621000" y="2779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122572</xdr:rowOff>
    </xdr:from>
    <xdr:ext cx="7366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5290800" y="28657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156210</xdr:rowOff>
    </xdr:from>
    <xdr:to>
      <xdr:col>74</xdr:col>
      <xdr:colOff>31750</xdr:colOff>
      <xdr:row>16</xdr:row>
      <xdr:rowOff>86360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4732000" y="2727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96537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401800" y="2496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81915</xdr:rowOff>
    </xdr:from>
    <xdr:to>
      <xdr:col>69</xdr:col>
      <xdr:colOff>142875</xdr:colOff>
      <xdr:row>16</xdr:row>
      <xdr:rowOff>12065</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3843000" y="2653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22242</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3512800" y="24225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133350</xdr:rowOff>
    </xdr:from>
    <xdr:to>
      <xdr:col>65</xdr:col>
      <xdr:colOff>53975</xdr:colOff>
      <xdr:row>16</xdr:row>
      <xdr:rowOff>63500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2954000" y="2705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73677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2623800" y="247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0" name="正方形/長方形 149">
          <a:extLst>
            <a:ext uri="{FF2B5EF4-FFF2-40B4-BE49-F238E27FC236}">
              <a16:creationId xmlns:a16="http://schemas.microsoft.com/office/drawing/2014/main" id="{00000000-0008-0000-0400-000096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1" name="正方形/長方形 150">
          <a:extLst>
            <a:ext uri="{FF2B5EF4-FFF2-40B4-BE49-F238E27FC236}">
              <a16:creationId xmlns:a16="http://schemas.microsoft.com/office/drawing/2014/main" id="{00000000-0008-0000-0400-000097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2" name="正方形/長方形 151">
          <a:extLst>
            <a:ext uri="{FF2B5EF4-FFF2-40B4-BE49-F238E27FC236}">
              <a16:creationId xmlns:a16="http://schemas.microsoft.com/office/drawing/2014/main" id="{00000000-0008-0000-0400-000098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0" name="テキスト ボックス 159">
          <a:extLst>
            <a:ext uri="{FF2B5EF4-FFF2-40B4-BE49-F238E27FC236}">
              <a16:creationId xmlns:a16="http://schemas.microsoft.com/office/drawing/2014/main" id="{00000000-0008-0000-0400-0000A0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　前年度より</a:t>
          </a:r>
          <a:r>
            <a:rPr kumimoji="1" lang="en-US"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0.6</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ポイント増となり、類似団体平均値と比較して</a:t>
          </a:r>
          <a:r>
            <a:rPr kumimoji="1" lang="en-US"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0.4</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ポイント高い結果となった。要因としては</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定額減税補足給付金支給事業や子どものための教育・保育給付事業</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が挙げられる。今後とも住民ニーズの把握精度を高め、必要経費の峻別を強化していく。</a:t>
          </a:r>
          <a:endParaRPr lang="ja-JP" altLang="ja-JP" sz="1400">
            <a:solidFill>
              <a:sysClr val="windowText" lastClr="000000"/>
            </a:solidFill>
            <a:effectLst/>
            <a:latin typeface="ＭＳ ゴシック" panose="020B0609070205080204" pitchFamily="49" charset="-128"/>
            <a:ea typeface="ＭＳ ゴシック" panose="020B0609070205080204" pitchFamily="49" charset="-128"/>
          </a:endParaRPr>
        </a:p>
      </xdr:txBody>
    </xdr:sp>
    <xdr:clientData/>
  </xdr:twoCellAnchor>
  <xdr:oneCellAnchor>
    <xdr:from>
      <xdr:col>3</xdr:col>
      <xdr:colOff>123825</xdr:colOff>
      <xdr:row>49</xdr:row>
      <xdr:rowOff>107950</xdr:rowOff>
    </xdr:from>
    <xdr:ext cx="298543" cy="225703"/>
    <xdr:sp macro="" textlink="">
      <xdr:nvSpPr>
        <xdr:cNvPr id="161" name="テキスト ボックス 160">
          <a:extLst>
            <a:ext uri="{FF2B5EF4-FFF2-40B4-BE49-F238E27FC236}">
              <a16:creationId xmlns:a16="http://schemas.microsoft.com/office/drawing/2014/main" id="{00000000-0008-0000-0400-0000A1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2" name="直線コネクタ 161">
          <a:extLst>
            <a:ext uri="{FF2B5EF4-FFF2-40B4-BE49-F238E27FC236}">
              <a16:creationId xmlns:a16="http://schemas.microsoft.com/office/drawing/2014/main" id="{00000000-0008-0000-0400-0000A2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69850</xdr:rowOff>
    </xdr:from>
    <xdr:to>
      <xdr:col>26</xdr:col>
      <xdr:colOff>184150</xdr:colOff>
      <xdr:row>61</xdr:row>
      <xdr:rowOff>69850</xdr:rowOff>
    </xdr:to>
    <xdr:cxnSp macro="">
      <xdr:nvCxnSpPr>
        <xdr:cNvPr id="164" name="直線コネクタ 163">
          <a:extLst>
            <a:ext uri="{FF2B5EF4-FFF2-40B4-BE49-F238E27FC236}">
              <a16:creationId xmlns:a16="http://schemas.microsoft.com/office/drawing/2014/main" id="{00000000-0008-0000-0400-0000A4000000}"/>
            </a:ext>
          </a:extLst>
        </xdr:cNvPr>
        <xdr:cNvCxnSpPr/>
      </xdr:nvCxnSpPr>
      <xdr:spPr>
        <a:xfrm>
          <a:off x="762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60</xdr:row>
      <xdr:rowOff>99077</xdr:rowOff>
    </xdr:from>
    <xdr:ext cx="508000" cy="259045"/>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254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127000</xdr:rowOff>
    </xdr:from>
    <xdr:to>
      <xdr:col>26</xdr:col>
      <xdr:colOff>184150</xdr:colOff>
      <xdr:row>58</xdr:row>
      <xdr:rowOff>127000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156227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12700</xdr:rowOff>
    </xdr:from>
    <xdr:to>
      <xdr:col>26</xdr:col>
      <xdr:colOff>184150</xdr:colOff>
      <xdr:row>56</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53</xdr:row>
      <xdr:rowOff>69850</xdr:rowOff>
    </xdr:from>
    <xdr:to>
      <xdr:col>26</xdr:col>
      <xdr:colOff>184150</xdr:colOff>
      <xdr:row>53</xdr:row>
      <xdr:rowOff>69850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99077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4" name="扶助費グラフ枠">
          <a:extLst>
            <a:ext uri="{FF2B5EF4-FFF2-40B4-BE49-F238E27FC236}">
              <a16:creationId xmlns:a16="http://schemas.microsoft.com/office/drawing/2014/main" id="{00000000-0008-0000-0400-0000AE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104140</xdr:rowOff>
    </xdr:from>
    <xdr:to>
      <xdr:col>24</xdr:col>
      <xdr:colOff>25400</xdr:colOff>
      <xdr:row>61</xdr:row>
      <xdr:rowOff>60706</xdr:rowOff>
    </xdr:to>
    <xdr:cxnSp macro="">
      <xdr:nvCxnSpPr>
        <xdr:cNvPr id="175" name="直線コネクタ 174">
          <a:extLst>
            <a:ext uri="{FF2B5EF4-FFF2-40B4-BE49-F238E27FC236}">
              <a16:creationId xmlns:a16="http://schemas.microsoft.com/office/drawing/2014/main" id="{00000000-0008-0000-0400-0000AF000000}"/>
            </a:ext>
          </a:extLst>
        </xdr:cNvPr>
        <xdr:cNvCxnSpPr/>
      </xdr:nvCxnSpPr>
      <xdr:spPr>
        <a:xfrm flipV="1">
          <a:off x="4826000" y="9019540"/>
          <a:ext cx="0" cy="1499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32783</xdr:rowOff>
    </xdr:from>
    <xdr:ext cx="762000" cy="259045"/>
    <xdr:sp macro="" textlink="">
      <xdr:nvSpPr>
        <xdr:cNvPr id="176" name="扶助費最小値テキスト">
          <a:extLst>
            <a:ext uri="{FF2B5EF4-FFF2-40B4-BE49-F238E27FC236}">
              <a16:creationId xmlns:a16="http://schemas.microsoft.com/office/drawing/2014/main" id="{00000000-0008-0000-0400-0000B0000000}"/>
            </a:ext>
          </a:extLst>
        </xdr:cNvPr>
        <xdr:cNvSpPr txBox="1"/>
      </xdr:nvSpPr>
      <xdr:spPr>
        <a:xfrm>
          <a:off x="4914900" y="10491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60706</xdr:rowOff>
    </xdr:from>
    <xdr:to>
      <xdr:col>24</xdr:col>
      <xdr:colOff>114300</xdr:colOff>
      <xdr:row>61</xdr:row>
      <xdr:rowOff>60706</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a:off x="4737100" y="105191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19067</xdr:rowOff>
    </xdr:from>
    <xdr:ext cx="762000" cy="259045"/>
    <xdr:sp macro="" textlink="">
      <xdr:nvSpPr>
        <xdr:cNvPr id="178" name="扶助費最大値テキスト">
          <a:extLst>
            <a:ext uri="{FF2B5EF4-FFF2-40B4-BE49-F238E27FC236}">
              <a16:creationId xmlns:a16="http://schemas.microsoft.com/office/drawing/2014/main" id="{00000000-0008-0000-0400-0000B2000000}"/>
            </a:ext>
          </a:extLst>
        </xdr:cNvPr>
        <xdr:cNvSpPr txBox="1"/>
      </xdr:nvSpPr>
      <xdr:spPr>
        <a:xfrm>
          <a:off x="4914900" y="8763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104140</xdr:rowOff>
    </xdr:from>
    <xdr:to>
      <xdr:col>24</xdr:col>
      <xdr:colOff>114300</xdr:colOff>
      <xdr:row>52</xdr:row>
      <xdr:rowOff>104140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4737100" y="9019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21844</xdr:rowOff>
    </xdr:from>
    <xdr:to>
      <xdr:col>24</xdr:col>
      <xdr:colOff>25400</xdr:colOff>
      <xdr:row>56</xdr:row>
      <xdr:rowOff>76708</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3987800" y="9623044"/>
          <a:ext cx="8382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5859</xdr:rowOff>
    </xdr:from>
    <xdr:ext cx="762000" cy="259045"/>
    <xdr:sp macro="" textlink="">
      <xdr:nvSpPr>
        <xdr:cNvPr id="181" name="扶助費平均値テキスト">
          <a:extLst>
            <a:ext uri="{FF2B5EF4-FFF2-40B4-BE49-F238E27FC236}">
              <a16:creationId xmlns:a16="http://schemas.microsoft.com/office/drawing/2014/main" id="{00000000-0008-0000-0400-0000B5000000}"/>
            </a:ext>
          </a:extLst>
        </xdr:cNvPr>
        <xdr:cNvSpPr txBox="1"/>
      </xdr:nvSpPr>
      <xdr:spPr>
        <a:xfrm>
          <a:off x="4914900" y="94356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160782</xdr:rowOff>
    </xdr:from>
    <xdr:to>
      <xdr:col>24</xdr:col>
      <xdr:colOff>76200</xdr:colOff>
      <xdr:row>56</xdr:row>
      <xdr:rowOff>90932</xdr:rowOff>
    </xdr:to>
    <xdr:sp macro="" textlink="">
      <xdr:nvSpPr>
        <xdr:cNvPr id="182" name="フローチャート: 判断 181">
          <a:extLst>
            <a:ext uri="{FF2B5EF4-FFF2-40B4-BE49-F238E27FC236}">
              <a16:creationId xmlns:a16="http://schemas.microsoft.com/office/drawing/2014/main" id="{00000000-0008-0000-0400-0000B6000000}"/>
            </a:ext>
          </a:extLst>
        </xdr:cNvPr>
        <xdr:cNvSpPr/>
      </xdr:nvSpPr>
      <xdr:spPr>
        <a:xfrm>
          <a:off x="4775200" y="9590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120142</xdr:rowOff>
    </xdr:from>
    <xdr:to>
      <xdr:col>19</xdr:col>
      <xdr:colOff>187325</xdr:colOff>
      <xdr:row>56</xdr:row>
      <xdr:rowOff>21844</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3098800" y="9549892"/>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124206</xdr:rowOff>
    </xdr:from>
    <xdr:to>
      <xdr:col>20</xdr:col>
      <xdr:colOff>38100</xdr:colOff>
      <xdr:row>56</xdr:row>
      <xdr:rowOff>54356</xdr:rowOff>
    </xdr:to>
    <xdr:sp macro="" textlink="">
      <xdr:nvSpPr>
        <xdr:cNvPr id="184" name="フローチャート: 判断 183">
          <a:extLst>
            <a:ext uri="{FF2B5EF4-FFF2-40B4-BE49-F238E27FC236}">
              <a16:creationId xmlns:a16="http://schemas.microsoft.com/office/drawing/2014/main" id="{00000000-0008-0000-0400-0000B8000000}"/>
            </a:ext>
          </a:extLst>
        </xdr:cNvPr>
        <xdr:cNvSpPr/>
      </xdr:nvSpPr>
      <xdr:spPr>
        <a:xfrm>
          <a:off x="3937000" y="9553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64533</xdr:rowOff>
    </xdr:from>
    <xdr:ext cx="7366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3606800" y="93228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120142</xdr:rowOff>
    </xdr:from>
    <xdr:to>
      <xdr:col>15</xdr:col>
      <xdr:colOff>98425</xdr:colOff>
      <xdr:row>55</xdr:row>
      <xdr:rowOff>129286</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flipV="1">
          <a:off x="2209800" y="9549892"/>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69342</xdr:rowOff>
    </xdr:from>
    <xdr:to>
      <xdr:col>15</xdr:col>
      <xdr:colOff>149225</xdr:colOff>
      <xdr:row>55</xdr:row>
      <xdr:rowOff>170942</xdr:rowOff>
    </xdr:to>
    <xdr:sp macro="" textlink="">
      <xdr:nvSpPr>
        <xdr:cNvPr id="187" name="フローチャート: 判断 186">
          <a:extLst>
            <a:ext uri="{FF2B5EF4-FFF2-40B4-BE49-F238E27FC236}">
              <a16:creationId xmlns:a16="http://schemas.microsoft.com/office/drawing/2014/main" id="{00000000-0008-0000-0400-0000BB000000}"/>
            </a:ext>
          </a:extLst>
        </xdr:cNvPr>
        <xdr:cNvSpPr/>
      </xdr:nvSpPr>
      <xdr:spPr>
        <a:xfrm>
          <a:off x="3048000" y="9499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9669</xdr:rowOff>
    </xdr:from>
    <xdr:ext cx="762000" cy="259045"/>
    <xdr:sp macro="" textlink="">
      <xdr:nvSpPr>
        <xdr:cNvPr id="188" name="テキスト ボックス 187">
          <a:extLst>
            <a:ext uri="{FF2B5EF4-FFF2-40B4-BE49-F238E27FC236}">
              <a16:creationId xmlns:a16="http://schemas.microsoft.com/office/drawing/2014/main" id="{00000000-0008-0000-0400-0000BC000000}"/>
            </a:ext>
          </a:extLst>
        </xdr:cNvPr>
        <xdr:cNvSpPr txBox="1"/>
      </xdr:nvSpPr>
      <xdr:spPr>
        <a:xfrm>
          <a:off x="2717800" y="9267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110998</xdr:rowOff>
    </xdr:from>
    <xdr:to>
      <xdr:col>11</xdr:col>
      <xdr:colOff>9525</xdr:colOff>
      <xdr:row>55</xdr:row>
      <xdr:rowOff>129286</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1320800" y="9540748"/>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23622</xdr:rowOff>
    </xdr:from>
    <xdr:to>
      <xdr:col>11</xdr:col>
      <xdr:colOff>60325</xdr:colOff>
      <xdr:row>55</xdr:row>
      <xdr:rowOff>125222</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2159000" y="9453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135399</xdr:rowOff>
    </xdr:from>
    <xdr:ext cx="7620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1828800" y="9222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69342</xdr:rowOff>
    </xdr:from>
    <xdr:to>
      <xdr:col>6</xdr:col>
      <xdr:colOff>171450</xdr:colOff>
      <xdr:row>55</xdr:row>
      <xdr:rowOff>170942</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1270000" y="9499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155719</xdr:rowOff>
    </xdr:from>
    <xdr:ext cx="7620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939800" y="9585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25908</xdr:rowOff>
    </xdr:from>
    <xdr:to>
      <xdr:col>24</xdr:col>
      <xdr:colOff>76200</xdr:colOff>
      <xdr:row>56</xdr:row>
      <xdr:rowOff>127508</xdr:rowOff>
    </xdr:to>
    <xdr:sp macro="" textlink="">
      <xdr:nvSpPr>
        <xdr:cNvPr id="199" name="楕円 198">
          <a:extLst>
            <a:ext uri="{FF2B5EF4-FFF2-40B4-BE49-F238E27FC236}">
              <a16:creationId xmlns:a16="http://schemas.microsoft.com/office/drawing/2014/main" id="{00000000-0008-0000-0400-0000C7000000}"/>
            </a:ext>
          </a:extLst>
        </xdr:cNvPr>
        <xdr:cNvSpPr/>
      </xdr:nvSpPr>
      <xdr:spPr>
        <a:xfrm>
          <a:off x="4775200" y="9627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169435</xdr:rowOff>
    </xdr:from>
    <xdr:ext cx="762000" cy="259045"/>
    <xdr:sp macro="" textlink="">
      <xdr:nvSpPr>
        <xdr:cNvPr id="200" name="扶助費該当値テキスト">
          <a:extLst>
            <a:ext uri="{FF2B5EF4-FFF2-40B4-BE49-F238E27FC236}">
              <a16:creationId xmlns:a16="http://schemas.microsoft.com/office/drawing/2014/main" id="{00000000-0008-0000-0400-0000C8000000}"/>
            </a:ext>
          </a:extLst>
        </xdr:cNvPr>
        <xdr:cNvSpPr txBox="1"/>
      </xdr:nvSpPr>
      <xdr:spPr>
        <a:xfrm>
          <a:off x="4914900" y="9599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142494</xdr:rowOff>
    </xdr:from>
    <xdr:to>
      <xdr:col>20</xdr:col>
      <xdr:colOff>38100</xdr:colOff>
      <xdr:row>56</xdr:row>
      <xdr:rowOff>72644</xdr:rowOff>
    </xdr:to>
    <xdr:sp macro="" textlink="">
      <xdr:nvSpPr>
        <xdr:cNvPr id="201" name="楕円 200">
          <a:extLst>
            <a:ext uri="{FF2B5EF4-FFF2-40B4-BE49-F238E27FC236}">
              <a16:creationId xmlns:a16="http://schemas.microsoft.com/office/drawing/2014/main" id="{00000000-0008-0000-0400-0000C9000000}"/>
            </a:ext>
          </a:extLst>
        </xdr:cNvPr>
        <xdr:cNvSpPr/>
      </xdr:nvSpPr>
      <xdr:spPr>
        <a:xfrm>
          <a:off x="3937000" y="9572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57421</xdr:rowOff>
    </xdr:from>
    <xdr:ext cx="7366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3606800" y="96586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69342</xdr:rowOff>
    </xdr:from>
    <xdr:to>
      <xdr:col>15</xdr:col>
      <xdr:colOff>149225</xdr:colOff>
      <xdr:row>55</xdr:row>
      <xdr:rowOff>170942</xdr:rowOff>
    </xdr:to>
    <xdr:sp macro="" textlink="">
      <xdr:nvSpPr>
        <xdr:cNvPr id="203" name="楕円 202">
          <a:extLst>
            <a:ext uri="{FF2B5EF4-FFF2-40B4-BE49-F238E27FC236}">
              <a16:creationId xmlns:a16="http://schemas.microsoft.com/office/drawing/2014/main" id="{00000000-0008-0000-0400-0000CB000000}"/>
            </a:ext>
          </a:extLst>
        </xdr:cNvPr>
        <xdr:cNvSpPr/>
      </xdr:nvSpPr>
      <xdr:spPr>
        <a:xfrm>
          <a:off x="3048000" y="9499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155719</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717800" y="9585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78486</xdr:rowOff>
    </xdr:from>
    <xdr:to>
      <xdr:col>11</xdr:col>
      <xdr:colOff>60325</xdr:colOff>
      <xdr:row>56</xdr:row>
      <xdr:rowOff>8636</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2159000" y="9508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164863</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828800" y="95946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60198</xdr:rowOff>
    </xdr:from>
    <xdr:to>
      <xdr:col>6</xdr:col>
      <xdr:colOff>171450</xdr:colOff>
      <xdr:row>55</xdr:row>
      <xdr:rowOff>161798</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1270000" y="9489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525</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939800" y="92588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09" name="正方形/長方形 208">
          <a:extLst>
            <a:ext uri="{FF2B5EF4-FFF2-40B4-BE49-F238E27FC236}">
              <a16:creationId xmlns:a16="http://schemas.microsoft.com/office/drawing/2014/main" id="{00000000-0008-0000-0400-0000D1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0" name="正方形/長方形 209">
          <a:extLst>
            <a:ext uri="{FF2B5EF4-FFF2-40B4-BE49-F238E27FC236}">
              <a16:creationId xmlns:a16="http://schemas.microsoft.com/office/drawing/2014/main" id="{00000000-0008-0000-0400-0000D2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1" name="正方形/長方形 210">
          <a:extLst>
            <a:ext uri="{FF2B5EF4-FFF2-40B4-BE49-F238E27FC236}">
              <a16:creationId xmlns:a16="http://schemas.microsoft.com/office/drawing/2014/main" id="{00000000-0008-0000-0400-0000D3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2" name="正方形/長方形 211">
          <a:extLst>
            <a:ext uri="{FF2B5EF4-FFF2-40B4-BE49-F238E27FC236}">
              <a16:creationId xmlns:a16="http://schemas.microsoft.com/office/drawing/2014/main" id="{00000000-0008-0000-0400-0000D4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3" name="正方形/長方形 212">
          <a:extLst>
            <a:ext uri="{FF2B5EF4-FFF2-40B4-BE49-F238E27FC236}">
              <a16:creationId xmlns:a16="http://schemas.microsoft.com/office/drawing/2014/main" id="{00000000-0008-0000-0400-0000D5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19" name="テキスト ボックス 218">
          <a:extLst>
            <a:ext uri="{FF2B5EF4-FFF2-40B4-BE49-F238E27FC236}">
              <a16:creationId xmlns:a16="http://schemas.microsoft.com/office/drawing/2014/main" id="{00000000-0008-0000-0400-0000DB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　前年度から</a:t>
          </a:r>
          <a:r>
            <a:rPr kumimoji="1" lang="en-US"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0.1</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ポイント増加し、類似団体より</a:t>
          </a:r>
          <a:r>
            <a:rPr kumimoji="1" lang="en-US"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0.1</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ポイント</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上</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回る結果であった。引き続き収支のバランスの徹底した財政運営を図り、経常経費の削減に努める。</a:t>
          </a:r>
          <a:endParaRPr lang="ja-JP" altLang="ja-JP" sz="1400">
            <a:solidFill>
              <a:sysClr val="windowText" lastClr="000000"/>
            </a:solidFill>
            <a:effectLst/>
            <a:latin typeface="ＭＳ ゴシック" panose="020B0609070205080204" pitchFamily="49" charset="-128"/>
            <a:ea typeface="ＭＳ ゴシック" panose="020B0609070205080204" pitchFamily="49" charset="-128"/>
          </a:endParaRPr>
        </a:p>
      </xdr:txBody>
    </xdr:sp>
    <xdr:clientData/>
  </xdr:twoCellAnchor>
  <xdr:oneCellAnchor>
    <xdr:from>
      <xdr:col>62</xdr:col>
      <xdr:colOff>6350</xdr:colOff>
      <xdr:row>49</xdr:row>
      <xdr:rowOff>107950</xdr:rowOff>
    </xdr:from>
    <xdr:ext cx="298543" cy="225703"/>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1" name="直線コネクタ 220">
          <a:extLst>
            <a:ext uri="{FF2B5EF4-FFF2-40B4-BE49-F238E27FC236}">
              <a16:creationId xmlns:a16="http://schemas.microsoft.com/office/drawing/2014/main" id="{00000000-0008-0000-0400-0000DD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3" name="直線コネクタ 222">
          <a:extLst>
            <a:ext uri="{FF2B5EF4-FFF2-40B4-BE49-F238E27FC236}">
              <a16:creationId xmlns:a16="http://schemas.microsoft.com/office/drawing/2014/main" id="{00000000-0008-0000-0400-0000DF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25" name="直線コネクタ 224">
          <a:extLst>
            <a:ext uri="{FF2B5EF4-FFF2-40B4-BE49-F238E27FC236}">
              <a16:creationId xmlns:a16="http://schemas.microsoft.com/office/drawing/2014/main" id="{00000000-0008-0000-0400-0000E1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35" name="その他グラフ枠">
          <a:extLst>
            <a:ext uri="{FF2B5EF4-FFF2-40B4-BE49-F238E27FC236}">
              <a16:creationId xmlns:a16="http://schemas.microsoft.com/office/drawing/2014/main" id="{00000000-0008-0000-0400-0000EB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82550</xdr:rowOff>
    </xdr:from>
    <xdr:to>
      <xdr:col>82</xdr:col>
      <xdr:colOff>107950</xdr:colOff>
      <xdr:row>61</xdr:row>
      <xdr:rowOff>19050</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flipV="1">
          <a:off x="16510000" y="9169400"/>
          <a:ext cx="0" cy="1308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162577</xdr:rowOff>
    </xdr:from>
    <xdr:ext cx="762000" cy="259045"/>
    <xdr:sp macro="" textlink="">
      <xdr:nvSpPr>
        <xdr:cNvPr id="237" name="その他最小値テキスト">
          <a:extLst>
            <a:ext uri="{FF2B5EF4-FFF2-40B4-BE49-F238E27FC236}">
              <a16:creationId xmlns:a16="http://schemas.microsoft.com/office/drawing/2014/main" id="{00000000-0008-0000-0400-0000ED000000}"/>
            </a:ext>
          </a:extLst>
        </xdr:cNvPr>
        <xdr:cNvSpPr txBox="1"/>
      </xdr:nvSpPr>
      <xdr:spPr>
        <a:xfrm>
          <a:off x="16598900" y="1044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19050</xdr:rowOff>
    </xdr:from>
    <xdr:to>
      <xdr:col>82</xdr:col>
      <xdr:colOff>196850</xdr:colOff>
      <xdr:row>61</xdr:row>
      <xdr:rowOff>19050</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a:off x="16421100" y="10477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168927</xdr:rowOff>
    </xdr:from>
    <xdr:ext cx="762000" cy="259045"/>
    <xdr:sp macro="" textlink="">
      <xdr:nvSpPr>
        <xdr:cNvPr id="239" name="その他最大値テキスト">
          <a:extLst>
            <a:ext uri="{FF2B5EF4-FFF2-40B4-BE49-F238E27FC236}">
              <a16:creationId xmlns:a16="http://schemas.microsoft.com/office/drawing/2014/main" id="{00000000-0008-0000-0400-0000EF000000}"/>
            </a:ext>
          </a:extLst>
        </xdr:cNvPr>
        <xdr:cNvSpPr txBox="1"/>
      </xdr:nvSpPr>
      <xdr:spPr>
        <a:xfrm>
          <a:off x="16598900" y="891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82550</xdr:rowOff>
    </xdr:from>
    <xdr:to>
      <xdr:col>82</xdr:col>
      <xdr:colOff>196850</xdr:colOff>
      <xdr:row>53</xdr:row>
      <xdr:rowOff>82550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6421100" y="9169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133350</xdr:rowOff>
    </xdr:from>
    <xdr:to>
      <xdr:col>82</xdr:col>
      <xdr:colOff>107950</xdr:colOff>
      <xdr:row>57</xdr:row>
      <xdr:rowOff>146050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5671800" y="9906000"/>
          <a:ext cx="8382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99077</xdr:rowOff>
    </xdr:from>
    <xdr:ext cx="762000" cy="259045"/>
    <xdr:sp macro="" textlink="">
      <xdr:nvSpPr>
        <xdr:cNvPr id="242" name="その他平均値テキスト">
          <a:extLst>
            <a:ext uri="{FF2B5EF4-FFF2-40B4-BE49-F238E27FC236}">
              <a16:creationId xmlns:a16="http://schemas.microsoft.com/office/drawing/2014/main" id="{00000000-0008-0000-0400-0000F2000000}"/>
            </a:ext>
          </a:extLst>
        </xdr:cNvPr>
        <xdr:cNvSpPr txBox="1"/>
      </xdr:nvSpPr>
      <xdr:spPr>
        <a:xfrm>
          <a:off x="16598900" y="9700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82550</xdr:rowOff>
    </xdr:from>
    <xdr:to>
      <xdr:col>82</xdr:col>
      <xdr:colOff>158750</xdr:colOff>
      <xdr:row>58</xdr:row>
      <xdr:rowOff>12700</xdr:rowOff>
    </xdr:to>
    <xdr:sp macro="" textlink="">
      <xdr:nvSpPr>
        <xdr:cNvPr id="243" name="フローチャート: 判断 242">
          <a:extLst>
            <a:ext uri="{FF2B5EF4-FFF2-40B4-BE49-F238E27FC236}">
              <a16:creationId xmlns:a16="http://schemas.microsoft.com/office/drawing/2014/main" id="{00000000-0008-0000-0400-0000F3000000}"/>
            </a:ext>
          </a:extLst>
        </xdr:cNvPr>
        <xdr:cNvSpPr/>
      </xdr:nvSpPr>
      <xdr:spPr>
        <a:xfrm>
          <a:off x="16459200" y="985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57150</xdr:rowOff>
    </xdr:from>
    <xdr:to>
      <xdr:col>78</xdr:col>
      <xdr:colOff>69850</xdr:colOff>
      <xdr:row>57</xdr:row>
      <xdr:rowOff>133350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4782800" y="98298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158750</xdr:rowOff>
    </xdr:from>
    <xdr:to>
      <xdr:col>78</xdr:col>
      <xdr:colOff>120650</xdr:colOff>
      <xdr:row>58</xdr:row>
      <xdr:rowOff>88900</xdr:rowOff>
    </xdr:to>
    <xdr:sp macro="" textlink="">
      <xdr:nvSpPr>
        <xdr:cNvPr id="245" name="フローチャート: 判断 244">
          <a:extLst>
            <a:ext uri="{FF2B5EF4-FFF2-40B4-BE49-F238E27FC236}">
              <a16:creationId xmlns:a16="http://schemas.microsoft.com/office/drawing/2014/main" id="{00000000-0008-0000-0400-0000F5000000}"/>
            </a:ext>
          </a:extLst>
        </xdr:cNvPr>
        <xdr:cNvSpPr/>
      </xdr:nvSpPr>
      <xdr:spPr>
        <a:xfrm>
          <a:off x="15621000" y="9931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73677</xdr:rowOff>
    </xdr:from>
    <xdr:ext cx="7366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5290800" y="10017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44450</xdr:rowOff>
    </xdr:from>
    <xdr:to>
      <xdr:col>73</xdr:col>
      <xdr:colOff>180975</xdr:colOff>
      <xdr:row>57</xdr:row>
      <xdr:rowOff>57150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3893800" y="98171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133350</xdr:rowOff>
    </xdr:from>
    <xdr:to>
      <xdr:col>74</xdr:col>
      <xdr:colOff>31750</xdr:colOff>
      <xdr:row>58</xdr:row>
      <xdr:rowOff>63500</xdr:rowOff>
    </xdr:to>
    <xdr:sp macro="" textlink="">
      <xdr:nvSpPr>
        <xdr:cNvPr id="248" name="フローチャート: 判断 247">
          <a:extLst>
            <a:ext uri="{FF2B5EF4-FFF2-40B4-BE49-F238E27FC236}">
              <a16:creationId xmlns:a16="http://schemas.microsoft.com/office/drawing/2014/main" id="{00000000-0008-0000-0400-0000F8000000}"/>
            </a:ext>
          </a:extLst>
        </xdr:cNvPr>
        <xdr:cNvSpPr/>
      </xdr:nvSpPr>
      <xdr:spPr>
        <a:xfrm>
          <a:off x="14732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48277</xdr:rowOff>
    </xdr:from>
    <xdr:ext cx="762000" cy="259045"/>
    <xdr:sp macro="" textlink="">
      <xdr:nvSpPr>
        <xdr:cNvPr id="249" name="テキスト ボックス 248">
          <a:extLst>
            <a:ext uri="{FF2B5EF4-FFF2-40B4-BE49-F238E27FC236}">
              <a16:creationId xmlns:a16="http://schemas.microsoft.com/office/drawing/2014/main" id="{00000000-0008-0000-0400-0000F9000000}"/>
            </a:ext>
          </a:extLst>
        </xdr:cNvPr>
        <xdr:cNvSpPr txBox="1"/>
      </xdr:nvSpPr>
      <xdr:spPr>
        <a:xfrm>
          <a:off x="14401800" y="999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44450</xdr:rowOff>
    </xdr:from>
    <xdr:to>
      <xdr:col>69</xdr:col>
      <xdr:colOff>92075</xdr:colOff>
      <xdr:row>57</xdr:row>
      <xdr:rowOff>158750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flipV="1">
          <a:off x="13004800" y="981710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57150</xdr:rowOff>
    </xdr:from>
    <xdr:to>
      <xdr:col>69</xdr:col>
      <xdr:colOff>142875</xdr:colOff>
      <xdr:row>57</xdr:row>
      <xdr:rowOff>158750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3843000" y="9829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143527</xdr:rowOff>
    </xdr:from>
    <xdr:ext cx="762000" cy="259045"/>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3512800" y="9916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25400</xdr:rowOff>
    </xdr:from>
    <xdr:to>
      <xdr:col>65</xdr:col>
      <xdr:colOff>53975</xdr:colOff>
      <xdr:row>58</xdr:row>
      <xdr:rowOff>127000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2954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111777</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2623800" y="1005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95250</xdr:rowOff>
    </xdr:from>
    <xdr:to>
      <xdr:col>82</xdr:col>
      <xdr:colOff>158750</xdr:colOff>
      <xdr:row>58</xdr:row>
      <xdr:rowOff>25400</xdr:rowOff>
    </xdr:to>
    <xdr:sp macro="" textlink="">
      <xdr:nvSpPr>
        <xdr:cNvPr id="260" name="楕円 259">
          <a:extLst>
            <a:ext uri="{FF2B5EF4-FFF2-40B4-BE49-F238E27FC236}">
              <a16:creationId xmlns:a16="http://schemas.microsoft.com/office/drawing/2014/main" id="{00000000-0008-0000-0400-000004010000}"/>
            </a:ext>
          </a:extLst>
        </xdr:cNvPr>
        <xdr:cNvSpPr/>
      </xdr:nvSpPr>
      <xdr:spPr>
        <a:xfrm>
          <a:off x="16459200" y="986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67327</xdr:rowOff>
    </xdr:from>
    <xdr:ext cx="762000" cy="259045"/>
    <xdr:sp macro="" textlink="">
      <xdr:nvSpPr>
        <xdr:cNvPr id="261" name="その他該当値テキスト">
          <a:extLst>
            <a:ext uri="{FF2B5EF4-FFF2-40B4-BE49-F238E27FC236}">
              <a16:creationId xmlns:a16="http://schemas.microsoft.com/office/drawing/2014/main" id="{00000000-0008-0000-0400-000005010000}"/>
            </a:ext>
          </a:extLst>
        </xdr:cNvPr>
        <xdr:cNvSpPr txBox="1"/>
      </xdr:nvSpPr>
      <xdr:spPr>
        <a:xfrm>
          <a:off x="16598900" y="9839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82550</xdr:rowOff>
    </xdr:from>
    <xdr:to>
      <xdr:col>78</xdr:col>
      <xdr:colOff>120650</xdr:colOff>
      <xdr:row>58</xdr:row>
      <xdr:rowOff>12700</xdr:rowOff>
    </xdr:to>
    <xdr:sp macro="" textlink="">
      <xdr:nvSpPr>
        <xdr:cNvPr id="262" name="楕円 261">
          <a:extLst>
            <a:ext uri="{FF2B5EF4-FFF2-40B4-BE49-F238E27FC236}">
              <a16:creationId xmlns:a16="http://schemas.microsoft.com/office/drawing/2014/main" id="{00000000-0008-0000-0400-000006010000}"/>
            </a:ext>
          </a:extLst>
        </xdr:cNvPr>
        <xdr:cNvSpPr/>
      </xdr:nvSpPr>
      <xdr:spPr>
        <a:xfrm>
          <a:off x="15621000" y="985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22877</xdr:rowOff>
    </xdr:from>
    <xdr:ext cx="7366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5290800" y="9624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6350</xdr:rowOff>
    </xdr:from>
    <xdr:to>
      <xdr:col>74</xdr:col>
      <xdr:colOff>31750</xdr:colOff>
      <xdr:row>57</xdr:row>
      <xdr:rowOff>107950</xdr:rowOff>
    </xdr:to>
    <xdr:sp macro="" textlink="">
      <xdr:nvSpPr>
        <xdr:cNvPr id="264" name="楕円 263">
          <a:extLst>
            <a:ext uri="{FF2B5EF4-FFF2-40B4-BE49-F238E27FC236}">
              <a16:creationId xmlns:a16="http://schemas.microsoft.com/office/drawing/2014/main" id="{00000000-0008-0000-0400-000008010000}"/>
            </a:ext>
          </a:extLst>
        </xdr:cNvPr>
        <xdr:cNvSpPr/>
      </xdr:nvSpPr>
      <xdr:spPr>
        <a:xfrm>
          <a:off x="14732000" y="9779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118127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401800" y="9547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165100</xdr:rowOff>
    </xdr:from>
    <xdr:to>
      <xdr:col>69</xdr:col>
      <xdr:colOff>142875</xdr:colOff>
      <xdr:row>57</xdr:row>
      <xdr:rowOff>95250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3843000" y="9766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105427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3512800" y="9535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107950</xdr:rowOff>
    </xdr:from>
    <xdr:to>
      <xdr:col>65</xdr:col>
      <xdr:colOff>53975</xdr:colOff>
      <xdr:row>58</xdr:row>
      <xdr:rowOff>38100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2954000" y="988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48277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623800" y="964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0" name="正方形/長方形 269">
          <a:extLst>
            <a:ext uri="{FF2B5EF4-FFF2-40B4-BE49-F238E27FC236}">
              <a16:creationId xmlns:a16="http://schemas.microsoft.com/office/drawing/2014/main" id="{00000000-0008-0000-0400-00000E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1" name="正方形/長方形 270">
          <a:extLst>
            <a:ext uri="{FF2B5EF4-FFF2-40B4-BE49-F238E27FC236}">
              <a16:creationId xmlns:a16="http://schemas.microsoft.com/office/drawing/2014/main" id="{00000000-0008-0000-0400-00000F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2" name="正方形/長方形 271">
          <a:extLst>
            <a:ext uri="{FF2B5EF4-FFF2-40B4-BE49-F238E27FC236}">
              <a16:creationId xmlns:a16="http://schemas.microsoft.com/office/drawing/2014/main" id="{00000000-0008-0000-0400-000010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0" name="テキスト ボックス 279">
          <a:extLst>
            <a:ext uri="{FF2B5EF4-FFF2-40B4-BE49-F238E27FC236}">
              <a16:creationId xmlns:a16="http://schemas.microsoft.com/office/drawing/2014/main" id="{00000000-0008-0000-0400-000018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　前年度と比較して</a:t>
          </a:r>
          <a:r>
            <a:rPr kumimoji="1" lang="en-US"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0.4</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ポイントの</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減</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となり、類似団体平均値を</a:t>
          </a:r>
          <a:r>
            <a:rPr kumimoji="1" lang="en-US"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0.3</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ポイント上回る結果となった。これは物価高騰対策</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に関する事業費のような</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臨時的な経費が</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減少</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したことが要因である。</a:t>
          </a:r>
          <a:endParaRPr lang="ja-JP" altLang="ja-JP" sz="1400">
            <a:solidFill>
              <a:sysClr val="windowText" lastClr="000000"/>
            </a:solidFill>
            <a:effectLst/>
            <a:latin typeface="ＭＳ ゴシック" panose="020B0609070205080204" pitchFamily="49" charset="-128"/>
            <a:ea typeface="ＭＳ ゴシック" panose="020B0609070205080204" pitchFamily="49" charset="-128"/>
          </a:endParaRPr>
        </a:p>
      </xdr:txBody>
    </xdr:sp>
    <xdr:clientData/>
  </xdr:twoCellAnchor>
  <xdr:oneCellAnchor>
    <xdr:from>
      <xdr:col>62</xdr:col>
      <xdr:colOff>6350</xdr:colOff>
      <xdr:row>29</xdr:row>
      <xdr:rowOff>107950</xdr:rowOff>
    </xdr:from>
    <xdr:ext cx="298543" cy="225703"/>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2" name="直線コネクタ 281">
          <a:extLst>
            <a:ext uri="{FF2B5EF4-FFF2-40B4-BE49-F238E27FC236}">
              <a16:creationId xmlns:a16="http://schemas.microsoft.com/office/drawing/2014/main" id="{00000000-0008-0000-0400-00001A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146050</xdr:rowOff>
    </xdr:from>
    <xdr:to>
      <xdr:col>85</xdr:col>
      <xdr:colOff>66675</xdr:colOff>
      <xdr:row>41</xdr:row>
      <xdr:rowOff>146050</xdr:rowOff>
    </xdr:to>
    <xdr:cxnSp macro="">
      <xdr:nvCxnSpPr>
        <xdr:cNvPr id="284" name="直線コネクタ 283">
          <a:extLst>
            <a:ext uri="{FF2B5EF4-FFF2-40B4-BE49-F238E27FC236}">
              <a16:creationId xmlns:a16="http://schemas.microsoft.com/office/drawing/2014/main" id="{00000000-0008-0000-0400-00001C010000}"/>
            </a:ext>
          </a:extLst>
        </xdr:cNvPr>
        <xdr:cNvCxnSpPr/>
      </xdr:nvCxnSpPr>
      <xdr:spPr>
        <a:xfrm>
          <a:off x="12446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3827</xdr:rowOff>
    </xdr:from>
    <xdr:ext cx="508000" cy="259045"/>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1938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39</xdr:row>
      <xdr:rowOff>107950</xdr:rowOff>
    </xdr:from>
    <xdr:to>
      <xdr:col>85</xdr:col>
      <xdr:colOff>66675</xdr:colOff>
      <xdr:row>39</xdr:row>
      <xdr:rowOff>107950</xdr:rowOff>
    </xdr:to>
    <xdr:cxnSp macro="">
      <xdr:nvCxnSpPr>
        <xdr:cNvPr id="286" name="直線コネクタ 285">
          <a:extLst>
            <a:ext uri="{FF2B5EF4-FFF2-40B4-BE49-F238E27FC236}">
              <a16:creationId xmlns:a16="http://schemas.microsoft.com/office/drawing/2014/main" id="{00000000-0008-0000-0400-00001E010000}"/>
            </a:ext>
          </a:extLst>
        </xdr:cNvPr>
        <xdr:cNvCxnSpPr/>
      </xdr:nvCxnSpPr>
      <xdr:spPr>
        <a:xfrm>
          <a:off x="12446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38</xdr:row>
      <xdr:rowOff>137177</xdr:rowOff>
    </xdr:from>
    <xdr:ext cx="508000" cy="259045"/>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1938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35</xdr:row>
      <xdr:rowOff>31750</xdr:rowOff>
    </xdr:from>
    <xdr:to>
      <xdr:col>85</xdr:col>
      <xdr:colOff>66675</xdr:colOff>
      <xdr:row>35</xdr:row>
      <xdr:rowOff>31750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34</xdr:row>
      <xdr:rowOff>60977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165100</xdr:rowOff>
    </xdr:from>
    <xdr:to>
      <xdr:col>85</xdr:col>
      <xdr:colOff>66675</xdr:colOff>
      <xdr:row>32</xdr:row>
      <xdr:rowOff>165100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22877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296" name="補助費等グラフ枠">
          <a:extLst>
            <a:ext uri="{FF2B5EF4-FFF2-40B4-BE49-F238E27FC236}">
              <a16:creationId xmlns:a16="http://schemas.microsoft.com/office/drawing/2014/main" id="{00000000-0008-0000-0400-000028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32</xdr:row>
      <xdr:rowOff>149860</xdr:rowOff>
    </xdr:from>
    <xdr:to>
      <xdr:col>82</xdr:col>
      <xdr:colOff>107950</xdr:colOff>
      <xdr:row>41</xdr:row>
      <xdr:rowOff>100330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flipV="1">
          <a:off x="16510000" y="5636260"/>
          <a:ext cx="0" cy="1493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72407</xdr:rowOff>
    </xdr:from>
    <xdr:ext cx="762000" cy="259045"/>
    <xdr:sp macro="" textlink="">
      <xdr:nvSpPr>
        <xdr:cNvPr id="298" name="補助費等最小値テキスト">
          <a:extLst>
            <a:ext uri="{FF2B5EF4-FFF2-40B4-BE49-F238E27FC236}">
              <a16:creationId xmlns:a16="http://schemas.microsoft.com/office/drawing/2014/main" id="{00000000-0008-0000-0400-00002A010000}"/>
            </a:ext>
          </a:extLst>
        </xdr:cNvPr>
        <xdr:cNvSpPr txBox="1"/>
      </xdr:nvSpPr>
      <xdr:spPr>
        <a:xfrm>
          <a:off x="16598900" y="7101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100330</xdr:rowOff>
    </xdr:from>
    <xdr:to>
      <xdr:col>82</xdr:col>
      <xdr:colOff>196850</xdr:colOff>
      <xdr:row>41</xdr:row>
      <xdr:rowOff>100330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6421100" y="7129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64787</xdr:rowOff>
    </xdr:from>
    <xdr:ext cx="762000" cy="259045"/>
    <xdr:sp macro="" textlink="">
      <xdr:nvSpPr>
        <xdr:cNvPr id="300" name="補助費等最大値テキスト">
          <a:extLst>
            <a:ext uri="{FF2B5EF4-FFF2-40B4-BE49-F238E27FC236}">
              <a16:creationId xmlns:a16="http://schemas.microsoft.com/office/drawing/2014/main" id="{00000000-0008-0000-0400-00002C010000}"/>
            </a:ext>
          </a:extLst>
        </xdr:cNvPr>
        <xdr:cNvSpPr txBox="1"/>
      </xdr:nvSpPr>
      <xdr:spPr>
        <a:xfrm>
          <a:off x="16598900" y="5379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32</xdr:row>
      <xdr:rowOff>149860</xdr:rowOff>
    </xdr:from>
    <xdr:to>
      <xdr:col>82</xdr:col>
      <xdr:colOff>196850</xdr:colOff>
      <xdr:row>32</xdr:row>
      <xdr:rowOff>149860</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6421100" y="5636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39370</xdr:rowOff>
    </xdr:from>
    <xdr:to>
      <xdr:col>82</xdr:col>
      <xdr:colOff>107950</xdr:colOff>
      <xdr:row>37</xdr:row>
      <xdr:rowOff>69850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flipV="1">
          <a:off x="15671800" y="6383020"/>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153687</xdr:rowOff>
    </xdr:from>
    <xdr:ext cx="762000" cy="259045"/>
    <xdr:sp macro="" textlink="">
      <xdr:nvSpPr>
        <xdr:cNvPr id="303" name="補助費等平均値テキスト">
          <a:extLst>
            <a:ext uri="{FF2B5EF4-FFF2-40B4-BE49-F238E27FC236}">
              <a16:creationId xmlns:a16="http://schemas.microsoft.com/office/drawing/2014/main" id="{00000000-0008-0000-0400-00002F010000}"/>
            </a:ext>
          </a:extLst>
        </xdr:cNvPr>
        <xdr:cNvSpPr txBox="1"/>
      </xdr:nvSpPr>
      <xdr:spPr>
        <a:xfrm>
          <a:off x="16598900" y="61544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137160</xdr:rowOff>
    </xdr:from>
    <xdr:to>
      <xdr:col>82</xdr:col>
      <xdr:colOff>158750</xdr:colOff>
      <xdr:row>37</xdr:row>
      <xdr:rowOff>67310</xdr:rowOff>
    </xdr:to>
    <xdr:sp macro="" textlink="">
      <xdr:nvSpPr>
        <xdr:cNvPr id="304" name="フローチャート: 判断 303">
          <a:extLst>
            <a:ext uri="{FF2B5EF4-FFF2-40B4-BE49-F238E27FC236}">
              <a16:creationId xmlns:a16="http://schemas.microsoft.com/office/drawing/2014/main" id="{00000000-0008-0000-0400-000030010000}"/>
            </a:ext>
          </a:extLst>
        </xdr:cNvPr>
        <xdr:cNvSpPr/>
      </xdr:nvSpPr>
      <xdr:spPr>
        <a:xfrm>
          <a:off x="16459200" y="6309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149860</xdr:rowOff>
    </xdr:from>
    <xdr:to>
      <xdr:col>78</xdr:col>
      <xdr:colOff>69850</xdr:colOff>
      <xdr:row>37</xdr:row>
      <xdr:rowOff>69850</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4782800" y="632206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129540</xdr:rowOff>
    </xdr:from>
    <xdr:to>
      <xdr:col>78</xdr:col>
      <xdr:colOff>120650</xdr:colOff>
      <xdr:row>37</xdr:row>
      <xdr:rowOff>59690</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5621000" y="6301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69867</xdr:rowOff>
    </xdr:from>
    <xdr:ext cx="7366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5290800" y="60706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35560</xdr:rowOff>
    </xdr:from>
    <xdr:to>
      <xdr:col>73</xdr:col>
      <xdr:colOff>180975</xdr:colOff>
      <xdr:row>36</xdr:row>
      <xdr:rowOff>149860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3893800" y="620776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91440</xdr:rowOff>
    </xdr:from>
    <xdr:to>
      <xdr:col>74</xdr:col>
      <xdr:colOff>31750</xdr:colOff>
      <xdr:row>37</xdr:row>
      <xdr:rowOff>21590</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4732000" y="626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31767</xdr:rowOff>
    </xdr:from>
    <xdr:ext cx="762000" cy="259045"/>
    <xdr:sp macro="" textlink="">
      <xdr:nvSpPr>
        <xdr:cNvPr id="310" name="テキスト ボックス 309">
          <a:extLst>
            <a:ext uri="{FF2B5EF4-FFF2-40B4-BE49-F238E27FC236}">
              <a16:creationId xmlns:a16="http://schemas.microsoft.com/office/drawing/2014/main" id="{00000000-0008-0000-0400-000036010000}"/>
            </a:ext>
          </a:extLst>
        </xdr:cNvPr>
        <xdr:cNvSpPr txBox="1"/>
      </xdr:nvSpPr>
      <xdr:spPr>
        <a:xfrm>
          <a:off x="14401800" y="6032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35560</xdr:rowOff>
    </xdr:from>
    <xdr:to>
      <xdr:col>69</xdr:col>
      <xdr:colOff>92075</xdr:colOff>
      <xdr:row>38</xdr:row>
      <xdr:rowOff>157480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flipV="1">
          <a:off x="13004800" y="6207760"/>
          <a:ext cx="889000" cy="464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53340</xdr:rowOff>
    </xdr:from>
    <xdr:to>
      <xdr:col>69</xdr:col>
      <xdr:colOff>142875</xdr:colOff>
      <xdr:row>36</xdr:row>
      <xdr:rowOff>154940</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3843000" y="6225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139717</xdr:rowOff>
    </xdr:from>
    <xdr:ext cx="7620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3512800" y="6311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114300</xdr:rowOff>
    </xdr:from>
    <xdr:to>
      <xdr:col>65</xdr:col>
      <xdr:colOff>53975</xdr:colOff>
      <xdr:row>37</xdr:row>
      <xdr:rowOff>44450</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29540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54627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2623800" y="605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160020</xdr:rowOff>
    </xdr:from>
    <xdr:to>
      <xdr:col>82</xdr:col>
      <xdr:colOff>158750</xdr:colOff>
      <xdr:row>37</xdr:row>
      <xdr:rowOff>90170</xdr:rowOff>
    </xdr:to>
    <xdr:sp macro="" textlink="">
      <xdr:nvSpPr>
        <xdr:cNvPr id="321" name="楕円 320">
          <a:extLst>
            <a:ext uri="{FF2B5EF4-FFF2-40B4-BE49-F238E27FC236}">
              <a16:creationId xmlns:a16="http://schemas.microsoft.com/office/drawing/2014/main" id="{00000000-0008-0000-0400-000041010000}"/>
            </a:ext>
          </a:extLst>
        </xdr:cNvPr>
        <xdr:cNvSpPr/>
      </xdr:nvSpPr>
      <xdr:spPr>
        <a:xfrm>
          <a:off x="16459200" y="6332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36</xdr:row>
      <xdr:rowOff>132097</xdr:rowOff>
    </xdr:from>
    <xdr:ext cx="762000" cy="259045"/>
    <xdr:sp macro="" textlink="">
      <xdr:nvSpPr>
        <xdr:cNvPr id="322" name="補助費等該当値テキスト">
          <a:extLst>
            <a:ext uri="{FF2B5EF4-FFF2-40B4-BE49-F238E27FC236}">
              <a16:creationId xmlns:a16="http://schemas.microsoft.com/office/drawing/2014/main" id="{00000000-0008-0000-0400-000042010000}"/>
            </a:ext>
          </a:extLst>
        </xdr:cNvPr>
        <xdr:cNvSpPr txBox="1"/>
      </xdr:nvSpPr>
      <xdr:spPr>
        <a:xfrm>
          <a:off x="16598900" y="6304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19050</xdr:rowOff>
    </xdr:from>
    <xdr:to>
      <xdr:col>78</xdr:col>
      <xdr:colOff>120650</xdr:colOff>
      <xdr:row>37</xdr:row>
      <xdr:rowOff>120650</xdr:rowOff>
    </xdr:to>
    <xdr:sp macro="" textlink="">
      <xdr:nvSpPr>
        <xdr:cNvPr id="323" name="楕円 322">
          <a:extLst>
            <a:ext uri="{FF2B5EF4-FFF2-40B4-BE49-F238E27FC236}">
              <a16:creationId xmlns:a16="http://schemas.microsoft.com/office/drawing/2014/main" id="{00000000-0008-0000-0400-000043010000}"/>
            </a:ext>
          </a:extLst>
        </xdr:cNvPr>
        <xdr:cNvSpPr/>
      </xdr:nvSpPr>
      <xdr:spPr>
        <a:xfrm>
          <a:off x="15621000" y="636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105427</xdr:rowOff>
    </xdr:from>
    <xdr:ext cx="7366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290800" y="6449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99060</xdr:rowOff>
    </xdr:from>
    <xdr:to>
      <xdr:col>74</xdr:col>
      <xdr:colOff>31750</xdr:colOff>
      <xdr:row>37</xdr:row>
      <xdr:rowOff>29210</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4732000" y="6271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13987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4401800" y="6357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156210</xdr:rowOff>
    </xdr:from>
    <xdr:to>
      <xdr:col>69</xdr:col>
      <xdr:colOff>142875</xdr:colOff>
      <xdr:row>36</xdr:row>
      <xdr:rowOff>86360</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3843000" y="6156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96537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3512800" y="5925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38</xdr:row>
      <xdr:rowOff>106680</xdr:rowOff>
    </xdr:from>
    <xdr:to>
      <xdr:col>65</xdr:col>
      <xdr:colOff>53975</xdr:colOff>
      <xdr:row>39</xdr:row>
      <xdr:rowOff>36830</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2954000" y="6621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39</xdr:row>
      <xdr:rowOff>21607</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2623800" y="6708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1" name="正方形/長方形 330">
          <a:extLst>
            <a:ext uri="{FF2B5EF4-FFF2-40B4-BE49-F238E27FC236}">
              <a16:creationId xmlns:a16="http://schemas.microsoft.com/office/drawing/2014/main" id="{00000000-0008-0000-0400-00004B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1" name="テキスト ボックス 340">
          <a:extLst>
            <a:ext uri="{FF2B5EF4-FFF2-40B4-BE49-F238E27FC236}">
              <a16:creationId xmlns:a16="http://schemas.microsoft.com/office/drawing/2014/main" id="{00000000-0008-0000-0400-000055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　類似団体平均値より</a:t>
          </a:r>
          <a:r>
            <a:rPr kumimoji="1" lang="en-US"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1.3</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ポイント高く、全国平均より</a:t>
          </a:r>
          <a:r>
            <a:rPr kumimoji="1" lang="en-US"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1</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ポイント低い数値である。これは</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新庁舎建設事業の償還期間中であり、六美町北部区画整理事業等の大型建設事業の</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償還が始まったことにより償還額が増加したことが要因となっている。</a:t>
          </a:r>
          <a:endParaRPr lang="ja-JP" altLang="ja-JP" sz="14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　引き続き、町債発行にあたり返済額以上には借入しないという基本方針に則り、借入額と返済額のバランスに留意し、大型建設事業等の町債発行対象事業を峻別を徹底し、将来負担の抑制に努める。</a:t>
          </a:r>
          <a:endParaRPr lang="ja-JP" altLang="ja-JP" sz="1400">
            <a:solidFill>
              <a:sysClr val="windowText" lastClr="000000"/>
            </a:solidFill>
            <a:effectLst/>
            <a:latin typeface="ＭＳ ゴシック" panose="020B0609070205080204" pitchFamily="49" charset="-128"/>
            <a:ea typeface="ＭＳ ゴシック" panose="020B0609070205080204" pitchFamily="49" charset="-128"/>
          </a:endParaRPr>
        </a:p>
      </xdr:txBody>
    </xdr:sp>
    <xdr:clientData/>
  </xdr:twoCellAnchor>
  <xdr:oneCellAnchor>
    <xdr:from>
      <xdr:col>3</xdr:col>
      <xdr:colOff>123825</xdr:colOff>
      <xdr:row>69</xdr:row>
      <xdr:rowOff>107950</xdr:rowOff>
    </xdr:from>
    <xdr:ext cx="298543" cy="225703"/>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3" name="直線コネクタ 342">
          <a:extLst>
            <a:ext uri="{FF2B5EF4-FFF2-40B4-BE49-F238E27FC236}">
              <a16:creationId xmlns:a16="http://schemas.microsoft.com/office/drawing/2014/main" id="{00000000-0008-0000-0400-000057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45" name="直線コネクタ 344">
          <a:extLst>
            <a:ext uri="{FF2B5EF4-FFF2-40B4-BE49-F238E27FC236}">
              <a16:creationId xmlns:a16="http://schemas.microsoft.com/office/drawing/2014/main" id="{00000000-0008-0000-0400-000059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4" name="公債費グラフ枠">
          <a:extLst>
            <a:ext uri="{FF2B5EF4-FFF2-40B4-BE49-F238E27FC236}">
              <a16:creationId xmlns:a16="http://schemas.microsoft.com/office/drawing/2014/main" id="{00000000-0008-0000-0400-000062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147574</xdr:rowOff>
    </xdr:from>
    <xdr:to>
      <xdr:col>24</xdr:col>
      <xdr:colOff>25400</xdr:colOff>
      <xdr:row>80</xdr:row>
      <xdr:rowOff>40132</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flipV="1">
          <a:off x="4826000" y="12663424"/>
          <a:ext cx="0" cy="10927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12209</xdr:rowOff>
    </xdr:from>
    <xdr:ext cx="762000" cy="259045"/>
    <xdr:sp macro="" textlink="">
      <xdr:nvSpPr>
        <xdr:cNvPr id="356" name="公債費最小値テキスト">
          <a:extLst>
            <a:ext uri="{FF2B5EF4-FFF2-40B4-BE49-F238E27FC236}">
              <a16:creationId xmlns:a16="http://schemas.microsoft.com/office/drawing/2014/main" id="{00000000-0008-0000-0400-000064010000}"/>
            </a:ext>
          </a:extLst>
        </xdr:cNvPr>
        <xdr:cNvSpPr txBox="1"/>
      </xdr:nvSpPr>
      <xdr:spPr>
        <a:xfrm>
          <a:off x="4914900" y="13728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40132</xdr:rowOff>
    </xdr:from>
    <xdr:to>
      <xdr:col>24</xdr:col>
      <xdr:colOff>114300</xdr:colOff>
      <xdr:row>80</xdr:row>
      <xdr:rowOff>40132</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4737100" y="13756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62501</xdr:rowOff>
    </xdr:from>
    <xdr:ext cx="762000" cy="259045"/>
    <xdr:sp macro="" textlink="">
      <xdr:nvSpPr>
        <xdr:cNvPr id="358" name="公債費最大値テキスト">
          <a:extLst>
            <a:ext uri="{FF2B5EF4-FFF2-40B4-BE49-F238E27FC236}">
              <a16:creationId xmlns:a16="http://schemas.microsoft.com/office/drawing/2014/main" id="{00000000-0008-0000-0400-000066010000}"/>
            </a:ext>
          </a:extLst>
        </xdr:cNvPr>
        <xdr:cNvSpPr txBox="1"/>
      </xdr:nvSpPr>
      <xdr:spPr>
        <a:xfrm>
          <a:off x="4914900" y="12406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147574</xdr:rowOff>
    </xdr:from>
    <xdr:to>
      <xdr:col>24</xdr:col>
      <xdr:colOff>114300</xdr:colOff>
      <xdr:row>73</xdr:row>
      <xdr:rowOff>147574</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4737100" y="126634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24130</xdr:rowOff>
    </xdr:from>
    <xdr:to>
      <xdr:col>24</xdr:col>
      <xdr:colOff>25400</xdr:colOff>
      <xdr:row>77</xdr:row>
      <xdr:rowOff>33274</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flipV="1">
          <a:off x="3987800" y="13225780"/>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101871</xdr:rowOff>
    </xdr:from>
    <xdr:ext cx="762000" cy="259045"/>
    <xdr:sp macro="" textlink="">
      <xdr:nvSpPr>
        <xdr:cNvPr id="361" name="公債費平均値テキスト">
          <a:extLst>
            <a:ext uri="{FF2B5EF4-FFF2-40B4-BE49-F238E27FC236}">
              <a16:creationId xmlns:a16="http://schemas.microsoft.com/office/drawing/2014/main" id="{00000000-0008-0000-0400-000069010000}"/>
            </a:ext>
          </a:extLst>
        </xdr:cNvPr>
        <xdr:cNvSpPr txBox="1"/>
      </xdr:nvSpPr>
      <xdr:spPr>
        <a:xfrm>
          <a:off x="4914900" y="129606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85344</xdr:rowOff>
    </xdr:from>
    <xdr:to>
      <xdr:col>24</xdr:col>
      <xdr:colOff>76200</xdr:colOff>
      <xdr:row>77</xdr:row>
      <xdr:rowOff>15494</xdr:rowOff>
    </xdr:to>
    <xdr:sp macro="" textlink="">
      <xdr:nvSpPr>
        <xdr:cNvPr id="362" name="フローチャート: 判断 361">
          <a:extLst>
            <a:ext uri="{FF2B5EF4-FFF2-40B4-BE49-F238E27FC236}">
              <a16:creationId xmlns:a16="http://schemas.microsoft.com/office/drawing/2014/main" id="{00000000-0008-0000-0400-00006A010000}"/>
            </a:ext>
          </a:extLst>
        </xdr:cNvPr>
        <xdr:cNvSpPr/>
      </xdr:nvSpPr>
      <xdr:spPr>
        <a:xfrm>
          <a:off x="4775200" y="13115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81280</xdr:rowOff>
    </xdr:from>
    <xdr:to>
      <xdr:col>19</xdr:col>
      <xdr:colOff>187325</xdr:colOff>
      <xdr:row>77</xdr:row>
      <xdr:rowOff>33274</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3098800" y="13111480"/>
          <a:ext cx="889000" cy="123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103632</xdr:rowOff>
    </xdr:from>
    <xdr:to>
      <xdr:col>20</xdr:col>
      <xdr:colOff>38100</xdr:colOff>
      <xdr:row>77</xdr:row>
      <xdr:rowOff>33782</xdr:rowOff>
    </xdr:to>
    <xdr:sp macro="" textlink="">
      <xdr:nvSpPr>
        <xdr:cNvPr id="364" name="フローチャート: 判断 363">
          <a:extLst>
            <a:ext uri="{FF2B5EF4-FFF2-40B4-BE49-F238E27FC236}">
              <a16:creationId xmlns:a16="http://schemas.microsoft.com/office/drawing/2014/main" id="{00000000-0008-0000-0400-00006C010000}"/>
            </a:ext>
          </a:extLst>
        </xdr:cNvPr>
        <xdr:cNvSpPr/>
      </xdr:nvSpPr>
      <xdr:spPr>
        <a:xfrm>
          <a:off x="3937000" y="13133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43959</xdr:rowOff>
    </xdr:from>
    <xdr:ext cx="736600" cy="259045"/>
    <xdr:sp macro="" textlink="">
      <xdr:nvSpPr>
        <xdr:cNvPr id="365" name="テキスト ボックス 364">
          <a:extLst>
            <a:ext uri="{FF2B5EF4-FFF2-40B4-BE49-F238E27FC236}">
              <a16:creationId xmlns:a16="http://schemas.microsoft.com/office/drawing/2014/main" id="{00000000-0008-0000-0400-00006D010000}"/>
            </a:ext>
          </a:extLst>
        </xdr:cNvPr>
        <xdr:cNvSpPr txBox="1"/>
      </xdr:nvSpPr>
      <xdr:spPr>
        <a:xfrm>
          <a:off x="3606800" y="129027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21844</xdr:rowOff>
    </xdr:from>
    <xdr:to>
      <xdr:col>15</xdr:col>
      <xdr:colOff>98425</xdr:colOff>
      <xdr:row>76</xdr:row>
      <xdr:rowOff>81280</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2209800" y="13052044"/>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108204</xdr:rowOff>
    </xdr:from>
    <xdr:to>
      <xdr:col>15</xdr:col>
      <xdr:colOff>149225</xdr:colOff>
      <xdr:row>77</xdr:row>
      <xdr:rowOff>38354</xdr:rowOff>
    </xdr:to>
    <xdr:sp macro="" textlink="">
      <xdr:nvSpPr>
        <xdr:cNvPr id="367" name="フローチャート: 判断 366">
          <a:extLst>
            <a:ext uri="{FF2B5EF4-FFF2-40B4-BE49-F238E27FC236}">
              <a16:creationId xmlns:a16="http://schemas.microsoft.com/office/drawing/2014/main" id="{00000000-0008-0000-0400-00006F010000}"/>
            </a:ext>
          </a:extLst>
        </xdr:cNvPr>
        <xdr:cNvSpPr/>
      </xdr:nvSpPr>
      <xdr:spPr>
        <a:xfrm>
          <a:off x="3048000" y="13138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23131</xdr:rowOff>
    </xdr:from>
    <xdr:ext cx="762000" cy="259045"/>
    <xdr:sp macro="" textlink="">
      <xdr:nvSpPr>
        <xdr:cNvPr id="368" name="テキスト ボックス 367">
          <a:extLst>
            <a:ext uri="{FF2B5EF4-FFF2-40B4-BE49-F238E27FC236}">
              <a16:creationId xmlns:a16="http://schemas.microsoft.com/office/drawing/2014/main" id="{00000000-0008-0000-0400-000070010000}"/>
            </a:ext>
          </a:extLst>
        </xdr:cNvPr>
        <xdr:cNvSpPr txBox="1"/>
      </xdr:nvSpPr>
      <xdr:spPr>
        <a:xfrm>
          <a:off x="2717800" y="13224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21844</xdr:rowOff>
    </xdr:from>
    <xdr:to>
      <xdr:col>11</xdr:col>
      <xdr:colOff>9525</xdr:colOff>
      <xdr:row>76</xdr:row>
      <xdr:rowOff>30987</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flipV="1">
          <a:off x="1320800" y="13052044"/>
          <a:ext cx="889000"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80772</xdr:rowOff>
    </xdr:from>
    <xdr:to>
      <xdr:col>11</xdr:col>
      <xdr:colOff>60325</xdr:colOff>
      <xdr:row>77</xdr:row>
      <xdr:rowOff>10922</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2159000" y="13110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167149</xdr:rowOff>
    </xdr:from>
    <xdr:ext cx="762000" cy="259045"/>
    <xdr:sp macro="" textlink="">
      <xdr:nvSpPr>
        <xdr:cNvPr id="371" name="テキスト ボックス 370">
          <a:extLst>
            <a:ext uri="{FF2B5EF4-FFF2-40B4-BE49-F238E27FC236}">
              <a16:creationId xmlns:a16="http://schemas.microsoft.com/office/drawing/2014/main" id="{00000000-0008-0000-0400-000073010000}"/>
            </a:ext>
          </a:extLst>
        </xdr:cNvPr>
        <xdr:cNvSpPr txBox="1"/>
      </xdr:nvSpPr>
      <xdr:spPr>
        <a:xfrm>
          <a:off x="1828800" y="13197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112776</xdr:rowOff>
    </xdr:from>
    <xdr:to>
      <xdr:col>6</xdr:col>
      <xdr:colOff>171450</xdr:colOff>
      <xdr:row>77</xdr:row>
      <xdr:rowOff>42926</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1270000" y="13142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27703</xdr:rowOff>
    </xdr:from>
    <xdr:ext cx="7620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939800" y="13229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144780</xdr:rowOff>
    </xdr:from>
    <xdr:to>
      <xdr:col>24</xdr:col>
      <xdr:colOff>76200</xdr:colOff>
      <xdr:row>77</xdr:row>
      <xdr:rowOff>74930</xdr:rowOff>
    </xdr:to>
    <xdr:sp macro="" textlink="">
      <xdr:nvSpPr>
        <xdr:cNvPr id="379" name="楕円 378">
          <a:extLst>
            <a:ext uri="{FF2B5EF4-FFF2-40B4-BE49-F238E27FC236}">
              <a16:creationId xmlns:a16="http://schemas.microsoft.com/office/drawing/2014/main" id="{00000000-0008-0000-0400-00007B010000}"/>
            </a:ext>
          </a:extLst>
        </xdr:cNvPr>
        <xdr:cNvSpPr/>
      </xdr:nvSpPr>
      <xdr:spPr>
        <a:xfrm>
          <a:off x="4775200" y="13174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116857</xdr:rowOff>
    </xdr:from>
    <xdr:ext cx="762000" cy="259045"/>
    <xdr:sp macro="" textlink="">
      <xdr:nvSpPr>
        <xdr:cNvPr id="380" name="公債費該当値テキスト">
          <a:extLst>
            <a:ext uri="{FF2B5EF4-FFF2-40B4-BE49-F238E27FC236}">
              <a16:creationId xmlns:a16="http://schemas.microsoft.com/office/drawing/2014/main" id="{00000000-0008-0000-0400-00007C010000}"/>
            </a:ext>
          </a:extLst>
        </xdr:cNvPr>
        <xdr:cNvSpPr txBox="1"/>
      </xdr:nvSpPr>
      <xdr:spPr>
        <a:xfrm>
          <a:off x="4914900" y="13147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153924</xdr:rowOff>
    </xdr:from>
    <xdr:to>
      <xdr:col>20</xdr:col>
      <xdr:colOff>38100</xdr:colOff>
      <xdr:row>77</xdr:row>
      <xdr:rowOff>84074</xdr:rowOff>
    </xdr:to>
    <xdr:sp macro="" textlink="">
      <xdr:nvSpPr>
        <xdr:cNvPr id="381" name="楕円 380">
          <a:extLst>
            <a:ext uri="{FF2B5EF4-FFF2-40B4-BE49-F238E27FC236}">
              <a16:creationId xmlns:a16="http://schemas.microsoft.com/office/drawing/2014/main" id="{00000000-0008-0000-0400-00007D010000}"/>
            </a:ext>
          </a:extLst>
        </xdr:cNvPr>
        <xdr:cNvSpPr/>
      </xdr:nvSpPr>
      <xdr:spPr>
        <a:xfrm>
          <a:off x="3937000" y="13184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68851</xdr:rowOff>
    </xdr:from>
    <xdr:ext cx="7366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606800" y="132705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30480</xdr:rowOff>
    </xdr:from>
    <xdr:to>
      <xdr:col>15</xdr:col>
      <xdr:colOff>149225</xdr:colOff>
      <xdr:row>76</xdr:row>
      <xdr:rowOff>132080</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3048000" y="13060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142257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717800" y="12829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142494</xdr:rowOff>
    </xdr:from>
    <xdr:to>
      <xdr:col>11</xdr:col>
      <xdr:colOff>60325</xdr:colOff>
      <xdr:row>76</xdr:row>
      <xdr:rowOff>72644</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2159000" y="13001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82821</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828800" y="12770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151637</xdr:rowOff>
    </xdr:from>
    <xdr:to>
      <xdr:col>6</xdr:col>
      <xdr:colOff>171450</xdr:colOff>
      <xdr:row>76</xdr:row>
      <xdr:rowOff>81787</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1270000" y="13010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91965</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939800" y="127792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89" name="正方形/長方形 388">
          <a:extLst>
            <a:ext uri="{FF2B5EF4-FFF2-40B4-BE49-F238E27FC236}">
              <a16:creationId xmlns:a16="http://schemas.microsoft.com/office/drawing/2014/main" id="{00000000-0008-0000-0400-000085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0" name="正方形/長方形 389">
          <a:extLst>
            <a:ext uri="{FF2B5EF4-FFF2-40B4-BE49-F238E27FC236}">
              <a16:creationId xmlns:a16="http://schemas.microsoft.com/office/drawing/2014/main" id="{00000000-0008-0000-0400-000086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399" name="テキスト ボックス 398">
          <a:extLst>
            <a:ext uri="{FF2B5EF4-FFF2-40B4-BE49-F238E27FC236}">
              <a16:creationId xmlns:a16="http://schemas.microsoft.com/office/drawing/2014/main" id="{00000000-0008-0000-0400-00008F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　補助金等や物件費の増加の結果によって、前年度から</a:t>
          </a:r>
          <a:r>
            <a:rPr kumimoji="1" lang="en-US"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1.5</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ポイント増加した。今後もこれらの経費の削減に留意していく。</a:t>
          </a:r>
          <a:endParaRPr lang="ja-JP" altLang="ja-JP" sz="1400">
            <a:solidFill>
              <a:sysClr val="windowText" lastClr="000000"/>
            </a:solidFill>
            <a:effectLst/>
            <a:latin typeface="ＭＳ ゴシック" panose="020B0609070205080204" pitchFamily="49" charset="-128"/>
            <a:ea typeface="ＭＳ ゴシック" panose="020B0609070205080204" pitchFamily="49" charset="-128"/>
          </a:endParaRPr>
        </a:p>
      </xdr:txBody>
    </xdr:sp>
    <xdr:clientData/>
  </xdr:twoCellAnchor>
  <xdr:oneCellAnchor>
    <xdr:from>
      <xdr:col>62</xdr:col>
      <xdr:colOff>6350</xdr:colOff>
      <xdr:row>69</xdr:row>
      <xdr:rowOff>107950</xdr:rowOff>
    </xdr:from>
    <xdr:ext cx="298543" cy="225703"/>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1" name="直線コネクタ 400">
          <a:extLst>
            <a:ext uri="{FF2B5EF4-FFF2-40B4-BE49-F238E27FC236}">
              <a16:creationId xmlns:a16="http://schemas.microsoft.com/office/drawing/2014/main" id="{00000000-0008-0000-0400-000091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03" name="直線コネクタ 402">
          <a:extLst>
            <a:ext uri="{FF2B5EF4-FFF2-40B4-BE49-F238E27FC236}">
              <a16:creationId xmlns:a16="http://schemas.microsoft.com/office/drawing/2014/main" id="{00000000-0008-0000-0400-000093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5" name="公債費以外グラフ枠">
          <a:extLst>
            <a:ext uri="{FF2B5EF4-FFF2-40B4-BE49-F238E27FC236}">
              <a16:creationId xmlns:a16="http://schemas.microsoft.com/office/drawing/2014/main" id="{00000000-0008-0000-0400-00009F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31750</xdr:rowOff>
    </xdr:from>
    <xdr:to>
      <xdr:col>82</xdr:col>
      <xdr:colOff>107950</xdr:colOff>
      <xdr:row>81</xdr:row>
      <xdr:rowOff>77470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flipV="1">
          <a:off x="16510000" y="1254760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49547</xdr:rowOff>
    </xdr:from>
    <xdr:ext cx="762000" cy="259045"/>
    <xdr:sp macro="" textlink="">
      <xdr:nvSpPr>
        <xdr:cNvPr id="417" name="公債費以外最小値テキスト">
          <a:extLst>
            <a:ext uri="{FF2B5EF4-FFF2-40B4-BE49-F238E27FC236}">
              <a16:creationId xmlns:a16="http://schemas.microsoft.com/office/drawing/2014/main" id="{00000000-0008-0000-0400-0000A1010000}"/>
            </a:ext>
          </a:extLst>
        </xdr:cNvPr>
        <xdr:cNvSpPr txBox="1"/>
      </xdr:nvSpPr>
      <xdr:spPr>
        <a:xfrm>
          <a:off x="16598900" y="13936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77470</xdr:rowOff>
    </xdr:from>
    <xdr:to>
      <xdr:col>82</xdr:col>
      <xdr:colOff>196850</xdr:colOff>
      <xdr:row>81</xdr:row>
      <xdr:rowOff>77470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6421100" y="13964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118127</xdr:rowOff>
    </xdr:from>
    <xdr:ext cx="762000" cy="259045"/>
    <xdr:sp macro="" textlink="">
      <xdr:nvSpPr>
        <xdr:cNvPr id="419" name="公債費以外最大値テキスト">
          <a:extLst>
            <a:ext uri="{FF2B5EF4-FFF2-40B4-BE49-F238E27FC236}">
              <a16:creationId xmlns:a16="http://schemas.microsoft.com/office/drawing/2014/main" id="{00000000-0008-0000-0400-0000A3010000}"/>
            </a:ext>
          </a:extLst>
        </xdr:cNvPr>
        <xdr:cNvSpPr txBox="1"/>
      </xdr:nvSpPr>
      <xdr:spPr>
        <a:xfrm>
          <a:off x="16598900" y="1229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31750</xdr:rowOff>
    </xdr:from>
    <xdr:to>
      <xdr:col>82</xdr:col>
      <xdr:colOff>196850</xdr:colOff>
      <xdr:row>73</xdr:row>
      <xdr:rowOff>31750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6421100" y="12547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50800</xdr:rowOff>
    </xdr:from>
    <xdr:to>
      <xdr:col>82</xdr:col>
      <xdr:colOff>107950</xdr:colOff>
      <xdr:row>76</xdr:row>
      <xdr:rowOff>107950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5671800" y="13081000"/>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109238</xdr:rowOff>
    </xdr:from>
    <xdr:ext cx="762000" cy="259045"/>
    <xdr:sp macro="" textlink="">
      <xdr:nvSpPr>
        <xdr:cNvPr id="422" name="公債費以外平均値テキスト">
          <a:extLst>
            <a:ext uri="{FF2B5EF4-FFF2-40B4-BE49-F238E27FC236}">
              <a16:creationId xmlns:a16="http://schemas.microsoft.com/office/drawing/2014/main" id="{00000000-0008-0000-0400-0000A6010000}"/>
            </a:ext>
          </a:extLst>
        </xdr:cNvPr>
        <xdr:cNvSpPr txBox="1"/>
      </xdr:nvSpPr>
      <xdr:spPr>
        <a:xfrm>
          <a:off x="16598900" y="131394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137161</xdr:rowOff>
    </xdr:from>
    <xdr:to>
      <xdr:col>82</xdr:col>
      <xdr:colOff>158750</xdr:colOff>
      <xdr:row>77</xdr:row>
      <xdr:rowOff>67311</xdr:rowOff>
    </xdr:to>
    <xdr:sp macro="" textlink="">
      <xdr:nvSpPr>
        <xdr:cNvPr id="423" name="フローチャート: 判断 422">
          <a:extLst>
            <a:ext uri="{FF2B5EF4-FFF2-40B4-BE49-F238E27FC236}">
              <a16:creationId xmlns:a16="http://schemas.microsoft.com/office/drawing/2014/main" id="{00000000-0008-0000-0400-0000A7010000}"/>
            </a:ext>
          </a:extLst>
        </xdr:cNvPr>
        <xdr:cNvSpPr/>
      </xdr:nvSpPr>
      <xdr:spPr>
        <a:xfrm>
          <a:off x="16459200" y="13167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66040</xdr:rowOff>
    </xdr:from>
    <xdr:to>
      <xdr:col>78</xdr:col>
      <xdr:colOff>69850</xdr:colOff>
      <xdr:row>76</xdr:row>
      <xdr:rowOff>50800</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4782800" y="12924790"/>
          <a:ext cx="889000" cy="156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114300</xdr:rowOff>
    </xdr:from>
    <xdr:to>
      <xdr:col>78</xdr:col>
      <xdr:colOff>120650</xdr:colOff>
      <xdr:row>77</xdr:row>
      <xdr:rowOff>44450</xdr:rowOff>
    </xdr:to>
    <xdr:sp macro="" textlink="">
      <xdr:nvSpPr>
        <xdr:cNvPr id="425" name="フローチャート: 判断 424">
          <a:extLst>
            <a:ext uri="{FF2B5EF4-FFF2-40B4-BE49-F238E27FC236}">
              <a16:creationId xmlns:a16="http://schemas.microsoft.com/office/drawing/2014/main" id="{00000000-0008-0000-0400-0000A9010000}"/>
            </a:ext>
          </a:extLst>
        </xdr:cNvPr>
        <xdr:cNvSpPr/>
      </xdr:nvSpPr>
      <xdr:spPr>
        <a:xfrm>
          <a:off x="156210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29227</xdr:rowOff>
    </xdr:from>
    <xdr:ext cx="736600" cy="259045"/>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5290800" y="13230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142240</xdr:rowOff>
    </xdr:from>
    <xdr:to>
      <xdr:col>73</xdr:col>
      <xdr:colOff>180975</xdr:colOff>
      <xdr:row>75</xdr:row>
      <xdr:rowOff>66040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3893800" y="12829540"/>
          <a:ext cx="8890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41911</xdr:rowOff>
    </xdr:from>
    <xdr:to>
      <xdr:col>74</xdr:col>
      <xdr:colOff>31750</xdr:colOff>
      <xdr:row>76</xdr:row>
      <xdr:rowOff>143511</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4732000" y="13072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128288</xdr:rowOff>
    </xdr:from>
    <xdr:ext cx="762000" cy="259045"/>
    <xdr:sp macro="" textlink="">
      <xdr:nvSpPr>
        <xdr:cNvPr id="429" name="テキスト ボックス 428">
          <a:extLst>
            <a:ext uri="{FF2B5EF4-FFF2-40B4-BE49-F238E27FC236}">
              <a16:creationId xmlns:a16="http://schemas.microsoft.com/office/drawing/2014/main" id="{00000000-0008-0000-0400-0000AD010000}"/>
            </a:ext>
          </a:extLst>
        </xdr:cNvPr>
        <xdr:cNvSpPr txBox="1"/>
      </xdr:nvSpPr>
      <xdr:spPr>
        <a:xfrm>
          <a:off x="14401800" y="131584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142240</xdr:rowOff>
    </xdr:from>
    <xdr:to>
      <xdr:col>69</xdr:col>
      <xdr:colOff>92075</xdr:colOff>
      <xdr:row>76</xdr:row>
      <xdr:rowOff>142239</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flipV="1">
          <a:off x="13004800" y="12829540"/>
          <a:ext cx="889000" cy="342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83820</xdr:rowOff>
    </xdr:from>
    <xdr:to>
      <xdr:col>69</xdr:col>
      <xdr:colOff>142875</xdr:colOff>
      <xdr:row>76</xdr:row>
      <xdr:rowOff>13970</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3843000" y="12942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170197</xdr:rowOff>
    </xdr:from>
    <xdr:ext cx="7620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3512800" y="13028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87630</xdr:rowOff>
    </xdr:from>
    <xdr:to>
      <xdr:col>65</xdr:col>
      <xdr:colOff>53975</xdr:colOff>
      <xdr:row>77</xdr:row>
      <xdr:rowOff>17780</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2954000" y="13117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27957</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2623800" y="12886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57150</xdr:rowOff>
    </xdr:from>
    <xdr:to>
      <xdr:col>82</xdr:col>
      <xdr:colOff>158750</xdr:colOff>
      <xdr:row>76</xdr:row>
      <xdr:rowOff>158750</xdr:rowOff>
    </xdr:to>
    <xdr:sp macro="" textlink="">
      <xdr:nvSpPr>
        <xdr:cNvPr id="440" name="楕円 439">
          <a:extLst>
            <a:ext uri="{FF2B5EF4-FFF2-40B4-BE49-F238E27FC236}">
              <a16:creationId xmlns:a16="http://schemas.microsoft.com/office/drawing/2014/main" id="{00000000-0008-0000-0400-0000B8010000}"/>
            </a:ext>
          </a:extLst>
        </xdr:cNvPr>
        <xdr:cNvSpPr/>
      </xdr:nvSpPr>
      <xdr:spPr>
        <a:xfrm>
          <a:off x="16459200" y="13087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73677</xdr:rowOff>
    </xdr:from>
    <xdr:ext cx="762000" cy="259045"/>
    <xdr:sp macro="" textlink="">
      <xdr:nvSpPr>
        <xdr:cNvPr id="441" name="公債費以外該当値テキスト">
          <a:extLst>
            <a:ext uri="{FF2B5EF4-FFF2-40B4-BE49-F238E27FC236}">
              <a16:creationId xmlns:a16="http://schemas.microsoft.com/office/drawing/2014/main" id="{00000000-0008-0000-0400-0000B9010000}"/>
            </a:ext>
          </a:extLst>
        </xdr:cNvPr>
        <xdr:cNvSpPr txBox="1"/>
      </xdr:nvSpPr>
      <xdr:spPr>
        <a:xfrm>
          <a:off x="16598900" y="1293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0</xdr:rowOff>
    </xdr:from>
    <xdr:to>
      <xdr:col>78</xdr:col>
      <xdr:colOff>120650</xdr:colOff>
      <xdr:row>76</xdr:row>
      <xdr:rowOff>101600</xdr:rowOff>
    </xdr:to>
    <xdr:sp macro="" textlink="">
      <xdr:nvSpPr>
        <xdr:cNvPr id="442" name="楕円 441">
          <a:extLst>
            <a:ext uri="{FF2B5EF4-FFF2-40B4-BE49-F238E27FC236}">
              <a16:creationId xmlns:a16="http://schemas.microsoft.com/office/drawing/2014/main" id="{00000000-0008-0000-0400-0000BA010000}"/>
            </a:ext>
          </a:extLst>
        </xdr:cNvPr>
        <xdr:cNvSpPr/>
      </xdr:nvSpPr>
      <xdr:spPr>
        <a:xfrm>
          <a:off x="15621000" y="1303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111777</xdr:rowOff>
    </xdr:from>
    <xdr:ext cx="7366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5290800" y="12799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15240</xdr:rowOff>
    </xdr:from>
    <xdr:to>
      <xdr:col>74</xdr:col>
      <xdr:colOff>31750</xdr:colOff>
      <xdr:row>75</xdr:row>
      <xdr:rowOff>116840</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4732000" y="12873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127017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4401800" y="12642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91440</xdr:rowOff>
    </xdr:from>
    <xdr:to>
      <xdr:col>69</xdr:col>
      <xdr:colOff>142875</xdr:colOff>
      <xdr:row>75</xdr:row>
      <xdr:rowOff>21590</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3843000" y="12778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31767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3512800" y="1254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91439</xdr:rowOff>
    </xdr:from>
    <xdr:to>
      <xdr:col>65</xdr:col>
      <xdr:colOff>53975</xdr:colOff>
      <xdr:row>77</xdr:row>
      <xdr:rowOff>21589</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2954000" y="13121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6366</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623800" y="132080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栃木県壬生町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13</xdr:row>
      <xdr:rowOff>13754</xdr:rowOff>
    </xdr:from>
    <xdr:to>
      <xdr:col>29</xdr:col>
      <xdr:colOff>127000</xdr:colOff>
      <xdr:row>20</xdr:row>
      <xdr:rowOff>147561</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290229"/>
          <a:ext cx="0" cy="133395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119638</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96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54,631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147561</xdr:rowOff>
    </xdr:from>
    <xdr:to>
      <xdr:col>30</xdr:col>
      <xdr:colOff>25400</xdr:colOff>
      <xdr:row>20</xdr:row>
      <xdr:rowOff>147561</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62418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100131</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2033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159,667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13</xdr:row>
      <xdr:rowOff>13754</xdr:rowOff>
    </xdr:from>
    <xdr:to>
      <xdr:col>30</xdr:col>
      <xdr:colOff>25400</xdr:colOff>
      <xdr:row>13</xdr:row>
      <xdr:rowOff>13754</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29022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19</xdr:row>
      <xdr:rowOff>74689</xdr:rowOff>
    </xdr:from>
    <xdr:to>
      <xdr:col>29</xdr:col>
      <xdr:colOff>127000</xdr:colOff>
      <xdr:row>19</xdr:row>
      <xdr:rowOff>148120</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379864"/>
          <a:ext cx="647700" cy="7343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114812</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30770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98285</xdr:rowOff>
    </xdr:from>
    <xdr:to>
      <xdr:col>29</xdr:col>
      <xdr:colOff>177800</xdr:colOff>
      <xdr:row>19</xdr:row>
      <xdr:rowOff>28435</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32320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148120</xdr:rowOff>
    </xdr:from>
    <xdr:to>
      <xdr:col>26</xdr:col>
      <xdr:colOff>50800</xdr:colOff>
      <xdr:row>20</xdr:row>
      <xdr:rowOff>3632</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453295"/>
          <a:ext cx="698500" cy="2696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18</xdr:row>
      <xdr:rowOff>160452</xdr:rowOff>
    </xdr:from>
    <xdr:to>
      <xdr:col>26</xdr:col>
      <xdr:colOff>101600</xdr:colOff>
      <xdr:row>19</xdr:row>
      <xdr:rowOff>90602</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29417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100779</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0630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20</xdr:row>
      <xdr:rowOff>3632</xdr:rowOff>
    </xdr:from>
    <xdr:to>
      <xdr:col>22</xdr:col>
      <xdr:colOff>114300</xdr:colOff>
      <xdr:row>20</xdr:row>
      <xdr:rowOff>22695</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480257"/>
          <a:ext cx="698500" cy="1906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19</xdr:row>
      <xdr:rowOff>22873</xdr:rowOff>
    </xdr:from>
    <xdr:to>
      <xdr:col>22</xdr:col>
      <xdr:colOff>165100</xdr:colOff>
      <xdr:row>19</xdr:row>
      <xdr:rowOff>124473</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32804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134650</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096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20</xdr:row>
      <xdr:rowOff>20904</xdr:rowOff>
    </xdr:from>
    <xdr:to>
      <xdr:col>18</xdr:col>
      <xdr:colOff>177800</xdr:colOff>
      <xdr:row>20</xdr:row>
      <xdr:rowOff>22695</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a:off x="2908300" y="3497529"/>
          <a:ext cx="698500" cy="179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19</xdr:row>
      <xdr:rowOff>35281</xdr:rowOff>
    </xdr:from>
    <xdr:to>
      <xdr:col>19</xdr:col>
      <xdr:colOff>38100</xdr:colOff>
      <xdr:row>19</xdr:row>
      <xdr:rowOff>136881</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34045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147058</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1093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56426</xdr:rowOff>
    </xdr:from>
    <xdr:to>
      <xdr:col>15</xdr:col>
      <xdr:colOff>101600</xdr:colOff>
      <xdr:row>19</xdr:row>
      <xdr:rowOff>158026</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36160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168203</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1304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19</xdr:row>
      <xdr:rowOff>23889</xdr:rowOff>
    </xdr:from>
    <xdr:to>
      <xdr:col>29</xdr:col>
      <xdr:colOff>177800</xdr:colOff>
      <xdr:row>19</xdr:row>
      <xdr:rowOff>125489</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32906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167416</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3011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19</xdr:row>
      <xdr:rowOff>97320</xdr:rowOff>
    </xdr:from>
    <xdr:to>
      <xdr:col>26</xdr:col>
      <xdr:colOff>101600</xdr:colOff>
      <xdr:row>20</xdr:row>
      <xdr:rowOff>27470</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40249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20</xdr:row>
      <xdr:rowOff>12247</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4888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19</xdr:row>
      <xdr:rowOff>124282</xdr:rowOff>
    </xdr:from>
    <xdr:to>
      <xdr:col>22</xdr:col>
      <xdr:colOff>165100</xdr:colOff>
      <xdr:row>20</xdr:row>
      <xdr:rowOff>54432</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42945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20</xdr:row>
      <xdr:rowOff>39209</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515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143345</xdr:rowOff>
    </xdr:from>
    <xdr:to>
      <xdr:col>19</xdr:col>
      <xdr:colOff>38100</xdr:colOff>
      <xdr:row>20</xdr:row>
      <xdr:rowOff>73495</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44852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20</xdr:row>
      <xdr:rowOff>58272</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534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141554</xdr:rowOff>
    </xdr:from>
    <xdr:to>
      <xdr:col>15</xdr:col>
      <xdr:colOff>101600</xdr:colOff>
      <xdr:row>20</xdr:row>
      <xdr:rowOff>71704</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44672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20</xdr:row>
      <xdr:rowOff>56481</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5331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36</xdr:row>
      <xdr:rowOff>69850</xdr:rowOff>
    </xdr:from>
    <xdr:to>
      <xdr:col>33</xdr:col>
      <xdr:colOff>114300</xdr:colOff>
      <xdr:row>36</xdr:row>
      <xdr:rowOff>69850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a:extLst>
            <a:ext uri="{FF2B5EF4-FFF2-40B4-BE49-F238E27FC236}">
              <a16:creationId xmlns:a16="http://schemas.microsoft.com/office/drawing/2014/main" id="{00000000-0008-0000-0500-000067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53505</xdr:rowOff>
    </xdr:from>
    <xdr:to>
      <xdr:col>29</xdr:col>
      <xdr:colOff>127000</xdr:colOff>
      <xdr:row>37</xdr:row>
      <xdr:rowOff>36726</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flipV="1">
          <a:off x="5651500" y="5978055"/>
          <a:ext cx="0" cy="118337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8803</xdr:rowOff>
    </xdr:from>
    <xdr:ext cx="762000" cy="259045"/>
    <xdr:sp macro="" textlink="">
      <xdr:nvSpPr>
        <xdr:cNvPr id="105" name="人口1人当たり決算額の推移最小値テキスト445">
          <a:extLst>
            <a:ext uri="{FF2B5EF4-FFF2-40B4-BE49-F238E27FC236}">
              <a16:creationId xmlns:a16="http://schemas.microsoft.com/office/drawing/2014/main" id="{00000000-0008-0000-0500-000069000000}"/>
            </a:ext>
          </a:extLst>
        </xdr:cNvPr>
        <xdr:cNvSpPr txBox="1"/>
      </xdr:nvSpPr>
      <xdr:spPr>
        <a:xfrm>
          <a:off x="5740400" y="71335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36726</xdr:rowOff>
    </xdr:from>
    <xdr:to>
      <xdr:col>30</xdr:col>
      <xdr:colOff>25400</xdr:colOff>
      <xdr:row>37</xdr:row>
      <xdr:rowOff>36726</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716142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31</xdr:row>
      <xdr:rowOff>311332</xdr:rowOff>
    </xdr:from>
    <xdr:ext cx="762000" cy="259045"/>
    <xdr:sp macro="" textlink="">
      <xdr:nvSpPr>
        <xdr:cNvPr id="107" name="人口1人当たり決算額の推移最大値テキスト445">
          <a:extLst>
            <a:ext uri="{FF2B5EF4-FFF2-40B4-BE49-F238E27FC236}">
              <a16:creationId xmlns:a16="http://schemas.microsoft.com/office/drawing/2014/main" id="{00000000-0008-0000-0500-00006B000000}"/>
            </a:ext>
          </a:extLst>
        </xdr:cNvPr>
        <xdr:cNvSpPr txBox="1"/>
      </xdr:nvSpPr>
      <xdr:spPr>
        <a:xfrm>
          <a:off x="5740400" y="5721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45,715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53505</xdr:rowOff>
    </xdr:from>
    <xdr:to>
      <xdr:col>30</xdr:col>
      <xdr:colOff>25400</xdr:colOff>
      <xdr:row>33</xdr:row>
      <xdr:rowOff>53505</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597805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9614</xdr:rowOff>
    </xdr:from>
    <xdr:to>
      <xdr:col>29</xdr:col>
      <xdr:colOff>127000</xdr:colOff>
      <xdr:row>35</xdr:row>
      <xdr:rowOff>11374</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a:off x="5003800" y="6619964"/>
          <a:ext cx="647700" cy="176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339051</xdr:rowOff>
    </xdr:from>
    <xdr:ext cx="762000" cy="259045"/>
    <xdr:sp macro="" textlink="">
      <xdr:nvSpPr>
        <xdr:cNvPr id="110" name="人口1人当たり決算額の推移平均値テキスト445">
          <a:extLst>
            <a:ext uri="{FF2B5EF4-FFF2-40B4-BE49-F238E27FC236}">
              <a16:creationId xmlns:a16="http://schemas.microsoft.com/office/drawing/2014/main" id="{00000000-0008-0000-0500-00006E000000}"/>
            </a:ext>
          </a:extLst>
        </xdr:cNvPr>
        <xdr:cNvSpPr txBox="1"/>
      </xdr:nvSpPr>
      <xdr:spPr>
        <a:xfrm>
          <a:off x="5740400" y="660650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6134</xdr:rowOff>
    </xdr:from>
    <xdr:to>
      <xdr:col>29</xdr:col>
      <xdr:colOff>177800</xdr:colOff>
      <xdr:row>35</xdr:row>
      <xdr:rowOff>107734</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5600700" y="661648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9614</xdr:rowOff>
    </xdr:from>
    <xdr:to>
      <xdr:col>26</xdr:col>
      <xdr:colOff>50800</xdr:colOff>
      <xdr:row>35</xdr:row>
      <xdr:rowOff>101305</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flipV="1">
          <a:off x="4305300" y="6619964"/>
          <a:ext cx="698500" cy="9169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18364</xdr:rowOff>
    </xdr:from>
    <xdr:to>
      <xdr:col>26</xdr:col>
      <xdr:colOff>101600</xdr:colOff>
      <xdr:row>35</xdr:row>
      <xdr:rowOff>119964</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4953000" y="662871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104741</xdr:rowOff>
    </xdr:from>
    <xdr:ext cx="736600" cy="2590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4622800" y="67150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101305</xdr:rowOff>
    </xdr:from>
    <xdr:to>
      <xdr:col>22</xdr:col>
      <xdr:colOff>114300</xdr:colOff>
      <xdr:row>35</xdr:row>
      <xdr:rowOff>155438</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flipV="1">
          <a:off x="3606800" y="6711655"/>
          <a:ext cx="698500" cy="5413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28308</xdr:rowOff>
    </xdr:from>
    <xdr:to>
      <xdr:col>22</xdr:col>
      <xdr:colOff>165100</xdr:colOff>
      <xdr:row>35</xdr:row>
      <xdr:rowOff>129908</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254500" y="66386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140085</xdr:rowOff>
    </xdr:from>
    <xdr:ext cx="7620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924300" y="64075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155438</xdr:rowOff>
    </xdr:from>
    <xdr:to>
      <xdr:col>18</xdr:col>
      <xdr:colOff>177800</xdr:colOff>
      <xdr:row>35</xdr:row>
      <xdr:rowOff>202643</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flipV="1">
          <a:off x="2908300" y="6765788"/>
          <a:ext cx="698500" cy="4720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56060</xdr:rowOff>
    </xdr:from>
    <xdr:to>
      <xdr:col>19</xdr:col>
      <xdr:colOff>38100</xdr:colOff>
      <xdr:row>35</xdr:row>
      <xdr:rowOff>157660</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3556000" y="66664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167838</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225800" y="64352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71354</xdr:rowOff>
    </xdr:from>
    <xdr:to>
      <xdr:col>15</xdr:col>
      <xdr:colOff>101600</xdr:colOff>
      <xdr:row>35</xdr:row>
      <xdr:rowOff>172954</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2857500" y="668170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183131</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2527300" y="6450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303474</xdr:rowOff>
    </xdr:from>
    <xdr:to>
      <xdr:col>29</xdr:col>
      <xdr:colOff>177800</xdr:colOff>
      <xdr:row>35</xdr:row>
      <xdr:rowOff>62174</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5600700" y="657092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148551</xdr:rowOff>
    </xdr:from>
    <xdr:ext cx="762000" cy="259045"/>
    <xdr:sp macro="" textlink="">
      <xdr:nvSpPr>
        <xdr:cNvPr id="129" name="人口1人当たり決算額の推移該当値テキスト445">
          <a:extLst>
            <a:ext uri="{FF2B5EF4-FFF2-40B4-BE49-F238E27FC236}">
              <a16:creationId xmlns:a16="http://schemas.microsoft.com/office/drawing/2014/main" id="{00000000-0008-0000-0500-000081000000}"/>
            </a:ext>
          </a:extLst>
        </xdr:cNvPr>
        <xdr:cNvSpPr txBox="1"/>
      </xdr:nvSpPr>
      <xdr:spPr>
        <a:xfrm>
          <a:off x="5740400" y="6416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301714</xdr:rowOff>
    </xdr:from>
    <xdr:to>
      <xdr:col>26</xdr:col>
      <xdr:colOff>101600</xdr:colOff>
      <xdr:row>35</xdr:row>
      <xdr:rowOff>60414</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953000" y="656916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70591</xdr:rowOff>
    </xdr:from>
    <xdr:ext cx="7366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622800" y="63380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50505</xdr:rowOff>
    </xdr:from>
    <xdr:to>
      <xdr:col>22</xdr:col>
      <xdr:colOff>165100</xdr:colOff>
      <xdr:row>35</xdr:row>
      <xdr:rowOff>152105</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254500" y="666085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136882</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924300" y="67472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104638</xdr:rowOff>
    </xdr:from>
    <xdr:to>
      <xdr:col>19</xdr:col>
      <xdr:colOff>38100</xdr:colOff>
      <xdr:row>35</xdr:row>
      <xdr:rowOff>206238</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3556000" y="671498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191015</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225800" y="68013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151843</xdr:rowOff>
    </xdr:from>
    <xdr:to>
      <xdr:col>15</xdr:col>
      <xdr:colOff>101600</xdr:colOff>
      <xdr:row>35</xdr:row>
      <xdr:rowOff>253443</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2857500" y="676219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238220</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2527300" y="68485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栃木県壬生町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38,140
37,360
61.06
17,428,098
16,814,126
568,577
9,384,619
12,487,483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73096</xdr:rowOff>
    </xdr:from>
    <xdr:to>
      <xdr:col>24</xdr:col>
      <xdr:colOff>62865</xdr:colOff>
      <xdr:row>38</xdr:row>
      <xdr:rowOff>141366</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216596"/>
          <a:ext cx="1270" cy="1439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145193</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60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47,898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141366</xdr:rowOff>
    </xdr:from>
    <xdr:to>
      <xdr:col>24</xdr:col>
      <xdr:colOff>152400</xdr:colOff>
      <xdr:row>38</xdr:row>
      <xdr:rowOff>141366</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564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19773</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4991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136,079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73096</xdr:rowOff>
    </xdr:from>
    <xdr:to>
      <xdr:col>24</xdr:col>
      <xdr:colOff>152400</xdr:colOff>
      <xdr:row>30</xdr:row>
      <xdr:rowOff>73096</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216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155686</xdr:rowOff>
    </xdr:from>
    <xdr:to>
      <xdr:col>24</xdr:col>
      <xdr:colOff>63500</xdr:colOff>
      <xdr:row>38</xdr:row>
      <xdr:rowOff>54890</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499336"/>
          <a:ext cx="838200" cy="706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61322</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0620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38445</xdr:rowOff>
    </xdr:from>
    <xdr:to>
      <xdr:col>24</xdr:col>
      <xdr:colOff>114300</xdr:colOff>
      <xdr:row>36</xdr:row>
      <xdr:rowOff>140045</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210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54890</xdr:rowOff>
    </xdr:from>
    <xdr:to>
      <xdr:col>19</xdr:col>
      <xdr:colOff>177800</xdr:colOff>
      <xdr:row>38</xdr:row>
      <xdr:rowOff>64883</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569990"/>
          <a:ext cx="889000" cy="99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117508</xdr:rowOff>
    </xdr:from>
    <xdr:to>
      <xdr:col>20</xdr:col>
      <xdr:colOff>38100</xdr:colOff>
      <xdr:row>37</xdr:row>
      <xdr:rowOff>47658</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289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64185</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0649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59020</xdr:rowOff>
    </xdr:from>
    <xdr:to>
      <xdr:col>15</xdr:col>
      <xdr:colOff>50800</xdr:colOff>
      <xdr:row>38</xdr:row>
      <xdr:rowOff>64883</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a:off x="2019300" y="6574120"/>
          <a:ext cx="889000" cy="5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145185</xdr:rowOff>
    </xdr:from>
    <xdr:to>
      <xdr:col>15</xdr:col>
      <xdr:colOff>101600</xdr:colOff>
      <xdr:row>37</xdr:row>
      <xdr:rowOff>75335</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317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91862</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092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59020</xdr:rowOff>
    </xdr:from>
    <xdr:to>
      <xdr:col>10</xdr:col>
      <xdr:colOff>114300</xdr:colOff>
      <xdr:row>38</xdr:row>
      <xdr:rowOff>95041</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574120"/>
          <a:ext cx="889000" cy="36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152989</xdr:rowOff>
    </xdr:from>
    <xdr:to>
      <xdr:col>10</xdr:col>
      <xdr:colOff>165100</xdr:colOff>
      <xdr:row>37</xdr:row>
      <xdr:rowOff>83139</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325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99666</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100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4302</xdr:rowOff>
    </xdr:from>
    <xdr:to>
      <xdr:col>6</xdr:col>
      <xdr:colOff>38100</xdr:colOff>
      <xdr:row>37</xdr:row>
      <xdr:rowOff>105902</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347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122429</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123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104886</xdr:rowOff>
    </xdr:from>
    <xdr:to>
      <xdr:col>24</xdr:col>
      <xdr:colOff>114300</xdr:colOff>
      <xdr:row>38</xdr:row>
      <xdr:rowOff>35036</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448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83313</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426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4090</xdr:rowOff>
    </xdr:from>
    <xdr:to>
      <xdr:col>20</xdr:col>
      <xdr:colOff>38100</xdr:colOff>
      <xdr:row>38</xdr:row>
      <xdr:rowOff>105690</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519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38</xdr:row>
      <xdr:rowOff>96817</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611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14083</xdr:rowOff>
    </xdr:from>
    <xdr:to>
      <xdr:col>15</xdr:col>
      <xdr:colOff>101600</xdr:colOff>
      <xdr:row>38</xdr:row>
      <xdr:rowOff>115683</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529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106810</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6219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8220</xdr:rowOff>
    </xdr:from>
    <xdr:to>
      <xdr:col>10</xdr:col>
      <xdr:colOff>165100</xdr:colOff>
      <xdr:row>38</xdr:row>
      <xdr:rowOff>109820</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52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100947</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6160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44241</xdr:rowOff>
    </xdr:from>
    <xdr:to>
      <xdr:col>6</xdr:col>
      <xdr:colOff>38100</xdr:colOff>
      <xdr:row>38</xdr:row>
      <xdr:rowOff>145841</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559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136968</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6520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139700</xdr:rowOff>
    </xdr:from>
    <xdr:to>
      <xdr:col>28</xdr:col>
      <xdr:colOff>114300</xdr:colOff>
      <xdr:row>58</xdr:row>
      <xdr:rowOff>139700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57</xdr:row>
      <xdr:rowOff>168927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126002</xdr:rowOff>
    </xdr:from>
    <xdr:to>
      <xdr:col>24</xdr:col>
      <xdr:colOff>62865</xdr:colOff>
      <xdr:row>59</xdr:row>
      <xdr:rowOff>19612</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698502"/>
          <a:ext cx="1270" cy="1436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23439</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138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44,383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19612</xdr:rowOff>
    </xdr:from>
    <xdr:to>
      <xdr:col>24</xdr:col>
      <xdr:colOff>152400</xdr:colOff>
      <xdr:row>59</xdr:row>
      <xdr:rowOff>19612</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1351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72679</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4737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201,498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126002</xdr:rowOff>
    </xdr:from>
    <xdr:to>
      <xdr:col>24</xdr:col>
      <xdr:colOff>152400</xdr:colOff>
      <xdr:row>50</xdr:row>
      <xdr:rowOff>126002</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6985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11382</xdr:rowOff>
    </xdr:from>
    <xdr:to>
      <xdr:col>24</xdr:col>
      <xdr:colOff>63500</xdr:colOff>
      <xdr:row>58</xdr:row>
      <xdr:rowOff>15891</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955482"/>
          <a:ext cx="838200" cy="45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67045</xdr:rowOff>
    </xdr:from>
    <xdr:ext cx="534377"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6682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44168</xdr:rowOff>
    </xdr:from>
    <xdr:to>
      <xdr:col>24</xdr:col>
      <xdr:colOff>114300</xdr:colOff>
      <xdr:row>57</xdr:row>
      <xdr:rowOff>145768</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816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137935</xdr:rowOff>
    </xdr:from>
    <xdr:to>
      <xdr:col>19</xdr:col>
      <xdr:colOff>177800</xdr:colOff>
      <xdr:row>58</xdr:row>
      <xdr:rowOff>15891</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2908300" y="9910585"/>
          <a:ext cx="889000" cy="49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63324</xdr:rowOff>
    </xdr:from>
    <xdr:to>
      <xdr:col>20</xdr:col>
      <xdr:colOff>38100</xdr:colOff>
      <xdr:row>57</xdr:row>
      <xdr:rowOff>164924</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835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10001</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611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137935</xdr:rowOff>
    </xdr:from>
    <xdr:to>
      <xdr:col>15</xdr:col>
      <xdr:colOff>50800</xdr:colOff>
      <xdr:row>58</xdr:row>
      <xdr:rowOff>13174</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910585"/>
          <a:ext cx="889000" cy="46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42376</xdr:rowOff>
    </xdr:from>
    <xdr:to>
      <xdr:col>15</xdr:col>
      <xdr:colOff>101600</xdr:colOff>
      <xdr:row>57</xdr:row>
      <xdr:rowOff>143976</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815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160503</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5902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13174</xdr:rowOff>
    </xdr:from>
    <xdr:to>
      <xdr:col>10</xdr:col>
      <xdr:colOff>114300</xdr:colOff>
      <xdr:row>58</xdr:row>
      <xdr:rowOff>66182</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9957274"/>
          <a:ext cx="889000" cy="53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85882</xdr:rowOff>
    </xdr:from>
    <xdr:to>
      <xdr:col>10</xdr:col>
      <xdr:colOff>165100</xdr:colOff>
      <xdr:row>58</xdr:row>
      <xdr:rowOff>16032</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858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32559</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633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137254</xdr:rowOff>
    </xdr:from>
    <xdr:to>
      <xdr:col>6</xdr:col>
      <xdr:colOff>38100</xdr:colOff>
      <xdr:row>58</xdr:row>
      <xdr:rowOff>67404</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909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83931</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9685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132032</xdr:rowOff>
    </xdr:from>
    <xdr:to>
      <xdr:col>24</xdr:col>
      <xdr:colOff>114300</xdr:colOff>
      <xdr:row>58</xdr:row>
      <xdr:rowOff>62182</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904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110459</xdr:rowOff>
    </xdr:from>
    <xdr:ext cx="534377"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883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136541</xdr:rowOff>
    </xdr:from>
    <xdr:to>
      <xdr:col>20</xdr:col>
      <xdr:colOff>38100</xdr:colOff>
      <xdr:row>58</xdr:row>
      <xdr:rowOff>66691</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909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57818</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530111" y="10001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87135</xdr:rowOff>
    </xdr:from>
    <xdr:to>
      <xdr:col>15</xdr:col>
      <xdr:colOff>101600</xdr:colOff>
      <xdr:row>58</xdr:row>
      <xdr:rowOff>17285</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859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8412</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41111" y="99525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133824</xdr:rowOff>
    </xdr:from>
    <xdr:to>
      <xdr:col>10</xdr:col>
      <xdr:colOff>165100</xdr:colOff>
      <xdr:row>58</xdr:row>
      <xdr:rowOff>63974</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906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55101</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52111" y="9999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15382</xdr:rowOff>
    </xdr:from>
    <xdr:to>
      <xdr:col>6</xdr:col>
      <xdr:colOff>38100</xdr:colOff>
      <xdr:row>58</xdr:row>
      <xdr:rowOff>116982</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959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108109</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3111" y="10052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維持補修費グラフ枠">
          <a:extLst>
            <a:ext uri="{FF2B5EF4-FFF2-40B4-BE49-F238E27FC236}">
              <a16:creationId xmlns:a16="http://schemas.microsoft.com/office/drawing/2014/main" id="{00000000-0008-0000-06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72</xdr:row>
      <xdr:rowOff>2311</xdr:rowOff>
    </xdr:from>
    <xdr:to>
      <xdr:col>24</xdr:col>
      <xdr:colOff>62865</xdr:colOff>
      <xdr:row>78</xdr:row>
      <xdr:rowOff>117526</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flipV="1">
          <a:off x="4633595" y="12346711"/>
          <a:ext cx="1270" cy="11439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121353</xdr:rowOff>
    </xdr:from>
    <xdr:ext cx="378565" cy="259045"/>
    <xdr:sp macro="" textlink="">
      <xdr:nvSpPr>
        <xdr:cNvPr id="170" name="維持補修費最小値テキスト">
          <a:extLst>
            <a:ext uri="{FF2B5EF4-FFF2-40B4-BE49-F238E27FC236}">
              <a16:creationId xmlns:a16="http://schemas.microsoft.com/office/drawing/2014/main" id="{00000000-0008-0000-0600-0000AA000000}"/>
            </a:ext>
          </a:extLst>
        </xdr:cNvPr>
        <xdr:cNvSpPr txBox="1"/>
      </xdr:nvSpPr>
      <xdr:spPr>
        <a:xfrm>
          <a:off x="4686300" y="134944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117526</xdr:rowOff>
    </xdr:from>
    <xdr:to>
      <xdr:col>24</xdr:col>
      <xdr:colOff>152400</xdr:colOff>
      <xdr:row>78</xdr:row>
      <xdr:rowOff>117526</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34906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120438</xdr:rowOff>
    </xdr:from>
    <xdr:ext cx="534377" cy="259045"/>
    <xdr:sp macro="" textlink="">
      <xdr:nvSpPr>
        <xdr:cNvPr id="172" name="維持補修費最大値テキスト">
          <a:extLst>
            <a:ext uri="{FF2B5EF4-FFF2-40B4-BE49-F238E27FC236}">
              <a16:creationId xmlns:a16="http://schemas.microsoft.com/office/drawing/2014/main" id="{00000000-0008-0000-0600-0000AC000000}"/>
            </a:ext>
          </a:extLst>
        </xdr:cNvPr>
        <xdr:cNvSpPr txBox="1"/>
      </xdr:nvSpPr>
      <xdr:spPr>
        <a:xfrm>
          <a:off x="4686300" y="12121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25,505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72</xdr:row>
      <xdr:rowOff>2311</xdr:rowOff>
    </xdr:from>
    <xdr:to>
      <xdr:col>24</xdr:col>
      <xdr:colOff>152400</xdr:colOff>
      <xdr:row>72</xdr:row>
      <xdr:rowOff>2311</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2346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105090</xdr:rowOff>
    </xdr:from>
    <xdr:to>
      <xdr:col>24</xdr:col>
      <xdr:colOff>63500</xdr:colOff>
      <xdr:row>78</xdr:row>
      <xdr:rowOff>44831</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flipV="1">
          <a:off x="3797300" y="13306740"/>
          <a:ext cx="838200" cy="111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40581</xdr:rowOff>
    </xdr:from>
    <xdr:ext cx="469744" cy="259045"/>
    <xdr:sp macro="" textlink="">
      <xdr:nvSpPr>
        <xdr:cNvPr id="175" name="維持補修費平均値テキスト">
          <a:extLst>
            <a:ext uri="{FF2B5EF4-FFF2-40B4-BE49-F238E27FC236}">
              <a16:creationId xmlns:a16="http://schemas.microsoft.com/office/drawing/2014/main" id="{00000000-0008-0000-0600-0000AF000000}"/>
            </a:ext>
          </a:extLst>
        </xdr:cNvPr>
        <xdr:cNvSpPr txBox="1"/>
      </xdr:nvSpPr>
      <xdr:spPr>
        <a:xfrm>
          <a:off x="4686300" y="132422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62154</xdr:rowOff>
    </xdr:from>
    <xdr:to>
      <xdr:col>24</xdr:col>
      <xdr:colOff>114300</xdr:colOff>
      <xdr:row>77</xdr:row>
      <xdr:rowOff>163754</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4584700" y="13263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44831</xdr:rowOff>
    </xdr:from>
    <xdr:to>
      <xdr:col>19</xdr:col>
      <xdr:colOff>177800</xdr:colOff>
      <xdr:row>78</xdr:row>
      <xdr:rowOff>54158</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flipV="1">
          <a:off x="2908300" y="13417931"/>
          <a:ext cx="889000" cy="9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65263</xdr:rowOff>
    </xdr:from>
    <xdr:to>
      <xdr:col>20</xdr:col>
      <xdr:colOff>38100</xdr:colOff>
      <xdr:row>77</xdr:row>
      <xdr:rowOff>166863</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3746500" y="13266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11940</xdr:rowOff>
    </xdr:from>
    <xdr:ext cx="469744" cy="259045"/>
    <xdr:sp macro="" textlink="">
      <xdr:nvSpPr>
        <xdr:cNvPr id="179" name="テキスト ボックス 178">
          <a:extLst>
            <a:ext uri="{FF2B5EF4-FFF2-40B4-BE49-F238E27FC236}">
              <a16:creationId xmlns:a16="http://schemas.microsoft.com/office/drawing/2014/main" id="{00000000-0008-0000-0600-0000B3000000}"/>
            </a:ext>
          </a:extLst>
        </xdr:cNvPr>
        <xdr:cNvSpPr txBox="1"/>
      </xdr:nvSpPr>
      <xdr:spPr>
        <a:xfrm>
          <a:off x="3562428" y="13042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51095</xdr:rowOff>
    </xdr:from>
    <xdr:to>
      <xdr:col>15</xdr:col>
      <xdr:colOff>50800</xdr:colOff>
      <xdr:row>78</xdr:row>
      <xdr:rowOff>54158</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a:off x="2019300" y="13424195"/>
          <a:ext cx="889000" cy="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68692</xdr:rowOff>
    </xdr:from>
    <xdr:to>
      <xdr:col>15</xdr:col>
      <xdr:colOff>101600</xdr:colOff>
      <xdr:row>77</xdr:row>
      <xdr:rowOff>170292</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2857500" y="13270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15369</xdr:rowOff>
    </xdr:from>
    <xdr:ext cx="469744" cy="2590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2673428" y="13045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51095</xdr:rowOff>
    </xdr:from>
    <xdr:to>
      <xdr:col>10</xdr:col>
      <xdr:colOff>114300</xdr:colOff>
      <xdr:row>78</xdr:row>
      <xdr:rowOff>71394</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flipV="1">
          <a:off x="1130300" y="13424195"/>
          <a:ext cx="889000" cy="202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73492</xdr:rowOff>
    </xdr:from>
    <xdr:to>
      <xdr:col>10</xdr:col>
      <xdr:colOff>165100</xdr:colOff>
      <xdr:row>78</xdr:row>
      <xdr:rowOff>3642</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968500" y="13275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20169</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1784428" y="13050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74819</xdr:rowOff>
    </xdr:from>
    <xdr:to>
      <xdr:col>6</xdr:col>
      <xdr:colOff>38100</xdr:colOff>
      <xdr:row>78</xdr:row>
      <xdr:rowOff>4969</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079500" y="13276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21496</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895428" y="130516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54290</xdr:rowOff>
    </xdr:from>
    <xdr:to>
      <xdr:col>24</xdr:col>
      <xdr:colOff>114300</xdr:colOff>
      <xdr:row>77</xdr:row>
      <xdr:rowOff>155890</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4584700" y="13255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77167</xdr:rowOff>
    </xdr:from>
    <xdr:ext cx="469744" cy="259045"/>
    <xdr:sp macro="" textlink="">
      <xdr:nvSpPr>
        <xdr:cNvPr id="194" name="維持補修費該当値テキスト">
          <a:extLst>
            <a:ext uri="{FF2B5EF4-FFF2-40B4-BE49-F238E27FC236}">
              <a16:creationId xmlns:a16="http://schemas.microsoft.com/office/drawing/2014/main" id="{00000000-0008-0000-0600-0000C2000000}"/>
            </a:ext>
          </a:extLst>
        </xdr:cNvPr>
        <xdr:cNvSpPr txBox="1"/>
      </xdr:nvSpPr>
      <xdr:spPr>
        <a:xfrm>
          <a:off x="4686300" y="13107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165481</xdr:rowOff>
    </xdr:from>
    <xdr:to>
      <xdr:col>20</xdr:col>
      <xdr:colOff>38100</xdr:colOff>
      <xdr:row>78</xdr:row>
      <xdr:rowOff>95631</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3746500" y="13367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86758</xdr:rowOff>
    </xdr:from>
    <xdr:ext cx="469744"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3562428" y="13459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3358</xdr:rowOff>
    </xdr:from>
    <xdr:to>
      <xdr:col>15</xdr:col>
      <xdr:colOff>101600</xdr:colOff>
      <xdr:row>78</xdr:row>
      <xdr:rowOff>104958</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2857500" y="13376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96085</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2673428" y="13469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295</xdr:rowOff>
    </xdr:from>
    <xdr:to>
      <xdr:col>10</xdr:col>
      <xdr:colOff>165100</xdr:colOff>
      <xdr:row>78</xdr:row>
      <xdr:rowOff>101895</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968500" y="13373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93022</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1784428" y="13466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20594</xdr:rowOff>
    </xdr:from>
    <xdr:to>
      <xdr:col>6</xdr:col>
      <xdr:colOff>38100</xdr:colOff>
      <xdr:row>78</xdr:row>
      <xdr:rowOff>122194</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079500" y="13393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113321</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895428" y="13486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124,869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扶助費グラフ枠">
          <a:extLst>
            <a:ext uri="{FF2B5EF4-FFF2-40B4-BE49-F238E27FC236}">
              <a16:creationId xmlns:a16="http://schemas.microsoft.com/office/drawing/2014/main" id="{00000000-0008-0000-06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65982</xdr:rowOff>
    </xdr:from>
    <xdr:to>
      <xdr:col>24</xdr:col>
      <xdr:colOff>62865</xdr:colOff>
      <xdr:row>99</xdr:row>
      <xdr:rowOff>144413</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flipV="1">
          <a:off x="4633595" y="15667932"/>
          <a:ext cx="1270" cy="14500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148240</xdr:rowOff>
    </xdr:from>
    <xdr:ext cx="534377" cy="259045"/>
    <xdr:sp macro="" textlink="">
      <xdr:nvSpPr>
        <xdr:cNvPr id="230" name="扶助費最小値テキスト">
          <a:extLst>
            <a:ext uri="{FF2B5EF4-FFF2-40B4-BE49-F238E27FC236}">
              <a16:creationId xmlns:a16="http://schemas.microsoft.com/office/drawing/2014/main" id="{00000000-0008-0000-0600-0000E6000000}"/>
            </a:ext>
          </a:extLst>
        </xdr:cNvPr>
        <xdr:cNvSpPr txBox="1"/>
      </xdr:nvSpPr>
      <xdr:spPr>
        <a:xfrm>
          <a:off x="4686300" y="171217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55,817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144413</xdr:rowOff>
    </xdr:from>
    <xdr:to>
      <xdr:col>24</xdr:col>
      <xdr:colOff>152400</xdr:colOff>
      <xdr:row>99</xdr:row>
      <xdr:rowOff>144413</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71179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12659</xdr:rowOff>
    </xdr:from>
    <xdr:ext cx="599010" cy="259045"/>
    <xdr:sp macro="" textlink="">
      <xdr:nvSpPr>
        <xdr:cNvPr id="232" name="扶助費最大値テキスト">
          <a:extLst>
            <a:ext uri="{FF2B5EF4-FFF2-40B4-BE49-F238E27FC236}">
              <a16:creationId xmlns:a16="http://schemas.microsoft.com/office/drawing/2014/main" id="{00000000-0008-0000-0600-0000E8000000}"/>
            </a:ext>
          </a:extLst>
        </xdr:cNvPr>
        <xdr:cNvSpPr txBox="1"/>
      </xdr:nvSpPr>
      <xdr:spPr>
        <a:xfrm>
          <a:off x="4686300" y="154431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65982</xdr:rowOff>
    </xdr:from>
    <xdr:to>
      <xdr:col>24</xdr:col>
      <xdr:colOff>152400</xdr:colOff>
      <xdr:row>91</xdr:row>
      <xdr:rowOff>65982</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56679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141562</xdr:rowOff>
    </xdr:from>
    <xdr:to>
      <xdr:col>24</xdr:col>
      <xdr:colOff>63500</xdr:colOff>
      <xdr:row>97</xdr:row>
      <xdr:rowOff>76357</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3797300" y="16600762"/>
          <a:ext cx="838200" cy="106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58056</xdr:rowOff>
    </xdr:from>
    <xdr:ext cx="599010" cy="259045"/>
    <xdr:sp macro="" textlink="">
      <xdr:nvSpPr>
        <xdr:cNvPr id="235" name="扶助費平均値テキスト">
          <a:extLst>
            <a:ext uri="{FF2B5EF4-FFF2-40B4-BE49-F238E27FC236}">
              <a16:creationId xmlns:a16="http://schemas.microsoft.com/office/drawing/2014/main" id="{00000000-0008-0000-0600-0000EB000000}"/>
            </a:ext>
          </a:extLst>
        </xdr:cNvPr>
        <xdr:cNvSpPr txBox="1"/>
      </xdr:nvSpPr>
      <xdr:spPr>
        <a:xfrm>
          <a:off x="4686300" y="163458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35179</xdr:rowOff>
    </xdr:from>
    <xdr:to>
      <xdr:col>24</xdr:col>
      <xdr:colOff>114300</xdr:colOff>
      <xdr:row>96</xdr:row>
      <xdr:rowOff>136779</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4584700" y="16494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76357</xdr:rowOff>
    </xdr:from>
    <xdr:to>
      <xdr:col>19</xdr:col>
      <xdr:colOff>177800</xdr:colOff>
      <xdr:row>98</xdr:row>
      <xdr:rowOff>1201</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2908300" y="16707007"/>
          <a:ext cx="889000" cy="96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155085</xdr:rowOff>
    </xdr:from>
    <xdr:to>
      <xdr:col>20</xdr:col>
      <xdr:colOff>38100</xdr:colOff>
      <xdr:row>97</xdr:row>
      <xdr:rowOff>85235</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3746500" y="16614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101762</xdr:rowOff>
    </xdr:from>
    <xdr:ext cx="534377"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3530111" y="163895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733</xdr:rowOff>
    </xdr:from>
    <xdr:to>
      <xdr:col>15</xdr:col>
      <xdr:colOff>50800</xdr:colOff>
      <xdr:row>98</xdr:row>
      <xdr:rowOff>1201</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a:off x="2019300" y="16631383"/>
          <a:ext cx="889000" cy="171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78395</xdr:rowOff>
    </xdr:from>
    <xdr:to>
      <xdr:col>15</xdr:col>
      <xdr:colOff>101600</xdr:colOff>
      <xdr:row>98</xdr:row>
      <xdr:rowOff>8545</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2857500" y="16709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25072</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2641111" y="16484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733</xdr:rowOff>
    </xdr:from>
    <xdr:to>
      <xdr:col>10</xdr:col>
      <xdr:colOff>114300</xdr:colOff>
      <xdr:row>98</xdr:row>
      <xdr:rowOff>145807</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flipV="1">
          <a:off x="1130300" y="16631383"/>
          <a:ext cx="889000" cy="316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117889</xdr:rowOff>
    </xdr:from>
    <xdr:to>
      <xdr:col>10</xdr:col>
      <xdr:colOff>165100</xdr:colOff>
      <xdr:row>97</xdr:row>
      <xdr:rowOff>48039</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968500" y="16577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64566</xdr:rowOff>
    </xdr:from>
    <xdr:ext cx="59901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1719795" y="163523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100,837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46544</xdr:rowOff>
    </xdr:from>
    <xdr:to>
      <xdr:col>6</xdr:col>
      <xdr:colOff>38100</xdr:colOff>
      <xdr:row>98</xdr:row>
      <xdr:rowOff>148144</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079500" y="16848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164671</xdr:rowOff>
    </xdr:from>
    <xdr:ext cx="534377"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863111" y="16623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90762</xdr:rowOff>
    </xdr:from>
    <xdr:to>
      <xdr:col>24</xdr:col>
      <xdr:colOff>114300</xdr:colOff>
      <xdr:row>97</xdr:row>
      <xdr:rowOff>20912</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4584700" y="16549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69189</xdr:rowOff>
    </xdr:from>
    <xdr:ext cx="599010" cy="259045"/>
    <xdr:sp macro="" textlink="">
      <xdr:nvSpPr>
        <xdr:cNvPr id="254" name="扶助費該当値テキスト">
          <a:extLst>
            <a:ext uri="{FF2B5EF4-FFF2-40B4-BE49-F238E27FC236}">
              <a16:creationId xmlns:a16="http://schemas.microsoft.com/office/drawing/2014/main" id="{00000000-0008-0000-0600-0000FE000000}"/>
            </a:ext>
          </a:extLst>
        </xdr:cNvPr>
        <xdr:cNvSpPr txBox="1"/>
      </xdr:nvSpPr>
      <xdr:spPr>
        <a:xfrm>
          <a:off x="4686300" y="165283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25557</xdr:rowOff>
    </xdr:from>
    <xdr:to>
      <xdr:col>20</xdr:col>
      <xdr:colOff>38100</xdr:colOff>
      <xdr:row>97</xdr:row>
      <xdr:rowOff>127157</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3746500" y="16656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118284</xdr:rowOff>
    </xdr:from>
    <xdr:ext cx="534377"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3530111" y="167489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121851</xdr:rowOff>
    </xdr:from>
    <xdr:to>
      <xdr:col>15</xdr:col>
      <xdr:colOff>101600</xdr:colOff>
      <xdr:row>98</xdr:row>
      <xdr:rowOff>52001</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2857500" y="16752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43128</xdr:rowOff>
    </xdr:from>
    <xdr:ext cx="534377"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2641111" y="168452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121383</xdr:rowOff>
    </xdr:from>
    <xdr:to>
      <xdr:col>10</xdr:col>
      <xdr:colOff>165100</xdr:colOff>
      <xdr:row>97</xdr:row>
      <xdr:rowOff>51533</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968500" y="16580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42660</xdr:rowOff>
    </xdr:from>
    <xdr:ext cx="599010"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1719795" y="166733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95007</xdr:rowOff>
    </xdr:from>
    <xdr:to>
      <xdr:col>6</xdr:col>
      <xdr:colOff>38100</xdr:colOff>
      <xdr:row>99</xdr:row>
      <xdr:rowOff>25157</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079500" y="16897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16284</xdr:rowOff>
    </xdr:from>
    <xdr:ext cx="534377"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863111" y="169898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98878</xdr:rowOff>
    </xdr:from>
    <xdr:to>
      <xdr:col>59</xdr:col>
      <xdr:colOff>50800</xdr:colOff>
      <xdr:row>39</xdr:row>
      <xdr:rowOff>98878</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128105</xdr:rowOff>
    </xdr:from>
    <xdr:ext cx="53129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72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8" name="補助費等グラフ枠">
          <a:extLst>
            <a:ext uri="{FF2B5EF4-FFF2-40B4-BE49-F238E27FC236}">
              <a16:creationId xmlns:a16="http://schemas.microsoft.com/office/drawing/2014/main" id="{00000000-0008-0000-0600-000020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27349</xdr:rowOff>
    </xdr:from>
    <xdr:to>
      <xdr:col>54</xdr:col>
      <xdr:colOff>189865</xdr:colOff>
      <xdr:row>39</xdr:row>
      <xdr:rowOff>169701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flipV="1">
          <a:off x="10475595" y="5342299"/>
          <a:ext cx="1270" cy="15139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40</xdr:row>
      <xdr:rowOff>2078</xdr:rowOff>
    </xdr:from>
    <xdr:ext cx="534377" cy="259045"/>
    <xdr:sp macro="" textlink="">
      <xdr:nvSpPr>
        <xdr:cNvPr id="290" name="補助費等最小値テキスト">
          <a:extLst>
            <a:ext uri="{FF2B5EF4-FFF2-40B4-BE49-F238E27FC236}">
              <a16:creationId xmlns:a16="http://schemas.microsoft.com/office/drawing/2014/main" id="{00000000-0008-0000-0600-000022010000}"/>
            </a:ext>
          </a:extLst>
        </xdr:cNvPr>
        <xdr:cNvSpPr txBox="1"/>
      </xdr:nvSpPr>
      <xdr:spPr>
        <a:xfrm>
          <a:off x="10528300" y="6860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169701</xdr:rowOff>
    </xdr:from>
    <xdr:to>
      <xdr:col>55</xdr:col>
      <xdr:colOff>88900</xdr:colOff>
      <xdr:row>39</xdr:row>
      <xdr:rowOff>169701</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68562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145476</xdr:rowOff>
    </xdr:from>
    <xdr:ext cx="599010" cy="259045"/>
    <xdr:sp macro="" textlink="">
      <xdr:nvSpPr>
        <xdr:cNvPr id="292" name="補助費等最大値テキスト">
          <a:extLst>
            <a:ext uri="{FF2B5EF4-FFF2-40B4-BE49-F238E27FC236}">
              <a16:creationId xmlns:a16="http://schemas.microsoft.com/office/drawing/2014/main" id="{00000000-0008-0000-0600-000024010000}"/>
            </a:ext>
          </a:extLst>
        </xdr:cNvPr>
        <xdr:cNvSpPr txBox="1"/>
      </xdr:nvSpPr>
      <xdr:spPr>
        <a:xfrm>
          <a:off x="10528300" y="51175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162,571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27349</xdr:rowOff>
    </xdr:from>
    <xdr:to>
      <xdr:col>55</xdr:col>
      <xdr:colOff>88900</xdr:colOff>
      <xdr:row>31</xdr:row>
      <xdr:rowOff>27349</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10388600" y="53422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3291</xdr:rowOff>
    </xdr:from>
    <xdr:to>
      <xdr:col>55</xdr:col>
      <xdr:colOff>0</xdr:colOff>
      <xdr:row>38</xdr:row>
      <xdr:rowOff>54802</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a:off x="9639300" y="6518391"/>
          <a:ext cx="838200" cy="515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84182</xdr:rowOff>
    </xdr:from>
    <xdr:ext cx="534377" cy="259045"/>
    <xdr:sp macro="" textlink="">
      <xdr:nvSpPr>
        <xdr:cNvPr id="295" name="補助費等平均値テキスト">
          <a:extLst>
            <a:ext uri="{FF2B5EF4-FFF2-40B4-BE49-F238E27FC236}">
              <a16:creationId xmlns:a16="http://schemas.microsoft.com/office/drawing/2014/main" id="{00000000-0008-0000-0600-000027010000}"/>
            </a:ext>
          </a:extLst>
        </xdr:cNvPr>
        <xdr:cNvSpPr txBox="1"/>
      </xdr:nvSpPr>
      <xdr:spPr>
        <a:xfrm>
          <a:off x="10528300" y="62563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61305</xdr:rowOff>
    </xdr:from>
    <xdr:to>
      <xdr:col>55</xdr:col>
      <xdr:colOff>50800</xdr:colOff>
      <xdr:row>37</xdr:row>
      <xdr:rowOff>162905</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10426700" y="6404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68192</xdr:rowOff>
    </xdr:from>
    <xdr:to>
      <xdr:col>50</xdr:col>
      <xdr:colOff>114300</xdr:colOff>
      <xdr:row>38</xdr:row>
      <xdr:rowOff>3291</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a:off x="8750300" y="6411842"/>
          <a:ext cx="889000" cy="1065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81530</xdr:rowOff>
    </xdr:from>
    <xdr:to>
      <xdr:col>50</xdr:col>
      <xdr:colOff>165100</xdr:colOff>
      <xdr:row>38</xdr:row>
      <xdr:rowOff>11680</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9588500" y="6425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28207</xdr:rowOff>
    </xdr:from>
    <xdr:ext cx="534377"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9372111" y="6200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68192</xdr:rowOff>
    </xdr:from>
    <xdr:to>
      <xdr:col>45</xdr:col>
      <xdr:colOff>177800</xdr:colOff>
      <xdr:row>38</xdr:row>
      <xdr:rowOff>48380</xdr:rowOff>
    </xdr:to>
    <xdr:cxnSp macro="">
      <xdr:nvCxnSpPr>
        <xdr:cNvPr id="300" name="直線コネクタ 299">
          <a:extLst>
            <a:ext uri="{FF2B5EF4-FFF2-40B4-BE49-F238E27FC236}">
              <a16:creationId xmlns:a16="http://schemas.microsoft.com/office/drawing/2014/main" id="{00000000-0008-0000-0600-00002C010000}"/>
            </a:ext>
          </a:extLst>
        </xdr:cNvPr>
        <xdr:cNvCxnSpPr/>
      </xdr:nvCxnSpPr>
      <xdr:spPr>
        <a:xfrm flipV="1">
          <a:off x="7861300" y="6411842"/>
          <a:ext cx="889000" cy="1516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82097</xdr:rowOff>
    </xdr:from>
    <xdr:to>
      <xdr:col>46</xdr:col>
      <xdr:colOff>38100</xdr:colOff>
      <xdr:row>38</xdr:row>
      <xdr:rowOff>12247</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8699500" y="6425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3374</xdr:rowOff>
    </xdr:from>
    <xdr:ext cx="534377"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8483111" y="6518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128444</xdr:rowOff>
    </xdr:from>
    <xdr:to>
      <xdr:col>41</xdr:col>
      <xdr:colOff>50800</xdr:colOff>
      <xdr:row>38</xdr:row>
      <xdr:rowOff>48380</xdr:rowOff>
    </xdr:to>
    <xdr:cxnSp macro="">
      <xdr:nvCxnSpPr>
        <xdr:cNvPr id="303" name="直線コネクタ 302">
          <a:extLst>
            <a:ext uri="{FF2B5EF4-FFF2-40B4-BE49-F238E27FC236}">
              <a16:creationId xmlns:a16="http://schemas.microsoft.com/office/drawing/2014/main" id="{00000000-0008-0000-0600-00002F010000}"/>
            </a:ext>
          </a:extLst>
        </xdr:cNvPr>
        <xdr:cNvCxnSpPr/>
      </xdr:nvCxnSpPr>
      <xdr:spPr>
        <a:xfrm>
          <a:off x="6972300" y="5443394"/>
          <a:ext cx="889000" cy="1120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124235</xdr:rowOff>
    </xdr:from>
    <xdr:to>
      <xdr:col>41</xdr:col>
      <xdr:colOff>101600</xdr:colOff>
      <xdr:row>38</xdr:row>
      <xdr:rowOff>54385</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7810500" y="6467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70912</xdr:rowOff>
    </xdr:from>
    <xdr:ext cx="534377"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7594111" y="6243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66443</xdr:rowOff>
    </xdr:from>
    <xdr:to>
      <xdr:col>36</xdr:col>
      <xdr:colOff>165100</xdr:colOff>
      <xdr:row>31</xdr:row>
      <xdr:rowOff>168043</xdr:rowOff>
    </xdr:to>
    <xdr:sp macro="" textlink="">
      <xdr:nvSpPr>
        <xdr:cNvPr id="306" name="フローチャート: 判断 305">
          <a:extLst>
            <a:ext uri="{FF2B5EF4-FFF2-40B4-BE49-F238E27FC236}">
              <a16:creationId xmlns:a16="http://schemas.microsoft.com/office/drawing/2014/main" id="{00000000-0008-0000-0600-000032010000}"/>
            </a:ext>
          </a:extLst>
        </xdr:cNvPr>
        <xdr:cNvSpPr/>
      </xdr:nvSpPr>
      <xdr:spPr>
        <a:xfrm>
          <a:off x="6921500" y="5381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30</xdr:row>
      <xdr:rowOff>13120</xdr:rowOff>
    </xdr:from>
    <xdr:ext cx="59901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672795" y="51566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4002</xdr:rowOff>
    </xdr:from>
    <xdr:to>
      <xdr:col>55</xdr:col>
      <xdr:colOff>50800</xdr:colOff>
      <xdr:row>38</xdr:row>
      <xdr:rowOff>105602</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10426700" y="6519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153879</xdr:rowOff>
    </xdr:from>
    <xdr:ext cx="534377" cy="259045"/>
    <xdr:sp macro="" textlink="">
      <xdr:nvSpPr>
        <xdr:cNvPr id="314" name="補助費等該当値テキスト">
          <a:extLst>
            <a:ext uri="{FF2B5EF4-FFF2-40B4-BE49-F238E27FC236}">
              <a16:creationId xmlns:a16="http://schemas.microsoft.com/office/drawing/2014/main" id="{00000000-0008-0000-0600-00003A010000}"/>
            </a:ext>
          </a:extLst>
        </xdr:cNvPr>
        <xdr:cNvSpPr txBox="1"/>
      </xdr:nvSpPr>
      <xdr:spPr>
        <a:xfrm>
          <a:off x="10528300" y="6497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123941</xdr:rowOff>
    </xdr:from>
    <xdr:to>
      <xdr:col>50</xdr:col>
      <xdr:colOff>165100</xdr:colOff>
      <xdr:row>38</xdr:row>
      <xdr:rowOff>54091</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9588500" y="6467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45218</xdr:rowOff>
    </xdr:from>
    <xdr:ext cx="534377"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9372111" y="65603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17392</xdr:rowOff>
    </xdr:from>
    <xdr:to>
      <xdr:col>46</xdr:col>
      <xdr:colOff>38100</xdr:colOff>
      <xdr:row>37</xdr:row>
      <xdr:rowOff>118992</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8699500" y="6361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135519</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8483111" y="6136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169030</xdr:rowOff>
    </xdr:from>
    <xdr:to>
      <xdr:col>41</xdr:col>
      <xdr:colOff>101600</xdr:colOff>
      <xdr:row>38</xdr:row>
      <xdr:rowOff>99180</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7810500" y="6512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90307</xdr:rowOff>
    </xdr:from>
    <xdr:ext cx="534377"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7594111" y="6605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77644</xdr:rowOff>
    </xdr:from>
    <xdr:to>
      <xdr:col>36</xdr:col>
      <xdr:colOff>165100</xdr:colOff>
      <xdr:row>32</xdr:row>
      <xdr:rowOff>7794</xdr:rowOff>
    </xdr:to>
    <xdr:sp macro="" textlink="">
      <xdr:nvSpPr>
        <xdr:cNvPr id="321" name="楕円 320">
          <a:extLst>
            <a:ext uri="{FF2B5EF4-FFF2-40B4-BE49-F238E27FC236}">
              <a16:creationId xmlns:a16="http://schemas.microsoft.com/office/drawing/2014/main" id="{00000000-0008-0000-0600-000041010000}"/>
            </a:ext>
          </a:extLst>
        </xdr:cNvPr>
        <xdr:cNvSpPr/>
      </xdr:nvSpPr>
      <xdr:spPr>
        <a:xfrm>
          <a:off x="6921500" y="5392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170371</xdr:rowOff>
    </xdr:from>
    <xdr:ext cx="599010" cy="259045"/>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6672795" y="54853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25400</xdr:rowOff>
    </xdr:from>
    <xdr:to>
      <xdr:col>59</xdr:col>
      <xdr:colOff>50800</xdr:colOff>
      <xdr:row>58</xdr:row>
      <xdr:rowOff>25400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54627</xdr:rowOff>
    </xdr:from>
    <xdr:ext cx="248786"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355214" y="9827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82550</xdr:rowOff>
    </xdr:from>
    <xdr:to>
      <xdr:col>59</xdr:col>
      <xdr:colOff>50800</xdr:colOff>
      <xdr:row>51</xdr:row>
      <xdr:rowOff>82550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50</xdr:row>
      <xdr:rowOff>111777</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8684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169607</xdr:rowOff>
    </xdr:from>
    <xdr:to>
      <xdr:col>54</xdr:col>
      <xdr:colOff>189865</xdr:colOff>
      <xdr:row>57</xdr:row>
      <xdr:rowOff>129362</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8742107"/>
          <a:ext cx="1270" cy="11599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133189</xdr:rowOff>
    </xdr:from>
    <xdr:ext cx="534377" cy="259045"/>
    <xdr:sp macro=""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9905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129362</xdr:rowOff>
    </xdr:from>
    <xdr:to>
      <xdr:col>55</xdr:col>
      <xdr:colOff>88900</xdr:colOff>
      <xdr:row>57</xdr:row>
      <xdr:rowOff>129362</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99020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116284</xdr:rowOff>
    </xdr:from>
    <xdr:ext cx="599010" cy="259045"/>
    <xdr:sp macro=""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85173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169607</xdr:rowOff>
    </xdr:from>
    <xdr:to>
      <xdr:col>55</xdr:col>
      <xdr:colOff>88900</xdr:colOff>
      <xdr:row>50</xdr:row>
      <xdr:rowOff>169607</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87421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110496</xdr:rowOff>
    </xdr:from>
    <xdr:to>
      <xdr:col>55</xdr:col>
      <xdr:colOff>0</xdr:colOff>
      <xdr:row>56</xdr:row>
      <xdr:rowOff>6095</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9639300" y="9540246"/>
          <a:ext cx="838200" cy="67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155218</xdr:rowOff>
    </xdr:from>
    <xdr:ext cx="534377" cy="259045"/>
    <xdr:sp macro=""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95849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5341</xdr:rowOff>
    </xdr:from>
    <xdr:to>
      <xdr:col>55</xdr:col>
      <xdr:colOff>50800</xdr:colOff>
      <xdr:row>56</xdr:row>
      <xdr:rowOff>106941</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9606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66663</xdr:rowOff>
    </xdr:from>
    <xdr:to>
      <xdr:col>50</xdr:col>
      <xdr:colOff>114300</xdr:colOff>
      <xdr:row>56</xdr:row>
      <xdr:rowOff>6095</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8750300" y="9496413"/>
          <a:ext cx="889000" cy="1108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58810</xdr:rowOff>
    </xdr:from>
    <xdr:to>
      <xdr:col>50</xdr:col>
      <xdr:colOff>165100</xdr:colOff>
      <xdr:row>56</xdr:row>
      <xdr:rowOff>160410</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9660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151537</xdr:rowOff>
    </xdr:from>
    <xdr:ext cx="534377"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72111" y="9752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52</xdr:row>
      <xdr:rowOff>147130</xdr:rowOff>
    </xdr:from>
    <xdr:to>
      <xdr:col>45</xdr:col>
      <xdr:colOff>177800</xdr:colOff>
      <xdr:row>55</xdr:row>
      <xdr:rowOff>66663</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7861300" y="9062530"/>
          <a:ext cx="889000" cy="4338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69338</xdr:rowOff>
    </xdr:from>
    <xdr:to>
      <xdr:col>46</xdr:col>
      <xdr:colOff>38100</xdr:colOff>
      <xdr:row>56</xdr:row>
      <xdr:rowOff>170938</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9670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162065</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83111" y="9763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52</xdr:row>
      <xdr:rowOff>147130</xdr:rowOff>
    </xdr:from>
    <xdr:to>
      <xdr:col>41</xdr:col>
      <xdr:colOff>50800</xdr:colOff>
      <xdr:row>55</xdr:row>
      <xdr:rowOff>154987</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flipV="1">
          <a:off x="6972300" y="9062530"/>
          <a:ext cx="889000" cy="5222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47975</xdr:rowOff>
    </xdr:from>
    <xdr:to>
      <xdr:col>41</xdr:col>
      <xdr:colOff>101600</xdr:colOff>
      <xdr:row>56</xdr:row>
      <xdr:rowOff>149575</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9649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140702</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94111" y="9741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19931</xdr:rowOff>
    </xdr:from>
    <xdr:to>
      <xdr:col>36</xdr:col>
      <xdr:colOff>165100</xdr:colOff>
      <xdr:row>56</xdr:row>
      <xdr:rowOff>121531</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9621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112658</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705111" y="9713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59696</xdr:rowOff>
    </xdr:from>
    <xdr:to>
      <xdr:col>55</xdr:col>
      <xdr:colOff>50800</xdr:colOff>
      <xdr:row>55</xdr:row>
      <xdr:rowOff>161296</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10426700" y="9489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82573</xdr:rowOff>
    </xdr:from>
    <xdr:ext cx="534377" cy="259045"/>
    <xdr:sp macro=""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93408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126745</xdr:rowOff>
    </xdr:from>
    <xdr:to>
      <xdr:col>50</xdr:col>
      <xdr:colOff>165100</xdr:colOff>
      <xdr:row>56</xdr:row>
      <xdr:rowOff>56895</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9588500" y="9556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73422</xdr:rowOff>
    </xdr:from>
    <xdr:ext cx="534377"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372111" y="93317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15863</xdr:rowOff>
    </xdr:from>
    <xdr:to>
      <xdr:col>46</xdr:col>
      <xdr:colOff>38100</xdr:colOff>
      <xdr:row>55</xdr:row>
      <xdr:rowOff>117463</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8699500" y="9445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53</xdr:row>
      <xdr:rowOff>133990</xdr:rowOff>
    </xdr:from>
    <xdr:ext cx="534377"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83111" y="9220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52</xdr:row>
      <xdr:rowOff>96330</xdr:rowOff>
    </xdr:from>
    <xdr:to>
      <xdr:col>41</xdr:col>
      <xdr:colOff>101600</xdr:colOff>
      <xdr:row>53</xdr:row>
      <xdr:rowOff>26480</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810500" y="9011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51</xdr:row>
      <xdr:rowOff>43007</xdr:rowOff>
    </xdr:from>
    <xdr:ext cx="59901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561795" y="87869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104187</xdr:rowOff>
    </xdr:from>
    <xdr:to>
      <xdr:col>36</xdr:col>
      <xdr:colOff>165100</xdr:colOff>
      <xdr:row>56</xdr:row>
      <xdr:rowOff>34337</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6921500" y="9533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50864</xdr:rowOff>
    </xdr:from>
    <xdr:ext cx="534377"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705111" y="93091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37306</xdr:rowOff>
    </xdr:from>
    <xdr:to>
      <xdr:col>54</xdr:col>
      <xdr:colOff>189865</xdr:colOff>
      <xdr:row>79</xdr:row>
      <xdr:rowOff>44450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10475595" y="12210256"/>
          <a:ext cx="1270" cy="13787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155433</xdr:rowOff>
    </xdr:from>
    <xdr:ext cx="534377" cy="259045"/>
    <xdr:sp macro=""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10528300" y="11985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37306</xdr:rowOff>
    </xdr:from>
    <xdr:to>
      <xdr:col>55</xdr:col>
      <xdr:colOff>88900</xdr:colOff>
      <xdr:row>71</xdr:row>
      <xdr:rowOff>37306</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22102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51327</xdr:rowOff>
    </xdr:from>
    <xdr:to>
      <xdr:col>55</xdr:col>
      <xdr:colOff>0</xdr:colOff>
      <xdr:row>79</xdr:row>
      <xdr:rowOff>16904</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9639300" y="13424427"/>
          <a:ext cx="838200" cy="1370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166831</xdr:rowOff>
    </xdr:from>
    <xdr:ext cx="534377" cy="259045"/>
    <xdr:sp macro=""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10528300" y="1319703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143954</xdr:rowOff>
    </xdr:from>
    <xdr:to>
      <xdr:col>55</xdr:col>
      <xdr:colOff>50800</xdr:colOff>
      <xdr:row>78</xdr:row>
      <xdr:rowOff>74104</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10426700" y="13345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12485</xdr:rowOff>
    </xdr:from>
    <xdr:to>
      <xdr:col>50</xdr:col>
      <xdr:colOff>114300</xdr:colOff>
      <xdr:row>79</xdr:row>
      <xdr:rowOff>16904</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8750300" y="13557035"/>
          <a:ext cx="889000" cy="44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1632</xdr:rowOff>
    </xdr:from>
    <xdr:to>
      <xdr:col>50</xdr:col>
      <xdr:colOff>165100</xdr:colOff>
      <xdr:row>78</xdr:row>
      <xdr:rowOff>103232</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588500" y="13374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76</xdr:row>
      <xdr:rowOff>119759</xdr:rowOff>
    </xdr:from>
    <xdr:ext cx="469744"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9404428" y="13149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167246</xdr:rowOff>
    </xdr:from>
    <xdr:to>
      <xdr:col>45</xdr:col>
      <xdr:colOff>177800</xdr:colOff>
      <xdr:row>79</xdr:row>
      <xdr:rowOff>12485</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7861300" y="13540346"/>
          <a:ext cx="889000" cy="16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142621</xdr:rowOff>
    </xdr:from>
    <xdr:to>
      <xdr:col>46</xdr:col>
      <xdr:colOff>38100</xdr:colOff>
      <xdr:row>78</xdr:row>
      <xdr:rowOff>72771</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8699500" y="13344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89298</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483111" y="13119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157817</xdr:rowOff>
    </xdr:from>
    <xdr:to>
      <xdr:col>41</xdr:col>
      <xdr:colOff>50800</xdr:colOff>
      <xdr:row>78</xdr:row>
      <xdr:rowOff>167246</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6972300" y="13530917"/>
          <a:ext cx="889000" cy="9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116294</xdr:rowOff>
    </xdr:from>
    <xdr:to>
      <xdr:col>41</xdr:col>
      <xdr:colOff>101600</xdr:colOff>
      <xdr:row>78</xdr:row>
      <xdr:rowOff>46444</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810500" y="13317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62971</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594111" y="13093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79127</xdr:rowOff>
    </xdr:from>
    <xdr:to>
      <xdr:col>36</xdr:col>
      <xdr:colOff>165100</xdr:colOff>
      <xdr:row>78</xdr:row>
      <xdr:rowOff>9277</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921500" y="13280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25804</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05111" y="13056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527</xdr:rowOff>
    </xdr:from>
    <xdr:to>
      <xdr:col>55</xdr:col>
      <xdr:colOff>50800</xdr:colOff>
      <xdr:row>78</xdr:row>
      <xdr:rowOff>102127</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10426700" y="13373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150404</xdr:rowOff>
    </xdr:from>
    <xdr:ext cx="469744" cy="259045"/>
    <xdr:sp macro=""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10528300" y="133520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137554</xdr:rowOff>
    </xdr:from>
    <xdr:to>
      <xdr:col>50</xdr:col>
      <xdr:colOff>165100</xdr:colOff>
      <xdr:row>79</xdr:row>
      <xdr:rowOff>67704</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9588500" y="13510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58831</xdr:rowOff>
    </xdr:from>
    <xdr:ext cx="469744"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404428" y="13603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133135</xdr:rowOff>
    </xdr:from>
    <xdr:to>
      <xdr:col>46</xdr:col>
      <xdr:colOff>38100</xdr:colOff>
      <xdr:row>79</xdr:row>
      <xdr:rowOff>63285</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8699500" y="13506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54412</xdr:rowOff>
    </xdr:from>
    <xdr:ext cx="469744"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515428" y="13598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116446</xdr:rowOff>
    </xdr:from>
    <xdr:to>
      <xdr:col>41</xdr:col>
      <xdr:colOff>101600</xdr:colOff>
      <xdr:row>79</xdr:row>
      <xdr:rowOff>46596</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810500" y="13489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37723</xdr:rowOff>
    </xdr:from>
    <xdr:ext cx="469744"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626428" y="135822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107017</xdr:rowOff>
    </xdr:from>
    <xdr:to>
      <xdr:col>36</xdr:col>
      <xdr:colOff>165100</xdr:colOff>
      <xdr:row>79</xdr:row>
      <xdr:rowOff>37167</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921500" y="13480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28294</xdr:rowOff>
    </xdr:from>
    <xdr:ext cx="469744"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737428" y="135728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37,018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5" name="普通建設事業費 （ うち更新整備　）グラフ枠">
          <a:extLst>
            <a:ext uri="{FF2B5EF4-FFF2-40B4-BE49-F238E27FC236}">
              <a16:creationId xmlns:a16="http://schemas.microsoft.com/office/drawing/2014/main" id="{00000000-0008-0000-0600-0000C7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11173</xdr:rowOff>
    </xdr:from>
    <xdr:to>
      <xdr:col>54</xdr:col>
      <xdr:colOff>189865</xdr:colOff>
      <xdr:row>98</xdr:row>
      <xdr:rowOff>153005</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flipV="1">
          <a:off x="10475595" y="15441673"/>
          <a:ext cx="1270" cy="1513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156832</xdr:rowOff>
    </xdr:from>
    <xdr:ext cx="469744" cy="259045"/>
    <xdr:sp macro="" textlink="">
      <xdr:nvSpPr>
        <xdr:cNvPr id="457" name="普通建設事業費 （ うち更新整備　）最小値テキスト">
          <a:extLst>
            <a:ext uri="{FF2B5EF4-FFF2-40B4-BE49-F238E27FC236}">
              <a16:creationId xmlns:a16="http://schemas.microsoft.com/office/drawing/2014/main" id="{00000000-0008-0000-0600-0000C9010000}"/>
            </a:ext>
          </a:extLst>
        </xdr:cNvPr>
        <xdr:cNvSpPr txBox="1"/>
      </xdr:nvSpPr>
      <xdr:spPr>
        <a:xfrm>
          <a:off x="10528300" y="16958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153005</xdr:rowOff>
    </xdr:from>
    <xdr:to>
      <xdr:col>55</xdr:col>
      <xdr:colOff>88900</xdr:colOff>
      <xdr:row>98</xdr:row>
      <xdr:rowOff>153005</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69551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129300</xdr:rowOff>
    </xdr:from>
    <xdr:ext cx="599010" cy="259045"/>
    <xdr:sp macro="" textlink="">
      <xdr:nvSpPr>
        <xdr:cNvPr id="459" name="普通建設事業費 （ うち更新整備　）最大値テキスト">
          <a:extLst>
            <a:ext uri="{FF2B5EF4-FFF2-40B4-BE49-F238E27FC236}">
              <a16:creationId xmlns:a16="http://schemas.microsoft.com/office/drawing/2014/main" id="{00000000-0008-0000-0600-0000CB010000}"/>
            </a:ext>
          </a:extLst>
        </xdr:cNvPr>
        <xdr:cNvSpPr txBox="1"/>
      </xdr:nvSpPr>
      <xdr:spPr>
        <a:xfrm>
          <a:off x="10528300" y="152169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206,867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11173</xdr:rowOff>
    </xdr:from>
    <xdr:to>
      <xdr:col>55</xdr:col>
      <xdr:colOff>88900</xdr:colOff>
      <xdr:row>90</xdr:row>
      <xdr:rowOff>11173</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10388600" y="154416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33508</xdr:rowOff>
    </xdr:from>
    <xdr:to>
      <xdr:col>55</xdr:col>
      <xdr:colOff>0</xdr:colOff>
      <xdr:row>97</xdr:row>
      <xdr:rowOff>45486</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9639300" y="16664158"/>
          <a:ext cx="838200" cy="119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49709</xdr:rowOff>
    </xdr:from>
    <xdr:ext cx="534377" cy="259045"/>
    <xdr:sp macro="" textlink="">
      <xdr:nvSpPr>
        <xdr:cNvPr id="462" name="普通建設事業費 （ うち更新整備　）平均値テキスト">
          <a:extLst>
            <a:ext uri="{FF2B5EF4-FFF2-40B4-BE49-F238E27FC236}">
              <a16:creationId xmlns:a16="http://schemas.microsoft.com/office/drawing/2014/main" id="{00000000-0008-0000-0600-0000CE010000}"/>
            </a:ext>
          </a:extLst>
        </xdr:cNvPr>
        <xdr:cNvSpPr txBox="1"/>
      </xdr:nvSpPr>
      <xdr:spPr>
        <a:xfrm>
          <a:off x="10528300" y="166803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71282</xdr:rowOff>
    </xdr:from>
    <xdr:to>
      <xdr:col>55</xdr:col>
      <xdr:colOff>50800</xdr:colOff>
      <xdr:row>98</xdr:row>
      <xdr:rowOff>1432</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10426700" y="16701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53823</xdr:rowOff>
    </xdr:from>
    <xdr:to>
      <xdr:col>50</xdr:col>
      <xdr:colOff>114300</xdr:colOff>
      <xdr:row>97</xdr:row>
      <xdr:rowOff>33508</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a:off x="8750300" y="16513023"/>
          <a:ext cx="889000" cy="151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116294</xdr:rowOff>
    </xdr:from>
    <xdr:to>
      <xdr:col>50</xdr:col>
      <xdr:colOff>165100</xdr:colOff>
      <xdr:row>98</xdr:row>
      <xdr:rowOff>46444</xdr:rowOff>
    </xdr:to>
    <xdr:sp macro="" textlink="">
      <xdr:nvSpPr>
        <xdr:cNvPr id="465" name="フローチャート: 判断 464">
          <a:extLst>
            <a:ext uri="{FF2B5EF4-FFF2-40B4-BE49-F238E27FC236}">
              <a16:creationId xmlns:a16="http://schemas.microsoft.com/office/drawing/2014/main" id="{00000000-0008-0000-0600-0000D1010000}"/>
            </a:ext>
          </a:extLst>
        </xdr:cNvPr>
        <xdr:cNvSpPr/>
      </xdr:nvSpPr>
      <xdr:spPr>
        <a:xfrm>
          <a:off x="9588500" y="16746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37571</xdr:rowOff>
    </xdr:from>
    <xdr:ext cx="534377" cy="259045"/>
    <xdr:sp macro="" textlink="">
      <xdr:nvSpPr>
        <xdr:cNvPr id="466" name="テキスト ボックス 465">
          <a:extLst>
            <a:ext uri="{FF2B5EF4-FFF2-40B4-BE49-F238E27FC236}">
              <a16:creationId xmlns:a16="http://schemas.microsoft.com/office/drawing/2014/main" id="{00000000-0008-0000-0600-0000D2010000}"/>
            </a:ext>
          </a:extLst>
        </xdr:cNvPr>
        <xdr:cNvSpPr txBox="1"/>
      </xdr:nvSpPr>
      <xdr:spPr>
        <a:xfrm>
          <a:off x="9372111" y="16839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93</xdr:row>
      <xdr:rowOff>2753</xdr:rowOff>
    </xdr:from>
    <xdr:to>
      <xdr:col>45</xdr:col>
      <xdr:colOff>177800</xdr:colOff>
      <xdr:row>96</xdr:row>
      <xdr:rowOff>53823</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a:off x="7861300" y="15947603"/>
          <a:ext cx="889000" cy="565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139436</xdr:rowOff>
    </xdr:from>
    <xdr:to>
      <xdr:col>46</xdr:col>
      <xdr:colOff>38100</xdr:colOff>
      <xdr:row>98</xdr:row>
      <xdr:rowOff>69586</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8699500" y="16770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60713</xdr:rowOff>
    </xdr:from>
    <xdr:ext cx="534377"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8483111" y="16862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93</xdr:row>
      <xdr:rowOff>2753</xdr:rowOff>
    </xdr:from>
    <xdr:to>
      <xdr:col>41</xdr:col>
      <xdr:colOff>50800</xdr:colOff>
      <xdr:row>97</xdr:row>
      <xdr:rowOff>24273</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flipV="1">
          <a:off x="6972300" y="15947603"/>
          <a:ext cx="889000" cy="707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136723</xdr:rowOff>
    </xdr:from>
    <xdr:to>
      <xdr:col>41</xdr:col>
      <xdr:colOff>101600</xdr:colOff>
      <xdr:row>98</xdr:row>
      <xdr:rowOff>66873</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7810500" y="16767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58000</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7594111" y="168601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114412</xdr:rowOff>
    </xdr:from>
    <xdr:to>
      <xdr:col>36</xdr:col>
      <xdr:colOff>165100</xdr:colOff>
      <xdr:row>98</xdr:row>
      <xdr:rowOff>44562</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6921500" y="16745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35689</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6705111" y="168377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166136</xdr:rowOff>
    </xdr:from>
    <xdr:to>
      <xdr:col>55</xdr:col>
      <xdr:colOff>50800</xdr:colOff>
      <xdr:row>97</xdr:row>
      <xdr:rowOff>96286</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10426700" y="16625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17563</xdr:rowOff>
    </xdr:from>
    <xdr:ext cx="534377" cy="259045"/>
    <xdr:sp macro="" textlink="">
      <xdr:nvSpPr>
        <xdr:cNvPr id="481" name="普通建設事業費 （ うち更新整備　）該当値テキスト">
          <a:extLst>
            <a:ext uri="{FF2B5EF4-FFF2-40B4-BE49-F238E27FC236}">
              <a16:creationId xmlns:a16="http://schemas.microsoft.com/office/drawing/2014/main" id="{00000000-0008-0000-0600-0000E1010000}"/>
            </a:ext>
          </a:extLst>
        </xdr:cNvPr>
        <xdr:cNvSpPr txBox="1"/>
      </xdr:nvSpPr>
      <xdr:spPr>
        <a:xfrm>
          <a:off x="10528300" y="16476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154158</xdr:rowOff>
    </xdr:from>
    <xdr:to>
      <xdr:col>50</xdr:col>
      <xdr:colOff>165100</xdr:colOff>
      <xdr:row>97</xdr:row>
      <xdr:rowOff>84308</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9588500" y="16613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100835</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9372111" y="16388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3023</xdr:rowOff>
    </xdr:from>
    <xdr:to>
      <xdr:col>46</xdr:col>
      <xdr:colOff>38100</xdr:colOff>
      <xdr:row>96</xdr:row>
      <xdr:rowOff>104623</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8699500" y="16462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121150</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8483111" y="162374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92</xdr:row>
      <xdr:rowOff>123403</xdr:rowOff>
    </xdr:from>
    <xdr:to>
      <xdr:col>41</xdr:col>
      <xdr:colOff>101600</xdr:colOff>
      <xdr:row>93</xdr:row>
      <xdr:rowOff>53553</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7810500" y="15896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91</xdr:row>
      <xdr:rowOff>70080</xdr:rowOff>
    </xdr:from>
    <xdr:ext cx="59901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7561795" y="156720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144923</xdr:rowOff>
    </xdr:from>
    <xdr:to>
      <xdr:col>36</xdr:col>
      <xdr:colOff>165100</xdr:colOff>
      <xdr:row>97</xdr:row>
      <xdr:rowOff>75073</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6921500" y="16604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91600</xdr:rowOff>
    </xdr:from>
    <xdr:ext cx="534377"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6705111" y="163793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0" name="災害復旧事業費グラフ枠">
          <a:extLst>
            <a:ext uri="{FF2B5EF4-FFF2-40B4-BE49-F238E27FC236}">
              <a16:creationId xmlns:a16="http://schemas.microsoft.com/office/drawing/2014/main" id="{00000000-0008-0000-0600-0000FE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13558</xdr:rowOff>
    </xdr:from>
    <xdr:to>
      <xdr:col>85</xdr:col>
      <xdr:colOff>126364</xdr:colOff>
      <xdr:row>38</xdr:row>
      <xdr:rowOff>139700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flipV="1">
          <a:off x="16317595" y="5499958"/>
          <a:ext cx="1269" cy="11548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159305</xdr:rowOff>
    </xdr:from>
    <xdr:ext cx="249299" cy="259045"/>
    <xdr:sp macro="" textlink="">
      <xdr:nvSpPr>
        <xdr:cNvPr id="512" name="災害復旧事業費最小値テキスト">
          <a:extLst>
            <a:ext uri="{FF2B5EF4-FFF2-40B4-BE49-F238E27FC236}">
              <a16:creationId xmlns:a16="http://schemas.microsoft.com/office/drawing/2014/main" id="{00000000-0008-0000-0600-000000020000}"/>
            </a:ext>
          </a:extLst>
        </xdr:cNvPr>
        <xdr:cNvSpPr txBox="1"/>
      </xdr:nvSpPr>
      <xdr:spPr>
        <a:xfrm>
          <a:off x="16370300" y="667440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131685</xdr:rowOff>
    </xdr:from>
    <xdr:ext cx="534377" cy="259045"/>
    <xdr:sp macro="" textlink="">
      <xdr:nvSpPr>
        <xdr:cNvPr id="514" name="災害復旧事業費最大値テキスト">
          <a:extLst>
            <a:ext uri="{FF2B5EF4-FFF2-40B4-BE49-F238E27FC236}">
              <a16:creationId xmlns:a16="http://schemas.microsoft.com/office/drawing/2014/main" id="{00000000-0008-0000-0600-000002020000}"/>
            </a:ext>
          </a:extLst>
        </xdr:cNvPr>
        <xdr:cNvSpPr txBox="1"/>
      </xdr:nvSpPr>
      <xdr:spPr>
        <a:xfrm>
          <a:off x="16370300" y="5275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50,518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13558</xdr:rowOff>
    </xdr:from>
    <xdr:to>
      <xdr:col>86</xdr:col>
      <xdr:colOff>25400</xdr:colOff>
      <xdr:row>32</xdr:row>
      <xdr:rowOff>13558</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54999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138100</xdr:rowOff>
    </xdr:from>
    <xdr:to>
      <xdr:col>85</xdr:col>
      <xdr:colOff>127000</xdr:colOff>
      <xdr:row>38</xdr:row>
      <xdr:rowOff>139700</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flipV="1">
          <a:off x="15481300" y="6653200"/>
          <a:ext cx="838200" cy="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76755</xdr:rowOff>
    </xdr:from>
    <xdr:ext cx="469744" cy="259045"/>
    <xdr:sp macro="" textlink="">
      <xdr:nvSpPr>
        <xdr:cNvPr id="517" name="災害復旧事業費平均値テキスト">
          <a:extLst>
            <a:ext uri="{FF2B5EF4-FFF2-40B4-BE49-F238E27FC236}">
              <a16:creationId xmlns:a16="http://schemas.microsoft.com/office/drawing/2014/main" id="{00000000-0008-0000-0600-000005020000}"/>
            </a:ext>
          </a:extLst>
        </xdr:cNvPr>
        <xdr:cNvSpPr txBox="1"/>
      </xdr:nvSpPr>
      <xdr:spPr>
        <a:xfrm>
          <a:off x="16370300" y="642040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53878</xdr:rowOff>
    </xdr:from>
    <xdr:to>
      <xdr:col>85</xdr:col>
      <xdr:colOff>177800</xdr:colOff>
      <xdr:row>38</xdr:row>
      <xdr:rowOff>155478</xdr:rowOff>
    </xdr:to>
    <xdr:sp macro="" textlink="">
      <xdr:nvSpPr>
        <xdr:cNvPr id="518" name="フローチャート: 判断 517">
          <a:extLst>
            <a:ext uri="{FF2B5EF4-FFF2-40B4-BE49-F238E27FC236}">
              <a16:creationId xmlns:a16="http://schemas.microsoft.com/office/drawing/2014/main" id="{00000000-0008-0000-0600-000006020000}"/>
            </a:ext>
          </a:extLst>
        </xdr:cNvPr>
        <xdr:cNvSpPr/>
      </xdr:nvSpPr>
      <xdr:spPr>
        <a:xfrm>
          <a:off x="16268700" y="6568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139700</xdr:rowOff>
    </xdr:from>
    <xdr:to>
      <xdr:col>81</xdr:col>
      <xdr:colOff>50800</xdr:colOff>
      <xdr:row>38</xdr:row>
      <xdr:rowOff>139700</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a:off x="14592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64577</xdr:rowOff>
    </xdr:from>
    <xdr:to>
      <xdr:col>81</xdr:col>
      <xdr:colOff>101600</xdr:colOff>
      <xdr:row>38</xdr:row>
      <xdr:rowOff>166177</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5430500" y="6579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11254</xdr:rowOff>
    </xdr:from>
    <xdr:ext cx="469744"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5246428" y="6354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139654</xdr:rowOff>
    </xdr:from>
    <xdr:to>
      <xdr:col>76</xdr:col>
      <xdr:colOff>114300</xdr:colOff>
      <xdr:row>38</xdr:row>
      <xdr:rowOff>139700</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3703300" y="6654754"/>
          <a:ext cx="889000" cy="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48986</xdr:rowOff>
    </xdr:from>
    <xdr:to>
      <xdr:col>76</xdr:col>
      <xdr:colOff>165100</xdr:colOff>
      <xdr:row>38</xdr:row>
      <xdr:rowOff>150586</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4541500" y="6564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167114</xdr:rowOff>
    </xdr:from>
    <xdr:ext cx="469744"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4357428" y="63393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27755</xdr:rowOff>
    </xdr:from>
    <xdr:to>
      <xdr:col>71</xdr:col>
      <xdr:colOff>177800</xdr:colOff>
      <xdr:row>38</xdr:row>
      <xdr:rowOff>139654</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2814300" y="6542855"/>
          <a:ext cx="889000" cy="111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38243</xdr:rowOff>
    </xdr:from>
    <xdr:to>
      <xdr:col>72</xdr:col>
      <xdr:colOff>38100</xdr:colOff>
      <xdr:row>38</xdr:row>
      <xdr:rowOff>139843</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3652500" y="6553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156369</xdr:rowOff>
    </xdr:from>
    <xdr:ext cx="469744"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3468428" y="6328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51090</xdr:rowOff>
    </xdr:from>
    <xdr:to>
      <xdr:col>67</xdr:col>
      <xdr:colOff>101600</xdr:colOff>
      <xdr:row>38</xdr:row>
      <xdr:rowOff>152690</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2763500" y="6566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143817</xdr:rowOff>
    </xdr:from>
    <xdr:ext cx="469744"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2579428" y="6658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87300</xdr:rowOff>
    </xdr:from>
    <xdr:to>
      <xdr:col>85</xdr:col>
      <xdr:colOff>177800</xdr:colOff>
      <xdr:row>39</xdr:row>
      <xdr:rowOff>17450</xdr:rowOff>
    </xdr:to>
    <xdr:sp macro="" textlink="">
      <xdr:nvSpPr>
        <xdr:cNvPr id="535" name="楕円 534">
          <a:extLst>
            <a:ext uri="{FF2B5EF4-FFF2-40B4-BE49-F238E27FC236}">
              <a16:creationId xmlns:a16="http://schemas.microsoft.com/office/drawing/2014/main" id="{00000000-0008-0000-0600-000017020000}"/>
            </a:ext>
          </a:extLst>
        </xdr:cNvPr>
        <xdr:cNvSpPr/>
      </xdr:nvSpPr>
      <xdr:spPr>
        <a:xfrm>
          <a:off x="16268700" y="660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32306</xdr:rowOff>
    </xdr:from>
    <xdr:ext cx="313932" cy="259045"/>
    <xdr:sp macro="" textlink="">
      <xdr:nvSpPr>
        <xdr:cNvPr id="536" name="災害復旧事業費該当値テキスト">
          <a:extLst>
            <a:ext uri="{FF2B5EF4-FFF2-40B4-BE49-F238E27FC236}">
              <a16:creationId xmlns:a16="http://schemas.microsoft.com/office/drawing/2014/main" id="{00000000-0008-0000-0600-000018020000}"/>
            </a:ext>
          </a:extLst>
        </xdr:cNvPr>
        <xdr:cNvSpPr txBox="1"/>
      </xdr:nvSpPr>
      <xdr:spPr>
        <a:xfrm>
          <a:off x="16370300" y="654740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88900</xdr:rowOff>
    </xdr:from>
    <xdr:to>
      <xdr:col>81</xdr:col>
      <xdr:colOff>101600</xdr:colOff>
      <xdr:row>39</xdr:row>
      <xdr:rowOff>19050</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543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10177</xdr:rowOff>
    </xdr:from>
    <xdr:ext cx="249299"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535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88900</xdr:rowOff>
    </xdr:from>
    <xdr:to>
      <xdr:col>76</xdr:col>
      <xdr:colOff>165100</xdr:colOff>
      <xdr:row>39</xdr:row>
      <xdr:rowOff>19050</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454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10177</xdr:rowOff>
    </xdr:from>
    <xdr:ext cx="249299"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446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88854</xdr:rowOff>
    </xdr:from>
    <xdr:to>
      <xdr:col>72</xdr:col>
      <xdr:colOff>38100</xdr:colOff>
      <xdr:row>39</xdr:row>
      <xdr:rowOff>19004</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3652500" y="6603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10131</xdr:rowOff>
    </xdr:from>
    <xdr:ext cx="249299"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3578650" y="669668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148405</xdr:rowOff>
    </xdr:from>
    <xdr:to>
      <xdr:col>67</xdr:col>
      <xdr:colOff>101600</xdr:colOff>
      <xdr:row>38</xdr:row>
      <xdr:rowOff>78555</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2763500" y="6492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95082</xdr:rowOff>
    </xdr:from>
    <xdr:ext cx="469744"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2579428" y="6267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3" name="テキスト ボックス 552">
          <a:extLst>
            <a:ext uri="{FF2B5EF4-FFF2-40B4-BE49-F238E27FC236}">
              <a16:creationId xmlns:a16="http://schemas.microsoft.com/office/drawing/2014/main" id="{00000000-0008-0000-0600-000029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4" name="直線コネクタ 553">
          <a:extLst>
            <a:ext uri="{FF2B5EF4-FFF2-40B4-BE49-F238E27FC236}">
              <a16:creationId xmlns:a16="http://schemas.microsoft.com/office/drawing/2014/main" id="{00000000-0008-0000-0600-00002A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9" name="失業対策事業費グラフ枠">
          <a:extLst>
            <a:ext uri="{FF2B5EF4-FFF2-40B4-BE49-F238E27FC236}">
              <a16:creationId xmlns:a16="http://schemas.microsoft.com/office/drawing/2014/main" id="{00000000-0008-0000-0600-00002F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1" name="失業対策事業費最小値テキスト">
          <a:extLst>
            <a:ext uri="{FF2B5EF4-FFF2-40B4-BE49-F238E27FC236}">
              <a16:creationId xmlns:a16="http://schemas.microsoft.com/office/drawing/2014/main" id="{00000000-0008-0000-0600-000031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3" name="失業対策事業費最大値テキスト">
          <a:extLst>
            <a:ext uri="{FF2B5EF4-FFF2-40B4-BE49-F238E27FC236}">
              <a16:creationId xmlns:a16="http://schemas.microsoft.com/office/drawing/2014/main" id="{00000000-0008-0000-0600-000033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6" name="失業対策事業費平均値テキスト">
          <a:extLst>
            <a:ext uri="{FF2B5EF4-FFF2-40B4-BE49-F238E27FC236}">
              <a16:creationId xmlns:a16="http://schemas.microsoft.com/office/drawing/2014/main" id="{00000000-0008-0000-0600-000036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7" name="フローチャート: 判断 566">
          <a:extLst>
            <a:ext uri="{FF2B5EF4-FFF2-40B4-BE49-F238E27FC236}">
              <a16:creationId xmlns:a16="http://schemas.microsoft.com/office/drawing/2014/main" id="{00000000-0008-0000-0600-000037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4" name="楕円 583">
          <a:extLst>
            <a:ext uri="{FF2B5EF4-FFF2-40B4-BE49-F238E27FC236}">
              <a16:creationId xmlns:a16="http://schemas.microsoft.com/office/drawing/2014/main" id="{00000000-0008-0000-0600-000048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5" name="失業対策事業費該当値テキスト">
          <a:extLst>
            <a:ext uri="{FF2B5EF4-FFF2-40B4-BE49-F238E27FC236}">
              <a16:creationId xmlns:a16="http://schemas.microsoft.com/office/drawing/2014/main" id="{00000000-0008-0000-0600-000049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公債費グラフ枠">
          <a:extLst>
            <a:ext uri="{FF2B5EF4-FFF2-40B4-BE49-F238E27FC236}">
              <a16:creationId xmlns:a16="http://schemas.microsoft.com/office/drawing/2014/main" id="{00000000-0008-0000-0600-000068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65367</xdr:rowOff>
    </xdr:from>
    <xdr:to>
      <xdr:col>85</xdr:col>
      <xdr:colOff>126364</xdr:colOff>
      <xdr:row>78</xdr:row>
      <xdr:rowOff>147016</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flipV="1">
          <a:off x="16317595" y="12238317"/>
          <a:ext cx="1269" cy="12817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150843</xdr:rowOff>
    </xdr:from>
    <xdr:ext cx="469744" cy="259045"/>
    <xdr:sp macro="" textlink="">
      <xdr:nvSpPr>
        <xdr:cNvPr id="618" name="公債費最小値テキスト">
          <a:extLst>
            <a:ext uri="{FF2B5EF4-FFF2-40B4-BE49-F238E27FC236}">
              <a16:creationId xmlns:a16="http://schemas.microsoft.com/office/drawing/2014/main" id="{00000000-0008-0000-0600-00006A020000}"/>
            </a:ext>
          </a:extLst>
        </xdr:cNvPr>
        <xdr:cNvSpPr txBox="1"/>
      </xdr:nvSpPr>
      <xdr:spPr>
        <a:xfrm>
          <a:off x="16370300" y="13523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147016</xdr:rowOff>
    </xdr:from>
    <xdr:to>
      <xdr:col>86</xdr:col>
      <xdr:colOff>25400</xdr:colOff>
      <xdr:row>78</xdr:row>
      <xdr:rowOff>147016</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6230600" y="13520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12044</xdr:rowOff>
    </xdr:from>
    <xdr:ext cx="599010" cy="259045"/>
    <xdr:sp macro="" textlink="">
      <xdr:nvSpPr>
        <xdr:cNvPr id="620" name="公債費最大値テキスト">
          <a:extLst>
            <a:ext uri="{FF2B5EF4-FFF2-40B4-BE49-F238E27FC236}">
              <a16:creationId xmlns:a16="http://schemas.microsoft.com/office/drawing/2014/main" id="{00000000-0008-0000-0600-00006C020000}"/>
            </a:ext>
          </a:extLst>
        </xdr:cNvPr>
        <xdr:cNvSpPr txBox="1"/>
      </xdr:nvSpPr>
      <xdr:spPr>
        <a:xfrm>
          <a:off x="16370300" y="120135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106,353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65367</xdr:rowOff>
    </xdr:from>
    <xdr:to>
      <xdr:col>86</xdr:col>
      <xdr:colOff>25400</xdr:colOff>
      <xdr:row>71</xdr:row>
      <xdr:rowOff>65367</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6230600" y="12238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83045</xdr:rowOff>
    </xdr:from>
    <xdr:to>
      <xdr:col>85</xdr:col>
      <xdr:colOff>127000</xdr:colOff>
      <xdr:row>76</xdr:row>
      <xdr:rowOff>111176</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5481300" y="13113245"/>
          <a:ext cx="838200" cy="28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53788</xdr:rowOff>
    </xdr:from>
    <xdr:ext cx="534377" cy="259045"/>
    <xdr:sp macro="" textlink="">
      <xdr:nvSpPr>
        <xdr:cNvPr id="623" name="公債費平均値テキスト">
          <a:extLst>
            <a:ext uri="{FF2B5EF4-FFF2-40B4-BE49-F238E27FC236}">
              <a16:creationId xmlns:a16="http://schemas.microsoft.com/office/drawing/2014/main" id="{00000000-0008-0000-0600-00006F020000}"/>
            </a:ext>
          </a:extLst>
        </xdr:cNvPr>
        <xdr:cNvSpPr txBox="1"/>
      </xdr:nvSpPr>
      <xdr:spPr>
        <a:xfrm>
          <a:off x="16370300" y="130839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75361</xdr:rowOff>
    </xdr:from>
    <xdr:to>
      <xdr:col>85</xdr:col>
      <xdr:colOff>177800</xdr:colOff>
      <xdr:row>77</xdr:row>
      <xdr:rowOff>5511</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6268700" y="13105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83045</xdr:rowOff>
    </xdr:from>
    <xdr:to>
      <xdr:col>81</xdr:col>
      <xdr:colOff>50800</xdr:colOff>
      <xdr:row>77</xdr:row>
      <xdr:rowOff>28817</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flipV="1">
          <a:off x="14592300" y="13113245"/>
          <a:ext cx="889000" cy="1172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74918</xdr:rowOff>
    </xdr:from>
    <xdr:to>
      <xdr:col>81</xdr:col>
      <xdr:colOff>101600</xdr:colOff>
      <xdr:row>77</xdr:row>
      <xdr:rowOff>5068</xdr:rowOff>
    </xdr:to>
    <xdr:sp macro="" textlink="">
      <xdr:nvSpPr>
        <xdr:cNvPr id="626" name="フローチャート: 判断 625">
          <a:extLst>
            <a:ext uri="{FF2B5EF4-FFF2-40B4-BE49-F238E27FC236}">
              <a16:creationId xmlns:a16="http://schemas.microsoft.com/office/drawing/2014/main" id="{00000000-0008-0000-0600-000072020000}"/>
            </a:ext>
          </a:extLst>
        </xdr:cNvPr>
        <xdr:cNvSpPr/>
      </xdr:nvSpPr>
      <xdr:spPr>
        <a:xfrm>
          <a:off x="15430500" y="13105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167645</xdr:rowOff>
    </xdr:from>
    <xdr:ext cx="534377"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5214111" y="13197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28817</xdr:rowOff>
    </xdr:from>
    <xdr:to>
      <xdr:col>76</xdr:col>
      <xdr:colOff>114300</xdr:colOff>
      <xdr:row>77</xdr:row>
      <xdr:rowOff>75285</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flipV="1">
          <a:off x="13703300" y="13230467"/>
          <a:ext cx="889000" cy="464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82335</xdr:rowOff>
    </xdr:from>
    <xdr:to>
      <xdr:col>76</xdr:col>
      <xdr:colOff>165100</xdr:colOff>
      <xdr:row>77</xdr:row>
      <xdr:rowOff>12485</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4541500" y="13112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29011</xdr:rowOff>
    </xdr:from>
    <xdr:ext cx="534377"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4325111" y="12887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75285</xdr:rowOff>
    </xdr:from>
    <xdr:to>
      <xdr:col>71</xdr:col>
      <xdr:colOff>177800</xdr:colOff>
      <xdr:row>77</xdr:row>
      <xdr:rowOff>100609</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flipV="1">
          <a:off x="12814300" y="13276935"/>
          <a:ext cx="889000" cy="253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94971</xdr:rowOff>
    </xdr:from>
    <xdr:to>
      <xdr:col>72</xdr:col>
      <xdr:colOff>38100</xdr:colOff>
      <xdr:row>77</xdr:row>
      <xdr:rowOff>25121</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3652500" y="13125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41648</xdr:rowOff>
    </xdr:from>
    <xdr:ext cx="534377"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3436111" y="12900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111544</xdr:rowOff>
    </xdr:from>
    <xdr:to>
      <xdr:col>67</xdr:col>
      <xdr:colOff>101600</xdr:colOff>
      <xdr:row>77</xdr:row>
      <xdr:rowOff>41694</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2763500" y="13141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58221</xdr:rowOff>
    </xdr:from>
    <xdr:ext cx="534377"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2547111" y="12916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60376</xdr:rowOff>
    </xdr:from>
    <xdr:to>
      <xdr:col>85</xdr:col>
      <xdr:colOff>177800</xdr:colOff>
      <xdr:row>76</xdr:row>
      <xdr:rowOff>161976</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6268700" y="13090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83253</xdr:rowOff>
    </xdr:from>
    <xdr:ext cx="534377" cy="259045"/>
    <xdr:sp macro="" textlink="">
      <xdr:nvSpPr>
        <xdr:cNvPr id="642" name="公債費該当値テキスト">
          <a:extLst>
            <a:ext uri="{FF2B5EF4-FFF2-40B4-BE49-F238E27FC236}">
              <a16:creationId xmlns:a16="http://schemas.microsoft.com/office/drawing/2014/main" id="{00000000-0008-0000-0600-000082020000}"/>
            </a:ext>
          </a:extLst>
        </xdr:cNvPr>
        <xdr:cNvSpPr txBox="1"/>
      </xdr:nvSpPr>
      <xdr:spPr>
        <a:xfrm>
          <a:off x="16370300" y="12942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32245</xdr:rowOff>
    </xdr:from>
    <xdr:to>
      <xdr:col>81</xdr:col>
      <xdr:colOff>101600</xdr:colOff>
      <xdr:row>76</xdr:row>
      <xdr:rowOff>133845</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5430500" y="13062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150372</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214111" y="12837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149467</xdr:rowOff>
    </xdr:from>
    <xdr:to>
      <xdr:col>76</xdr:col>
      <xdr:colOff>165100</xdr:colOff>
      <xdr:row>77</xdr:row>
      <xdr:rowOff>79617</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4541500" y="13179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70744</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4325111" y="13272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24485</xdr:rowOff>
    </xdr:from>
    <xdr:to>
      <xdr:col>72</xdr:col>
      <xdr:colOff>38100</xdr:colOff>
      <xdr:row>77</xdr:row>
      <xdr:rowOff>126085</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3652500" y="13226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117212</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3436111" y="13318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49809</xdr:rowOff>
    </xdr:from>
    <xdr:to>
      <xdr:col>67</xdr:col>
      <xdr:colOff>101600</xdr:colOff>
      <xdr:row>77</xdr:row>
      <xdr:rowOff>151409</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2763500" y="13251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142536</xdr:rowOff>
    </xdr:from>
    <xdr:ext cx="534377"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547111" y="13344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1" name="積立金グラフ枠">
          <a:extLst>
            <a:ext uri="{FF2B5EF4-FFF2-40B4-BE49-F238E27FC236}">
              <a16:creationId xmlns:a16="http://schemas.microsoft.com/office/drawing/2014/main" id="{00000000-0008-0000-0600-00009F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83835</xdr:rowOff>
    </xdr:from>
    <xdr:to>
      <xdr:col>85</xdr:col>
      <xdr:colOff>126364</xdr:colOff>
      <xdr:row>98</xdr:row>
      <xdr:rowOff>138750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flipV="1">
          <a:off x="16317595" y="15857235"/>
          <a:ext cx="1269" cy="10836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142577</xdr:rowOff>
    </xdr:from>
    <xdr:ext cx="378565" cy="259045"/>
    <xdr:sp macro="" textlink="">
      <xdr:nvSpPr>
        <xdr:cNvPr id="673" name="積立金最小値テキスト">
          <a:extLst>
            <a:ext uri="{FF2B5EF4-FFF2-40B4-BE49-F238E27FC236}">
              <a16:creationId xmlns:a16="http://schemas.microsoft.com/office/drawing/2014/main" id="{00000000-0008-0000-0600-0000A1020000}"/>
            </a:ext>
          </a:extLst>
        </xdr:cNvPr>
        <xdr:cNvSpPr txBox="1"/>
      </xdr:nvSpPr>
      <xdr:spPr>
        <a:xfrm>
          <a:off x="16370300" y="1694467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138750</xdr:rowOff>
    </xdr:from>
    <xdr:to>
      <xdr:col>86</xdr:col>
      <xdr:colOff>25400</xdr:colOff>
      <xdr:row>98</xdr:row>
      <xdr:rowOff>138750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6230600" y="16940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91</xdr:row>
      <xdr:rowOff>30512</xdr:rowOff>
    </xdr:from>
    <xdr:ext cx="599010" cy="259045"/>
    <xdr:sp macro="" textlink="">
      <xdr:nvSpPr>
        <xdr:cNvPr id="675" name="積立金最大値テキスト">
          <a:extLst>
            <a:ext uri="{FF2B5EF4-FFF2-40B4-BE49-F238E27FC236}">
              <a16:creationId xmlns:a16="http://schemas.microsoft.com/office/drawing/2014/main" id="{00000000-0008-0000-0600-0000A3020000}"/>
            </a:ext>
          </a:extLst>
        </xdr:cNvPr>
        <xdr:cNvSpPr txBox="1"/>
      </xdr:nvSpPr>
      <xdr:spPr>
        <a:xfrm>
          <a:off x="16370300" y="156324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237,219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92</xdr:row>
      <xdr:rowOff>83835</xdr:rowOff>
    </xdr:from>
    <xdr:to>
      <xdr:col>86</xdr:col>
      <xdr:colOff>25400</xdr:colOff>
      <xdr:row>92</xdr:row>
      <xdr:rowOff>83835</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6230600" y="15857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94621</xdr:rowOff>
    </xdr:from>
    <xdr:to>
      <xdr:col>85</xdr:col>
      <xdr:colOff>127000</xdr:colOff>
      <xdr:row>98</xdr:row>
      <xdr:rowOff>103147</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5481300" y="16896721"/>
          <a:ext cx="838200" cy="8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11537</xdr:rowOff>
    </xdr:from>
    <xdr:ext cx="534377" cy="259045"/>
    <xdr:sp macro="" textlink="">
      <xdr:nvSpPr>
        <xdr:cNvPr id="678" name="積立金平均値テキスト">
          <a:extLst>
            <a:ext uri="{FF2B5EF4-FFF2-40B4-BE49-F238E27FC236}">
              <a16:creationId xmlns:a16="http://schemas.microsoft.com/office/drawing/2014/main" id="{00000000-0008-0000-0600-0000A6020000}"/>
            </a:ext>
          </a:extLst>
        </xdr:cNvPr>
        <xdr:cNvSpPr txBox="1"/>
      </xdr:nvSpPr>
      <xdr:spPr>
        <a:xfrm>
          <a:off x="16370300" y="1664218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160110</xdr:rowOff>
    </xdr:from>
    <xdr:to>
      <xdr:col>85</xdr:col>
      <xdr:colOff>177800</xdr:colOff>
      <xdr:row>98</xdr:row>
      <xdr:rowOff>90260</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6268700" y="16790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74183</xdr:rowOff>
    </xdr:from>
    <xdr:to>
      <xdr:col>81</xdr:col>
      <xdr:colOff>50800</xdr:colOff>
      <xdr:row>98</xdr:row>
      <xdr:rowOff>94621</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4592300" y="16876283"/>
          <a:ext cx="889000" cy="204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159491</xdr:rowOff>
    </xdr:from>
    <xdr:to>
      <xdr:col>81</xdr:col>
      <xdr:colOff>101600</xdr:colOff>
      <xdr:row>98</xdr:row>
      <xdr:rowOff>89641</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5430500" y="16790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106168</xdr:rowOff>
    </xdr:from>
    <xdr:ext cx="534377"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5214111" y="16565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74183</xdr:rowOff>
    </xdr:from>
    <xdr:to>
      <xdr:col>76</xdr:col>
      <xdr:colOff>114300</xdr:colOff>
      <xdr:row>98</xdr:row>
      <xdr:rowOff>81073</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flipV="1">
          <a:off x="13703300" y="16876283"/>
          <a:ext cx="889000" cy="6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150467</xdr:rowOff>
    </xdr:from>
    <xdr:to>
      <xdr:col>76</xdr:col>
      <xdr:colOff>165100</xdr:colOff>
      <xdr:row>98</xdr:row>
      <xdr:rowOff>80617</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4541500" y="16781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97144</xdr:rowOff>
    </xdr:from>
    <xdr:ext cx="534377"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4325111" y="16556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81073</xdr:rowOff>
    </xdr:from>
    <xdr:to>
      <xdr:col>71</xdr:col>
      <xdr:colOff>177800</xdr:colOff>
      <xdr:row>98</xdr:row>
      <xdr:rowOff>103375</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flipV="1">
          <a:off x="12814300" y="16883173"/>
          <a:ext cx="889000" cy="22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136554</xdr:rowOff>
    </xdr:from>
    <xdr:to>
      <xdr:col>72</xdr:col>
      <xdr:colOff>38100</xdr:colOff>
      <xdr:row>98</xdr:row>
      <xdr:rowOff>66704</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3652500" y="16767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83231</xdr:rowOff>
    </xdr:from>
    <xdr:ext cx="534377"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3436111" y="16542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12264</xdr:rowOff>
    </xdr:from>
    <xdr:to>
      <xdr:col>67</xdr:col>
      <xdr:colOff>101600</xdr:colOff>
      <xdr:row>98</xdr:row>
      <xdr:rowOff>113864</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2763500" y="16814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130391</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2547111" y="16589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52347</xdr:rowOff>
    </xdr:from>
    <xdr:to>
      <xdr:col>85</xdr:col>
      <xdr:colOff>177800</xdr:colOff>
      <xdr:row>98</xdr:row>
      <xdr:rowOff>153947</xdr:rowOff>
    </xdr:to>
    <xdr:sp macro="" textlink="">
      <xdr:nvSpPr>
        <xdr:cNvPr id="696" name="楕円 695">
          <a:extLst>
            <a:ext uri="{FF2B5EF4-FFF2-40B4-BE49-F238E27FC236}">
              <a16:creationId xmlns:a16="http://schemas.microsoft.com/office/drawing/2014/main" id="{00000000-0008-0000-0600-0000B8020000}"/>
            </a:ext>
          </a:extLst>
        </xdr:cNvPr>
        <xdr:cNvSpPr/>
      </xdr:nvSpPr>
      <xdr:spPr>
        <a:xfrm>
          <a:off x="16268700" y="16854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138724</xdr:rowOff>
    </xdr:from>
    <xdr:ext cx="469744" cy="259045"/>
    <xdr:sp macro="" textlink="">
      <xdr:nvSpPr>
        <xdr:cNvPr id="697" name="積立金該当値テキスト">
          <a:extLst>
            <a:ext uri="{FF2B5EF4-FFF2-40B4-BE49-F238E27FC236}">
              <a16:creationId xmlns:a16="http://schemas.microsoft.com/office/drawing/2014/main" id="{00000000-0008-0000-0600-0000B9020000}"/>
            </a:ext>
          </a:extLst>
        </xdr:cNvPr>
        <xdr:cNvSpPr txBox="1"/>
      </xdr:nvSpPr>
      <xdr:spPr>
        <a:xfrm>
          <a:off x="16370300" y="167693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43821</xdr:rowOff>
    </xdr:from>
    <xdr:to>
      <xdr:col>81</xdr:col>
      <xdr:colOff>101600</xdr:colOff>
      <xdr:row>98</xdr:row>
      <xdr:rowOff>145421</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5430500" y="16845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98</xdr:row>
      <xdr:rowOff>136548</xdr:rowOff>
    </xdr:from>
    <xdr:ext cx="469744"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5246428" y="169386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23383</xdr:rowOff>
    </xdr:from>
    <xdr:to>
      <xdr:col>76</xdr:col>
      <xdr:colOff>165100</xdr:colOff>
      <xdr:row>98</xdr:row>
      <xdr:rowOff>124983</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4541500" y="16825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116110</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4325111" y="16918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30273</xdr:rowOff>
    </xdr:from>
    <xdr:to>
      <xdr:col>72</xdr:col>
      <xdr:colOff>38100</xdr:colOff>
      <xdr:row>98</xdr:row>
      <xdr:rowOff>131873</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3652500" y="16832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123000</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436111" y="169251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52575</xdr:rowOff>
    </xdr:from>
    <xdr:to>
      <xdr:col>67</xdr:col>
      <xdr:colOff>101600</xdr:colOff>
      <xdr:row>98</xdr:row>
      <xdr:rowOff>154175</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2763500" y="16854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145302</xdr:rowOff>
    </xdr:from>
    <xdr:ext cx="469744"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579428" y="16947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6" name="投資及び出資金グラフ枠">
          <a:extLst>
            <a:ext uri="{FF2B5EF4-FFF2-40B4-BE49-F238E27FC236}">
              <a16:creationId xmlns:a16="http://schemas.microsoft.com/office/drawing/2014/main" id="{00000000-0008-0000-0600-0000D6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97683</xdr:rowOff>
    </xdr:from>
    <xdr:to>
      <xdr:col>116</xdr:col>
      <xdr:colOff>62864</xdr:colOff>
      <xdr:row>38</xdr:row>
      <xdr:rowOff>139700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flipV="1">
          <a:off x="22159595" y="5412633"/>
          <a:ext cx="1269" cy="12421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28" name="投資及び出資金最小値テキスト">
          <a:extLst>
            <a:ext uri="{FF2B5EF4-FFF2-40B4-BE49-F238E27FC236}">
              <a16:creationId xmlns:a16="http://schemas.microsoft.com/office/drawing/2014/main" id="{00000000-0008-0000-0600-0000D8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44360</xdr:rowOff>
    </xdr:from>
    <xdr:ext cx="534377" cy="259045"/>
    <xdr:sp macro="" textlink="">
      <xdr:nvSpPr>
        <xdr:cNvPr id="730" name="投資及び出資金最大値テキスト">
          <a:extLst>
            <a:ext uri="{FF2B5EF4-FFF2-40B4-BE49-F238E27FC236}">
              <a16:creationId xmlns:a16="http://schemas.microsoft.com/office/drawing/2014/main" id="{00000000-0008-0000-0600-0000DA020000}"/>
            </a:ext>
          </a:extLst>
        </xdr:cNvPr>
        <xdr:cNvSpPr txBox="1"/>
      </xdr:nvSpPr>
      <xdr:spPr>
        <a:xfrm>
          <a:off x="22212300" y="5187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97683</xdr:rowOff>
    </xdr:from>
    <xdr:to>
      <xdr:col>116</xdr:col>
      <xdr:colOff>152400</xdr:colOff>
      <xdr:row>31</xdr:row>
      <xdr:rowOff>97683</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22072600" y="54126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94163</xdr:rowOff>
    </xdr:from>
    <xdr:to>
      <xdr:col>116</xdr:col>
      <xdr:colOff>63500</xdr:colOff>
      <xdr:row>38</xdr:row>
      <xdr:rowOff>139700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flipV="1">
          <a:off x="21323300" y="6609263"/>
          <a:ext cx="838200" cy="455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3603</xdr:rowOff>
    </xdr:from>
    <xdr:ext cx="469744" cy="259045"/>
    <xdr:sp macro="" textlink="">
      <xdr:nvSpPr>
        <xdr:cNvPr id="733" name="投資及び出資金平均値テキスト">
          <a:extLst>
            <a:ext uri="{FF2B5EF4-FFF2-40B4-BE49-F238E27FC236}">
              <a16:creationId xmlns:a16="http://schemas.microsoft.com/office/drawing/2014/main" id="{00000000-0008-0000-0600-0000DD020000}"/>
            </a:ext>
          </a:extLst>
        </xdr:cNvPr>
        <xdr:cNvSpPr txBox="1"/>
      </xdr:nvSpPr>
      <xdr:spPr>
        <a:xfrm>
          <a:off x="22212300" y="63472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152176</xdr:rowOff>
    </xdr:from>
    <xdr:to>
      <xdr:col>116</xdr:col>
      <xdr:colOff>114300</xdr:colOff>
      <xdr:row>38</xdr:row>
      <xdr:rowOff>82327</xdr:rowOff>
    </xdr:to>
    <xdr:sp macro="" textlink="">
      <xdr:nvSpPr>
        <xdr:cNvPr id="734" name="フローチャート: 判断 733">
          <a:extLst>
            <a:ext uri="{FF2B5EF4-FFF2-40B4-BE49-F238E27FC236}">
              <a16:creationId xmlns:a16="http://schemas.microsoft.com/office/drawing/2014/main" id="{00000000-0008-0000-0600-0000DE020000}"/>
            </a:ext>
          </a:extLst>
        </xdr:cNvPr>
        <xdr:cNvSpPr/>
      </xdr:nvSpPr>
      <xdr:spPr>
        <a:xfrm>
          <a:off x="22110700" y="649582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160726</xdr:rowOff>
    </xdr:from>
    <xdr:to>
      <xdr:col>112</xdr:col>
      <xdr:colOff>38100</xdr:colOff>
      <xdr:row>38</xdr:row>
      <xdr:rowOff>90876</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21272500" y="6504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107403</xdr:rowOff>
    </xdr:from>
    <xdr:ext cx="469744"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21088428" y="62796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166167</xdr:rowOff>
    </xdr:from>
    <xdr:to>
      <xdr:col>107</xdr:col>
      <xdr:colOff>101600</xdr:colOff>
      <xdr:row>38</xdr:row>
      <xdr:rowOff>96317</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20383500" y="6509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112844</xdr:rowOff>
    </xdr:from>
    <xdr:ext cx="469744"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20199428" y="62850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5552</xdr:rowOff>
    </xdr:from>
    <xdr:to>
      <xdr:col>102</xdr:col>
      <xdr:colOff>165100</xdr:colOff>
      <xdr:row>38</xdr:row>
      <xdr:rowOff>107152</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19494500" y="6520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123679</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19310428" y="62958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5644</xdr:rowOff>
    </xdr:from>
    <xdr:to>
      <xdr:col>98</xdr:col>
      <xdr:colOff>38100</xdr:colOff>
      <xdr:row>38</xdr:row>
      <xdr:rowOff>107244</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18605500" y="6520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123771</xdr:rowOff>
    </xdr:from>
    <xdr:ext cx="469744"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8421428" y="6295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43363</xdr:rowOff>
    </xdr:from>
    <xdr:to>
      <xdr:col>116</xdr:col>
      <xdr:colOff>114300</xdr:colOff>
      <xdr:row>38</xdr:row>
      <xdr:rowOff>144963</xdr:rowOff>
    </xdr:to>
    <xdr:sp macro="" textlink="">
      <xdr:nvSpPr>
        <xdr:cNvPr id="751" name="楕円 750">
          <a:extLst>
            <a:ext uri="{FF2B5EF4-FFF2-40B4-BE49-F238E27FC236}">
              <a16:creationId xmlns:a16="http://schemas.microsoft.com/office/drawing/2014/main" id="{00000000-0008-0000-0600-0000EF020000}"/>
            </a:ext>
          </a:extLst>
        </xdr:cNvPr>
        <xdr:cNvSpPr/>
      </xdr:nvSpPr>
      <xdr:spPr>
        <a:xfrm>
          <a:off x="22110700" y="6558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130604</xdr:rowOff>
    </xdr:from>
    <xdr:ext cx="378565" cy="259045"/>
    <xdr:sp macro="" textlink="">
      <xdr:nvSpPr>
        <xdr:cNvPr id="752" name="投資及び出資金該当値テキスト">
          <a:extLst>
            <a:ext uri="{FF2B5EF4-FFF2-40B4-BE49-F238E27FC236}">
              <a16:creationId xmlns:a16="http://schemas.microsoft.com/office/drawing/2014/main" id="{00000000-0008-0000-0600-0000F0020000}"/>
            </a:ext>
          </a:extLst>
        </xdr:cNvPr>
        <xdr:cNvSpPr txBox="1"/>
      </xdr:nvSpPr>
      <xdr:spPr>
        <a:xfrm>
          <a:off x="22212300" y="647425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3" name="楕円 752">
          <a:extLst>
            <a:ext uri="{FF2B5EF4-FFF2-40B4-BE49-F238E27FC236}">
              <a16:creationId xmlns:a16="http://schemas.microsoft.com/office/drawing/2014/main" id="{00000000-0008-0000-0600-0000F1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5" name="楕円 754">
          <a:extLst>
            <a:ext uri="{FF2B5EF4-FFF2-40B4-BE49-F238E27FC236}">
              <a16:creationId xmlns:a16="http://schemas.microsoft.com/office/drawing/2014/main" id="{00000000-0008-0000-0600-0000F3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71" name="直線コネクタ 770">
          <a:extLst>
            <a:ext uri="{FF2B5EF4-FFF2-40B4-BE49-F238E27FC236}">
              <a16:creationId xmlns:a16="http://schemas.microsoft.com/office/drawing/2014/main" id="{00000000-0008-0000-0600-000003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54627</xdr:rowOff>
    </xdr:from>
    <xdr:ext cx="467179"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7820821" y="9484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1" name="貸付金グラフ枠">
          <a:extLst>
            <a:ext uri="{FF2B5EF4-FFF2-40B4-BE49-F238E27FC236}">
              <a16:creationId xmlns:a16="http://schemas.microsoft.com/office/drawing/2014/main" id="{00000000-0008-0000-0600-00000D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54478</xdr:rowOff>
    </xdr:from>
    <xdr:to>
      <xdr:col>116</xdr:col>
      <xdr:colOff>62864</xdr:colOff>
      <xdr:row>58</xdr:row>
      <xdr:rowOff>139700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flipV="1">
          <a:off x="22159595" y="8626978"/>
          <a:ext cx="1269" cy="14568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83" name="貸付金最小値テキスト">
          <a:extLst>
            <a:ext uri="{FF2B5EF4-FFF2-40B4-BE49-F238E27FC236}">
              <a16:creationId xmlns:a16="http://schemas.microsoft.com/office/drawing/2014/main" id="{00000000-0008-0000-0600-00000F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1155</xdr:rowOff>
    </xdr:from>
    <xdr:ext cx="534377" cy="259045"/>
    <xdr:sp macro="" textlink="">
      <xdr:nvSpPr>
        <xdr:cNvPr id="785" name="貸付金最大値テキスト">
          <a:extLst>
            <a:ext uri="{FF2B5EF4-FFF2-40B4-BE49-F238E27FC236}">
              <a16:creationId xmlns:a16="http://schemas.microsoft.com/office/drawing/2014/main" id="{00000000-0008-0000-0600-000011030000}"/>
            </a:ext>
          </a:extLst>
        </xdr:cNvPr>
        <xdr:cNvSpPr txBox="1"/>
      </xdr:nvSpPr>
      <xdr:spPr>
        <a:xfrm>
          <a:off x="22212300" y="8402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54478</xdr:rowOff>
    </xdr:from>
    <xdr:to>
      <xdr:col>116</xdr:col>
      <xdr:colOff>152400</xdr:colOff>
      <xdr:row>50</xdr:row>
      <xdr:rowOff>54478</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22072600" y="86269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55</xdr:row>
      <xdr:rowOff>153416</xdr:rowOff>
    </xdr:from>
    <xdr:to>
      <xdr:col>116</xdr:col>
      <xdr:colOff>63500</xdr:colOff>
      <xdr:row>56</xdr:row>
      <xdr:rowOff>72675</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21323300" y="9583166"/>
          <a:ext cx="838200" cy="907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156115</xdr:rowOff>
    </xdr:from>
    <xdr:ext cx="378565" cy="259045"/>
    <xdr:sp macro="" textlink="">
      <xdr:nvSpPr>
        <xdr:cNvPr id="788" name="貸付金平均値テキスト">
          <a:extLst>
            <a:ext uri="{FF2B5EF4-FFF2-40B4-BE49-F238E27FC236}">
              <a16:creationId xmlns:a16="http://schemas.microsoft.com/office/drawing/2014/main" id="{00000000-0008-0000-0600-000014030000}"/>
            </a:ext>
          </a:extLst>
        </xdr:cNvPr>
        <xdr:cNvSpPr txBox="1"/>
      </xdr:nvSpPr>
      <xdr:spPr>
        <a:xfrm>
          <a:off x="22212300" y="992876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6238</xdr:rowOff>
    </xdr:from>
    <xdr:to>
      <xdr:col>116</xdr:col>
      <xdr:colOff>114300</xdr:colOff>
      <xdr:row>58</xdr:row>
      <xdr:rowOff>107838</xdr:rowOff>
    </xdr:to>
    <xdr:sp macro="" textlink="">
      <xdr:nvSpPr>
        <xdr:cNvPr id="789" name="フローチャート: 判断 788">
          <a:extLst>
            <a:ext uri="{FF2B5EF4-FFF2-40B4-BE49-F238E27FC236}">
              <a16:creationId xmlns:a16="http://schemas.microsoft.com/office/drawing/2014/main" id="{00000000-0008-0000-0600-000015030000}"/>
            </a:ext>
          </a:extLst>
        </xdr:cNvPr>
        <xdr:cNvSpPr/>
      </xdr:nvSpPr>
      <xdr:spPr>
        <a:xfrm>
          <a:off x="22110700" y="9950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55</xdr:row>
      <xdr:rowOff>2632</xdr:rowOff>
    </xdr:from>
    <xdr:to>
      <xdr:col>111</xdr:col>
      <xdr:colOff>177800</xdr:colOff>
      <xdr:row>55</xdr:row>
      <xdr:rowOff>153416</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20434300" y="9432382"/>
          <a:ext cx="889000" cy="150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3678</xdr:rowOff>
    </xdr:from>
    <xdr:to>
      <xdr:col>112</xdr:col>
      <xdr:colOff>38100</xdr:colOff>
      <xdr:row>58</xdr:row>
      <xdr:rowOff>105278</xdr:rowOff>
    </xdr:to>
    <xdr:sp macro="" textlink="">
      <xdr:nvSpPr>
        <xdr:cNvPr id="791" name="フローチャート: 判断 790">
          <a:extLst>
            <a:ext uri="{FF2B5EF4-FFF2-40B4-BE49-F238E27FC236}">
              <a16:creationId xmlns:a16="http://schemas.microsoft.com/office/drawing/2014/main" id="{00000000-0008-0000-0600-000017030000}"/>
            </a:ext>
          </a:extLst>
        </xdr:cNvPr>
        <xdr:cNvSpPr/>
      </xdr:nvSpPr>
      <xdr:spPr>
        <a:xfrm>
          <a:off x="21272500" y="9947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58</xdr:row>
      <xdr:rowOff>96405</xdr:rowOff>
    </xdr:from>
    <xdr:ext cx="378565"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21134017" y="100405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126075</xdr:rowOff>
    </xdr:from>
    <xdr:to>
      <xdr:col>107</xdr:col>
      <xdr:colOff>50800</xdr:colOff>
      <xdr:row>55</xdr:row>
      <xdr:rowOff>2632</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9545300" y="9384375"/>
          <a:ext cx="889000" cy="48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569</xdr:rowOff>
    </xdr:from>
    <xdr:to>
      <xdr:col>107</xdr:col>
      <xdr:colOff>101600</xdr:colOff>
      <xdr:row>58</xdr:row>
      <xdr:rowOff>102169</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20383500" y="9944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58</xdr:row>
      <xdr:rowOff>93296</xdr:rowOff>
    </xdr:from>
    <xdr:ext cx="378565"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20245017" y="100373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37287</xdr:rowOff>
    </xdr:from>
    <xdr:to>
      <xdr:col>102</xdr:col>
      <xdr:colOff>114300</xdr:colOff>
      <xdr:row>54</xdr:row>
      <xdr:rowOff>126075</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18656300" y="9295587"/>
          <a:ext cx="889000" cy="887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160772</xdr:rowOff>
    </xdr:from>
    <xdr:to>
      <xdr:col>102</xdr:col>
      <xdr:colOff>165100</xdr:colOff>
      <xdr:row>58</xdr:row>
      <xdr:rowOff>90922</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19494500" y="9933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82049</xdr:rowOff>
    </xdr:from>
    <xdr:ext cx="469744"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19310428" y="100261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128036</xdr:rowOff>
    </xdr:from>
    <xdr:to>
      <xdr:col>98</xdr:col>
      <xdr:colOff>38100</xdr:colOff>
      <xdr:row>58</xdr:row>
      <xdr:rowOff>58186</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18605500" y="9900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49313</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8421428" y="9993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56</xdr:row>
      <xdr:rowOff>21875</xdr:rowOff>
    </xdr:from>
    <xdr:to>
      <xdr:col>116</xdr:col>
      <xdr:colOff>114300</xdr:colOff>
      <xdr:row>56</xdr:row>
      <xdr:rowOff>123475</xdr:rowOff>
    </xdr:to>
    <xdr:sp macro="" textlink="">
      <xdr:nvSpPr>
        <xdr:cNvPr id="806" name="楕円 805">
          <a:extLst>
            <a:ext uri="{FF2B5EF4-FFF2-40B4-BE49-F238E27FC236}">
              <a16:creationId xmlns:a16="http://schemas.microsoft.com/office/drawing/2014/main" id="{00000000-0008-0000-0600-000026030000}"/>
            </a:ext>
          </a:extLst>
        </xdr:cNvPr>
        <xdr:cNvSpPr/>
      </xdr:nvSpPr>
      <xdr:spPr>
        <a:xfrm>
          <a:off x="22110700" y="9623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55</xdr:row>
      <xdr:rowOff>44752</xdr:rowOff>
    </xdr:from>
    <xdr:ext cx="469744" cy="259045"/>
    <xdr:sp macro="" textlink="">
      <xdr:nvSpPr>
        <xdr:cNvPr id="807" name="貸付金該当値テキスト">
          <a:extLst>
            <a:ext uri="{FF2B5EF4-FFF2-40B4-BE49-F238E27FC236}">
              <a16:creationId xmlns:a16="http://schemas.microsoft.com/office/drawing/2014/main" id="{00000000-0008-0000-0600-000027030000}"/>
            </a:ext>
          </a:extLst>
        </xdr:cNvPr>
        <xdr:cNvSpPr txBox="1"/>
      </xdr:nvSpPr>
      <xdr:spPr>
        <a:xfrm>
          <a:off x="22212300" y="9474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55</xdr:row>
      <xdr:rowOff>102616</xdr:rowOff>
    </xdr:from>
    <xdr:to>
      <xdr:col>112</xdr:col>
      <xdr:colOff>38100</xdr:colOff>
      <xdr:row>56</xdr:row>
      <xdr:rowOff>32766</xdr:rowOff>
    </xdr:to>
    <xdr:sp macro="" textlink="">
      <xdr:nvSpPr>
        <xdr:cNvPr id="808" name="楕円 807">
          <a:extLst>
            <a:ext uri="{FF2B5EF4-FFF2-40B4-BE49-F238E27FC236}">
              <a16:creationId xmlns:a16="http://schemas.microsoft.com/office/drawing/2014/main" id="{00000000-0008-0000-0600-000028030000}"/>
            </a:ext>
          </a:extLst>
        </xdr:cNvPr>
        <xdr:cNvSpPr/>
      </xdr:nvSpPr>
      <xdr:spPr>
        <a:xfrm>
          <a:off x="21272500" y="9532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54</xdr:row>
      <xdr:rowOff>49293</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088428" y="93075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123282</xdr:rowOff>
    </xdr:from>
    <xdr:to>
      <xdr:col>107</xdr:col>
      <xdr:colOff>101600</xdr:colOff>
      <xdr:row>55</xdr:row>
      <xdr:rowOff>53432</xdr:rowOff>
    </xdr:to>
    <xdr:sp macro="" textlink="">
      <xdr:nvSpPr>
        <xdr:cNvPr id="810" name="楕円 809">
          <a:extLst>
            <a:ext uri="{FF2B5EF4-FFF2-40B4-BE49-F238E27FC236}">
              <a16:creationId xmlns:a16="http://schemas.microsoft.com/office/drawing/2014/main" id="{00000000-0008-0000-0600-00002A030000}"/>
            </a:ext>
          </a:extLst>
        </xdr:cNvPr>
        <xdr:cNvSpPr/>
      </xdr:nvSpPr>
      <xdr:spPr>
        <a:xfrm>
          <a:off x="20383500" y="9381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53</xdr:row>
      <xdr:rowOff>69959</xdr:rowOff>
    </xdr:from>
    <xdr:ext cx="469744"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199428" y="91568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75275</xdr:rowOff>
    </xdr:from>
    <xdr:to>
      <xdr:col>102</xdr:col>
      <xdr:colOff>165100</xdr:colOff>
      <xdr:row>55</xdr:row>
      <xdr:rowOff>5425</xdr:rowOff>
    </xdr:to>
    <xdr:sp macro="" textlink="">
      <xdr:nvSpPr>
        <xdr:cNvPr id="812" name="楕円 811">
          <a:extLst>
            <a:ext uri="{FF2B5EF4-FFF2-40B4-BE49-F238E27FC236}">
              <a16:creationId xmlns:a16="http://schemas.microsoft.com/office/drawing/2014/main" id="{00000000-0008-0000-0600-00002C030000}"/>
            </a:ext>
          </a:extLst>
        </xdr:cNvPr>
        <xdr:cNvSpPr/>
      </xdr:nvSpPr>
      <xdr:spPr>
        <a:xfrm>
          <a:off x="19494500" y="9333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53</xdr:row>
      <xdr:rowOff>21952</xdr:rowOff>
    </xdr:from>
    <xdr:ext cx="469744"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9310428" y="91088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53</xdr:row>
      <xdr:rowOff>157937</xdr:rowOff>
    </xdr:from>
    <xdr:to>
      <xdr:col>98</xdr:col>
      <xdr:colOff>38100</xdr:colOff>
      <xdr:row>54</xdr:row>
      <xdr:rowOff>88087</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18605500" y="9244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52</xdr:row>
      <xdr:rowOff>104614</xdr:rowOff>
    </xdr:from>
    <xdr:ext cx="469744"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8421428" y="90200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3" name="正方形/長方形 822">
          <a:extLst>
            <a:ext uri="{FF2B5EF4-FFF2-40B4-BE49-F238E27FC236}">
              <a16:creationId xmlns:a16="http://schemas.microsoft.com/office/drawing/2014/main" id="{00000000-0008-0000-0600-000037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5" name="直線コネクタ 824">
          <a:extLst>
            <a:ext uri="{FF2B5EF4-FFF2-40B4-BE49-F238E27FC236}">
              <a16:creationId xmlns:a16="http://schemas.microsoft.com/office/drawing/2014/main" id="{00000000-0008-0000-0600-000039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21970</xdr:rowOff>
    </xdr:from>
    <xdr:ext cx="53129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756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38299</xdr:rowOff>
    </xdr:from>
    <xdr:ext cx="53129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1" name="繰出金グラフ枠">
          <a:extLst>
            <a:ext uri="{FF2B5EF4-FFF2-40B4-BE49-F238E27FC236}">
              <a16:creationId xmlns:a16="http://schemas.microsoft.com/office/drawing/2014/main" id="{00000000-0008-0000-0600-000049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49142</xdr:rowOff>
    </xdr:from>
    <xdr:to>
      <xdr:col>116</xdr:col>
      <xdr:colOff>62864</xdr:colOff>
      <xdr:row>78</xdr:row>
      <xdr:rowOff>101099</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flipV="1">
          <a:off x="22159595" y="12222092"/>
          <a:ext cx="1269" cy="12521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104926</xdr:rowOff>
    </xdr:from>
    <xdr:ext cx="534377" cy="259045"/>
    <xdr:sp macro="" textlink="">
      <xdr:nvSpPr>
        <xdr:cNvPr id="843" name="繰出金最小値テキスト">
          <a:extLst>
            <a:ext uri="{FF2B5EF4-FFF2-40B4-BE49-F238E27FC236}">
              <a16:creationId xmlns:a16="http://schemas.microsoft.com/office/drawing/2014/main" id="{00000000-0008-0000-0600-00004B030000}"/>
            </a:ext>
          </a:extLst>
        </xdr:cNvPr>
        <xdr:cNvSpPr txBox="1"/>
      </xdr:nvSpPr>
      <xdr:spPr>
        <a:xfrm>
          <a:off x="22212300" y="13478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101099</xdr:rowOff>
    </xdr:from>
    <xdr:to>
      <xdr:col>116</xdr:col>
      <xdr:colOff>152400</xdr:colOff>
      <xdr:row>78</xdr:row>
      <xdr:rowOff>101099</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22072600" y="134741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167269</xdr:rowOff>
    </xdr:from>
    <xdr:ext cx="534377" cy="259045"/>
    <xdr:sp macro="" textlink="">
      <xdr:nvSpPr>
        <xdr:cNvPr id="845" name="繰出金最大値テキスト">
          <a:extLst>
            <a:ext uri="{FF2B5EF4-FFF2-40B4-BE49-F238E27FC236}">
              <a16:creationId xmlns:a16="http://schemas.microsoft.com/office/drawing/2014/main" id="{00000000-0008-0000-0600-00004D030000}"/>
            </a:ext>
          </a:extLst>
        </xdr:cNvPr>
        <xdr:cNvSpPr txBox="1"/>
      </xdr:nvSpPr>
      <xdr:spPr>
        <a:xfrm>
          <a:off x="22212300" y="11997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63,523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49142</xdr:rowOff>
    </xdr:from>
    <xdr:to>
      <xdr:col>116</xdr:col>
      <xdr:colOff>152400</xdr:colOff>
      <xdr:row>71</xdr:row>
      <xdr:rowOff>49142</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22072600" y="122220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33107</xdr:rowOff>
    </xdr:from>
    <xdr:to>
      <xdr:col>116</xdr:col>
      <xdr:colOff>63500</xdr:colOff>
      <xdr:row>76</xdr:row>
      <xdr:rowOff>75006</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flipV="1">
          <a:off x="21323300" y="13063307"/>
          <a:ext cx="838200" cy="41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161710</xdr:rowOff>
    </xdr:from>
    <xdr:ext cx="534377" cy="259045"/>
    <xdr:sp macro="" textlink="">
      <xdr:nvSpPr>
        <xdr:cNvPr id="848" name="繰出金平均値テキスト">
          <a:extLst>
            <a:ext uri="{FF2B5EF4-FFF2-40B4-BE49-F238E27FC236}">
              <a16:creationId xmlns:a16="http://schemas.microsoft.com/office/drawing/2014/main" id="{00000000-0008-0000-0600-000050030000}"/>
            </a:ext>
          </a:extLst>
        </xdr:cNvPr>
        <xdr:cNvSpPr txBox="1"/>
      </xdr:nvSpPr>
      <xdr:spPr>
        <a:xfrm>
          <a:off x="22212300" y="128490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138833</xdr:rowOff>
    </xdr:from>
    <xdr:to>
      <xdr:col>116</xdr:col>
      <xdr:colOff>114300</xdr:colOff>
      <xdr:row>76</xdr:row>
      <xdr:rowOff>68982</xdr:rowOff>
    </xdr:to>
    <xdr:sp macro="" textlink="">
      <xdr:nvSpPr>
        <xdr:cNvPr id="849" name="フローチャート: 判断 848">
          <a:extLst>
            <a:ext uri="{FF2B5EF4-FFF2-40B4-BE49-F238E27FC236}">
              <a16:creationId xmlns:a16="http://schemas.microsoft.com/office/drawing/2014/main" id="{00000000-0008-0000-0600-000051030000}"/>
            </a:ext>
          </a:extLst>
        </xdr:cNvPr>
        <xdr:cNvSpPr/>
      </xdr:nvSpPr>
      <xdr:spPr>
        <a:xfrm>
          <a:off x="22110700" y="12997583"/>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75006</xdr:rowOff>
    </xdr:from>
    <xdr:to>
      <xdr:col>111</xdr:col>
      <xdr:colOff>177800</xdr:colOff>
      <xdr:row>76</xdr:row>
      <xdr:rowOff>144337</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20434300" y="13105206"/>
          <a:ext cx="889000" cy="693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103629</xdr:rowOff>
    </xdr:from>
    <xdr:to>
      <xdr:col>112</xdr:col>
      <xdr:colOff>38100</xdr:colOff>
      <xdr:row>76</xdr:row>
      <xdr:rowOff>33778</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21272500" y="1296237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50306</xdr:rowOff>
    </xdr:from>
    <xdr:ext cx="534377"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21056111" y="12737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144337</xdr:rowOff>
    </xdr:from>
    <xdr:to>
      <xdr:col>107</xdr:col>
      <xdr:colOff>50800</xdr:colOff>
      <xdr:row>76</xdr:row>
      <xdr:rowOff>161809</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flipV="1">
          <a:off x="19545300" y="13174537"/>
          <a:ext cx="889000" cy="17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154769</xdr:rowOff>
    </xdr:from>
    <xdr:to>
      <xdr:col>107</xdr:col>
      <xdr:colOff>101600</xdr:colOff>
      <xdr:row>76</xdr:row>
      <xdr:rowOff>84919</xdr:rowOff>
    </xdr:to>
    <xdr:sp macro="" textlink="">
      <xdr:nvSpPr>
        <xdr:cNvPr id="854" name="フローチャート: 判断 853">
          <a:extLst>
            <a:ext uri="{FF2B5EF4-FFF2-40B4-BE49-F238E27FC236}">
              <a16:creationId xmlns:a16="http://schemas.microsoft.com/office/drawing/2014/main" id="{00000000-0008-0000-0600-000056030000}"/>
            </a:ext>
          </a:extLst>
        </xdr:cNvPr>
        <xdr:cNvSpPr/>
      </xdr:nvSpPr>
      <xdr:spPr>
        <a:xfrm>
          <a:off x="20383500" y="13013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101447</xdr:rowOff>
    </xdr:from>
    <xdr:ext cx="534377"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20167111" y="12788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144991</xdr:rowOff>
    </xdr:from>
    <xdr:to>
      <xdr:col>102</xdr:col>
      <xdr:colOff>114300</xdr:colOff>
      <xdr:row>76</xdr:row>
      <xdr:rowOff>161809</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a:off x="18656300" y="13175191"/>
          <a:ext cx="889000" cy="168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13463</xdr:rowOff>
    </xdr:from>
    <xdr:to>
      <xdr:col>102</xdr:col>
      <xdr:colOff>165100</xdr:colOff>
      <xdr:row>76</xdr:row>
      <xdr:rowOff>115063</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19494500" y="13043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131589</xdr:rowOff>
    </xdr:from>
    <xdr:ext cx="534377"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19278111" y="12818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168584</xdr:rowOff>
    </xdr:from>
    <xdr:to>
      <xdr:col>98</xdr:col>
      <xdr:colOff>38100</xdr:colOff>
      <xdr:row>76</xdr:row>
      <xdr:rowOff>98734</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18605500" y="13027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115261</xdr:rowOff>
    </xdr:from>
    <xdr:ext cx="534377"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18389111" y="128025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153757</xdr:rowOff>
    </xdr:from>
    <xdr:to>
      <xdr:col>116</xdr:col>
      <xdr:colOff>114300</xdr:colOff>
      <xdr:row>76</xdr:row>
      <xdr:rowOff>83907</xdr:rowOff>
    </xdr:to>
    <xdr:sp macro="" textlink="">
      <xdr:nvSpPr>
        <xdr:cNvPr id="866" name="楕円 865">
          <a:extLst>
            <a:ext uri="{FF2B5EF4-FFF2-40B4-BE49-F238E27FC236}">
              <a16:creationId xmlns:a16="http://schemas.microsoft.com/office/drawing/2014/main" id="{00000000-0008-0000-0600-000062030000}"/>
            </a:ext>
          </a:extLst>
        </xdr:cNvPr>
        <xdr:cNvSpPr/>
      </xdr:nvSpPr>
      <xdr:spPr>
        <a:xfrm>
          <a:off x="22110700" y="13012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132184</xdr:rowOff>
    </xdr:from>
    <xdr:ext cx="534377" cy="259045"/>
    <xdr:sp macro="" textlink="">
      <xdr:nvSpPr>
        <xdr:cNvPr id="867" name="繰出金該当値テキスト">
          <a:extLst>
            <a:ext uri="{FF2B5EF4-FFF2-40B4-BE49-F238E27FC236}">
              <a16:creationId xmlns:a16="http://schemas.microsoft.com/office/drawing/2014/main" id="{00000000-0008-0000-0600-000063030000}"/>
            </a:ext>
          </a:extLst>
        </xdr:cNvPr>
        <xdr:cNvSpPr txBox="1"/>
      </xdr:nvSpPr>
      <xdr:spPr>
        <a:xfrm>
          <a:off x="22212300" y="129909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24206</xdr:rowOff>
    </xdr:from>
    <xdr:to>
      <xdr:col>112</xdr:col>
      <xdr:colOff>38100</xdr:colOff>
      <xdr:row>76</xdr:row>
      <xdr:rowOff>125806</xdr:rowOff>
    </xdr:to>
    <xdr:sp macro="" textlink="">
      <xdr:nvSpPr>
        <xdr:cNvPr id="868" name="楕円 867">
          <a:extLst>
            <a:ext uri="{FF2B5EF4-FFF2-40B4-BE49-F238E27FC236}">
              <a16:creationId xmlns:a16="http://schemas.microsoft.com/office/drawing/2014/main" id="{00000000-0008-0000-0600-000064030000}"/>
            </a:ext>
          </a:extLst>
        </xdr:cNvPr>
        <xdr:cNvSpPr/>
      </xdr:nvSpPr>
      <xdr:spPr>
        <a:xfrm>
          <a:off x="21272500" y="13054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116933</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056111" y="13147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93537</xdr:rowOff>
    </xdr:from>
    <xdr:to>
      <xdr:col>107</xdr:col>
      <xdr:colOff>101600</xdr:colOff>
      <xdr:row>77</xdr:row>
      <xdr:rowOff>23687</xdr:rowOff>
    </xdr:to>
    <xdr:sp macro="" textlink="">
      <xdr:nvSpPr>
        <xdr:cNvPr id="870" name="楕円 869">
          <a:extLst>
            <a:ext uri="{FF2B5EF4-FFF2-40B4-BE49-F238E27FC236}">
              <a16:creationId xmlns:a16="http://schemas.microsoft.com/office/drawing/2014/main" id="{00000000-0008-0000-0600-000066030000}"/>
            </a:ext>
          </a:extLst>
        </xdr:cNvPr>
        <xdr:cNvSpPr/>
      </xdr:nvSpPr>
      <xdr:spPr>
        <a:xfrm>
          <a:off x="20383500" y="13123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14814</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0167111" y="13216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111009</xdr:rowOff>
    </xdr:from>
    <xdr:to>
      <xdr:col>102</xdr:col>
      <xdr:colOff>165100</xdr:colOff>
      <xdr:row>77</xdr:row>
      <xdr:rowOff>41159</xdr:rowOff>
    </xdr:to>
    <xdr:sp macro="" textlink="">
      <xdr:nvSpPr>
        <xdr:cNvPr id="872" name="楕円 871">
          <a:extLst>
            <a:ext uri="{FF2B5EF4-FFF2-40B4-BE49-F238E27FC236}">
              <a16:creationId xmlns:a16="http://schemas.microsoft.com/office/drawing/2014/main" id="{00000000-0008-0000-0600-000068030000}"/>
            </a:ext>
          </a:extLst>
        </xdr:cNvPr>
        <xdr:cNvSpPr/>
      </xdr:nvSpPr>
      <xdr:spPr>
        <a:xfrm>
          <a:off x="19494500" y="131412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32286</xdr:rowOff>
    </xdr:from>
    <xdr:ext cx="534377"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9278111" y="132339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94191</xdr:rowOff>
    </xdr:from>
    <xdr:to>
      <xdr:col>98</xdr:col>
      <xdr:colOff>38100</xdr:colOff>
      <xdr:row>77</xdr:row>
      <xdr:rowOff>24341</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18605500" y="13124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15468</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8389111" y="13217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6" name="直線コネクタ 885">
          <a:extLst>
            <a:ext uri="{FF2B5EF4-FFF2-40B4-BE49-F238E27FC236}">
              <a16:creationId xmlns:a16="http://schemas.microsoft.com/office/drawing/2014/main" id="{00000000-0008-0000-0600-000076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9" name="テキスト ボックス 888">
          <a:extLst>
            <a:ext uri="{FF2B5EF4-FFF2-40B4-BE49-F238E27FC236}">
              <a16:creationId xmlns:a16="http://schemas.microsoft.com/office/drawing/2014/main" id="{00000000-0008-0000-0600-000079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0" name="前年度繰上充用金グラフ枠">
          <a:extLst>
            <a:ext uri="{FF2B5EF4-FFF2-40B4-BE49-F238E27FC236}">
              <a16:creationId xmlns:a16="http://schemas.microsoft.com/office/drawing/2014/main" id="{00000000-0008-0000-0600-00007A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2" name="前年度繰上充用金最小値テキスト">
          <a:extLst>
            <a:ext uri="{FF2B5EF4-FFF2-40B4-BE49-F238E27FC236}">
              <a16:creationId xmlns:a16="http://schemas.microsoft.com/office/drawing/2014/main" id="{00000000-0008-0000-0600-00007C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4" name="前年度繰上充用金最大値テキスト">
          <a:extLst>
            <a:ext uri="{FF2B5EF4-FFF2-40B4-BE49-F238E27FC236}">
              <a16:creationId xmlns:a16="http://schemas.microsoft.com/office/drawing/2014/main" id="{00000000-0008-0000-0600-00007E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7" name="前年度繰上充用金平均値テキスト">
          <a:extLst>
            <a:ext uri="{FF2B5EF4-FFF2-40B4-BE49-F238E27FC236}">
              <a16:creationId xmlns:a16="http://schemas.microsoft.com/office/drawing/2014/main" id="{00000000-0008-0000-0600-000081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8" name="フローチャート: 判断 897">
          <a:extLst>
            <a:ext uri="{FF2B5EF4-FFF2-40B4-BE49-F238E27FC236}">
              <a16:creationId xmlns:a16="http://schemas.microsoft.com/office/drawing/2014/main" id="{00000000-0008-0000-0600-000082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3" name="フローチャート: 判断 902">
          <a:extLst>
            <a:ext uri="{FF2B5EF4-FFF2-40B4-BE49-F238E27FC236}">
              <a16:creationId xmlns:a16="http://schemas.microsoft.com/office/drawing/2014/main" id="{00000000-0008-0000-0600-000087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5" name="楕円 914">
          <a:extLst>
            <a:ext uri="{FF2B5EF4-FFF2-40B4-BE49-F238E27FC236}">
              <a16:creationId xmlns:a16="http://schemas.microsoft.com/office/drawing/2014/main" id="{00000000-0008-0000-0600-000093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6" name="前年度繰上充用金該当値テキスト">
          <a:extLst>
            <a:ext uri="{FF2B5EF4-FFF2-40B4-BE49-F238E27FC236}">
              <a16:creationId xmlns:a16="http://schemas.microsoft.com/office/drawing/2014/main" id="{00000000-0008-0000-0600-000094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7" name="楕円 916">
          <a:extLst>
            <a:ext uri="{FF2B5EF4-FFF2-40B4-BE49-F238E27FC236}">
              <a16:creationId xmlns:a16="http://schemas.microsoft.com/office/drawing/2014/main" id="{00000000-0008-0000-0600-000095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9" name="楕円 918">
          <a:extLst>
            <a:ext uri="{FF2B5EF4-FFF2-40B4-BE49-F238E27FC236}">
              <a16:creationId xmlns:a16="http://schemas.microsoft.com/office/drawing/2014/main" id="{00000000-0008-0000-0600-000097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1" name="楕円 920">
          <a:extLst>
            <a:ext uri="{FF2B5EF4-FFF2-40B4-BE49-F238E27FC236}">
              <a16:creationId xmlns:a16="http://schemas.microsoft.com/office/drawing/2014/main" id="{00000000-0008-0000-0600-000099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5" name="正方形/長方形 924">
          <a:extLst>
            <a:ext uri="{FF2B5EF4-FFF2-40B4-BE49-F238E27FC236}">
              <a16:creationId xmlns:a16="http://schemas.microsoft.com/office/drawing/2014/main" id="{00000000-0008-0000-0600-00009D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6" name="正方形/長方形 925">
          <a:extLst>
            <a:ext uri="{FF2B5EF4-FFF2-40B4-BE49-F238E27FC236}">
              <a16:creationId xmlns:a16="http://schemas.microsoft.com/office/drawing/2014/main" id="{00000000-0008-0000-0600-00009E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　住民一人当たりコストは、普通建設事業費（うち更新整備）及び貸付金を除いて、概ね類似団体平均値以下の水準で推移している。</a:t>
          </a:r>
          <a:endParaRPr kumimoji="1" lang="en-US" altLang="ja-JP" sz="11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　普通建設事業費については、清掃センター基幹的設備改良事業や庁舎移転関係事業は完了したものの、小学校施設改修等工事や六美町北部土地区画整理支援事業の増により、引き続き類似団体内平均値を大きく上回ることとなった。</a:t>
          </a:r>
          <a:endParaRPr lang="ja-JP" altLang="ja-JP" sz="14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　貸付金については住民一人当たり</a:t>
          </a:r>
          <a:r>
            <a:rPr kumimoji="1" lang="en-US"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4,483</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円となっており、令和２年度から引き続き新型コロナウイルス感染症の影響による中小企業への融資制度事業費が大きいことが要因である。</a:t>
          </a:r>
          <a:endParaRPr lang="ja-JP" altLang="ja-JP" sz="14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　類似団体平均値を上回る費目のみならず、より一層事業の見直しを図り、普通会計の負担額を減らしていくよう努める。</a:t>
          </a:r>
          <a:endParaRPr lang="ja-JP" altLang="ja-JP" sz="1400">
            <a:solidFill>
              <a:sysClr val="windowText" lastClr="000000"/>
            </a:solidFill>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栃木県壬生町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38,140
37,360
61.06
17,428,098
16,814,126
568,577
9,384,619
12,487,483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117602</xdr:rowOff>
    </xdr:from>
    <xdr:to>
      <xdr:col>24</xdr:col>
      <xdr:colOff>62865</xdr:colOff>
      <xdr:row>38</xdr:row>
      <xdr:rowOff>32258</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261102"/>
          <a:ext cx="1270" cy="12862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36085</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551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32258</xdr:rowOff>
    </xdr:from>
    <xdr:to>
      <xdr:col>24</xdr:col>
      <xdr:colOff>152400</xdr:colOff>
      <xdr:row>38</xdr:row>
      <xdr:rowOff>32258</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5473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64279</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0363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5,858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117602</xdr:rowOff>
    </xdr:from>
    <xdr:to>
      <xdr:col>24</xdr:col>
      <xdr:colOff>152400</xdr:colOff>
      <xdr:row>30</xdr:row>
      <xdr:rowOff>117602</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2611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49022</xdr:rowOff>
    </xdr:from>
    <xdr:to>
      <xdr:col>24</xdr:col>
      <xdr:colOff>63500</xdr:colOff>
      <xdr:row>36</xdr:row>
      <xdr:rowOff>60071</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221222"/>
          <a:ext cx="838200" cy="11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12336</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58416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160909</xdr:rowOff>
    </xdr:from>
    <xdr:to>
      <xdr:col>24</xdr:col>
      <xdr:colOff>114300</xdr:colOff>
      <xdr:row>35</xdr:row>
      <xdr:rowOff>91059</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5990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60071</xdr:rowOff>
    </xdr:from>
    <xdr:to>
      <xdr:col>19</xdr:col>
      <xdr:colOff>177800</xdr:colOff>
      <xdr:row>36</xdr:row>
      <xdr:rowOff>76073</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232271"/>
          <a:ext cx="8890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167767</xdr:rowOff>
    </xdr:from>
    <xdr:to>
      <xdr:col>20</xdr:col>
      <xdr:colOff>38100</xdr:colOff>
      <xdr:row>35</xdr:row>
      <xdr:rowOff>97917</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5997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114444</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57722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76073</xdr:rowOff>
    </xdr:from>
    <xdr:to>
      <xdr:col>15</xdr:col>
      <xdr:colOff>50800</xdr:colOff>
      <xdr:row>36</xdr:row>
      <xdr:rowOff>109220</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248273"/>
          <a:ext cx="889000" cy="33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29845</xdr:rowOff>
    </xdr:from>
    <xdr:to>
      <xdr:col>15</xdr:col>
      <xdr:colOff>101600</xdr:colOff>
      <xdr:row>35</xdr:row>
      <xdr:rowOff>131445</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030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147972</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5805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86741</xdr:rowOff>
    </xdr:from>
    <xdr:to>
      <xdr:col>10</xdr:col>
      <xdr:colOff>114300</xdr:colOff>
      <xdr:row>36</xdr:row>
      <xdr:rowOff>109220</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6258941"/>
          <a:ext cx="889000" cy="22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30607</xdr:rowOff>
    </xdr:from>
    <xdr:to>
      <xdr:col>10</xdr:col>
      <xdr:colOff>165100</xdr:colOff>
      <xdr:row>35</xdr:row>
      <xdr:rowOff>132207</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031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148734</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5806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30988</xdr:rowOff>
    </xdr:from>
    <xdr:to>
      <xdr:col>6</xdr:col>
      <xdr:colOff>38100</xdr:colOff>
      <xdr:row>35</xdr:row>
      <xdr:rowOff>132588</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031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149115</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5806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169672</xdr:rowOff>
    </xdr:from>
    <xdr:to>
      <xdr:col>24</xdr:col>
      <xdr:colOff>114300</xdr:colOff>
      <xdr:row>36</xdr:row>
      <xdr:rowOff>99822</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170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148099</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1488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9271</xdr:rowOff>
    </xdr:from>
    <xdr:to>
      <xdr:col>20</xdr:col>
      <xdr:colOff>38100</xdr:colOff>
      <xdr:row>36</xdr:row>
      <xdr:rowOff>110871</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181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101998</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274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25273</xdr:rowOff>
    </xdr:from>
    <xdr:to>
      <xdr:col>15</xdr:col>
      <xdr:colOff>101600</xdr:colOff>
      <xdr:row>36</xdr:row>
      <xdr:rowOff>126873</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197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118000</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2902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58420</xdr:rowOff>
    </xdr:from>
    <xdr:to>
      <xdr:col>10</xdr:col>
      <xdr:colOff>165100</xdr:colOff>
      <xdr:row>36</xdr:row>
      <xdr:rowOff>160020</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230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151147</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323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35941</xdr:rowOff>
    </xdr:from>
    <xdr:to>
      <xdr:col>6</xdr:col>
      <xdr:colOff>38100</xdr:colOff>
      <xdr:row>36</xdr:row>
      <xdr:rowOff>137541</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208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128668</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3008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134621</xdr:rowOff>
    </xdr:from>
    <xdr:to>
      <xdr:col>24</xdr:col>
      <xdr:colOff>62865</xdr:colOff>
      <xdr:row>58</xdr:row>
      <xdr:rowOff>80992</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707121"/>
          <a:ext cx="1270" cy="13179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84819</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028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80992</xdr:rowOff>
    </xdr:from>
    <xdr:to>
      <xdr:col>24</xdr:col>
      <xdr:colOff>152400</xdr:colOff>
      <xdr:row>58</xdr:row>
      <xdr:rowOff>80992</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0250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81298</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482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381,333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134621</xdr:rowOff>
    </xdr:from>
    <xdr:to>
      <xdr:col>24</xdr:col>
      <xdr:colOff>152400</xdr:colOff>
      <xdr:row>50</xdr:row>
      <xdr:rowOff>134621</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707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23902</xdr:rowOff>
    </xdr:from>
    <xdr:to>
      <xdr:col>24</xdr:col>
      <xdr:colOff>63500</xdr:colOff>
      <xdr:row>58</xdr:row>
      <xdr:rowOff>47982</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3797300" y="9968002"/>
          <a:ext cx="838200" cy="24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72710</xdr:rowOff>
    </xdr:from>
    <xdr:ext cx="534377"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6739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49833</xdr:rowOff>
    </xdr:from>
    <xdr:to>
      <xdr:col>24</xdr:col>
      <xdr:colOff>114300</xdr:colOff>
      <xdr:row>57</xdr:row>
      <xdr:rowOff>151433</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8224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23902</xdr:rowOff>
    </xdr:from>
    <xdr:to>
      <xdr:col>19</xdr:col>
      <xdr:colOff>177800</xdr:colOff>
      <xdr:row>58</xdr:row>
      <xdr:rowOff>24520</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908300" y="9968002"/>
          <a:ext cx="889000" cy="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74917</xdr:rowOff>
    </xdr:from>
    <xdr:to>
      <xdr:col>20</xdr:col>
      <xdr:colOff>38100</xdr:colOff>
      <xdr:row>58</xdr:row>
      <xdr:rowOff>5067</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847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21594</xdr:rowOff>
    </xdr:from>
    <xdr:ext cx="534377"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530111" y="96227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76667</xdr:rowOff>
    </xdr:from>
    <xdr:to>
      <xdr:col>15</xdr:col>
      <xdr:colOff>50800</xdr:colOff>
      <xdr:row>58</xdr:row>
      <xdr:rowOff>24520</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019300" y="9677867"/>
          <a:ext cx="889000" cy="2907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68829</xdr:rowOff>
    </xdr:from>
    <xdr:to>
      <xdr:col>15</xdr:col>
      <xdr:colOff>101600</xdr:colOff>
      <xdr:row>57</xdr:row>
      <xdr:rowOff>170429</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841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15506</xdr:rowOff>
    </xdr:from>
    <xdr:ext cx="534377"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41111" y="9616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123374</xdr:rowOff>
    </xdr:from>
    <xdr:to>
      <xdr:col>10</xdr:col>
      <xdr:colOff>114300</xdr:colOff>
      <xdr:row>56</xdr:row>
      <xdr:rowOff>76667</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553124"/>
          <a:ext cx="889000" cy="124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60892</xdr:rowOff>
    </xdr:from>
    <xdr:to>
      <xdr:col>10</xdr:col>
      <xdr:colOff>165100</xdr:colOff>
      <xdr:row>57</xdr:row>
      <xdr:rowOff>162492</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8335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153619</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52111" y="9926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67636</xdr:rowOff>
    </xdr:from>
    <xdr:to>
      <xdr:col>6</xdr:col>
      <xdr:colOff>38100</xdr:colOff>
      <xdr:row>55</xdr:row>
      <xdr:rowOff>169236</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497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14313</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2726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168632</xdr:rowOff>
    </xdr:from>
    <xdr:to>
      <xdr:col>24</xdr:col>
      <xdr:colOff>114300</xdr:colOff>
      <xdr:row>58</xdr:row>
      <xdr:rowOff>98782</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941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83559</xdr:rowOff>
    </xdr:from>
    <xdr:ext cx="534377"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856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144552</xdr:rowOff>
    </xdr:from>
    <xdr:to>
      <xdr:col>20</xdr:col>
      <xdr:colOff>38100</xdr:colOff>
      <xdr:row>58</xdr:row>
      <xdr:rowOff>74702</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917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65829</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530111" y="10009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145170</xdr:rowOff>
    </xdr:from>
    <xdr:to>
      <xdr:col>15</xdr:col>
      <xdr:colOff>101600</xdr:colOff>
      <xdr:row>58</xdr:row>
      <xdr:rowOff>75320</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917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66447</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1111" y="10010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25867</xdr:rowOff>
    </xdr:from>
    <xdr:to>
      <xdr:col>10</xdr:col>
      <xdr:colOff>165100</xdr:colOff>
      <xdr:row>56</xdr:row>
      <xdr:rowOff>127467</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627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54</xdr:row>
      <xdr:rowOff>143994</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19795" y="94022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72574</xdr:rowOff>
    </xdr:from>
    <xdr:to>
      <xdr:col>6</xdr:col>
      <xdr:colOff>38100</xdr:colOff>
      <xdr:row>56</xdr:row>
      <xdr:rowOff>2724</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502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165301</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5950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141743</xdr:rowOff>
    </xdr:from>
    <xdr:to>
      <xdr:col>24</xdr:col>
      <xdr:colOff>62865</xdr:colOff>
      <xdr:row>77</xdr:row>
      <xdr:rowOff>133299</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143243"/>
          <a:ext cx="1270" cy="11917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137126</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3387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133,340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133299</xdr:rowOff>
    </xdr:from>
    <xdr:to>
      <xdr:col>24</xdr:col>
      <xdr:colOff>152400</xdr:colOff>
      <xdr:row>77</xdr:row>
      <xdr:rowOff>133299</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3349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88420</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9184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289,732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141743</xdr:rowOff>
    </xdr:from>
    <xdr:to>
      <xdr:col>24</xdr:col>
      <xdr:colOff>152400</xdr:colOff>
      <xdr:row>70</xdr:row>
      <xdr:rowOff>141743</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1432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106462</xdr:rowOff>
    </xdr:from>
    <xdr:to>
      <xdr:col>24</xdr:col>
      <xdr:colOff>63500</xdr:colOff>
      <xdr:row>77</xdr:row>
      <xdr:rowOff>15380</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3136662"/>
          <a:ext cx="838200" cy="803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116806</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28041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176,840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93929</xdr:rowOff>
    </xdr:from>
    <xdr:to>
      <xdr:col>24</xdr:col>
      <xdr:colOff>114300</xdr:colOff>
      <xdr:row>76</xdr:row>
      <xdr:rowOff>24079</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2952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15380</xdr:rowOff>
    </xdr:from>
    <xdr:to>
      <xdr:col>19</xdr:col>
      <xdr:colOff>177800</xdr:colOff>
      <xdr:row>77</xdr:row>
      <xdr:rowOff>87548</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3217030"/>
          <a:ext cx="889000" cy="72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32069</xdr:rowOff>
    </xdr:from>
    <xdr:to>
      <xdr:col>20</xdr:col>
      <xdr:colOff>38100</xdr:colOff>
      <xdr:row>76</xdr:row>
      <xdr:rowOff>133669</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3062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150197</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28374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10671</xdr:rowOff>
    </xdr:from>
    <xdr:to>
      <xdr:col>15</xdr:col>
      <xdr:colOff>50800</xdr:colOff>
      <xdr:row>77</xdr:row>
      <xdr:rowOff>87548</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2019300" y="13212321"/>
          <a:ext cx="889000" cy="768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104887</xdr:rowOff>
    </xdr:from>
    <xdr:to>
      <xdr:col>15</xdr:col>
      <xdr:colOff>101600</xdr:colOff>
      <xdr:row>77</xdr:row>
      <xdr:rowOff>35037</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135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51564</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29103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10671</xdr:rowOff>
    </xdr:from>
    <xdr:to>
      <xdr:col>10</xdr:col>
      <xdr:colOff>114300</xdr:colOff>
      <xdr:row>78</xdr:row>
      <xdr:rowOff>10922</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3212321"/>
          <a:ext cx="889000" cy="1717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26896</xdr:rowOff>
    </xdr:from>
    <xdr:to>
      <xdr:col>10</xdr:col>
      <xdr:colOff>165100</xdr:colOff>
      <xdr:row>76</xdr:row>
      <xdr:rowOff>128496</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3057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145023</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28323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66193</xdr:rowOff>
    </xdr:from>
    <xdr:to>
      <xdr:col>6</xdr:col>
      <xdr:colOff>38100</xdr:colOff>
      <xdr:row>77</xdr:row>
      <xdr:rowOff>167793</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267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12870</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30430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55662</xdr:rowOff>
    </xdr:from>
    <xdr:to>
      <xdr:col>24</xdr:col>
      <xdr:colOff>114300</xdr:colOff>
      <xdr:row>76</xdr:row>
      <xdr:rowOff>157262</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3085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34089</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30642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159,362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136030</xdr:rowOff>
    </xdr:from>
    <xdr:to>
      <xdr:col>20</xdr:col>
      <xdr:colOff>38100</xdr:colOff>
      <xdr:row>77</xdr:row>
      <xdr:rowOff>66180</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3166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57307</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32589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36748</xdr:rowOff>
    </xdr:from>
    <xdr:to>
      <xdr:col>15</xdr:col>
      <xdr:colOff>101600</xdr:colOff>
      <xdr:row>77</xdr:row>
      <xdr:rowOff>138348</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3238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129475</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33311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131321</xdr:rowOff>
    </xdr:from>
    <xdr:to>
      <xdr:col>10</xdr:col>
      <xdr:colOff>165100</xdr:colOff>
      <xdr:row>77</xdr:row>
      <xdr:rowOff>61471</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3161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52598</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32542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131572</xdr:rowOff>
    </xdr:from>
    <xdr:to>
      <xdr:col>6</xdr:col>
      <xdr:colOff>38100</xdr:colOff>
      <xdr:row>78</xdr:row>
      <xdr:rowOff>61722</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333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52849</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34259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42,247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95</xdr:row>
      <xdr:rowOff>54627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92</xdr:row>
      <xdr:rowOff>111777</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00000000-0008-0000-07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60040</xdr:rowOff>
    </xdr:from>
    <xdr:to>
      <xdr:col>24</xdr:col>
      <xdr:colOff>62865</xdr:colOff>
      <xdr:row>99</xdr:row>
      <xdr:rowOff>66762</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flipV="1">
          <a:off x="4633595" y="15490540"/>
          <a:ext cx="1270" cy="15497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70589</xdr:rowOff>
    </xdr:from>
    <xdr:ext cx="534377" cy="259045"/>
    <xdr:sp macro="" textlink="">
      <xdr:nvSpPr>
        <xdr:cNvPr id="228" name="衛生費最小値テキスト">
          <a:extLst>
            <a:ext uri="{FF2B5EF4-FFF2-40B4-BE49-F238E27FC236}">
              <a16:creationId xmlns:a16="http://schemas.microsoft.com/office/drawing/2014/main" id="{00000000-0008-0000-0700-0000E4000000}"/>
            </a:ext>
          </a:extLst>
        </xdr:cNvPr>
        <xdr:cNvSpPr txBox="1"/>
      </xdr:nvSpPr>
      <xdr:spPr>
        <a:xfrm>
          <a:off x="4686300" y="17044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66762</xdr:rowOff>
    </xdr:from>
    <xdr:to>
      <xdr:col>24</xdr:col>
      <xdr:colOff>152400</xdr:colOff>
      <xdr:row>99</xdr:row>
      <xdr:rowOff>66762</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7040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6717</xdr:rowOff>
    </xdr:from>
    <xdr:ext cx="599010" cy="259045"/>
    <xdr:sp macro="" textlink="">
      <xdr:nvSpPr>
        <xdr:cNvPr id="230" name="衛生費最大値テキスト">
          <a:extLst>
            <a:ext uri="{FF2B5EF4-FFF2-40B4-BE49-F238E27FC236}">
              <a16:creationId xmlns:a16="http://schemas.microsoft.com/office/drawing/2014/main" id="{00000000-0008-0000-0700-0000E6000000}"/>
            </a:ext>
          </a:extLst>
        </xdr:cNvPr>
        <xdr:cNvSpPr txBox="1"/>
      </xdr:nvSpPr>
      <xdr:spPr>
        <a:xfrm>
          <a:off x="4686300" y="152657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125,227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60040</xdr:rowOff>
    </xdr:from>
    <xdr:to>
      <xdr:col>24</xdr:col>
      <xdr:colOff>152400</xdr:colOff>
      <xdr:row>90</xdr:row>
      <xdr:rowOff>60040</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5490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169754</xdr:rowOff>
    </xdr:from>
    <xdr:to>
      <xdr:col>24</xdr:col>
      <xdr:colOff>63500</xdr:colOff>
      <xdr:row>99</xdr:row>
      <xdr:rowOff>10358</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3797300" y="16971854"/>
          <a:ext cx="838200" cy="12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96217</xdr:rowOff>
    </xdr:from>
    <xdr:ext cx="534377" cy="259045"/>
    <xdr:sp macro="" textlink="">
      <xdr:nvSpPr>
        <xdr:cNvPr id="233" name="衛生費平均値テキスト">
          <a:extLst>
            <a:ext uri="{FF2B5EF4-FFF2-40B4-BE49-F238E27FC236}">
              <a16:creationId xmlns:a16="http://schemas.microsoft.com/office/drawing/2014/main" id="{00000000-0008-0000-0700-0000E9000000}"/>
            </a:ext>
          </a:extLst>
        </xdr:cNvPr>
        <xdr:cNvSpPr txBox="1"/>
      </xdr:nvSpPr>
      <xdr:spPr>
        <a:xfrm>
          <a:off x="4686300" y="165554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73340</xdr:rowOff>
    </xdr:from>
    <xdr:to>
      <xdr:col>24</xdr:col>
      <xdr:colOff>114300</xdr:colOff>
      <xdr:row>98</xdr:row>
      <xdr:rowOff>3490</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4584700" y="16703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137246</xdr:rowOff>
    </xdr:from>
    <xdr:to>
      <xdr:col>19</xdr:col>
      <xdr:colOff>177800</xdr:colOff>
      <xdr:row>98</xdr:row>
      <xdr:rowOff>169754</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2908300" y="16424996"/>
          <a:ext cx="889000" cy="54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100895</xdr:rowOff>
    </xdr:from>
    <xdr:to>
      <xdr:col>20</xdr:col>
      <xdr:colOff>38100</xdr:colOff>
      <xdr:row>98</xdr:row>
      <xdr:rowOff>31045</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3746500" y="16731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47572</xdr:rowOff>
    </xdr:from>
    <xdr:ext cx="534377"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3530111" y="16506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123134</xdr:rowOff>
    </xdr:from>
    <xdr:to>
      <xdr:col>15</xdr:col>
      <xdr:colOff>50800</xdr:colOff>
      <xdr:row>95</xdr:row>
      <xdr:rowOff>137246</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2019300" y="16410884"/>
          <a:ext cx="889000" cy="14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60584</xdr:rowOff>
    </xdr:from>
    <xdr:to>
      <xdr:col>15</xdr:col>
      <xdr:colOff>101600</xdr:colOff>
      <xdr:row>97</xdr:row>
      <xdr:rowOff>162184</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2857500" y="16691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153311</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2641111" y="16783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123134</xdr:rowOff>
    </xdr:from>
    <xdr:to>
      <xdr:col>10</xdr:col>
      <xdr:colOff>114300</xdr:colOff>
      <xdr:row>99</xdr:row>
      <xdr:rowOff>21468</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1130300" y="16410884"/>
          <a:ext cx="889000" cy="584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71968</xdr:rowOff>
    </xdr:from>
    <xdr:to>
      <xdr:col>10</xdr:col>
      <xdr:colOff>165100</xdr:colOff>
      <xdr:row>98</xdr:row>
      <xdr:rowOff>2118</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968500" y="16702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164695</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1752111" y="16795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22180</xdr:rowOff>
    </xdr:from>
    <xdr:to>
      <xdr:col>6</xdr:col>
      <xdr:colOff>38100</xdr:colOff>
      <xdr:row>98</xdr:row>
      <xdr:rowOff>123780</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079500" y="16824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140307</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863111" y="16599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131008</xdr:rowOff>
    </xdr:from>
    <xdr:to>
      <xdr:col>24</xdr:col>
      <xdr:colOff>114300</xdr:colOff>
      <xdr:row>99</xdr:row>
      <xdr:rowOff>61158</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4584700" y="16933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98</xdr:row>
      <xdr:rowOff>45935</xdr:rowOff>
    </xdr:from>
    <xdr:ext cx="534377" cy="259045"/>
    <xdr:sp macro="" textlink="">
      <xdr:nvSpPr>
        <xdr:cNvPr id="252" name="衛生費該当値テキスト">
          <a:extLst>
            <a:ext uri="{FF2B5EF4-FFF2-40B4-BE49-F238E27FC236}">
              <a16:creationId xmlns:a16="http://schemas.microsoft.com/office/drawing/2014/main" id="{00000000-0008-0000-0700-0000FC000000}"/>
            </a:ext>
          </a:extLst>
        </xdr:cNvPr>
        <xdr:cNvSpPr txBox="1"/>
      </xdr:nvSpPr>
      <xdr:spPr>
        <a:xfrm>
          <a:off x="4686300" y="168480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118954</xdr:rowOff>
    </xdr:from>
    <xdr:to>
      <xdr:col>20</xdr:col>
      <xdr:colOff>38100</xdr:colOff>
      <xdr:row>99</xdr:row>
      <xdr:rowOff>49104</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3746500" y="16921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40231</xdr:rowOff>
    </xdr:from>
    <xdr:ext cx="534377"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530111" y="17013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86446</xdr:rowOff>
    </xdr:from>
    <xdr:to>
      <xdr:col>15</xdr:col>
      <xdr:colOff>101600</xdr:colOff>
      <xdr:row>96</xdr:row>
      <xdr:rowOff>16596</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2857500" y="16374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33123</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2641111" y="161494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72334</xdr:rowOff>
    </xdr:from>
    <xdr:to>
      <xdr:col>10</xdr:col>
      <xdr:colOff>165100</xdr:colOff>
      <xdr:row>96</xdr:row>
      <xdr:rowOff>2484</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968500" y="16360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19011</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1752111" y="16135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142118</xdr:rowOff>
    </xdr:from>
    <xdr:to>
      <xdr:col>6</xdr:col>
      <xdr:colOff>38100</xdr:colOff>
      <xdr:row>99</xdr:row>
      <xdr:rowOff>72268</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079500" y="16944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63395</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863111" y="17036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5" name="労働費グラフ枠">
          <a:extLst>
            <a:ext uri="{FF2B5EF4-FFF2-40B4-BE49-F238E27FC236}">
              <a16:creationId xmlns:a16="http://schemas.microsoft.com/office/drawing/2014/main" id="{00000000-0008-0000-0700-00001D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39116</xdr:rowOff>
    </xdr:from>
    <xdr:to>
      <xdr:col>54</xdr:col>
      <xdr:colOff>189865</xdr:colOff>
      <xdr:row>39</xdr:row>
      <xdr:rowOff>98878</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flipV="1">
          <a:off x="10475595" y="5182616"/>
          <a:ext cx="1270" cy="16028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7" name="労働費最小値テキスト">
          <a:extLst>
            <a:ext uri="{FF2B5EF4-FFF2-40B4-BE49-F238E27FC236}">
              <a16:creationId xmlns:a16="http://schemas.microsoft.com/office/drawing/2014/main" id="{00000000-0008-0000-0700-00001F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157243</xdr:rowOff>
    </xdr:from>
    <xdr:ext cx="469744" cy="259045"/>
    <xdr:sp macro="" textlink="">
      <xdr:nvSpPr>
        <xdr:cNvPr id="289" name="労働費最大値テキスト">
          <a:extLst>
            <a:ext uri="{FF2B5EF4-FFF2-40B4-BE49-F238E27FC236}">
              <a16:creationId xmlns:a16="http://schemas.microsoft.com/office/drawing/2014/main" id="{00000000-0008-0000-0700-000021010000}"/>
            </a:ext>
          </a:extLst>
        </xdr:cNvPr>
        <xdr:cNvSpPr txBox="1"/>
      </xdr:nvSpPr>
      <xdr:spPr>
        <a:xfrm>
          <a:off x="10528300" y="4957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4,908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39116</xdr:rowOff>
    </xdr:from>
    <xdr:to>
      <xdr:col>55</xdr:col>
      <xdr:colOff>88900</xdr:colOff>
      <xdr:row>30</xdr:row>
      <xdr:rowOff>39116</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10388600" y="51826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98226</xdr:rowOff>
    </xdr:from>
    <xdr:to>
      <xdr:col>55</xdr:col>
      <xdr:colOff>0</xdr:colOff>
      <xdr:row>39</xdr:row>
      <xdr:rowOff>98226</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a:off x="9639300" y="6784776"/>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115696</xdr:rowOff>
    </xdr:from>
    <xdr:ext cx="378565" cy="259045"/>
    <xdr:sp macro="" textlink="">
      <xdr:nvSpPr>
        <xdr:cNvPr id="292" name="労働費平均値テキスト">
          <a:extLst>
            <a:ext uri="{FF2B5EF4-FFF2-40B4-BE49-F238E27FC236}">
              <a16:creationId xmlns:a16="http://schemas.microsoft.com/office/drawing/2014/main" id="{00000000-0008-0000-0700-000024010000}"/>
            </a:ext>
          </a:extLst>
        </xdr:cNvPr>
        <xdr:cNvSpPr txBox="1"/>
      </xdr:nvSpPr>
      <xdr:spPr>
        <a:xfrm>
          <a:off x="10528300" y="645934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92819</xdr:rowOff>
    </xdr:from>
    <xdr:to>
      <xdr:col>55</xdr:col>
      <xdr:colOff>50800</xdr:colOff>
      <xdr:row>39</xdr:row>
      <xdr:rowOff>22969</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10426700" y="6607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98226</xdr:rowOff>
    </xdr:from>
    <xdr:to>
      <xdr:col>50</xdr:col>
      <xdr:colOff>114300</xdr:colOff>
      <xdr:row>39</xdr:row>
      <xdr:rowOff>98226</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8750300" y="678477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64081</xdr:rowOff>
    </xdr:from>
    <xdr:to>
      <xdr:col>50</xdr:col>
      <xdr:colOff>165100</xdr:colOff>
      <xdr:row>38</xdr:row>
      <xdr:rowOff>165681</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9588500" y="6579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10758</xdr:rowOff>
    </xdr:from>
    <xdr:ext cx="378565" cy="259045"/>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9450017" y="63544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98226</xdr:rowOff>
    </xdr:from>
    <xdr:to>
      <xdr:col>45</xdr:col>
      <xdr:colOff>177800</xdr:colOff>
      <xdr:row>39</xdr:row>
      <xdr:rowOff>98226</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a:off x="7861300" y="678477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92166</xdr:rowOff>
    </xdr:from>
    <xdr:to>
      <xdr:col>46</xdr:col>
      <xdr:colOff>38100</xdr:colOff>
      <xdr:row>39</xdr:row>
      <xdr:rowOff>22316</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8699500" y="6607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38843</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8561017" y="63824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98226</xdr:rowOff>
    </xdr:from>
    <xdr:to>
      <xdr:col>41</xdr:col>
      <xdr:colOff>50800</xdr:colOff>
      <xdr:row>39</xdr:row>
      <xdr:rowOff>98226</xdr:rowOff>
    </xdr:to>
    <xdr:cxnSp macro="">
      <xdr:nvCxnSpPr>
        <xdr:cNvPr id="300" name="直線コネクタ 299">
          <a:extLst>
            <a:ext uri="{FF2B5EF4-FFF2-40B4-BE49-F238E27FC236}">
              <a16:creationId xmlns:a16="http://schemas.microsoft.com/office/drawing/2014/main" id="{00000000-0008-0000-0700-00002C010000}"/>
            </a:ext>
          </a:extLst>
        </xdr:cNvPr>
        <xdr:cNvCxnSpPr/>
      </xdr:nvCxnSpPr>
      <xdr:spPr>
        <a:xfrm>
          <a:off x="6972300" y="678477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91186</xdr:rowOff>
    </xdr:from>
    <xdr:to>
      <xdr:col>41</xdr:col>
      <xdr:colOff>101600</xdr:colOff>
      <xdr:row>39</xdr:row>
      <xdr:rowOff>21336</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7810500" y="6606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37863</xdr:rowOff>
    </xdr:from>
    <xdr:ext cx="378565"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7672017" y="63815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88574</xdr:rowOff>
    </xdr:from>
    <xdr:to>
      <xdr:col>36</xdr:col>
      <xdr:colOff>165100</xdr:colOff>
      <xdr:row>39</xdr:row>
      <xdr:rowOff>18724</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6921500" y="6603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35250</xdr:rowOff>
    </xdr:from>
    <xdr:ext cx="378565"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6783017" y="63789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47426</xdr:rowOff>
    </xdr:from>
    <xdr:to>
      <xdr:col>55</xdr:col>
      <xdr:colOff>50800</xdr:colOff>
      <xdr:row>39</xdr:row>
      <xdr:rowOff>149026</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10426700" y="6733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133803</xdr:rowOff>
    </xdr:from>
    <xdr:ext cx="249299" cy="259045"/>
    <xdr:sp macro="" textlink="">
      <xdr:nvSpPr>
        <xdr:cNvPr id="311" name="労働費該当値テキスト">
          <a:extLst>
            <a:ext uri="{FF2B5EF4-FFF2-40B4-BE49-F238E27FC236}">
              <a16:creationId xmlns:a16="http://schemas.microsoft.com/office/drawing/2014/main" id="{00000000-0008-0000-0700-000037010000}"/>
            </a:ext>
          </a:extLst>
        </xdr:cNvPr>
        <xdr:cNvSpPr txBox="1"/>
      </xdr:nvSpPr>
      <xdr:spPr>
        <a:xfrm>
          <a:off x="10528300" y="664890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47426</xdr:rowOff>
    </xdr:from>
    <xdr:to>
      <xdr:col>50</xdr:col>
      <xdr:colOff>165100</xdr:colOff>
      <xdr:row>39</xdr:row>
      <xdr:rowOff>149026</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9588500" y="6733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140153</xdr:rowOff>
    </xdr:from>
    <xdr:ext cx="249299"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9514650" y="682670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39</xdr:row>
      <xdr:rowOff>47426</xdr:rowOff>
    </xdr:from>
    <xdr:to>
      <xdr:col>46</xdr:col>
      <xdr:colOff>38100</xdr:colOff>
      <xdr:row>39</xdr:row>
      <xdr:rowOff>149026</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8699500" y="6733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140153</xdr:rowOff>
    </xdr:from>
    <xdr:ext cx="249299"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8625650" y="682670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39</xdr:row>
      <xdr:rowOff>47426</xdr:rowOff>
    </xdr:from>
    <xdr:to>
      <xdr:col>41</xdr:col>
      <xdr:colOff>101600</xdr:colOff>
      <xdr:row>39</xdr:row>
      <xdr:rowOff>149026</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7810500" y="6733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140153</xdr:rowOff>
    </xdr:from>
    <xdr:ext cx="249299"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7736650" y="682670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39</xdr:row>
      <xdr:rowOff>47426</xdr:rowOff>
    </xdr:from>
    <xdr:to>
      <xdr:col>36</xdr:col>
      <xdr:colOff>165100</xdr:colOff>
      <xdr:row>39</xdr:row>
      <xdr:rowOff>149026</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6921500" y="6733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140153</xdr:rowOff>
    </xdr:from>
    <xdr:ext cx="249299"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6847650" y="682670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農林水産業費グラフ枠">
          <a:extLst>
            <a:ext uri="{FF2B5EF4-FFF2-40B4-BE49-F238E27FC236}">
              <a16:creationId xmlns:a16="http://schemas.microsoft.com/office/drawing/2014/main" id="{00000000-0008-0000-0700-000056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31267</xdr:rowOff>
    </xdr:from>
    <xdr:to>
      <xdr:col>54</xdr:col>
      <xdr:colOff>189865</xdr:colOff>
      <xdr:row>59</xdr:row>
      <xdr:rowOff>29496</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flipV="1">
          <a:off x="10475595" y="8775217"/>
          <a:ext cx="1270" cy="13698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33323</xdr:rowOff>
    </xdr:from>
    <xdr:ext cx="378565" cy="259045"/>
    <xdr:sp macro="" textlink="">
      <xdr:nvSpPr>
        <xdr:cNvPr id="344" name="農林水産業費最小値テキスト">
          <a:extLst>
            <a:ext uri="{FF2B5EF4-FFF2-40B4-BE49-F238E27FC236}">
              <a16:creationId xmlns:a16="http://schemas.microsoft.com/office/drawing/2014/main" id="{00000000-0008-0000-0700-000058010000}"/>
            </a:ext>
          </a:extLst>
        </xdr:cNvPr>
        <xdr:cNvSpPr txBox="1"/>
      </xdr:nvSpPr>
      <xdr:spPr>
        <a:xfrm>
          <a:off x="10528300" y="101488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29496</xdr:rowOff>
    </xdr:from>
    <xdr:to>
      <xdr:col>55</xdr:col>
      <xdr:colOff>88900</xdr:colOff>
      <xdr:row>59</xdr:row>
      <xdr:rowOff>29496</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101450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149394</xdr:rowOff>
    </xdr:from>
    <xdr:ext cx="534377" cy="259045"/>
    <xdr:sp macro="" textlink="">
      <xdr:nvSpPr>
        <xdr:cNvPr id="346" name="農林水産業費最大値テキスト">
          <a:extLst>
            <a:ext uri="{FF2B5EF4-FFF2-40B4-BE49-F238E27FC236}">
              <a16:creationId xmlns:a16="http://schemas.microsoft.com/office/drawing/2014/main" id="{00000000-0008-0000-0700-00005A010000}"/>
            </a:ext>
          </a:extLst>
        </xdr:cNvPr>
        <xdr:cNvSpPr txBox="1"/>
      </xdr:nvSpPr>
      <xdr:spPr>
        <a:xfrm>
          <a:off x="10528300" y="8550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72,692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31267</xdr:rowOff>
    </xdr:from>
    <xdr:to>
      <xdr:col>55</xdr:col>
      <xdr:colOff>88900</xdr:colOff>
      <xdr:row>51</xdr:row>
      <xdr:rowOff>31267</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10388600" y="87752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45003</xdr:rowOff>
    </xdr:from>
    <xdr:to>
      <xdr:col>55</xdr:col>
      <xdr:colOff>0</xdr:colOff>
      <xdr:row>57</xdr:row>
      <xdr:rowOff>91466</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9639300" y="9817653"/>
          <a:ext cx="838200" cy="464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124896</xdr:rowOff>
    </xdr:from>
    <xdr:ext cx="469744" cy="259045"/>
    <xdr:sp macro="" textlink="">
      <xdr:nvSpPr>
        <xdr:cNvPr id="349" name="農林水産業費平均値テキスト">
          <a:extLst>
            <a:ext uri="{FF2B5EF4-FFF2-40B4-BE49-F238E27FC236}">
              <a16:creationId xmlns:a16="http://schemas.microsoft.com/office/drawing/2014/main" id="{00000000-0008-0000-0700-00005D010000}"/>
            </a:ext>
          </a:extLst>
        </xdr:cNvPr>
        <xdr:cNvSpPr txBox="1"/>
      </xdr:nvSpPr>
      <xdr:spPr>
        <a:xfrm>
          <a:off x="10528300" y="989754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146469</xdr:rowOff>
    </xdr:from>
    <xdr:to>
      <xdr:col>55</xdr:col>
      <xdr:colOff>50800</xdr:colOff>
      <xdr:row>58</xdr:row>
      <xdr:rowOff>76619</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10426700" y="9919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91466</xdr:rowOff>
    </xdr:from>
    <xdr:to>
      <xdr:col>50</xdr:col>
      <xdr:colOff>114300</xdr:colOff>
      <xdr:row>57</xdr:row>
      <xdr:rowOff>96171</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flipV="1">
          <a:off x="8750300" y="9864116"/>
          <a:ext cx="889000" cy="4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125552</xdr:rowOff>
    </xdr:from>
    <xdr:to>
      <xdr:col>50</xdr:col>
      <xdr:colOff>165100</xdr:colOff>
      <xdr:row>58</xdr:row>
      <xdr:rowOff>55702</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9588500" y="9898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46829</xdr:rowOff>
    </xdr:from>
    <xdr:ext cx="534377"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9372111" y="9990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96171</xdr:rowOff>
    </xdr:from>
    <xdr:to>
      <xdr:col>45</xdr:col>
      <xdr:colOff>177800</xdr:colOff>
      <xdr:row>57</xdr:row>
      <xdr:rowOff>104210</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flipV="1">
          <a:off x="7861300" y="9868821"/>
          <a:ext cx="889000" cy="80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152241</xdr:rowOff>
    </xdr:from>
    <xdr:to>
      <xdr:col>46</xdr:col>
      <xdr:colOff>38100</xdr:colOff>
      <xdr:row>58</xdr:row>
      <xdr:rowOff>82391</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8699500" y="9924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58</xdr:row>
      <xdr:rowOff>73518</xdr:rowOff>
    </xdr:from>
    <xdr:ext cx="469744"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8515428" y="100176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104210</xdr:rowOff>
    </xdr:from>
    <xdr:to>
      <xdr:col>41</xdr:col>
      <xdr:colOff>50800</xdr:colOff>
      <xdr:row>57</xdr:row>
      <xdr:rowOff>128022</xdr:rowOff>
    </xdr:to>
    <xdr:cxnSp macro="">
      <xdr:nvCxnSpPr>
        <xdr:cNvPr id="357" name="直線コネクタ 356">
          <a:extLst>
            <a:ext uri="{FF2B5EF4-FFF2-40B4-BE49-F238E27FC236}">
              <a16:creationId xmlns:a16="http://schemas.microsoft.com/office/drawing/2014/main" id="{00000000-0008-0000-0700-000065010000}"/>
            </a:ext>
          </a:extLst>
        </xdr:cNvPr>
        <xdr:cNvCxnSpPr/>
      </xdr:nvCxnSpPr>
      <xdr:spPr>
        <a:xfrm flipV="1">
          <a:off x="6972300" y="9876860"/>
          <a:ext cx="889000" cy="23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154660</xdr:rowOff>
    </xdr:from>
    <xdr:to>
      <xdr:col>41</xdr:col>
      <xdr:colOff>101600</xdr:colOff>
      <xdr:row>58</xdr:row>
      <xdr:rowOff>84810</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7810500" y="9927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58</xdr:row>
      <xdr:rowOff>75937</xdr:rowOff>
    </xdr:from>
    <xdr:ext cx="469744"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7626428" y="10020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134372</xdr:rowOff>
    </xdr:from>
    <xdr:to>
      <xdr:col>36</xdr:col>
      <xdr:colOff>165100</xdr:colOff>
      <xdr:row>58</xdr:row>
      <xdr:rowOff>64522</xdr:rowOff>
    </xdr:to>
    <xdr:sp macro="" textlink="">
      <xdr:nvSpPr>
        <xdr:cNvPr id="360" name="フローチャート: 判断 359">
          <a:extLst>
            <a:ext uri="{FF2B5EF4-FFF2-40B4-BE49-F238E27FC236}">
              <a16:creationId xmlns:a16="http://schemas.microsoft.com/office/drawing/2014/main" id="{00000000-0008-0000-0700-000068010000}"/>
            </a:ext>
          </a:extLst>
        </xdr:cNvPr>
        <xdr:cNvSpPr/>
      </xdr:nvSpPr>
      <xdr:spPr>
        <a:xfrm>
          <a:off x="6921500" y="9907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55649</xdr:rowOff>
    </xdr:from>
    <xdr:ext cx="534377"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6705111" y="9999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165653</xdr:rowOff>
    </xdr:from>
    <xdr:to>
      <xdr:col>55</xdr:col>
      <xdr:colOff>50800</xdr:colOff>
      <xdr:row>57</xdr:row>
      <xdr:rowOff>95803</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10426700" y="9766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17080</xdr:rowOff>
    </xdr:from>
    <xdr:ext cx="534377" cy="259045"/>
    <xdr:sp macro="" textlink="">
      <xdr:nvSpPr>
        <xdr:cNvPr id="368" name="農林水産業費該当値テキスト">
          <a:extLst>
            <a:ext uri="{FF2B5EF4-FFF2-40B4-BE49-F238E27FC236}">
              <a16:creationId xmlns:a16="http://schemas.microsoft.com/office/drawing/2014/main" id="{00000000-0008-0000-0700-000070010000}"/>
            </a:ext>
          </a:extLst>
        </xdr:cNvPr>
        <xdr:cNvSpPr txBox="1"/>
      </xdr:nvSpPr>
      <xdr:spPr>
        <a:xfrm>
          <a:off x="10528300" y="9618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40666</xdr:rowOff>
    </xdr:from>
    <xdr:to>
      <xdr:col>50</xdr:col>
      <xdr:colOff>165100</xdr:colOff>
      <xdr:row>57</xdr:row>
      <xdr:rowOff>142266</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9588500" y="9813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158793</xdr:rowOff>
    </xdr:from>
    <xdr:ext cx="534377"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9372111" y="9588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45371</xdr:rowOff>
    </xdr:from>
    <xdr:to>
      <xdr:col>46</xdr:col>
      <xdr:colOff>38100</xdr:colOff>
      <xdr:row>57</xdr:row>
      <xdr:rowOff>146971</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8699500" y="9818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163498</xdr:rowOff>
    </xdr:from>
    <xdr:ext cx="534377"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8483111" y="95932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53410</xdr:rowOff>
    </xdr:from>
    <xdr:to>
      <xdr:col>41</xdr:col>
      <xdr:colOff>101600</xdr:colOff>
      <xdr:row>57</xdr:row>
      <xdr:rowOff>155010</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7810500" y="9826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87</xdr:rowOff>
    </xdr:from>
    <xdr:ext cx="534377"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7594111" y="9601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77222</xdr:rowOff>
    </xdr:from>
    <xdr:to>
      <xdr:col>36</xdr:col>
      <xdr:colOff>165100</xdr:colOff>
      <xdr:row>58</xdr:row>
      <xdr:rowOff>7372</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6921500" y="9849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23899</xdr:rowOff>
    </xdr:from>
    <xdr:ext cx="534377"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6705111" y="96250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9" name="商工費グラフ枠">
          <a:extLst>
            <a:ext uri="{FF2B5EF4-FFF2-40B4-BE49-F238E27FC236}">
              <a16:creationId xmlns:a16="http://schemas.microsoft.com/office/drawing/2014/main" id="{00000000-0008-0000-0700-00008F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167875</xdr:rowOff>
    </xdr:from>
    <xdr:to>
      <xdr:col>54</xdr:col>
      <xdr:colOff>189865</xdr:colOff>
      <xdr:row>79</xdr:row>
      <xdr:rowOff>38906</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flipV="1">
          <a:off x="10475595" y="12169375"/>
          <a:ext cx="1270" cy="14140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42733</xdr:rowOff>
    </xdr:from>
    <xdr:ext cx="378565" cy="259045"/>
    <xdr:sp macro="" textlink="">
      <xdr:nvSpPr>
        <xdr:cNvPr id="401" name="商工費最小値テキスト">
          <a:extLst>
            <a:ext uri="{FF2B5EF4-FFF2-40B4-BE49-F238E27FC236}">
              <a16:creationId xmlns:a16="http://schemas.microsoft.com/office/drawing/2014/main" id="{00000000-0008-0000-0700-000091010000}"/>
            </a:ext>
          </a:extLst>
        </xdr:cNvPr>
        <xdr:cNvSpPr txBox="1"/>
      </xdr:nvSpPr>
      <xdr:spPr>
        <a:xfrm>
          <a:off x="10528300" y="135872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38906</xdr:rowOff>
    </xdr:from>
    <xdr:to>
      <xdr:col>55</xdr:col>
      <xdr:colOff>88900</xdr:colOff>
      <xdr:row>79</xdr:row>
      <xdr:rowOff>38906</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35834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114552</xdr:rowOff>
    </xdr:from>
    <xdr:ext cx="534377" cy="259045"/>
    <xdr:sp macro="" textlink="">
      <xdr:nvSpPr>
        <xdr:cNvPr id="403" name="商工費最大値テキスト">
          <a:extLst>
            <a:ext uri="{FF2B5EF4-FFF2-40B4-BE49-F238E27FC236}">
              <a16:creationId xmlns:a16="http://schemas.microsoft.com/office/drawing/2014/main" id="{00000000-0008-0000-0700-000093010000}"/>
            </a:ext>
          </a:extLst>
        </xdr:cNvPr>
        <xdr:cNvSpPr txBox="1"/>
      </xdr:nvSpPr>
      <xdr:spPr>
        <a:xfrm>
          <a:off x="10528300" y="11944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74,521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167875</xdr:rowOff>
    </xdr:from>
    <xdr:to>
      <xdr:col>55</xdr:col>
      <xdr:colOff>88900</xdr:colOff>
      <xdr:row>70</xdr:row>
      <xdr:rowOff>167875</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21693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86855</xdr:rowOff>
    </xdr:from>
    <xdr:to>
      <xdr:col>55</xdr:col>
      <xdr:colOff>0</xdr:colOff>
      <xdr:row>77</xdr:row>
      <xdr:rowOff>107125</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flipV="1">
          <a:off x="9639300" y="13288505"/>
          <a:ext cx="838200" cy="20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6138</xdr:rowOff>
    </xdr:from>
    <xdr:ext cx="469744" cy="259045"/>
    <xdr:sp macro="" textlink="">
      <xdr:nvSpPr>
        <xdr:cNvPr id="406" name="商工費平均値テキスト">
          <a:extLst>
            <a:ext uri="{FF2B5EF4-FFF2-40B4-BE49-F238E27FC236}">
              <a16:creationId xmlns:a16="http://schemas.microsoft.com/office/drawing/2014/main" id="{00000000-0008-0000-0700-000096010000}"/>
            </a:ext>
          </a:extLst>
        </xdr:cNvPr>
        <xdr:cNvSpPr txBox="1"/>
      </xdr:nvSpPr>
      <xdr:spPr>
        <a:xfrm>
          <a:off x="10528300" y="133792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27711</xdr:rowOff>
    </xdr:from>
    <xdr:to>
      <xdr:col>55</xdr:col>
      <xdr:colOff>50800</xdr:colOff>
      <xdr:row>78</xdr:row>
      <xdr:rowOff>129311</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10426700" y="13400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97371</xdr:rowOff>
    </xdr:from>
    <xdr:to>
      <xdr:col>50</xdr:col>
      <xdr:colOff>114300</xdr:colOff>
      <xdr:row>77</xdr:row>
      <xdr:rowOff>107125</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8750300" y="13299021"/>
          <a:ext cx="889000" cy="97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22320</xdr:rowOff>
    </xdr:from>
    <xdr:to>
      <xdr:col>50</xdr:col>
      <xdr:colOff>165100</xdr:colOff>
      <xdr:row>78</xdr:row>
      <xdr:rowOff>123920</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9588500" y="13395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115047</xdr:rowOff>
    </xdr:from>
    <xdr:ext cx="469744"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9404428" y="13488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48813</xdr:rowOff>
    </xdr:from>
    <xdr:to>
      <xdr:col>45</xdr:col>
      <xdr:colOff>177800</xdr:colOff>
      <xdr:row>77</xdr:row>
      <xdr:rowOff>97371</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7861300" y="13250463"/>
          <a:ext cx="889000" cy="485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158547</xdr:rowOff>
    </xdr:from>
    <xdr:to>
      <xdr:col>46</xdr:col>
      <xdr:colOff>38100</xdr:colOff>
      <xdr:row>78</xdr:row>
      <xdr:rowOff>88697</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8699500" y="13360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79824</xdr:rowOff>
    </xdr:from>
    <xdr:ext cx="469744"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8515428" y="134529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5378</xdr:rowOff>
    </xdr:from>
    <xdr:to>
      <xdr:col>41</xdr:col>
      <xdr:colOff>50800</xdr:colOff>
      <xdr:row>77</xdr:row>
      <xdr:rowOff>48813</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a:off x="6972300" y="13207028"/>
          <a:ext cx="889000" cy="43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168511</xdr:rowOff>
    </xdr:from>
    <xdr:to>
      <xdr:col>41</xdr:col>
      <xdr:colOff>101600</xdr:colOff>
      <xdr:row>78</xdr:row>
      <xdr:rowOff>98661</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7810500" y="13370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89788</xdr:rowOff>
    </xdr:from>
    <xdr:ext cx="469744"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7626428" y="13462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123780</xdr:rowOff>
    </xdr:from>
    <xdr:to>
      <xdr:col>36</xdr:col>
      <xdr:colOff>165100</xdr:colOff>
      <xdr:row>78</xdr:row>
      <xdr:rowOff>53930</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6921500" y="13325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45057</xdr:rowOff>
    </xdr:from>
    <xdr:ext cx="534377"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6705111" y="134181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36055</xdr:rowOff>
    </xdr:from>
    <xdr:to>
      <xdr:col>55</xdr:col>
      <xdr:colOff>50800</xdr:colOff>
      <xdr:row>77</xdr:row>
      <xdr:rowOff>137655</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10426700" y="13237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58932</xdr:rowOff>
    </xdr:from>
    <xdr:ext cx="534377" cy="259045"/>
    <xdr:sp macro="" textlink="">
      <xdr:nvSpPr>
        <xdr:cNvPr id="425" name="商工費該当値テキスト">
          <a:extLst>
            <a:ext uri="{FF2B5EF4-FFF2-40B4-BE49-F238E27FC236}">
              <a16:creationId xmlns:a16="http://schemas.microsoft.com/office/drawing/2014/main" id="{00000000-0008-0000-0700-0000A9010000}"/>
            </a:ext>
          </a:extLst>
        </xdr:cNvPr>
        <xdr:cNvSpPr txBox="1"/>
      </xdr:nvSpPr>
      <xdr:spPr>
        <a:xfrm>
          <a:off x="10528300" y="130891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56325</xdr:rowOff>
    </xdr:from>
    <xdr:to>
      <xdr:col>50</xdr:col>
      <xdr:colOff>165100</xdr:colOff>
      <xdr:row>77</xdr:row>
      <xdr:rowOff>157925</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9588500" y="13257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3002</xdr:rowOff>
    </xdr:from>
    <xdr:ext cx="534377"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9372111" y="130332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46571</xdr:rowOff>
    </xdr:from>
    <xdr:to>
      <xdr:col>46</xdr:col>
      <xdr:colOff>38100</xdr:colOff>
      <xdr:row>77</xdr:row>
      <xdr:rowOff>148171</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8699500" y="13248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164698</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8483111" y="130234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169463</xdr:rowOff>
    </xdr:from>
    <xdr:to>
      <xdr:col>41</xdr:col>
      <xdr:colOff>101600</xdr:colOff>
      <xdr:row>77</xdr:row>
      <xdr:rowOff>99613</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7810500" y="13199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116140</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7594111" y="129748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126028</xdr:rowOff>
    </xdr:from>
    <xdr:to>
      <xdr:col>36</xdr:col>
      <xdr:colOff>165100</xdr:colOff>
      <xdr:row>77</xdr:row>
      <xdr:rowOff>56178</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6921500" y="13156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72706</xdr:rowOff>
    </xdr:from>
    <xdr:ext cx="534377"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6705111" y="12931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土木費グラフ枠">
          <a:extLst>
            <a:ext uri="{FF2B5EF4-FFF2-40B4-BE49-F238E27FC236}">
              <a16:creationId xmlns:a16="http://schemas.microsoft.com/office/drawing/2014/main" id="{00000000-0008-0000-0700-0000C8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53454</xdr:rowOff>
    </xdr:from>
    <xdr:to>
      <xdr:col>54</xdr:col>
      <xdr:colOff>189865</xdr:colOff>
      <xdr:row>97</xdr:row>
      <xdr:rowOff>163601</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10475595" y="15483954"/>
          <a:ext cx="1270" cy="13102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167428</xdr:rowOff>
    </xdr:from>
    <xdr:ext cx="534377" cy="259045"/>
    <xdr:sp macro="" textlink="">
      <xdr:nvSpPr>
        <xdr:cNvPr id="458" name="土木費最小値テキスト">
          <a:extLst>
            <a:ext uri="{FF2B5EF4-FFF2-40B4-BE49-F238E27FC236}">
              <a16:creationId xmlns:a16="http://schemas.microsoft.com/office/drawing/2014/main" id="{00000000-0008-0000-0700-0000CA010000}"/>
            </a:ext>
          </a:extLst>
        </xdr:cNvPr>
        <xdr:cNvSpPr txBox="1"/>
      </xdr:nvSpPr>
      <xdr:spPr>
        <a:xfrm>
          <a:off x="10528300" y="16798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163601</xdr:rowOff>
    </xdr:from>
    <xdr:to>
      <xdr:col>55</xdr:col>
      <xdr:colOff>88900</xdr:colOff>
      <xdr:row>97</xdr:row>
      <xdr:rowOff>163601</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67942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131</xdr:rowOff>
    </xdr:from>
    <xdr:ext cx="599010" cy="259045"/>
    <xdr:sp macro="" textlink="">
      <xdr:nvSpPr>
        <xdr:cNvPr id="460" name="土木費最大値テキスト">
          <a:extLst>
            <a:ext uri="{FF2B5EF4-FFF2-40B4-BE49-F238E27FC236}">
              <a16:creationId xmlns:a16="http://schemas.microsoft.com/office/drawing/2014/main" id="{00000000-0008-0000-0700-0000CC010000}"/>
            </a:ext>
          </a:extLst>
        </xdr:cNvPr>
        <xdr:cNvSpPr txBox="1"/>
      </xdr:nvSpPr>
      <xdr:spPr>
        <a:xfrm>
          <a:off x="10528300" y="152591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120,791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53454</xdr:rowOff>
    </xdr:from>
    <xdr:to>
      <xdr:col>55</xdr:col>
      <xdr:colOff>88900</xdr:colOff>
      <xdr:row>90</xdr:row>
      <xdr:rowOff>53454</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5483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93</xdr:row>
      <xdr:rowOff>123000</xdr:rowOff>
    </xdr:from>
    <xdr:to>
      <xdr:col>55</xdr:col>
      <xdr:colOff>0</xdr:colOff>
      <xdr:row>94</xdr:row>
      <xdr:rowOff>145414</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flipV="1">
          <a:off x="9639300" y="16067850"/>
          <a:ext cx="838200" cy="193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117251</xdr:rowOff>
    </xdr:from>
    <xdr:ext cx="534377" cy="259045"/>
    <xdr:sp macro="" textlink="">
      <xdr:nvSpPr>
        <xdr:cNvPr id="463" name="土木費平均値テキスト">
          <a:extLst>
            <a:ext uri="{FF2B5EF4-FFF2-40B4-BE49-F238E27FC236}">
              <a16:creationId xmlns:a16="http://schemas.microsoft.com/office/drawing/2014/main" id="{00000000-0008-0000-0700-0000CF010000}"/>
            </a:ext>
          </a:extLst>
        </xdr:cNvPr>
        <xdr:cNvSpPr txBox="1"/>
      </xdr:nvSpPr>
      <xdr:spPr>
        <a:xfrm>
          <a:off x="10528300" y="164050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138824</xdr:rowOff>
    </xdr:from>
    <xdr:to>
      <xdr:col>55</xdr:col>
      <xdr:colOff>50800</xdr:colOff>
      <xdr:row>96</xdr:row>
      <xdr:rowOff>68974</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10426700" y="16426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94</xdr:row>
      <xdr:rowOff>145414</xdr:rowOff>
    </xdr:from>
    <xdr:to>
      <xdr:col>50</xdr:col>
      <xdr:colOff>114300</xdr:colOff>
      <xdr:row>95</xdr:row>
      <xdr:rowOff>51981</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flipV="1">
          <a:off x="8750300" y="16261714"/>
          <a:ext cx="889000" cy="780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140779</xdr:rowOff>
    </xdr:from>
    <xdr:to>
      <xdr:col>50</xdr:col>
      <xdr:colOff>165100</xdr:colOff>
      <xdr:row>96</xdr:row>
      <xdr:rowOff>70929</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9588500" y="16428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62056</xdr:rowOff>
    </xdr:from>
    <xdr:ext cx="534377" cy="259045"/>
    <xdr:sp macro="" textlink="">
      <xdr:nvSpPr>
        <xdr:cNvPr id="467" name="テキスト ボックス 466">
          <a:extLst>
            <a:ext uri="{FF2B5EF4-FFF2-40B4-BE49-F238E27FC236}">
              <a16:creationId xmlns:a16="http://schemas.microsoft.com/office/drawing/2014/main" id="{00000000-0008-0000-0700-0000D3010000}"/>
            </a:ext>
          </a:extLst>
        </xdr:cNvPr>
        <xdr:cNvSpPr txBox="1"/>
      </xdr:nvSpPr>
      <xdr:spPr>
        <a:xfrm>
          <a:off x="9372111" y="16521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51981</xdr:rowOff>
    </xdr:from>
    <xdr:to>
      <xdr:col>45</xdr:col>
      <xdr:colOff>177800</xdr:colOff>
      <xdr:row>95</xdr:row>
      <xdr:rowOff>148374</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flipV="1">
          <a:off x="7861300" y="16339731"/>
          <a:ext cx="889000" cy="96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140336</xdr:rowOff>
    </xdr:from>
    <xdr:to>
      <xdr:col>46</xdr:col>
      <xdr:colOff>38100</xdr:colOff>
      <xdr:row>96</xdr:row>
      <xdr:rowOff>70486</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8699500" y="1642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61613</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8483111" y="16520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148374</xdr:rowOff>
    </xdr:from>
    <xdr:to>
      <xdr:col>41</xdr:col>
      <xdr:colOff>50800</xdr:colOff>
      <xdr:row>96</xdr:row>
      <xdr:rowOff>75234</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flipV="1">
          <a:off x="6972300" y="16436124"/>
          <a:ext cx="889000" cy="983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164948</xdr:rowOff>
    </xdr:from>
    <xdr:to>
      <xdr:col>41</xdr:col>
      <xdr:colOff>101600</xdr:colOff>
      <xdr:row>96</xdr:row>
      <xdr:rowOff>95098</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7810500" y="164526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86225</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7594111" y="165454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927</xdr:rowOff>
    </xdr:from>
    <xdr:to>
      <xdr:col>36</xdr:col>
      <xdr:colOff>165100</xdr:colOff>
      <xdr:row>96</xdr:row>
      <xdr:rowOff>102527</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6921500" y="16460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119054</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05111" y="16235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93</xdr:row>
      <xdr:rowOff>72200</xdr:rowOff>
    </xdr:from>
    <xdr:to>
      <xdr:col>55</xdr:col>
      <xdr:colOff>50800</xdr:colOff>
      <xdr:row>94</xdr:row>
      <xdr:rowOff>2350</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10426700" y="16017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92</xdr:row>
      <xdr:rowOff>95077</xdr:rowOff>
    </xdr:from>
    <xdr:ext cx="534377" cy="259045"/>
    <xdr:sp macro="" textlink="">
      <xdr:nvSpPr>
        <xdr:cNvPr id="482" name="土木費該当値テキスト">
          <a:extLst>
            <a:ext uri="{FF2B5EF4-FFF2-40B4-BE49-F238E27FC236}">
              <a16:creationId xmlns:a16="http://schemas.microsoft.com/office/drawing/2014/main" id="{00000000-0008-0000-0700-0000E2010000}"/>
            </a:ext>
          </a:extLst>
        </xdr:cNvPr>
        <xdr:cNvSpPr txBox="1"/>
      </xdr:nvSpPr>
      <xdr:spPr>
        <a:xfrm>
          <a:off x="10528300" y="15868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94</xdr:row>
      <xdr:rowOff>94614</xdr:rowOff>
    </xdr:from>
    <xdr:to>
      <xdr:col>50</xdr:col>
      <xdr:colOff>165100</xdr:colOff>
      <xdr:row>95</xdr:row>
      <xdr:rowOff>24764</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9588500" y="16210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41291</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9372111" y="15986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1181</xdr:rowOff>
    </xdr:from>
    <xdr:to>
      <xdr:col>46</xdr:col>
      <xdr:colOff>38100</xdr:colOff>
      <xdr:row>95</xdr:row>
      <xdr:rowOff>102781</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8699500" y="16288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93</xdr:row>
      <xdr:rowOff>119308</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8483111" y="160641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97574</xdr:rowOff>
    </xdr:from>
    <xdr:to>
      <xdr:col>41</xdr:col>
      <xdr:colOff>101600</xdr:colOff>
      <xdr:row>96</xdr:row>
      <xdr:rowOff>27724</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7810500" y="16385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44251</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7594111" y="161605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24434</xdr:rowOff>
    </xdr:from>
    <xdr:to>
      <xdr:col>36</xdr:col>
      <xdr:colOff>165100</xdr:colOff>
      <xdr:row>96</xdr:row>
      <xdr:rowOff>126034</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6921500" y="16483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117161</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6705111" y="165763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98878</xdr:rowOff>
    </xdr:from>
    <xdr:to>
      <xdr:col>89</xdr:col>
      <xdr:colOff>177800</xdr:colOff>
      <xdr:row>39</xdr:row>
      <xdr:rowOff>98878</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128105</xdr:rowOff>
    </xdr:from>
    <xdr:ext cx="53129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14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消防費グラフ枠">
          <a:extLst>
            <a:ext uri="{FF2B5EF4-FFF2-40B4-BE49-F238E27FC236}">
              <a16:creationId xmlns:a16="http://schemas.microsoft.com/office/drawing/2014/main" id="{00000000-0008-0000-0700-000004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27131</xdr:rowOff>
    </xdr:from>
    <xdr:to>
      <xdr:col>85</xdr:col>
      <xdr:colOff>126364</xdr:colOff>
      <xdr:row>39</xdr:row>
      <xdr:rowOff>58482</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6317595" y="5342081"/>
          <a:ext cx="1269" cy="14029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62309</xdr:rowOff>
    </xdr:from>
    <xdr:ext cx="534377" cy="259045"/>
    <xdr:sp macro="" textlink="">
      <xdr:nvSpPr>
        <xdr:cNvPr id="518" name="消防費最小値テキスト">
          <a:extLst>
            <a:ext uri="{FF2B5EF4-FFF2-40B4-BE49-F238E27FC236}">
              <a16:creationId xmlns:a16="http://schemas.microsoft.com/office/drawing/2014/main" id="{00000000-0008-0000-0700-000006020000}"/>
            </a:ext>
          </a:extLst>
        </xdr:cNvPr>
        <xdr:cNvSpPr txBox="1"/>
      </xdr:nvSpPr>
      <xdr:spPr>
        <a:xfrm>
          <a:off x="16370300" y="6748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58482</xdr:rowOff>
    </xdr:from>
    <xdr:to>
      <xdr:col>86</xdr:col>
      <xdr:colOff>25400</xdr:colOff>
      <xdr:row>39</xdr:row>
      <xdr:rowOff>58482</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67450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145258</xdr:rowOff>
    </xdr:from>
    <xdr:ext cx="534377" cy="259045"/>
    <xdr:sp macro="" textlink="">
      <xdr:nvSpPr>
        <xdr:cNvPr id="520" name="消防費最大値テキスト">
          <a:extLst>
            <a:ext uri="{FF2B5EF4-FFF2-40B4-BE49-F238E27FC236}">
              <a16:creationId xmlns:a16="http://schemas.microsoft.com/office/drawing/2014/main" id="{00000000-0008-0000-0700-000008020000}"/>
            </a:ext>
          </a:extLst>
        </xdr:cNvPr>
        <xdr:cNvSpPr txBox="1"/>
      </xdr:nvSpPr>
      <xdr:spPr>
        <a:xfrm>
          <a:off x="16370300" y="5117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54,197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27131</xdr:rowOff>
    </xdr:from>
    <xdr:to>
      <xdr:col>86</xdr:col>
      <xdr:colOff>25400</xdr:colOff>
      <xdr:row>31</xdr:row>
      <xdr:rowOff>27131</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6230600" y="53420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17824</xdr:rowOff>
    </xdr:from>
    <xdr:to>
      <xdr:col>85</xdr:col>
      <xdr:colOff>127000</xdr:colOff>
      <xdr:row>38</xdr:row>
      <xdr:rowOff>22167</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5481300" y="6532924"/>
          <a:ext cx="838200" cy="4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142507</xdr:rowOff>
    </xdr:from>
    <xdr:ext cx="534377" cy="259045"/>
    <xdr:sp macro="" textlink="">
      <xdr:nvSpPr>
        <xdr:cNvPr id="523" name="消防費平均値テキスト">
          <a:extLst>
            <a:ext uri="{FF2B5EF4-FFF2-40B4-BE49-F238E27FC236}">
              <a16:creationId xmlns:a16="http://schemas.microsoft.com/office/drawing/2014/main" id="{00000000-0008-0000-0700-00000B020000}"/>
            </a:ext>
          </a:extLst>
        </xdr:cNvPr>
        <xdr:cNvSpPr txBox="1"/>
      </xdr:nvSpPr>
      <xdr:spPr>
        <a:xfrm>
          <a:off x="16370300" y="63147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119630</xdr:rowOff>
    </xdr:from>
    <xdr:to>
      <xdr:col>85</xdr:col>
      <xdr:colOff>177800</xdr:colOff>
      <xdr:row>38</xdr:row>
      <xdr:rowOff>49780</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6268700" y="6463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143227</xdr:rowOff>
    </xdr:from>
    <xdr:to>
      <xdr:col>81</xdr:col>
      <xdr:colOff>50800</xdr:colOff>
      <xdr:row>38</xdr:row>
      <xdr:rowOff>22167</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4592300" y="6486877"/>
          <a:ext cx="889000" cy="50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168159</xdr:rowOff>
    </xdr:from>
    <xdr:to>
      <xdr:col>81</xdr:col>
      <xdr:colOff>101600</xdr:colOff>
      <xdr:row>38</xdr:row>
      <xdr:rowOff>98309</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5430500" y="6511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89436</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14111" y="66045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143227</xdr:rowOff>
    </xdr:from>
    <xdr:to>
      <xdr:col>76</xdr:col>
      <xdr:colOff>114300</xdr:colOff>
      <xdr:row>38</xdr:row>
      <xdr:rowOff>10410</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flipV="1">
          <a:off x="13703300" y="6486877"/>
          <a:ext cx="889000" cy="38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4677</xdr:rowOff>
    </xdr:from>
    <xdr:to>
      <xdr:col>76</xdr:col>
      <xdr:colOff>165100</xdr:colOff>
      <xdr:row>38</xdr:row>
      <xdr:rowOff>106277</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4541500" y="6519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97404</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325111" y="6612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10410</xdr:rowOff>
    </xdr:from>
    <xdr:to>
      <xdr:col>71</xdr:col>
      <xdr:colOff>177800</xdr:colOff>
      <xdr:row>38</xdr:row>
      <xdr:rowOff>39377</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flipV="1">
          <a:off x="12814300" y="6525510"/>
          <a:ext cx="889000" cy="289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162052</xdr:rowOff>
    </xdr:from>
    <xdr:to>
      <xdr:col>72</xdr:col>
      <xdr:colOff>38100</xdr:colOff>
      <xdr:row>38</xdr:row>
      <xdr:rowOff>92202</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3652500" y="6505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83329</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3436111" y="6598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134261</xdr:rowOff>
    </xdr:from>
    <xdr:to>
      <xdr:col>67</xdr:col>
      <xdr:colOff>101600</xdr:colOff>
      <xdr:row>38</xdr:row>
      <xdr:rowOff>64411</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2763500" y="6477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80938</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547111" y="6253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138474</xdr:rowOff>
    </xdr:from>
    <xdr:to>
      <xdr:col>85</xdr:col>
      <xdr:colOff>177800</xdr:colOff>
      <xdr:row>38</xdr:row>
      <xdr:rowOff>68624</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6268700" y="6482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116901</xdr:rowOff>
    </xdr:from>
    <xdr:ext cx="534377" cy="259045"/>
    <xdr:sp macro="" textlink="">
      <xdr:nvSpPr>
        <xdr:cNvPr id="542" name="消防費該当値テキスト">
          <a:extLst>
            <a:ext uri="{FF2B5EF4-FFF2-40B4-BE49-F238E27FC236}">
              <a16:creationId xmlns:a16="http://schemas.microsoft.com/office/drawing/2014/main" id="{00000000-0008-0000-0700-00001E020000}"/>
            </a:ext>
          </a:extLst>
        </xdr:cNvPr>
        <xdr:cNvSpPr txBox="1"/>
      </xdr:nvSpPr>
      <xdr:spPr>
        <a:xfrm>
          <a:off x="16370300" y="64605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142817</xdr:rowOff>
    </xdr:from>
    <xdr:to>
      <xdr:col>81</xdr:col>
      <xdr:colOff>101600</xdr:colOff>
      <xdr:row>38</xdr:row>
      <xdr:rowOff>72967</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5430500" y="6486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89494</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5214111" y="6261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92427</xdr:rowOff>
    </xdr:from>
    <xdr:to>
      <xdr:col>76</xdr:col>
      <xdr:colOff>165100</xdr:colOff>
      <xdr:row>38</xdr:row>
      <xdr:rowOff>22577</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4541500" y="6436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39104</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4325111" y="6211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131060</xdr:rowOff>
    </xdr:from>
    <xdr:to>
      <xdr:col>72</xdr:col>
      <xdr:colOff>38100</xdr:colOff>
      <xdr:row>38</xdr:row>
      <xdr:rowOff>61210</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3652500" y="6474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77737</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3436111" y="6249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160027</xdr:rowOff>
    </xdr:from>
    <xdr:to>
      <xdr:col>67</xdr:col>
      <xdr:colOff>101600</xdr:colOff>
      <xdr:row>38</xdr:row>
      <xdr:rowOff>90177</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2763500" y="6503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81304</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2547111" y="65964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教育費グラフ枠">
          <a:extLst>
            <a:ext uri="{FF2B5EF4-FFF2-40B4-BE49-F238E27FC236}">
              <a16:creationId xmlns:a16="http://schemas.microsoft.com/office/drawing/2014/main" id="{00000000-0008-0000-07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52</xdr:row>
      <xdr:rowOff>7606</xdr:rowOff>
    </xdr:from>
    <xdr:to>
      <xdr:col>85</xdr:col>
      <xdr:colOff>126364</xdr:colOff>
      <xdr:row>58</xdr:row>
      <xdr:rowOff>4529</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flipV="1">
          <a:off x="16317595" y="8923006"/>
          <a:ext cx="1269" cy="10256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8356</xdr:rowOff>
    </xdr:from>
    <xdr:ext cx="534377" cy="259045"/>
    <xdr:sp macro="" textlink="">
      <xdr:nvSpPr>
        <xdr:cNvPr id="573" name="教育費最小値テキスト">
          <a:extLst>
            <a:ext uri="{FF2B5EF4-FFF2-40B4-BE49-F238E27FC236}">
              <a16:creationId xmlns:a16="http://schemas.microsoft.com/office/drawing/2014/main" id="{00000000-0008-0000-0700-00003D020000}"/>
            </a:ext>
          </a:extLst>
        </xdr:cNvPr>
        <xdr:cNvSpPr txBox="1"/>
      </xdr:nvSpPr>
      <xdr:spPr>
        <a:xfrm>
          <a:off x="16370300" y="9952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4529</xdr:rowOff>
    </xdr:from>
    <xdr:to>
      <xdr:col>86</xdr:col>
      <xdr:colOff>25400</xdr:colOff>
      <xdr:row>58</xdr:row>
      <xdr:rowOff>4529</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99486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125733</xdr:rowOff>
    </xdr:from>
    <xdr:ext cx="599010" cy="259045"/>
    <xdr:sp macro="" textlink="">
      <xdr:nvSpPr>
        <xdr:cNvPr id="575" name="教育費最大値テキスト">
          <a:extLst>
            <a:ext uri="{FF2B5EF4-FFF2-40B4-BE49-F238E27FC236}">
              <a16:creationId xmlns:a16="http://schemas.microsoft.com/office/drawing/2014/main" id="{00000000-0008-0000-0700-00003F020000}"/>
            </a:ext>
          </a:extLst>
        </xdr:cNvPr>
        <xdr:cNvSpPr txBox="1"/>
      </xdr:nvSpPr>
      <xdr:spPr>
        <a:xfrm>
          <a:off x="16370300" y="86982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253,892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52</xdr:row>
      <xdr:rowOff>7606</xdr:rowOff>
    </xdr:from>
    <xdr:to>
      <xdr:col>86</xdr:col>
      <xdr:colOff>25400</xdr:colOff>
      <xdr:row>52</xdr:row>
      <xdr:rowOff>7606</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6230600" y="89230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104345</xdr:rowOff>
    </xdr:from>
    <xdr:to>
      <xdr:col>85</xdr:col>
      <xdr:colOff>127000</xdr:colOff>
      <xdr:row>57</xdr:row>
      <xdr:rowOff>109223</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5481300" y="9876995"/>
          <a:ext cx="838200" cy="48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8267</xdr:rowOff>
    </xdr:from>
    <xdr:ext cx="534377" cy="259045"/>
    <xdr:sp macro="" textlink="">
      <xdr:nvSpPr>
        <xdr:cNvPr id="578" name="教育費平均値テキスト">
          <a:extLst>
            <a:ext uri="{FF2B5EF4-FFF2-40B4-BE49-F238E27FC236}">
              <a16:creationId xmlns:a16="http://schemas.microsoft.com/office/drawing/2014/main" id="{00000000-0008-0000-0700-000042020000}"/>
            </a:ext>
          </a:extLst>
        </xdr:cNvPr>
        <xdr:cNvSpPr txBox="1"/>
      </xdr:nvSpPr>
      <xdr:spPr>
        <a:xfrm>
          <a:off x="16370300" y="96094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156840</xdr:rowOff>
    </xdr:from>
    <xdr:to>
      <xdr:col>85</xdr:col>
      <xdr:colOff>177800</xdr:colOff>
      <xdr:row>57</xdr:row>
      <xdr:rowOff>86990</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6268700" y="9758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76977</xdr:rowOff>
    </xdr:from>
    <xdr:to>
      <xdr:col>81</xdr:col>
      <xdr:colOff>50800</xdr:colOff>
      <xdr:row>57</xdr:row>
      <xdr:rowOff>109223</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4592300" y="9849627"/>
          <a:ext cx="889000" cy="322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9169</xdr:rowOff>
    </xdr:from>
    <xdr:to>
      <xdr:col>81</xdr:col>
      <xdr:colOff>101600</xdr:colOff>
      <xdr:row>57</xdr:row>
      <xdr:rowOff>110769</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5430500" y="9781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127296</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5214111" y="9557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76977</xdr:rowOff>
    </xdr:from>
    <xdr:to>
      <xdr:col>76</xdr:col>
      <xdr:colOff>114300</xdr:colOff>
      <xdr:row>57</xdr:row>
      <xdr:rowOff>118161</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3703300" y="9849627"/>
          <a:ext cx="889000" cy="41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30113</xdr:rowOff>
    </xdr:from>
    <xdr:to>
      <xdr:col>76</xdr:col>
      <xdr:colOff>165100</xdr:colOff>
      <xdr:row>57</xdr:row>
      <xdr:rowOff>131713</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4541500" y="9802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122840</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4325111" y="98954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89522</xdr:rowOff>
    </xdr:from>
    <xdr:to>
      <xdr:col>71</xdr:col>
      <xdr:colOff>177800</xdr:colOff>
      <xdr:row>57</xdr:row>
      <xdr:rowOff>118161</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a:off x="12814300" y="9862172"/>
          <a:ext cx="889000" cy="28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33378</xdr:rowOff>
    </xdr:from>
    <xdr:to>
      <xdr:col>72</xdr:col>
      <xdr:colOff>38100</xdr:colOff>
      <xdr:row>57</xdr:row>
      <xdr:rowOff>134978</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3652500" y="9806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151505</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3436111" y="9581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1282</xdr:rowOff>
    </xdr:from>
    <xdr:to>
      <xdr:col>67</xdr:col>
      <xdr:colOff>101600</xdr:colOff>
      <xdr:row>57</xdr:row>
      <xdr:rowOff>102882</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2763500" y="9773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119409</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2547111" y="9549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53545</xdr:rowOff>
    </xdr:from>
    <xdr:to>
      <xdr:col>85</xdr:col>
      <xdr:colOff>177800</xdr:colOff>
      <xdr:row>57</xdr:row>
      <xdr:rowOff>155145</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6268700" y="9826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139922</xdr:rowOff>
    </xdr:from>
    <xdr:ext cx="534377" cy="259045"/>
    <xdr:sp macro="" textlink="">
      <xdr:nvSpPr>
        <xdr:cNvPr id="597" name="教育費該当値テキスト">
          <a:extLst>
            <a:ext uri="{FF2B5EF4-FFF2-40B4-BE49-F238E27FC236}">
              <a16:creationId xmlns:a16="http://schemas.microsoft.com/office/drawing/2014/main" id="{00000000-0008-0000-0700-000055020000}"/>
            </a:ext>
          </a:extLst>
        </xdr:cNvPr>
        <xdr:cNvSpPr txBox="1"/>
      </xdr:nvSpPr>
      <xdr:spPr>
        <a:xfrm>
          <a:off x="16370300" y="97411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58423</xdr:rowOff>
    </xdr:from>
    <xdr:to>
      <xdr:col>81</xdr:col>
      <xdr:colOff>101600</xdr:colOff>
      <xdr:row>57</xdr:row>
      <xdr:rowOff>160023</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5430500" y="9831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151150</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5214111" y="99238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26177</xdr:rowOff>
    </xdr:from>
    <xdr:to>
      <xdr:col>76</xdr:col>
      <xdr:colOff>165100</xdr:colOff>
      <xdr:row>57</xdr:row>
      <xdr:rowOff>127777</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4541500" y="9798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144304</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4325111" y="95740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67361</xdr:rowOff>
    </xdr:from>
    <xdr:to>
      <xdr:col>72</xdr:col>
      <xdr:colOff>38100</xdr:colOff>
      <xdr:row>57</xdr:row>
      <xdr:rowOff>168961</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3652500" y="9840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160088</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3436111" y="99327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38722</xdr:rowOff>
    </xdr:from>
    <xdr:to>
      <xdr:col>67</xdr:col>
      <xdr:colOff>101600</xdr:colOff>
      <xdr:row>57</xdr:row>
      <xdr:rowOff>140322</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2763500" y="9811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131449</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2547111" y="99040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災害復旧費グラフ枠">
          <a:extLst>
            <a:ext uri="{FF2B5EF4-FFF2-40B4-BE49-F238E27FC236}">
              <a16:creationId xmlns:a16="http://schemas.microsoft.com/office/drawing/2014/main" id="{00000000-0008-0000-0700-000072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13559</xdr:rowOff>
    </xdr:from>
    <xdr:to>
      <xdr:col>85</xdr:col>
      <xdr:colOff>126364</xdr:colOff>
      <xdr:row>78</xdr:row>
      <xdr:rowOff>139700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flipV="1">
          <a:off x="16317595" y="12357959"/>
          <a:ext cx="1269" cy="11548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159283</xdr:rowOff>
    </xdr:from>
    <xdr:ext cx="249299" cy="259045"/>
    <xdr:sp macro="" textlink="">
      <xdr:nvSpPr>
        <xdr:cNvPr id="628" name="災害復旧費最小値テキスト">
          <a:extLst>
            <a:ext uri="{FF2B5EF4-FFF2-40B4-BE49-F238E27FC236}">
              <a16:creationId xmlns:a16="http://schemas.microsoft.com/office/drawing/2014/main" id="{00000000-0008-0000-0700-000074020000}"/>
            </a:ext>
          </a:extLst>
        </xdr:cNvPr>
        <xdr:cNvSpPr txBox="1"/>
      </xdr:nvSpPr>
      <xdr:spPr>
        <a:xfrm>
          <a:off x="16370300" y="1353238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131686</xdr:rowOff>
    </xdr:from>
    <xdr:ext cx="534377" cy="259045"/>
    <xdr:sp macro="" textlink="">
      <xdr:nvSpPr>
        <xdr:cNvPr id="630" name="災害復旧費最大値テキスト">
          <a:extLst>
            <a:ext uri="{FF2B5EF4-FFF2-40B4-BE49-F238E27FC236}">
              <a16:creationId xmlns:a16="http://schemas.microsoft.com/office/drawing/2014/main" id="{00000000-0008-0000-0700-000076020000}"/>
            </a:ext>
          </a:extLst>
        </xdr:cNvPr>
        <xdr:cNvSpPr txBox="1"/>
      </xdr:nvSpPr>
      <xdr:spPr>
        <a:xfrm>
          <a:off x="16370300" y="12133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50,518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72</xdr:row>
      <xdr:rowOff>13559</xdr:rowOff>
    </xdr:from>
    <xdr:to>
      <xdr:col>86</xdr:col>
      <xdr:colOff>25400</xdr:colOff>
      <xdr:row>72</xdr:row>
      <xdr:rowOff>13559</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6230600" y="123579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138100</xdr:rowOff>
    </xdr:from>
    <xdr:to>
      <xdr:col>85</xdr:col>
      <xdr:colOff>127000</xdr:colOff>
      <xdr:row>78</xdr:row>
      <xdr:rowOff>139700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flipV="1">
          <a:off x="15481300" y="13511200"/>
          <a:ext cx="838200" cy="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76733</xdr:rowOff>
    </xdr:from>
    <xdr:ext cx="469744" cy="259045"/>
    <xdr:sp macro="" textlink="">
      <xdr:nvSpPr>
        <xdr:cNvPr id="633" name="災害復旧費平均値テキスト">
          <a:extLst>
            <a:ext uri="{FF2B5EF4-FFF2-40B4-BE49-F238E27FC236}">
              <a16:creationId xmlns:a16="http://schemas.microsoft.com/office/drawing/2014/main" id="{00000000-0008-0000-0700-000079020000}"/>
            </a:ext>
          </a:extLst>
        </xdr:cNvPr>
        <xdr:cNvSpPr txBox="1"/>
      </xdr:nvSpPr>
      <xdr:spPr>
        <a:xfrm>
          <a:off x="16370300" y="132783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53856</xdr:rowOff>
    </xdr:from>
    <xdr:to>
      <xdr:col>85</xdr:col>
      <xdr:colOff>177800</xdr:colOff>
      <xdr:row>78</xdr:row>
      <xdr:rowOff>155456</xdr:rowOff>
    </xdr:to>
    <xdr:sp macro="" textlink="">
      <xdr:nvSpPr>
        <xdr:cNvPr id="634" name="フローチャート: 判断 633">
          <a:extLst>
            <a:ext uri="{FF2B5EF4-FFF2-40B4-BE49-F238E27FC236}">
              <a16:creationId xmlns:a16="http://schemas.microsoft.com/office/drawing/2014/main" id="{00000000-0008-0000-0700-00007A020000}"/>
            </a:ext>
          </a:extLst>
        </xdr:cNvPr>
        <xdr:cNvSpPr/>
      </xdr:nvSpPr>
      <xdr:spPr>
        <a:xfrm>
          <a:off x="16268700" y="13426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139700</xdr:rowOff>
    </xdr:from>
    <xdr:to>
      <xdr:col>81</xdr:col>
      <xdr:colOff>50800</xdr:colOff>
      <xdr:row>78</xdr:row>
      <xdr:rowOff>139700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4592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64577</xdr:rowOff>
    </xdr:from>
    <xdr:to>
      <xdr:col>81</xdr:col>
      <xdr:colOff>101600</xdr:colOff>
      <xdr:row>78</xdr:row>
      <xdr:rowOff>166177</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5430500" y="1343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11254</xdr:rowOff>
    </xdr:from>
    <xdr:ext cx="469744"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5246428" y="13212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139655</xdr:rowOff>
    </xdr:from>
    <xdr:to>
      <xdr:col>76</xdr:col>
      <xdr:colOff>114300</xdr:colOff>
      <xdr:row>78</xdr:row>
      <xdr:rowOff>139700</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3703300" y="13512755"/>
          <a:ext cx="889000" cy="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48986</xdr:rowOff>
    </xdr:from>
    <xdr:to>
      <xdr:col>76</xdr:col>
      <xdr:colOff>165100</xdr:colOff>
      <xdr:row>78</xdr:row>
      <xdr:rowOff>150586</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4541500" y="13422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167113</xdr:rowOff>
    </xdr:from>
    <xdr:ext cx="469744"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4357428" y="13197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27755</xdr:rowOff>
    </xdr:from>
    <xdr:to>
      <xdr:col>71</xdr:col>
      <xdr:colOff>177800</xdr:colOff>
      <xdr:row>78</xdr:row>
      <xdr:rowOff>139655</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2814300" y="13400855"/>
          <a:ext cx="889000" cy="111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38128</xdr:rowOff>
    </xdr:from>
    <xdr:to>
      <xdr:col>72</xdr:col>
      <xdr:colOff>38100</xdr:colOff>
      <xdr:row>78</xdr:row>
      <xdr:rowOff>139728</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3652500" y="13411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156255</xdr:rowOff>
    </xdr:from>
    <xdr:ext cx="469744"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3468428" y="13186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51090</xdr:rowOff>
    </xdr:from>
    <xdr:to>
      <xdr:col>67</xdr:col>
      <xdr:colOff>101600</xdr:colOff>
      <xdr:row>78</xdr:row>
      <xdr:rowOff>152690</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2763500" y="13424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143817</xdr:rowOff>
    </xdr:from>
    <xdr:ext cx="469744"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2579428" y="13516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87300</xdr:rowOff>
    </xdr:from>
    <xdr:to>
      <xdr:col>85</xdr:col>
      <xdr:colOff>177800</xdr:colOff>
      <xdr:row>79</xdr:row>
      <xdr:rowOff>17450</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6268700" y="13460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32283</xdr:rowOff>
    </xdr:from>
    <xdr:ext cx="313932" cy="259045"/>
    <xdr:sp macro="" textlink="">
      <xdr:nvSpPr>
        <xdr:cNvPr id="652" name="災害復旧費該当値テキスト">
          <a:extLst>
            <a:ext uri="{FF2B5EF4-FFF2-40B4-BE49-F238E27FC236}">
              <a16:creationId xmlns:a16="http://schemas.microsoft.com/office/drawing/2014/main" id="{00000000-0008-0000-0700-00008C020000}"/>
            </a:ext>
          </a:extLst>
        </xdr:cNvPr>
        <xdr:cNvSpPr txBox="1"/>
      </xdr:nvSpPr>
      <xdr:spPr>
        <a:xfrm>
          <a:off x="16370300" y="1340538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88900</xdr:rowOff>
    </xdr:from>
    <xdr:to>
      <xdr:col>81</xdr:col>
      <xdr:colOff>101600</xdr:colOff>
      <xdr:row>79</xdr:row>
      <xdr:rowOff>19050</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5430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10177</xdr:rowOff>
    </xdr:from>
    <xdr:ext cx="249299"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5356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88900</xdr:rowOff>
    </xdr:from>
    <xdr:to>
      <xdr:col>76</xdr:col>
      <xdr:colOff>165100</xdr:colOff>
      <xdr:row>79</xdr:row>
      <xdr:rowOff>19050</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4541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10177</xdr:rowOff>
    </xdr:from>
    <xdr:ext cx="249299"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4467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88855</xdr:rowOff>
    </xdr:from>
    <xdr:to>
      <xdr:col>72</xdr:col>
      <xdr:colOff>38100</xdr:colOff>
      <xdr:row>79</xdr:row>
      <xdr:rowOff>19005</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3652500" y="13461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10132</xdr:rowOff>
    </xdr:from>
    <xdr:ext cx="249299"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3578650" y="1355468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148405</xdr:rowOff>
    </xdr:from>
    <xdr:to>
      <xdr:col>67</xdr:col>
      <xdr:colOff>101600</xdr:colOff>
      <xdr:row>78</xdr:row>
      <xdr:rowOff>78555</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2763500" y="13350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95082</xdr:rowOff>
    </xdr:from>
    <xdr:ext cx="469744"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579428" y="13125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公債費グラフ枠">
          <a:extLst>
            <a:ext uri="{FF2B5EF4-FFF2-40B4-BE49-F238E27FC236}">
              <a16:creationId xmlns:a16="http://schemas.microsoft.com/office/drawing/2014/main" id="{00000000-0008-0000-0700-0000AB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65367</xdr:rowOff>
    </xdr:from>
    <xdr:to>
      <xdr:col>85</xdr:col>
      <xdr:colOff>126364</xdr:colOff>
      <xdr:row>98</xdr:row>
      <xdr:rowOff>147016</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flipV="1">
          <a:off x="16317595" y="15667317"/>
          <a:ext cx="1269" cy="12817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150843</xdr:rowOff>
    </xdr:from>
    <xdr:ext cx="469744" cy="259045"/>
    <xdr:sp macro="" textlink="">
      <xdr:nvSpPr>
        <xdr:cNvPr id="685" name="公債費最小値テキスト">
          <a:extLst>
            <a:ext uri="{FF2B5EF4-FFF2-40B4-BE49-F238E27FC236}">
              <a16:creationId xmlns:a16="http://schemas.microsoft.com/office/drawing/2014/main" id="{00000000-0008-0000-0700-0000AD020000}"/>
            </a:ext>
          </a:extLst>
        </xdr:cNvPr>
        <xdr:cNvSpPr txBox="1"/>
      </xdr:nvSpPr>
      <xdr:spPr>
        <a:xfrm>
          <a:off x="16370300" y="16952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147016</xdr:rowOff>
    </xdr:from>
    <xdr:to>
      <xdr:col>86</xdr:col>
      <xdr:colOff>25400</xdr:colOff>
      <xdr:row>98</xdr:row>
      <xdr:rowOff>147016</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6230600" y="16949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12044</xdr:rowOff>
    </xdr:from>
    <xdr:ext cx="599010" cy="259045"/>
    <xdr:sp macro="" textlink="">
      <xdr:nvSpPr>
        <xdr:cNvPr id="687" name="公債費最大値テキスト">
          <a:extLst>
            <a:ext uri="{FF2B5EF4-FFF2-40B4-BE49-F238E27FC236}">
              <a16:creationId xmlns:a16="http://schemas.microsoft.com/office/drawing/2014/main" id="{00000000-0008-0000-0700-0000AF020000}"/>
            </a:ext>
          </a:extLst>
        </xdr:cNvPr>
        <xdr:cNvSpPr txBox="1"/>
      </xdr:nvSpPr>
      <xdr:spPr>
        <a:xfrm>
          <a:off x="16370300" y="154425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106,353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65367</xdr:rowOff>
    </xdr:from>
    <xdr:to>
      <xdr:col>86</xdr:col>
      <xdr:colOff>25400</xdr:colOff>
      <xdr:row>91</xdr:row>
      <xdr:rowOff>65367</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6230600" y="15667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83045</xdr:rowOff>
    </xdr:from>
    <xdr:to>
      <xdr:col>85</xdr:col>
      <xdr:colOff>127000</xdr:colOff>
      <xdr:row>96</xdr:row>
      <xdr:rowOff>111176</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5481300" y="16542245"/>
          <a:ext cx="838200" cy="28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53788</xdr:rowOff>
    </xdr:from>
    <xdr:ext cx="534377" cy="259045"/>
    <xdr:sp macro="" textlink="">
      <xdr:nvSpPr>
        <xdr:cNvPr id="690" name="公債費平均値テキスト">
          <a:extLst>
            <a:ext uri="{FF2B5EF4-FFF2-40B4-BE49-F238E27FC236}">
              <a16:creationId xmlns:a16="http://schemas.microsoft.com/office/drawing/2014/main" id="{00000000-0008-0000-0700-0000B2020000}"/>
            </a:ext>
          </a:extLst>
        </xdr:cNvPr>
        <xdr:cNvSpPr txBox="1"/>
      </xdr:nvSpPr>
      <xdr:spPr>
        <a:xfrm>
          <a:off x="16370300" y="165129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75361</xdr:rowOff>
    </xdr:from>
    <xdr:to>
      <xdr:col>85</xdr:col>
      <xdr:colOff>177800</xdr:colOff>
      <xdr:row>97</xdr:row>
      <xdr:rowOff>5511</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6268700" y="16534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83045</xdr:rowOff>
    </xdr:from>
    <xdr:to>
      <xdr:col>81</xdr:col>
      <xdr:colOff>50800</xdr:colOff>
      <xdr:row>97</xdr:row>
      <xdr:rowOff>28817</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4592300" y="16542245"/>
          <a:ext cx="889000" cy="1172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74727</xdr:rowOff>
    </xdr:from>
    <xdr:to>
      <xdr:col>81</xdr:col>
      <xdr:colOff>101600</xdr:colOff>
      <xdr:row>97</xdr:row>
      <xdr:rowOff>4877</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5430500" y="16533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167454</xdr:rowOff>
    </xdr:from>
    <xdr:ext cx="534377"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5214111" y="166266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28817</xdr:rowOff>
    </xdr:from>
    <xdr:to>
      <xdr:col>76</xdr:col>
      <xdr:colOff>114300</xdr:colOff>
      <xdr:row>97</xdr:row>
      <xdr:rowOff>75285</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flipV="1">
          <a:off x="13703300" y="16659467"/>
          <a:ext cx="889000" cy="464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82322</xdr:rowOff>
    </xdr:from>
    <xdr:to>
      <xdr:col>76</xdr:col>
      <xdr:colOff>165100</xdr:colOff>
      <xdr:row>97</xdr:row>
      <xdr:rowOff>12472</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4541500" y="16541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28999</xdr:rowOff>
    </xdr:from>
    <xdr:ext cx="534377"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4325111" y="16316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75285</xdr:rowOff>
    </xdr:from>
    <xdr:to>
      <xdr:col>71</xdr:col>
      <xdr:colOff>177800</xdr:colOff>
      <xdr:row>97</xdr:row>
      <xdr:rowOff>100609</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flipV="1">
          <a:off x="12814300" y="16705935"/>
          <a:ext cx="889000" cy="253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94959</xdr:rowOff>
    </xdr:from>
    <xdr:to>
      <xdr:col>72</xdr:col>
      <xdr:colOff>38100</xdr:colOff>
      <xdr:row>97</xdr:row>
      <xdr:rowOff>25109</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3652500" y="16554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41636</xdr:rowOff>
    </xdr:from>
    <xdr:ext cx="534377"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3436111" y="16329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111544</xdr:rowOff>
    </xdr:from>
    <xdr:to>
      <xdr:col>67</xdr:col>
      <xdr:colOff>101600</xdr:colOff>
      <xdr:row>97</xdr:row>
      <xdr:rowOff>41694</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2763500" y="16570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58221</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2547111" y="16345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60376</xdr:rowOff>
    </xdr:from>
    <xdr:to>
      <xdr:col>85</xdr:col>
      <xdr:colOff>177800</xdr:colOff>
      <xdr:row>96</xdr:row>
      <xdr:rowOff>161976</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6268700" y="16519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83253</xdr:rowOff>
    </xdr:from>
    <xdr:ext cx="534377" cy="259045"/>
    <xdr:sp macro="" textlink="">
      <xdr:nvSpPr>
        <xdr:cNvPr id="709" name="公債費該当値テキスト">
          <a:extLst>
            <a:ext uri="{FF2B5EF4-FFF2-40B4-BE49-F238E27FC236}">
              <a16:creationId xmlns:a16="http://schemas.microsoft.com/office/drawing/2014/main" id="{00000000-0008-0000-0700-0000C5020000}"/>
            </a:ext>
          </a:extLst>
        </xdr:cNvPr>
        <xdr:cNvSpPr txBox="1"/>
      </xdr:nvSpPr>
      <xdr:spPr>
        <a:xfrm>
          <a:off x="16370300" y="16371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32245</xdr:rowOff>
    </xdr:from>
    <xdr:to>
      <xdr:col>81</xdr:col>
      <xdr:colOff>101600</xdr:colOff>
      <xdr:row>96</xdr:row>
      <xdr:rowOff>133845</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5430500" y="16491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150372</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5214111" y="16266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149467</xdr:rowOff>
    </xdr:from>
    <xdr:to>
      <xdr:col>76</xdr:col>
      <xdr:colOff>165100</xdr:colOff>
      <xdr:row>97</xdr:row>
      <xdr:rowOff>79617</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4541500" y="16608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70744</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4325111" y="16701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24485</xdr:rowOff>
    </xdr:from>
    <xdr:to>
      <xdr:col>72</xdr:col>
      <xdr:colOff>38100</xdr:colOff>
      <xdr:row>97</xdr:row>
      <xdr:rowOff>126085</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3652500" y="16655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117212</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3436111" y="16747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49809</xdr:rowOff>
    </xdr:from>
    <xdr:to>
      <xdr:col>67</xdr:col>
      <xdr:colOff>101600</xdr:colOff>
      <xdr:row>97</xdr:row>
      <xdr:rowOff>151409</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2763500" y="16680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142536</xdr:rowOff>
    </xdr:from>
    <xdr:ext cx="534377"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2547111" y="16773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8" name="諸支出金グラフ枠">
          <a:extLst>
            <a:ext uri="{FF2B5EF4-FFF2-40B4-BE49-F238E27FC236}">
              <a16:creationId xmlns:a16="http://schemas.microsoft.com/office/drawing/2014/main" id="{00000000-0008-0000-0700-0000E2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50089</xdr:rowOff>
    </xdr:from>
    <xdr:to>
      <xdr:col>116</xdr:col>
      <xdr:colOff>62864</xdr:colOff>
      <xdr:row>38</xdr:row>
      <xdr:rowOff>139700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flipV="1">
          <a:off x="22159595" y="5536489"/>
          <a:ext cx="1269" cy="11183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171010</xdr:rowOff>
    </xdr:from>
    <xdr:ext cx="249299" cy="259045"/>
    <xdr:sp macro="" textlink="">
      <xdr:nvSpPr>
        <xdr:cNvPr id="740" name="諸支出金最小値テキスト">
          <a:extLst>
            <a:ext uri="{FF2B5EF4-FFF2-40B4-BE49-F238E27FC236}">
              <a16:creationId xmlns:a16="http://schemas.microsoft.com/office/drawing/2014/main" id="{00000000-0008-0000-0700-0000E4020000}"/>
            </a:ext>
          </a:extLst>
        </xdr:cNvPr>
        <xdr:cNvSpPr txBox="1"/>
      </xdr:nvSpPr>
      <xdr:spPr>
        <a:xfrm>
          <a:off x="22212300" y="668611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168216</xdr:rowOff>
    </xdr:from>
    <xdr:ext cx="469744" cy="259045"/>
    <xdr:sp macro="" textlink="">
      <xdr:nvSpPr>
        <xdr:cNvPr id="742" name="諸支出金最大値テキスト">
          <a:extLst>
            <a:ext uri="{FF2B5EF4-FFF2-40B4-BE49-F238E27FC236}">
              <a16:creationId xmlns:a16="http://schemas.microsoft.com/office/drawing/2014/main" id="{00000000-0008-0000-0700-0000E6020000}"/>
            </a:ext>
          </a:extLst>
        </xdr:cNvPr>
        <xdr:cNvSpPr txBox="1"/>
      </xdr:nvSpPr>
      <xdr:spPr>
        <a:xfrm>
          <a:off x="22212300" y="5311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2,446</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32</xdr:row>
      <xdr:rowOff>50089</xdr:rowOff>
    </xdr:from>
    <xdr:to>
      <xdr:col>116</xdr:col>
      <xdr:colOff>152400</xdr:colOff>
      <xdr:row>32</xdr:row>
      <xdr:rowOff>50089</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2072600" y="55364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88460</xdr:rowOff>
    </xdr:from>
    <xdr:ext cx="313932" cy="259045"/>
    <xdr:sp macro="" textlink="">
      <xdr:nvSpPr>
        <xdr:cNvPr id="745" name="諸支出金平均値テキスト">
          <a:extLst>
            <a:ext uri="{FF2B5EF4-FFF2-40B4-BE49-F238E27FC236}">
              <a16:creationId xmlns:a16="http://schemas.microsoft.com/office/drawing/2014/main" id="{00000000-0008-0000-0700-0000E9020000}"/>
            </a:ext>
          </a:extLst>
        </xdr:cNvPr>
        <xdr:cNvSpPr txBox="1"/>
      </xdr:nvSpPr>
      <xdr:spPr>
        <a:xfrm>
          <a:off x="22212300" y="6432110"/>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65583</xdr:rowOff>
    </xdr:from>
    <xdr:to>
      <xdr:col>116</xdr:col>
      <xdr:colOff>114300</xdr:colOff>
      <xdr:row>38</xdr:row>
      <xdr:rowOff>167183</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22110700" y="6580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78842</xdr:rowOff>
    </xdr:from>
    <xdr:to>
      <xdr:col>112</xdr:col>
      <xdr:colOff>38100</xdr:colOff>
      <xdr:row>39</xdr:row>
      <xdr:rowOff>8992</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1272500" y="6593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25519</xdr:rowOff>
    </xdr:from>
    <xdr:ext cx="313932"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21166333" y="636916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38608</xdr:rowOff>
    </xdr:from>
    <xdr:to>
      <xdr:col>107</xdr:col>
      <xdr:colOff>101600</xdr:colOff>
      <xdr:row>38</xdr:row>
      <xdr:rowOff>140208</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20383500" y="6553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156735</xdr:rowOff>
    </xdr:from>
    <xdr:ext cx="378565"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20245017" y="63289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62382</xdr:rowOff>
    </xdr:from>
    <xdr:to>
      <xdr:col>102</xdr:col>
      <xdr:colOff>165100</xdr:colOff>
      <xdr:row>38</xdr:row>
      <xdr:rowOff>163982</xdr:rowOff>
    </xdr:to>
    <xdr:sp macro="" textlink="">
      <xdr:nvSpPr>
        <xdr:cNvPr id="754" name="フローチャート: 判断 753">
          <a:extLst>
            <a:ext uri="{FF2B5EF4-FFF2-40B4-BE49-F238E27FC236}">
              <a16:creationId xmlns:a16="http://schemas.microsoft.com/office/drawing/2014/main" id="{00000000-0008-0000-0700-0000F2020000}"/>
            </a:ext>
          </a:extLst>
        </xdr:cNvPr>
        <xdr:cNvSpPr/>
      </xdr:nvSpPr>
      <xdr:spPr>
        <a:xfrm>
          <a:off x="19494500" y="6577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9059</xdr:rowOff>
    </xdr:from>
    <xdr:ext cx="313932"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19388333" y="635270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71984</xdr:rowOff>
    </xdr:from>
    <xdr:to>
      <xdr:col>98</xdr:col>
      <xdr:colOff>38100</xdr:colOff>
      <xdr:row>39</xdr:row>
      <xdr:rowOff>2134</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18605500" y="6587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18661</xdr:rowOff>
    </xdr:from>
    <xdr:ext cx="313932"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8499333" y="636231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3" name="楕円 762">
          <a:extLst>
            <a:ext uri="{FF2B5EF4-FFF2-40B4-BE49-F238E27FC236}">
              <a16:creationId xmlns:a16="http://schemas.microsoft.com/office/drawing/2014/main" id="{00000000-0008-0000-0700-0000FB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44010</xdr:rowOff>
    </xdr:from>
    <xdr:ext cx="249299" cy="259045"/>
    <xdr:sp macro="" textlink="">
      <xdr:nvSpPr>
        <xdr:cNvPr id="764" name="諸支出金該当値テキスト">
          <a:extLst>
            <a:ext uri="{FF2B5EF4-FFF2-40B4-BE49-F238E27FC236}">
              <a16:creationId xmlns:a16="http://schemas.microsoft.com/office/drawing/2014/main" id="{00000000-0008-0000-0700-0000FC020000}"/>
            </a:ext>
          </a:extLst>
        </xdr:cNvPr>
        <xdr:cNvSpPr txBox="1"/>
      </xdr:nvSpPr>
      <xdr:spPr>
        <a:xfrm>
          <a:off x="22212300" y="655911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7" name="前年度繰上充用金グラフ枠">
          <a:extLst>
            <a:ext uri="{FF2B5EF4-FFF2-40B4-BE49-F238E27FC236}">
              <a16:creationId xmlns:a16="http://schemas.microsoft.com/office/drawing/2014/main" id="{00000000-0008-0000-0700-000013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9" name="前年度繰上充用金最小値テキスト">
          <a:extLst>
            <a:ext uri="{FF2B5EF4-FFF2-40B4-BE49-F238E27FC236}">
              <a16:creationId xmlns:a16="http://schemas.microsoft.com/office/drawing/2014/main" id="{00000000-0008-0000-0700-000015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1" name="前年度繰上充用金最大値テキスト">
          <a:extLst>
            <a:ext uri="{FF2B5EF4-FFF2-40B4-BE49-F238E27FC236}">
              <a16:creationId xmlns:a16="http://schemas.microsoft.com/office/drawing/2014/main" id="{00000000-0008-0000-0700-000017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4" name="前年度繰上充用金平均値テキスト">
          <a:extLst>
            <a:ext uri="{FF2B5EF4-FFF2-40B4-BE49-F238E27FC236}">
              <a16:creationId xmlns:a16="http://schemas.microsoft.com/office/drawing/2014/main" id="{00000000-0008-0000-0700-00001A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3" name="フローチャート: 判断 802">
          <a:extLst>
            <a:ext uri="{FF2B5EF4-FFF2-40B4-BE49-F238E27FC236}">
              <a16:creationId xmlns:a16="http://schemas.microsoft.com/office/drawing/2014/main" id="{00000000-0008-0000-0700-000023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2" name="楕円 811">
          <a:extLst>
            <a:ext uri="{FF2B5EF4-FFF2-40B4-BE49-F238E27FC236}">
              <a16:creationId xmlns:a16="http://schemas.microsoft.com/office/drawing/2014/main" id="{00000000-0008-0000-0700-00002C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3" name="前年度繰上充用金該当値テキスト">
          <a:extLst>
            <a:ext uri="{FF2B5EF4-FFF2-40B4-BE49-F238E27FC236}">
              <a16:creationId xmlns:a16="http://schemas.microsoft.com/office/drawing/2014/main" id="{00000000-0008-0000-0700-00002D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2" name="正方形/長方形 821">
          <a:extLst>
            <a:ext uri="{FF2B5EF4-FFF2-40B4-BE49-F238E27FC236}">
              <a16:creationId xmlns:a16="http://schemas.microsoft.com/office/drawing/2014/main" id="{00000000-0008-0000-0700-000036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3" name="正方形/長方形 822">
          <a:extLst>
            <a:ext uri="{FF2B5EF4-FFF2-40B4-BE49-F238E27FC236}">
              <a16:creationId xmlns:a16="http://schemas.microsoft.com/office/drawing/2014/main" id="{00000000-0008-0000-0700-000037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　住民一人当たりコストは全体的に類似団体平均値以下の水準で推移している。</a:t>
          </a:r>
          <a:endParaRPr lang="ja-JP" altLang="ja-JP" sz="14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　農林水産業費が類似団体平均値を上回っているのは圃場整備事業の実施が主な要因であり、令和</a:t>
          </a:r>
          <a:r>
            <a:rPr kumimoji="1" lang="en-US"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5</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年度から恵川浚渫事業を</a:t>
          </a:r>
          <a:r>
            <a:rPr kumimoji="1" lang="en-US"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3</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か年にかけて実施</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している</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ことから今後もこの状況が続くと予想される。</a:t>
          </a:r>
          <a:endParaRPr lang="ja-JP" altLang="ja-JP" sz="14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　</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土木費は町道修繕事業の事業費</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やみぶハイウェーパークリニューアル整備事業費の</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増により類似団体平均値を大きく上回ることとなった。</a:t>
          </a:r>
          <a:endParaRPr kumimoji="1" lang="en-US" altLang="ja-JP" sz="11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　商工費は、中小企業融資制度事業は減少したものの、</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新産業団地整備事業費</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が前年度よりも増加したため、依然高い水準となっている。</a:t>
          </a:r>
          <a:endParaRPr lang="ja-JP" altLang="ja-JP" sz="14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　教育費は、</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類似団体平均値を下回っているが、</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老朽化に伴う小学校</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・中学校</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施設改修等工事の増が年々続くと予想される。</a:t>
          </a:r>
          <a:endParaRPr lang="ja-JP" altLang="ja-JP" sz="1400">
            <a:solidFill>
              <a:sysClr val="windowText" lastClr="000000"/>
            </a:solidFill>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栃木県壬生町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　財政調整基金については、標準財政規模費比</a:t>
          </a:r>
          <a:r>
            <a:rPr kumimoji="1" lang="en-US"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18.60</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％の残高となり、前年度より</a:t>
          </a:r>
          <a:r>
            <a:rPr kumimoji="1" lang="en-US"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0.47</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ポイント</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増</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となった。</a:t>
          </a:r>
          <a:endParaRPr lang="ja-JP" altLang="ja-JP" sz="14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　これは標準財政規模</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の増加率よりも、大きく</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財政調整基金への積立て額</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が増したことにより、</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標準財政規模比は</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増</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となっている。大型事業が今後続くことから、より一層の経費削減および基金の運用が必要と考えられる。</a:t>
          </a:r>
          <a:endParaRPr lang="ja-JP" altLang="ja-JP" sz="1400">
            <a:solidFill>
              <a:sysClr val="windowText" lastClr="000000"/>
            </a:solidFill>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栃木県壬生町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　</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介護保険</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事業</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特別会計</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会計については、</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一部の事業が一般会計に移行したことや、介護給付費負担金のような国・県からの補助金減によって、</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流動負債の減により</a:t>
          </a:r>
          <a:r>
            <a:rPr kumimoji="1" lang="en-US"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0.9</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ポイント</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減となった。</a:t>
          </a:r>
          <a:endParaRPr lang="ja-JP" altLang="ja-JP" sz="14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　令和</a:t>
          </a:r>
          <a:r>
            <a:rPr kumimoji="1" lang="en-US"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2</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年度から法適用の公営企業となった下水道事業会計については今後も適正な事業展開を図り、安定した黒字額が維持できるように努めていく。</a:t>
          </a:r>
          <a:endParaRPr lang="ja-JP" altLang="ja-JP" sz="14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　その他の会計についても、実質収支額に大きな変動はなく、安定した財政運営が図られている。</a:t>
          </a:r>
          <a:endParaRPr lang="ja-JP" altLang="ja-JP" sz="1400">
            <a:solidFill>
              <a:sysClr val="windowText" lastClr="000000"/>
            </a:solidFill>
            <a:effectLst/>
            <a:latin typeface="ＭＳ ゴシック" panose="020B0609070205080204" pitchFamily="49" charset="-128"/>
            <a:ea typeface="ＭＳ ゴシック" panose="020B0609070205080204"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栃木県壬生町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元利償還金については、前年度に借り入れ</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た六美町北部土地区画整理支援</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事業の元金償還の開始などにより</a:t>
          </a:r>
          <a:r>
            <a:rPr kumimoji="1" lang="en-US"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25</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百万円の増額となった。</a:t>
          </a:r>
          <a:endParaRPr lang="ja-JP" altLang="ja-JP" sz="14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　公営企業債の元利償還金に対する繰入金等については、下水道事業の</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減</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により</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減</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額となった。</a:t>
          </a:r>
          <a:endParaRPr lang="ja-JP" altLang="ja-JP" sz="14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　また石橋地区消防組合の元利償還金が令和</a:t>
          </a:r>
          <a:r>
            <a:rPr kumimoji="1" lang="en-US"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2</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年度から引き続き減となったことから、元利償還金に対する負担金等については減となった。</a:t>
          </a:r>
          <a:endParaRPr lang="ja-JP" altLang="ja-JP" sz="14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　算入公債費等については、交付税措置率の高い起債を優先的に活用するという方針から、高い水準を維持している。今後もこの方針に基づき、健全財政の堅持に努めていく。</a:t>
          </a:r>
          <a:endParaRPr lang="ja-JP" altLang="ja-JP" sz="1400">
            <a:solidFill>
              <a:sysClr val="windowText" lastClr="000000"/>
            </a:solidFill>
            <a:effectLst/>
            <a:latin typeface="ＭＳ ゴシック" panose="020B0609070205080204" pitchFamily="49" charset="-128"/>
            <a:ea typeface="ＭＳ ゴシック" panose="020B0609070205080204"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満期一括償還地方債の償還なしのため該当しない</a:t>
          </a:r>
          <a:endParaRPr lang="ja-JP" altLang="ja-JP" sz="1000">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栃木県壬生町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　将来負担額</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の全項目において、前年度より減となっている。　</a:t>
          </a:r>
          <a:endParaRPr kumimoji="1" lang="en-US" altLang="ja-JP" sz="11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　</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一般会計等に係る地方債の現在高</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においては、</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借り入れ</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が主な増加要因ではあるが、比較的借入額が少ない傾向にあり、前年度に引き続き、減となった。</a:t>
          </a:r>
          <a:endParaRPr lang="ja-JP" altLang="ja-JP" sz="14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　充当可能基金は前年度より</a:t>
          </a:r>
          <a:r>
            <a:rPr kumimoji="1" lang="en-US"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6</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百万円の</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増</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となった。</a:t>
          </a:r>
          <a:endParaRPr lang="ja-JP" altLang="ja-JP" sz="14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　これは普通交付税の追加交付があったことにより、大きく積み立てを行ったことが大きな要因となっている。</a:t>
          </a:r>
          <a:endParaRPr lang="ja-JP" altLang="ja-JP" sz="1400">
            <a:solidFill>
              <a:sysClr val="windowText" lastClr="000000"/>
            </a:solidFill>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栃木県壬生町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　財政調整基金については、年度末に普通交付税の追加交付があったことにより、積み立てる結果となった。</a:t>
          </a:r>
          <a:endParaRPr lang="ja-JP" altLang="ja-JP" sz="14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　その他特定目的基金については、庁舎建設基金やまちづくり推進基金等の計</a:t>
          </a:r>
          <a:r>
            <a:rPr kumimoji="1" lang="en-US"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7</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基金で取り崩しを行った。庁舎建設基金では償還金に充当するために</a:t>
          </a:r>
          <a:r>
            <a:rPr kumimoji="1" lang="en-US"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139,205</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千円を取崩しまちづくり推進基金では前年度に積み立てたふるさと応援寄付金を含めた</a:t>
          </a:r>
          <a:r>
            <a:rPr kumimoji="1" lang="en-US"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257,928</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千円取崩し、寄付者の希望する事業や</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新産業団地整備事業</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等の各種事業に充当した。</a:t>
          </a:r>
          <a:endParaRPr lang="ja-JP" altLang="ja-JP" sz="14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　積立てについては新たな産業団地の整備に向け</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てふるさと応援寄付金を含めた</a:t>
          </a:r>
          <a:r>
            <a:rPr kumimoji="1" lang="en-US"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185,825</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千円</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をまちづくり推進基金</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へ</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積立てる</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など、計</a:t>
          </a:r>
          <a:r>
            <a:rPr kumimoji="1" lang="en-US"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8</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基金へ積立てを行った。</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社会情勢・財政状況を考慮しながら、必要に応じて基金を取り崩し、運用していく。</a:t>
          </a:r>
          <a:endParaRPr lang="ja-JP" altLang="ja-JP" sz="14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・庁舎建設基金：庁舎の建設の元利償還金に充てる。</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・まちづくり推進基金：いきいきふれあい応援事業や健康長寿のまちづくり推進事業などのまちづくり事業の推進に充てる。</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・地域福祉基金：社会福祉や保健、子ども及び青少年の育成等、地域福祉の向上に資する事業の推進に充てる。</a:t>
          </a:r>
          <a:endParaRPr lang="ja-JP" altLang="ja-JP" sz="1400">
            <a:effectLst/>
            <a:latin typeface="ＭＳ ゴシック" panose="020B0609070205080204" pitchFamily="49" charset="-128"/>
            <a:ea typeface="ＭＳ ゴシック" panose="020B0609070205080204" pitchFamily="49" charset="-128"/>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lang="ja-JP" altLang="ja-JP" sz="1400">
            <a:solidFill>
              <a:sysClr val="windowText" lastClr="000000"/>
            </a:solidFill>
            <a:effectLst/>
          </a:endParaRPr>
        </a:p>
        <a:p>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　その他特定目的基金残高は、</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前年度と比較して</a:t>
          </a:r>
          <a:r>
            <a:rPr kumimoji="1" lang="en-US"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208</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百万円の減となった。これは、庁舎建設基金において取り崩しを行い、新庁舎建設事業の起債元利償還金に</a:t>
          </a:r>
          <a:r>
            <a:rPr kumimoji="1" lang="en-US"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139</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百万円充当したこと、前年度に積み立てたふるさと応援寄付金を含めた</a:t>
          </a:r>
          <a:r>
            <a:rPr kumimoji="1" lang="en-US"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258</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百万円取崩し、寄付者の希望する事業や</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新産業団地整備事業</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等の各種事業に充当したこと、ふるさと応援寄付金を含めた</a:t>
          </a:r>
          <a:r>
            <a:rPr kumimoji="1" lang="en-US"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186</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百万円をまちづくり推進基金へ積立てを行ったことによる。</a:t>
          </a:r>
          <a:endParaRPr lang="ja-JP" altLang="ja-JP" sz="1400">
            <a:solidFill>
              <a:sysClr val="windowText" lastClr="000000"/>
            </a:solidFill>
            <a:effectLst/>
            <a:latin typeface="ＭＳ ゴシック" panose="020B0609070205080204" pitchFamily="49" charset="-128"/>
            <a:ea typeface="ＭＳ ゴシック" panose="020B0609070205080204" pitchFamily="49" charset="-128"/>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　</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庁舎建設基金については、引き続き新庁舎建設の起債の元利償還金への充当を中心に取り崩しを行っていく方針である。</a:t>
          </a:r>
          <a:endParaRPr lang="ja-JP" altLang="ja-JP" sz="1400">
            <a:solidFill>
              <a:sysClr val="windowText" lastClr="000000"/>
            </a:solidFill>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　財政調整基金については、普通交付税の追加交付があったことにより、積み立てる結果となり、前年と比較して残高が</a:t>
          </a:r>
          <a:r>
            <a:rPr kumimoji="1" lang="en-US"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87</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百万円の増加となった。</a:t>
          </a:r>
          <a:endParaRPr lang="ja-JP" altLang="ja-JP" sz="1400">
            <a:solidFill>
              <a:sysClr val="windowText" lastClr="000000"/>
            </a:solidFill>
            <a:effectLst/>
            <a:latin typeface="ＭＳ ゴシック" panose="020B0609070205080204" pitchFamily="49" charset="-128"/>
            <a:ea typeface="ＭＳ ゴシック" panose="020B0609070205080204" pitchFamily="49" charset="-128"/>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lang="ja-JP" altLang="ja-JP" sz="14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　今後増加が見込まれる扶助費等の増加、大型事業の実施等に備えるため、財政状況を考慮しながら、基金に積み立てることとしている。</a:t>
          </a:r>
          <a:endParaRPr lang="ja-JP" altLang="ja-JP" sz="1400">
            <a:solidFill>
              <a:sysClr val="windowText" lastClr="000000"/>
            </a:solidFill>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　</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臨時財政対策債償還基金費を含む積み立てを実施した結果、前年度と比較して、残高が</a:t>
          </a:r>
          <a:r>
            <a:rPr kumimoji="1" lang="en-US"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11</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百万円の増加となった。</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　地方債の償還状況を考慮しつつ、積極的な運用を行い、健全な財政状況及び将来負担の抑制などを図れるよう十分な基金現在高を確保していく。</a:t>
          </a:r>
          <a:endParaRPr lang="ja-JP" altLang="ja-JP" sz="1400">
            <a:solidFill>
              <a:sysClr val="windowText" lastClr="000000"/>
            </a:solidFill>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9C03A2DF-55E5-4935-860D-10F930B07CB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D7C42C0D-61AE-4572-9581-6D3C6847F18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DB3F68A7-B5A5-4606-8FB2-67B797232AEE}"/>
            </a:ext>
          </a:extLst>
        </xdr:cNvPr>
        <xdr:cNvSpPr/>
      </xdr:nvSpPr>
      <xdr:spPr>
        <a:xfrm>
          <a:off x="1149858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5" name="正方形/長方形 4">
          <a:extLst>
            <a:ext uri="{FF2B5EF4-FFF2-40B4-BE49-F238E27FC236}">
              <a16:creationId xmlns:a16="http://schemas.microsoft.com/office/drawing/2014/main" id="{BB3E8C5F-76D4-4538-A897-F917F873FC32}"/>
            </a:ext>
          </a:extLst>
        </xdr:cNvPr>
        <xdr:cNvSpPr/>
      </xdr:nvSpPr>
      <xdr:spPr>
        <a:xfrm>
          <a:off x="1418082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6" name="正方形/長方形 5">
          <a:extLst>
            <a:ext uri="{FF2B5EF4-FFF2-40B4-BE49-F238E27FC236}">
              <a16:creationId xmlns:a16="http://schemas.microsoft.com/office/drawing/2014/main" id="{CF7B823D-D81B-4389-BF75-0E65AE0DA10C}"/>
            </a:ext>
          </a:extLst>
        </xdr:cNvPr>
        <xdr:cNvSpPr/>
      </xdr:nvSpPr>
      <xdr:spPr>
        <a:xfrm>
          <a:off x="1552194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7" name="正方形/長方形 6">
          <a:extLst>
            <a:ext uri="{FF2B5EF4-FFF2-40B4-BE49-F238E27FC236}">
              <a16:creationId xmlns:a16="http://schemas.microsoft.com/office/drawing/2014/main" id="{9EDE88BE-FB94-4C21-AECB-45B0B7E0CCD7}"/>
            </a:ext>
          </a:extLst>
        </xdr:cNvPr>
        <xdr:cNvSpPr/>
      </xdr:nvSpPr>
      <xdr:spPr>
        <a:xfrm>
          <a:off x="1686306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8" name="正方形/長方形 7">
          <a:extLst>
            <a:ext uri="{FF2B5EF4-FFF2-40B4-BE49-F238E27FC236}">
              <a16:creationId xmlns:a16="http://schemas.microsoft.com/office/drawing/2014/main" id="{D7A36B91-29BB-458E-8B39-73FBE95B0567}"/>
            </a:ext>
          </a:extLst>
        </xdr:cNvPr>
        <xdr:cNvSpPr/>
      </xdr:nvSpPr>
      <xdr:spPr>
        <a:xfrm>
          <a:off x="1149858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9" name="正方形/長方形 8">
          <a:extLst>
            <a:ext uri="{FF2B5EF4-FFF2-40B4-BE49-F238E27FC236}">
              <a16:creationId xmlns:a16="http://schemas.microsoft.com/office/drawing/2014/main" id="{BBE020F6-57AB-4516-8D2D-D00AF6EDA0BD}"/>
            </a:ext>
          </a:extLst>
        </xdr:cNvPr>
        <xdr:cNvSpPr/>
      </xdr:nvSpPr>
      <xdr:spPr>
        <a:xfrm>
          <a:off x="1418082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0" name="正方形/長方形 9">
          <a:extLst>
            <a:ext uri="{FF2B5EF4-FFF2-40B4-BE49-F238E27FC236}">
              <a16:creationId xmlns:a16="http://schemas.microsoft.com/office/drawing/2014/main" id="{198551C3-65A1-4B73-8A62-A44ECBB0D4BC}"/>
            </a:ext>
          </a:extLst>
        </xdr:cNvPr>
        <xdr:cNvSpPr/>
      </xdr:nvSpPr>
      <xdr:spPr>
        <a:xfrm>
          <a:off x="1552194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1" name="正方形/長方形 10">
          <a:extLst>
            <a:ext uri="{FF2B5EF4-FFF2-40B4-BE49-F238E27FC236}">
              <a16:creationId xmlns:a16="http://schemas.microsoft.com/office/drawing/2014/main" id="{60C52553-20AB-45F5-B6B1-2D1AB69AD6AD}"/>
            </a:ext>
          </a:extLst>
        </xdr:cNvPr>
        <xdr:cNvSpPr/>
      </xdr:nvSpPr>
      <xdr:spPr>
        <a:xfrm>
          <a:off x="1686306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2" name="正方形/長方形 11">
          <a:extLst>
            <a:ext uri="{FF2B5EF4-FFF2-40B4-BE49-F238E27FC236}">
              <a16:creationId xmlns:a16="http://schemas.microsoft.com/office/drawing/2014/main" id="{634A02A4-3F41-42CA-8FFE-31C930BF05BE}"/>
            </a:ext>
          </a:extLst>
        </xdr:cNvPr>
        <xdr:cNvSpPr/>
      </xdr:nvSpPr>
      <xdr:spPr>
        <a:xfrm>
          <a:off x="355600" y="63500"/>
          <a:ext cx="11139805" cy="633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3" name="正方形/長方形 12">
          <a:extLst>
            <a:ext uri="{FF2B5EF4-FFF2-40B4-BE49-F238E27FC236}">
              <a16:creationId xmlns:a16="http://schemas.microsoft.com/office/drawing/2014/main" id="{3C71823E-8E49-4B2A-AD7B-A6B93269B690}"/>
            </a:ext>
          </a:extLst>
        </xdr:cNvPr>
        <xdr:cNvSpPr/>
      </xdr:nvSpPr>
      <xdr:spPr>
        <a:xfrm>
          <a:off x="15013305" y="190500"/>
          <a:ext cx="347345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4" name="正方形/長方形 13">
          <a:extLst>
            <a:ext uri="{FF2B5EF4-FFF2-40B4-BE49-F238E27FC236}">
              <a16:creationId xmlns:a16="http://schemas.microsoft.com/office/drawing/2014/main" id="{EB758FD4-FFE5-483C-98B3-4B21557C3B4D}"/>
            </a:ext>
          </a:extLst>
        </xdr:cNvPr>
        <xdr:cNvSpPr/>
      </xdr:nvSpPr>
      <xdr:spPr>
        <a:xfrm>
          <a:off x="15015845" y="215900"/>
          <a:ext cx="34518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5" name="正方形/長方形 14">
          <a:extLst>
            <a:ext uri="{FF2B5EF4-FFF2-40B4-BE49-F238E27FC236}">
              <a16:creationId xmlns:a16="http://schemas.microsoft.com/office/drawing/2014/main" id="{90C25F40-B259-478C-A98D-DAE91741996D}"/>
            </a:ext>
          </a:extLst>
        </xdr:cNvPr>
        <xdr:cNvSpPr/>
      </xdr:nvSpPr>
      <xdr:spPr>
        <a:xfrm>
          <a:off x="15041245" y="241300"/>
          <a:ext cx="3394710" cy="4425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栃木県壬生町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6" name="正方形/長方形 15">
          <a:extLst>
            <a:ext uri="{FF2B5EF4-FFF2-40B4-BE49-F238E27FC236}">
              <a16:creationId xmlns:a16="http://schemas.microsoft.com/office/drawing/2014/main" id="{F3B20A3D-E19D-4B19-956B-2CFCAC5E0776}"/>
            </a:ext>
          </a:extLst>
        </xdr:cNvPr>
        <xdr:cNvSpPr/>
      </xdr:nvSpPr>
      <xdr:spPr>
        <a:xfrm>
          <a:off x="12539345" y="190500"/>
          <a:ext cx="234061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7" name="正方形/長方形 16">
          <a:extLst>
            <a:ext uri="{FF2B5EF4-FFF2-40B4-BE49-F238E27FC236}">
              <a16:creationId xmlns:a16="http://schemas.microsoft.com/office/drawing/2014/main" id="{72FF8E48-AC35-4F49-92C6-3E22A7765306}"/>
            </a:ext>
          </a:extLst>
        </xdr:cNvPr>
        <xdr:cNvSpPr/>
      </xdr:nvSpPr>
      <xdr:spPr>
        <a:xfrm>
          <a:off x="12564745" y="215900"/>
          <a:ext cx="22961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8" name="正方形/長方形 17">
          <a:extLst>
            <a:ext uri="{FF2B5EF4-FFF2-40B4-BE49-F238E27FC236}">
              <a16:creationId xmlns:a16="http://schemas.microsoft.com/office/drawing/2014/main" id="{DCFD6D89-8154-4C99-8EBE-5BB8292A4937}"/>
            </a:ext>
          </a:extLst>
        </xdr:cNvPr>
        <xdr:cNvSpPr/>
      </xdr:nvSpPr>
      <xdr:spPr>
        <a:xfrm>
          <a:off x="12590145" y="241300"/>
          <a:ext cx="2261870" cy="45529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9" name="正方形/長方形 18">
          <a:extLst>
            <a:ext uri="{FF2B5EF4-FFF2-40B4-BE49-F238E27FC236}">
              <a16:creationId xmlns:a16="http://schemas.microsoft.com/office/drawing/2014/main" id="{0E889DA7-9EB8-46FC-A7CF-3F9D946D89BC}"/>
            </a:ext>
          </a:extLst>
        </xdr:cNvPr>
        <xdr:cNvSpPr/>
      </xdr:nvSpPr>
      <xdr:spPr>
        <a:xfrm>
          <a:off x="436880" y="883285"/>
          <a:ext cx="8879205" cy="174371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0" name="正方形/長方形 19">
          <a:extLst>
            <a:ext uri="{FF2B5EF4-FFF2-40B4-BE49-F238E27FC236}">
              <a16:creationId xmlns:a16="http://schemas.microsoft.com/office/drawing/2014/main" id="{FFEAE419-956A-4C14-8C5D-BFB68B2609E7}"/>
            </a:ext>
          </a:extLst>
        </xdr:cNvPr>
        <xdr:cNvSpPr/>
      </xdr:nvSpPr>
      <xdr:spPr>
        <a:xfrm>
          <a:off x="558165" y="915035"/>
          <a:ext cx="1214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1" name="正方形/長方形 20">
          <a:extLst>
            <a:ext uri="{FF2B5EF4-FFF2-40B4-BE49-F238E27FC236}">
              <a16:creationId xmlns:a16="http://schemas.microsoft.com/office/drawing/2014/main" id="{FF842407-3DEC-4779-B82C-BAB745C95B15}"/>
            </a:ext>
          </a:extLst>
        </xdr:cNvPr>
        <xdr:cNvSpPr/>
      </xdr:nvSpPr>
      <xdr:spPr>
        <a:xfrm>
          <a:off x="1731645" y="915035"/>
          <a:ext cx="117348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38,140
37,360
61.06
17,428,098
16,814,126
568,577
9,384,619
12,487,483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2" name="正方形/長方形 21">
          <a:extLst>
            <a:ext uri="{FF2B5EF4-FFF2-40B4-BE49-F238E27FC236}">
              <a16:creationId xmlns:a16="http://schemas.microsoft.com/office/drawing/2014/main" id="{122B08FA-2C5A-4F59-A433-C59DE9CC3868}"/>
            </a:ext>
          </a:extLst>
        </xdr:cNvPr>
        <xdr:cNvSpPr/>
      </xdr:nvSpPr>
      <xdr:spPr>
        <a:xfrm>
          <a:off x="2905125" y="915035"/>
          <a:ext cx="1341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3" name="正方形/長方形 22">
          <a:extLst>
            <a:ext uri="{FF2B5EF4-FFF2-40B4-BE49-F238E27FC236}">
              <a16:creationId xmlns:a16="http://schemas.microsoft.com/office/drawing/2014/main" id="{CBEFC50B-5C4E-4122-A615-C4DEB317C9EC}"/>
            </a:ext>
          </a:extLst>
        </xdr:cNvPr>
        <xdr:cNvSpPr/>
      </xdr:nvSpPr>
      <xdr:spPr>
        <a:xfrm>
          <a:off x="4246245" y="934085"/>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4" name="正方形/長方形 23">
          <a:extLst>
            <a:ext uri="{FF2B5EF4-FFF2-40B4-BE49-F238E27FC236}">
              <a16:creationId xmlns:a16="http://schemas.microsoft.com/office/drawing/2014/main" id="{614EC1BF-DB75-49CB-B6E0-5D3BB319D1FF}"/>
            </a:ext>
          </a:extLst>
        </xdr:cNvPr>
        <xdr:cNvSpPr/>
      </xdr:nvSpPr>
      <xdr:spPr>
        <a:xfrm>
          <a:off x="6026785" y="934085"/>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5" name="正方形/長方形 24">
          <a:extLst>
            <a:ext uri="{FF2B5EF4-FFF2-40B4-BE49-F238E27FC236}">
              <a16:creationId xmlns:a16="http://schemas.microsoft.com/office/drawing/2014/main" id="{E4324209-F5AC-415E-B9F7-AF1D7A7B5A0D}"/>
            </a:ext>
          </a:extLst>
        </xdr:cNvPr>
        <xdr:cNvSpPr/>
      </xdr:nvSpPr>
      <xdr:spPr>
        <a:xfrm>
          <a:off x="7200265" y="946785"/>
          <a:ext cx="56642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6" name="正方形/長方形 25">
          <a:extLst>
            <a:ext uri="{FF2B5EF4-FFF2-40B4-BE49-F238E27FC236}">
              <a16:creationId xmlns:a16="http://schemas.microsoft.com/office/drawing/2014/main" id="{758B8408-0097-4605-9201-34576DC728A4}"/>
            </a:ext>
          </a:extLst>
        </xdr:cNvPr>
        <xdr:cNvSpPr/>
      </xdr:nvSpPr>
      <xdr:spPr>
        <a:xfrm>
          <a:off x="4246245" y="1693545"/>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7" name="正方形/長方形 26">
          <a:extLst>
            <a:ext uri="{FF2B5EF4-FFF2-40B4-BE49-F238E27FC236}">
              <a16:creationId xmlns:a16="http://schemas.microsoft.com/office/drawing/2014/main" id="{03CE1D93-2581-46D8-943D-845A16E4616B}"/>
            </a:ext>
          </a:extLst>
        </xdr:cNvPr>
        <xdr:cNvSpPr/>
      </xdr:nvSpPr>
      <xdr:spPr>
        <a:xfrm>
          <a:off x="6090285" y="1693545"/>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8" name="角丸四角形 27">
          <a:extLst>
            <a:ext uri="{FF2B5EF4-FFF2-40B4-BE49-F238E27FC236}">
              <a16:creationId xmlns:a16="http://schemas.microsoft.com/office/drawing/2014/main" id="{35D57A98-9353-4A4C-BDB2-0F2E4C0B9A43}"/>
            </a:ext>
          </a:extLst>
        </xdr:cNvPr>
        <xdr:cNvSpPr/>
      </xdr:nvSpPr>
      <xdr:spPr>
        <a:xfrm>
          <a:off x="9765665" y="883285"/>
          <a:ext cx="1341120" cy="1247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9" name="正方形/長方形 28">
          <a:extLst>
            <a:ext uri="{FF2B5EF4-FFF2-40B4-BE49-F238E27FC236}">
              <a16:creationId xmlns:a16="http://schemas.microsoft.com/office/drawing/2014/main" id="{A5732C57-1E7D-4202-9618-8040F0204207}"/>
            </a:ext>
          </a:extLst>
        </xdr:cNvPr>
        <xdr:cNvSpPr/>
      </xdr:nvSpPr>
      <xdr:spPr>
        <a:xfrm>
          <a:off x="9987915" y="946785"/>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0" name="正方形/長方形 29">
          <a:extLst>
            <a:ext uri="{FF2B5EF4-FFF2-40B4-BE49-F238E27FC236}">
              <a16:creationId xmlns:a16="http://schemas.microsoft.com/office/drawing/2014/main" id="{1F6A1396-6B96-4207-9959-E26FC671F3B5}"/>
            </a:ext>
          </a:extLst>
        </xdr:cNvPr>
        <xdr:cNvSpPr/>
      </xdr:nvSpPr>
      <xdr:spPr>
        <a:xfrm>
          <a:off x="9987915" y="1209675"/>
          <a:ext cx="1173480" cy="509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1" name="正方形/長方形 30">
          <a:extLst>
            <a:ext uri="{FF2B5EF4-FFF2-40B4-BE49-F238E27FC236}">
              <a16:creationId xmlns:a16="http://schemas.microsoft.com/office/drawing/2014/main" id="{0CC77DC6-6FFF-433E-A6E3-1A59818B786F}"/>
            </a:ext>
          </a:extLst>
        </xdr:cNvPr>
        <xdr:cNvSpPr/>
      </xdr:nvSpPr>
      <xdr:spPr>
        <a:xfrm>
          <a:off x="9987915" y="1544955"/>
          <a:ext cx="1292860" cy="636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2" name="直線コネクタ 31">
          <a:extLst>
            <a:ext uri="{FF2B5EF4-FFF2-40B4-BE49-F238E27FC236}">
              <a16:creationId xmlns:a16="http://schemas.microsoft.com/office/drawing/2014/main" id="{3326B2C8-65C0-49A6-A4F0-9FC6A78E3DF8}"/>
            </a:ext>
          </a:extLst>
        </xdr:cNvPr>
        <xdr:cNvCxnSpPr/>
      </xdr:nvCxnSpPr>
      <xdr:spPr>
        <a:xfrm flipH="1">
          <a:off x="9825355" y="1035685"/>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3" name="楕円 32">
          <a:extLst>
            <a:ext uri="{FF2B5EF4-FFF2-40B4-BE49-F238E27FC236}">
              <a16:creationId xmlns:a16="http://schemas.microsoft.com/office/drawing/2014/main" id="{8AE7A98A-CC53-4AD1-939E-25B533D5B34F}"/>
            </a:ext>
          </a:extLst>
        </xdr:cNvPr>
        <xdr:cNvSpPr/>
      </xdr:nvSpPr>
      <xdr:spPr>
        <a:xfrm>
          <a:off x="9879330" y="997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4" name="フローチャート: 判断 33">
          <a:extLst>
            <a:ext uri="{FF2B5EF4-FFF2-40B4-BE49-F238E27FC236}">
              <a16:creationId xmlns:a16="http://schemas.microsoft.com/office/drawing/2014/main" id="{E6E70C25-61F2-432C-A948-C49B8BEF191A}"/>
            </a:ext>
          </a:extLst>
        </xdr:cNvPr>
        <xdr:cNvSpPr/>
      </xdr:nvSpPr>
      <xdr:spPr>
        <a:xfrm>
          <a:off x="9879330" y="12985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5" name="直線コネクタ 34">
          <a:extLst>
            <a:ext uri="{FF2B5EF4-FFF2-40B4-BE49-F238E27FC236}">
              <a16:creationId xmlns:a16="http://schemas.microsoft.com/office/drawing/2014/main" id="{A4B13A85-4B9B-454F-823B-0B48481C634F}"/>
            </a:ext>
          </a:extLst>
        </xdr:cNvPr>
        <xdr:cNvCxnSpPr/>
      </xdr:nvCxnSpPr>
      <xdr:spPr>
        <a:xfrm>
          <a:off x="9923780" y="154495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6" name="直線コネクタ 35">
          <a:extLst>
            <a:ext uri="{FF2B5EF4-FFF2-40B4-BE49-F238E27FC236}">
              <a16:creationId xmlns:a16="http://schemas.microsoft.com/office/drawing/2014/main" id="{7624F251-C1B8-4F71-8C2B-DE9F47899368}"/>
            </a:ext>
          </a:extLst>
        </xdr:cNvPr>
        <xdr:cNvCxnSpPr/>
      </xdr:nvCxnSpPr>
      <xdr:spPr>
        <a:xfrm>
          <a:off x="9844405" y="154495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7" name="直線コネクタ 36">
          <a:extLst>
            <a:ext uri="{FF2B5EF4-FFF2-40B4-BE49-F238E27FC236}">
              <a16:creationId xmlns:a16="http://schemas.microsoft.com/office/drawing/2014/main" id="{D40ADF75-E0AF-49FC-AFC9-856E604E3F09}"/>
            </a:ext>
          </a:extLst>
        </xdr:cNvPr>
        <xdr:cNvCxnSpPr/>
      </xdr:nvCxnSpPr>
      <xdr:spPr>
        <a:xfrm flipV="1">
          <a:off x="9923780" y="177927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8" name="直線コネクタ 37">
          <a:extLst>
            <a:ext uri="{FF2B5EF4-FFF2-40B4-BE49-F238E27FC236}">
              <a16:creationId xmlns:a16="http://schemas.microsoft.com/office/drawing/2014/main" id="{5373726E-351B-47E2-9B30-0E041EF274A9}"/>
            </a:ext>
          </a:extLst>
        </xdr:cNvPr>
        <xdr:cNvCxnSpPr/>
      </xdr:nvCxnSpPr>
      <xdr:spPr>
        <a:xfrm>
          <a:off x="9844405" y="191833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9" name="テキスト ボックス 38">
          <a:extLst>
            <a:ext uri="{FF2B5EF4-FFF2-40B4-BE49-F238E27FC236}">
              <a16:creationId xmlns:a16="http://schemas.microsoft.com/office/drawing/2014/main" id="{DFBACB11-2D00-4F04-84CE-932BD1C6FB1B}"/>
            </a:ext>
          </a:extLst>
        </xdr:cNvPr>
        <xdr:cNvSpPr txBox="1"/>
      </xdr:nvSpPr>
      <xdr:spPr>
        <a:xfrm>
          <a:off x="419100" y="272478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0" name="テキスト ボックス 39">
          <a:extLst>
            <a:ext uri="{FF2B5EF4-FFF2-40B4-BE49-F238E27FC236}">
              <a16:creationId xmlns:a16="http://schemas.microsoft.com/office/drawing/2014/main" id="{5CDC7812-81E3-48C2-985F-F685CF0199A4}"/>
            </a:ext>
          </a:extLst>
        </xdr:cNvPr>
        <xdr:cNvSpPr txBox="1"/>
      </xdr:nvSpPr>
      <xdr:spPr>
        <a:xfrm>
          <a:off x="419100" y="29622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1" name="テキスト ボックス 40">
          <a:extLst>
            <a:ext uri="{FF2B5EF4-FFF2-40B4-BE49-F238E27FC236}">
              <a16:creationId xmlns:a16="http://schemas.microsoft.com/office/drawing/2014/main" id="{1F7A2EB8-2E6B-42F4-B4B5-5444654ED340}"/>
            </a:ext>
          </a:extLst>
        </xdr:cNvPr>
        <xdr:cNvSpPr txBox="1"/>
      </xdr:nvSpPr>
      <xdr:spPr>
        <a:xfrm>
          <a:off x="419100" y="319595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2" name="テキスト ボックス 41">
          <a:extLst>
            <a:ext uri="{FF2B5EF4-FFF2-40B4-BE49-F238E27FC236}">
              <a16:creationId xmlns:a16="http://schemas.microsoft.com/office/drawing/2014/main" id="{0CE905CE-24A6-45EA-8B77-347C664E9BD2}"/>
            </a:ext>
          </a:extLst>
        </xdr:cNvPr>
        <xdr:cNvSpPr txBox="1"/>
      </xdr:nvSpPr>
      <xdr:spPr>
        <a:xfrm>
          <a:off x="419100" y="343344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3" name="テキスト ボックス 42">
          <a:extLst>
            <a:ext uri="{FF2B5EF4-FFF2-40B4-BE49-F238E27FC236}">
              <a16:creationId xmlns:a16="http://schemas.microsoft.com/office/drawing/2014/main" id="{F7278971-7816-4614-AD05-4BF8A8D2D67C}"/>
            </a:ext>
          </a:extLst>
        </xdr:cNvPr>
        <xdr:cNvSpPr txBox="1"/>
      </xdr:nvSpPr>
      <xdr:spPr>
        <a:xfrm>
          <a:off x="419100" y="367093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4" name="正方形/長方形 43">
          <a:extLst>
            <a:ext uri="{FF2B5EF4-FFF2-40B4-BE49-F238E27FC236}">
              <a16:creationId xmlns:a16="http://schemas.microsoft.com/office/drawing/2014/main" id="{877E878C-6B84-46F9-AF4B-B74398792DD6}"/>
            </a:ext>
          </a:extLst>
        </xdr:cNvPr>
        <xdr:cNvSpPr/>
      </xdr:nvSpPr>
      <xdr:spPr>
        <a:xfrm>
          <a:off x="1127125" y="4180205"/>
          <a:ext cx="373888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5" name="正方形/長方形 44">
          <a:extLst>
            <a:ext uri="{FF2B5EF4-FFF2-40B4-BE49-F238E27FC236}">
              <a16:creationId xmlns:a16="http://schemas.microsoft.com/office/drawing/2014/main" id="{8952B0DC-AC49-4A44-B637-9370AF23B1AD}"/>
            </a:ext>
          </a:extLst>
        </xdr:cNvPr>
        <xdr:cNvSpPr/>
      </xdr:nvSpPr>
      <xdr:spPr>
        <a:xfrm>
          <a:off x="1774684" y="4538917"/>
          <a:ext cx="1514121"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6" name="正方形/長方形 45">
          <a:extLst>
            <a:ext uri="{FF2B5EF4-FFF2-40B4-BE49-F238E27FC236}">
              <a16:creationId xmlns:a16="http://schemas.microsoft.com/office/drawing/2014/main" id="{50CF2C7C-5174-49E2-B595-A03F13B14361}"/>
            </a:ext>
          </a:extLst>
        </xdr:cNvPr>
        <xdr:cNvSpPr/>
      </xdr:nvSpPr>
      <xdr:spPr>
        <a:xfrm>
          <a:off x="3387084" y="4522246"/>
          <a:ext cx="740421"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[ 67.7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7" name="正方形/長方形 46">
          <a:extLst>
            <a:ext uri="{FF2B5EF4-FFF2-40B4-BE49-F238E27FC236}">
              <a16:creationId xmlns:a16="http://schemas.microsoft.com/office/drawing/2014/main" id="{42A67FDD-9291-4AA8-A1BC-08FAC753479B}"/>
            </a:ext>
          </a:extLst>
        </xdr:cNvPr>
        <xdr:cNvSpPr/>
      </xdr:nvSpPr>
      <xdr:spPr>
        <a:xfrm>
          <a:off x="48152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8" name="正方形/長方形 47">
          <a:extLst>
            <a:ext uri="{FF2B5EF4-FFF2-40B4-BE49-F238E27FC236}">
              <a16:creationId xmlns:a16="http://schemas.microsoft.com/office/drawing/2014/main" id="{CF29B6F7-BC47-452C-AFC8-C880308BCBD5}"/>
            </a:ext>
          </a:extLst>
        </xdr:cNvPr>
        <xdr:cNvSpPr/>
      </xdr:nvSpPr>
      <xdr:spPr>
        <a:xfrm>
          <a:off x="48152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9" name="正方形/長方形 48">
          <a:extLst>
            <a:ext uri="{FF2B5EF4-FFF2-40B4-BE49-F238E27FC236}">
              <a16:creationId xmlns:a16="http://schemas.microsoft.com/office/drawing/2014/main" id="{4BA423F8-DD07-4B1D-A09C-9EF0D024A942}"/>
            </a:ext>
          </a:extLst>
        </xdr:cNvPr>
        <xdr:cNvSpPr/>
      </xdr:nvSpPr>
      <xdr:spPr>
        <a:xfrm>
          <a:off x="615632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0" name="正方形/長方形 49">
          <a:extLst>
            <a:ext uri="{FF2B5EF4-FFF2-40B4-BE49-F238E27FC236}">
              <a16:creationId xmlns:a16="http://schemas.microsoft.com/office/drawing/2014/main" id="{FD872AF7-BFA0-4F96-BBE3-150BEE36234E}"/>
            </a:ext>
          </a:extLst>
        </xdr:cNvPr>
        <xdr:cNvSpPr/>
      </xdr:nvSpPr>
      <xdr:spPr>
        <a:xfrm>
          <a:off x="615632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1" name="正方形/長方形 50">
          <a:extLst>
            <a:ext uri="{FF2B5EF4-FFF2-40B4-BE49-F238E27FC236}">
              <a16:creationId xmlns:a16="http://schemas.microsoft.com/office/drawing/2014/main" id="{0573B3E2-3E6F-4C85-B7BC-97DE01265B60}"/>
            </a:ext>
          </a:extLst>
        </xdr:cNvPr>
        <xdr:cNvSpPr/>
      </xdr:nvSpPr>
      <xdr:spPr>
        <a:xfrm>
          <a:off x="762444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2" name="正方形/長方形 51">
          <a:extLst>
            <a:ext uri="{FF2B5EF4-FFF2-40B4-BE49-F238E27FC236}">
              <a16:creationId xmlns:a16="http://schemas.microsoft.com/office/drawing/2014/main" id="{557282B5-CEB1-495A-9EC2-D1E257862780}"/>
            </a:ext>
          </a:extLst>
        </xdr:cNvPr>
        <xdr:cNvSpPr/>
      </xdr:nvSpPr>
      <xdr:spPr>
        <a:xfrm>
          <a:off x="762444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3" name="正方形/長方形 52">
          <a:extLst>
            <a:ext uri="{FF2B5EF4-FFF2-40B4-BE49-F238E27FC236}">
              <a16:creationId xmlns:a16="http://schemas.microsoft.com/office/drawing/2014/main" id="{1CB9E6EC-1043-431E-A7D7-4C027347D90C}"/>
            </a:ext>
          </a:extLst>
        </xdr:cNvPr>
        <xdr:cNvSpPr/>
      </xdr:nvSpPr>
      <xdr:spPr>
        <a:xfrm>
          <a:off x="1127125" y="4859655"/>
          <a:ext cx="373888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4" name="正方形/長方形 53">
          <a:extLst>
            <a:ext uri="{FF2B5EF4-FFF2-40B4-BE49-F238E27FC236}">
              <a16:creationId xmlns:a16="http://schemas.microsoft.com/office/drawing/2014/main" id="{2271815C-3A10-464A-96E4-9587E0408D5F}"/>
            </a:ext>
          </a:extLst>
        </xdr:cNvPr>
        <xdr:cNvSpPr/>
      </xdr:nvSpPr>
      <xdr:spPr>
        <a:xfrm>
          <a:off x="510984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5" name="正方形/長方形 54">
          <a:extLst>
            <a:ext uri="{FF2B5EF4-FFF2-40B4-BE49-F238E27FC236}">
              <a16:creationId xmlns:a16="http://schemas.microsoft.com/office/drawing/2014/main" id="{E84BD2BF-7741-4C63-BD14-4B818B9B6733}"/>
            </a:ext>
          </a:extLst>
        </xdr:cNvPr>
        <xdr:cNvSpPr/>
      </xdr:nvSpPr>
      <xdr:spPr>
        <a:xfrm>
          <a:off x="510984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6" name="テキスト ボックス 55">
          <a:extLst>
            <a:ext uri="{FF2B5EF4-FFF2-40B4-BE49-F238E27FC236}">
              <a16:creationId xmlns:a16="http://schemas.microsoft.com/office/drawing/2014/main" id="{63924C75-B259-4B30-AAE2-8FBE59932E52}"/>
            </a:ext>
          </a:extLst>
        </xdr:cNvPr>
        <xdr:cNvSpPr txBox="1"/>
      </xdr:nvSpPr>
      <xdr:spPr>
        <a:xfrm>
          <a:off x="516318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00">
              <a:solidFill>
                <a:sysClr val="windowText" lastClr="000000"/>
              </a:solidFill>
              <a:effectLst/>
              <a:latin typeface="+mn-lt"/>
              <a:ea typeface="+mn-ea"/>
              <a:cs typeface="+mn-cs"/>
            </a:rPr>
            <a:t>例年、有形固定資産減価償却率は類似団体より高い水準にあるが、それぞれの公共施設等について個別に計画を策定し、老朽化状況に応じて適切な施設の維持管理を行っている。庁舎建設事業</a:t>
          </a:r>
          <a:r>
            <a:rPr kumimoji="1" lang="ja-JP" altLang="en-US" sz="1000">
              <a:solidFill>
                <a:sysClr val="windowText" lastClr="000000"/>
              </a:solidFill>
              <a:effectLst/>
              <a:latin typeface="+mn-lt"/>
              <a:ea typeface="+mn-ea"/>
              <a:cs typeface="+mn-cs"/>
            </a:rPr>
            <a:t>等</a:t>
          </a:r>
          <a:r>
            <a:rPr kumimoji="1" lang="ja-JP" altLang="ja-JP" sz="1000">
              <a:solidFill>
                <a:sysClr val="windowText" lastClr="000000"/>
              </a:solidFill>
              <a:effectLst/>
              <a:latin typeface="+mn-lt"/>
              <a:ea typeface="+mn-ea"/>
              <a:cs typeface="+mn-cs"/>
            </a:rPr>
            <a:t>により</a:t>
          </a:r>
          <a:r>
            <a:rPr kumimoji="1" lang="ja-JP" altLang="en-US" sz="1000">
              <a:solidFill>
                <a:sysClr val="windowText" lastClr="000000"/>
              </a:solidFill>
              <a:effectLst/>
              <a:latin typeface="+mn-lt"/>
              <a:ea typeface="+mn-ea"/>
              <a:cs typeface="+mn-cs"/>
            </a:rPr>
            <a:t>令和２年度から令和４年度にかけて</a:t>
          </a:r>
          <a:r>
            <a:rPr kumimoji="1" lang="ja-JP" altLang="ja-JP" sz="1000">
              <a:solidFill>
                <a:sysClr val="windowText" lastClr="000000"/>
              </a:solidFill>
              <a:effectLst/>
              <a:latin typeface="+mn-lt"/>
              <a:ea typeface="+mn-ea"/>
              <a:cs typeface="+mn-cs"/>
            </a:rPr>
            <a:t>改善し</a:t>
          </a:r>
          <a:r>
            <a:rPr kumimoji="1" lang="ja-JP" altLang="en-US" sz="1000">
              <a:solidFill>
                <a:sysClr val="windowText" lastClr="000000"/>
              </a:solidFill>
              <a:effectLst/>
              <a:latin typeface="+mn-lt"/>
              <a:ea typeface="+mn-ea"/>
              <a:cs typeface="+mn-cs"/>
            </a:rPr>
            <a:t>ていたが</a:t>
          </a:r>
          <a:r>
            <a:rPr kumimoji="1" lang="ja-JP" altLang="ja-JP" sz="1000">
              <a:solidFill>
                <a:sysClr val="windowText" lastClr="000000"/>
              </a:solidFill>
              <a:effectLst/>
              <a:latin typeface="+mn-lt"/>
              <a:ea typeface="+mn-ea"/>
              <a:cs typeface="+mn-cs"/>
            </a:rPr>
            <a:t>、今年度の有形固定資産減価償却率は、前年度と比較して</a:t>
          </a:r>
          <a:r>
            <a:rPr kumimoji="1" lang="en-US" altLang="ja-JP" sz="1000">
              <a:solidFill>
                <a:sysClr val="windowText" lastClr="000000"/>
              </a:solidFill>
              <a:effectLst/>
              <a:latin typeface="+mn-lt"/>
              <a:ea typeface="+mn-ea"/>
              <a:cs typeface="+mn-cs"/>
            </a:rPr>
            <a:t>1.4</a:t>
          </a:r>
          <a:r>
            <a:rPr kumimoji="1" lang="ja-JP" altLang="ja-JP" sz="1000">
              <a:solidFill>
                <a:sysClr val="windowText" lastClr="000000"/>
              </a:solidFill>
              <a:effectLst/>
              <a:latin typeface="+mn-lt"/>
              <a:ea typeface="+mn-ea"/>
              <a:cs typeface="+mn-cs"/>
            </a:rPr>
            <a:t>ポイントの増と</a:t>
          </a:r>
          <a:r>
            <a:rPr kumimoji="1" lang="ja-JP" altLang="en-US" sz="1000">
              <a:solidFill>
                <a:sysClr val="windowText" lastClr="000000"/>
              </a:solidFill>
              <a:effectLst/>
              <a:latin typeface="+mn-lt"/>
              <a:ea typeface="+mn-ea"/>
              <a:cs typeface="+mn-cs"/>
            </a:rPr>
            <a:t>なっており、増加傾向にある</a:t>
          </a:r>
          <a:r>
            <a:rPr kumimoji="1" lang="ja-JP" altLang="ja-JP" sz="1000">
              <a:solidFill>
                <a:sysClr val="windowText" lastClr="000000"/>
              </a:solidFill>
              <a:effectLst/>
              <a:latin typeface="+mn-lt"/>
              <a:ea typeface="+mn-ea"/>
              <a:cs typeface="+mn-cs"/>
            </a:rPr>
            <a:t>。これからも施設の状況を把握し、公共施設の適正配置など施設の状況に応じて柔軟に維持管理を行っていく。</a:t>
          </a:r>
          <a:endParaRPr lang="ja-JP" altLang="ja-JP" sz="1000">
            <a:solidFill>
              <a:sysClr val="windowText" lastClr="000000"/>
            </a:solidFill>
            <a:effectLst/>
          </a:endParaRPr>
        </a:p>
      </xdr:txBody>
    </xdr:sp>
    <xdr:clientData/>
  </xdr:twoCellAnchor>
  <xdr:oneCellAnchor>
    <xdr:from>
      <xdr:col>4</xdr:col>
      <xdr:colOff>174625</xdr:colOff>
      <xdr:row>23</xdr:row>
      <xdr:rowOff>47625</xdr:rowOff>
    </xdr:from>
    <xdr:ext cx="349839" cy="225703"/>
    <xdr:sp macro="" textlink="">
      <xdr:nvSpPr>
        <xdr:cNvPr id="57" name="テキスト ボックス 56">
          <a:extLst>
            <a:ext uri="{FF2B5EF4-FFF2-40B4-BE49-F238E27FC236}">
              <a16:creationId xmlns:a16="http://schemas.microsoft.com/office/drawing/2014/main" id="{94F04978-518B-41AF-BBBA-2F0BFDC1D4C4}"/>
            </a:ext>
          </a:extLst>
        </xdr:cNvPr>
        <xdr:cNvSpPr txBox="1"/>
      </xdr:nvSpPr>
      <xdr:spPr>
        <a:xfrm>
          <a:off x="110426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8" name="直線コネクタ 57">
          <a:extLst>
            <a:ext uri="{FF2B5EF4-FFF2-40B4-BE49-F238E27FC236}">
              <a16:creationId xmlns:a16="http://schemas.microsoft.com/office/drawing/2014/main" id="{37887D8A-F523-43ED-A9D8-CF9C5E240E9B}"/>
            </a:ext>
          </a:extLst>
        </xdr:cNvPr>
        <xdr:cNvCxnSpPr/>
      </xdr:nvCxnSpPr>
      <xdr:spPr>
        <a:xfrm>
          <a:off x="1127125" y="697293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9" name="テキスト ボックス 58">
          <a:extLst>
            <a:ext uri="{FF2B5EF4-FFF2-40B4-BE49-F238E27FC236}">
              <a16:creationId xmlns:a16="http://schemas.microsoft.com/office/drawing/2014/main" id="{2FBC8648-9DA7-4357-BCB5-F514A60EF07A}"/>
            </a:ext>
          </a:extLst>
        </xdr:cNvPr>
        <xdr:cNvSpPr txBox="1"/>
      </xdr:nvSpPr>
      <xdr:spPr>
        <a:xfrm>
          <a:off x="721516" y="687913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0" name="直線コネクタ 59">
          <a:extLst>
            <a:ext uri="{FF2B5EF4-FFF2-40B4-BE49-F238E27FC236}">
              <a16:creationId xmlns:a16="http://schemas.microsoft.com/office/drawing/2014/main" id="{8B18D1B5-8973-4F8E-93C0-9A4AAC18C6F9}"/>
            </a:ext>
          </a:extLst>
        </xdr:cNvPr>
        <xdr:cNvCxnSpPr/>
      </xdr:nvCxnSpPr>
      <xdr:spPr>
        <a:xfrm>
          <a:off x="1127125" y="6668317"/>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61" name="テキスト ボックス 60">
          <a:extLst>
            <a:ext uri="{FF2B5EF4-FFF2-40B4-BE49-F238E27FC236}">
              <a16:creationId xmlns:a16="http://schemas.microsoft.com/office/drawing/2014/main" id="{5C2DC9B5-AA2E-4BD0-A918-361EBC1762B8}"/>
            </a:ext>
          </a:extLst>
        </xdr:cNvPr>
        <xdr:cNvSpPr txBox="1"/>
      </xdr:nvSpPr>
      <xdr:spPr>
        <a:xfrm>
          <a:off x="772811" y="657832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2" name="直線コネクタ 61">
          <a:extLst>
            <a:ext uri="{FF2B5EF4-FFF2-40B4-BE49-F238E27FC236}">
              <a16:creationId xmlns:a16="http://schemas.microsoft.com/office/drawing/2014/main" id="{29665900-1F40-4C43-8F50-12D89C604EBE}"/>
            </a:ext>
          </a:extLst>
        </xdr:cNvPr>
        <xdr:cNvCxnSpPr/>
      </xdr:nvCxnSpPr>
      <xdr:spPr>
        <a:xfrm>
          <a:off x="1127125" y="6367508"/>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3" name="テキスト ボックス 62">
          <a:extLst>
            <a:ext uri="{FF2B5EF4-FFF2-40B4-BE49-F238E27FC236}">
              <a16:creationId xmlns:a16="http://schemas.microsoft.com/office/drawing/2014/main" id="{2490B0AF-4B51-42DD-907A-D4379490E623}"/>
            </a:ext>
          </a:extLst>
        </xdr:cNvPr>
        <xdr:cNvSpPr txBox="1"/>
      </xdr:nvSpPr>
      <xdr:spPr>
        <a:xfrm>
          <a:off x="772811" y="627751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4" name="直線コネクタ 63">
          <a:extLst>
            <a:ext uri="{FF2B5EF4-FFF2-40B4-BE49-F238E27FC236}">
              <a16:creationId xmlns:a16="http://schemas.microsoft.com/office/drawing/2014/main" id="{53151A2E-12B1-49A6-8C3D-21A926F8412C}"/>
            </a:ext>
          </a:extLst>
        </xdr:cNvPr>
        <xdr:cNvCxnSpPr/>
      </xdr:nvCxnSpPr>
      <xdr:spPr>
        <a:xfrm>
          <a:off x="1127125" y="6066699"/>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5" name="テキスト ボックス 64">
          <a:extLst>
            <a:ext uri="{FF2B5EF4-FFF2-40B4-BE49-F238E27FC236}">
              <a16:creationId xmlns:a16="http://schemas.microsoft.com/office/drawing/2014/main" id="{DC793D4A-BF99-4070-8906-D71D11BBF2A4}"/>
            </a:ext>
          </a:extLst>
        </xdr:cNvPr>
        <xdr:cNvSpPr txBox="1"/>
      </xdr:nvSpPr>
      <xdr:spPr>
        <a:xfrm>
          <a:off x="772811" y="5972898"/>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6" name="直線コネクタ 65">
          <a:extLst>
            <a:ext uri="{FF2B5EF4-FFF2-40B4-BE49-F238E27FC236}">
              <a16:creationId xmlns:a16="http://schemas.microsoft.com/office/drawing/2014/main" id="{EEB8D01B-4AF6-4DF5-BE6B-057A4AF81CA5}"/>
            </a:ext>
          </a:extLst>
        </xdr:cNvPr>
        <xdr:cNvCxnSpPr/>
      </xdr:nvCxnSpPr>
      <xdr:spPr>
        <a:xfrm>
          <a:off x="1127125" y="5765891"/>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7" name="テキスト ボックス 66">
          <a:extLst>
            <a:ext uri="{FF2B5EF4-FFF2-40B4-BE49-F238E27FC236}">
              <a16:creationId xmlns:a16="http://schemas.microsoft.com/office/drawing/2014/main" id="{1C08D590-18A5-4630-9882-1D625198C172}"/>
            </a:ext>
          </a:extLst>
        </xdr:cNvPr>
        <xdr:cNvSpPr txBox="1"/>
      </xdr:nvSpPr>
      <xdr:spPr>
        <a:xfrm>
          <a:off x="772811" y="5672090"/>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8" name="直線コネクタ 67">
          <a:extLst>
            <a:ext uri="{FF2B5EF4-FFF2-40B4-BE49-F238E27FC236}">
              <a16:creationId xmlns:a16="http://schemas.microsoft.com/office/drawing/2014/main" id="{B8EE10BE-568D-4F53-871F-C876758EC5AF}"/>
            </a:ext>
          </a:extLst>
        </xdr:cNvPr>
        <xdr:cNvCxnSpPr/>
      </xdr:nvCxnSpPr>
      <xdr:spPr>
        <a:xfrm>
          <a:off x="1127125" y="5465082"/>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9" name="テキスト ボックス 68">
          <a:extLst>
            <a:ext uri="{FF2B5EF4-FFF2-40B4-BE49-F238E27FC236}">
              <a16:creationId xmlns:a16="http://schemas.microsoft.com/office/drawing/2014/main" id="{1ABFFE9E-D1F6-45E1-93D5-7D0E99B81A8B}"/>
            </a:ext>
          </a:extLst>
        </xdr:cNvPr>
        <xdr:cNvSpPr txBox="1"/>
      </xdr:nvSpPr>
      <xdr:spPr>
        <a:xfrm>
          <a:off x="772811" y="537128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0" name="直線コネクタ 69">
          <a:extLst>
            <a:ext uri="{FF2B5EF4-FFF2-40B4-BE49-F238E27FC236}">
              <a16:creationId xmlns:a16="http://schemas.microsoft.com/office/drawing/2014/main" id="{51716BAA-1FFA-4407-9A77-E8B7EB5C4E3E}"/>
            </a:ext>
          </a:extLst>
        </xdr:cNvPr>
        <xdr:cNvCxnSpPr/>
      </xdr:nvCxnSpPr>
      <xdr:spPr>
        <a:xfrm>
          <a:off x="1127125" y="5160463"/>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1" name="テキスト ボックス 70">
          <a:extLst>
            <a:ext uri="{FF2B5EF4-FFF2-40B4-BE49-F238E27FC236}">
              <a16:creationId xmlns:a16="http://schemas.microsoft.com/office/drawing/2014/main" id="{C589625A-C18F-472F-B571-FE6AD8A64220}"/>
            </a:ext>
          </a:extLst>
        </xdr:cNvPr>
        <xdr:cNvSpPr txBox="1"/>
      </xdr:nvSpPr>
      <xdr:spPr>
        <a:xfrm>
          <a:off x="772811" y="507047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2" name="直線コネクタ 71">
          <a:extLst>
            <a:ext uri="{FF2B5EF4-FFF2-40B4-BE49-F238E27FC236}">
              <a16:creationId xmlns:a16="http://schemas.microsoft.com/office/drawing/2014/main" id="{26A24FAD-8B92-4C8F-B631-A5B8FE987BD4}"/>
            </a:ext>
          </a:extLst>
        </xdr:cNvPr>
        <xdr:cNvCxnSpPr/>
      </xdr:nvCxnSpPr>
      <xdr:spPr>
        <a:xfrm>
          <a:off x="1127125" y="485965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3" name="テキスト ボックス 72">
          <a:extLst>
            <a:ext uri="{FF2B5EF4-FFF2-40B4-BE49-F238E27FC236}">
              <a16:creationId xmlns:a16="http://schemas.microsoft.com/office/drawing/2014/main" id="{EA048FFA-8B6E-4CB6-AAA1-255A6784DC08}"/>
            </a:ext>
          </a:extLst>
        </xdr:cNvPr>
        <xdr:cNvSpPr txBox="1"/>
      </xdr:nvSpPr>
      <xdr:spPr>
        <a:xfrm>
          <a:off x="772811" y="476966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4" name="有形固定資産減価償却率グラフ枠">
          <a:extLst>
            <a:ext uri="{FF2B5EF4-FFF2-40B4-BE49-F238E27FC236}">
              <a16:creationId xmlns:a16="http://schemas.microsoft.com/office/drawing/2014/main" id="{D892FB9D-910E-4B5B-8DCE-EEA10BFB434E}"/>
            </a:ext>
          </a:extLst>
        </xdr:cNvPr>
        <xdr:cNvSpPr/>
      </xdr:nvSpPr>
      <xdr:spPr>
        <a:xfrm>
          <a:off x="1127125" y="4859655"/>
          <a:ext cx="373888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50709</xdr:rowOff>
    </xdr:from>
    <xdr:to>
      <xdr:col>23</xdr:col>
      <xdr:colOff>85090</xdr:colOff>
      <xdr:row>33</xdr:row>
      <xdr:rowOff>145959</xdr:rowOff>
    </xdr:to>
    <xdr:cxnSp macro="">
      <xdr:nvCxnSpPr>
        <xdr:cNvPr id="75" name="直線コネクタ 74">
          <a:extLst>
            <a:ext uri="{FF2B5EF4-FFF2-40B4-BE49-F238E27FC236}">
              <a16:creationId xmlns:a16="http://schemas.microsoft.com/office/drawing/2014/main" id="{6FD10137-596C-4176-AACC-D997352445C3}"/>
            </a:ext>
          </a:extLst>
        </xdr:cNvPr>
        <xdr:cNvCxnSpPr/>
      </xdr:nvCxnSpPr>
      <xdr:spPr>
        <a:xfrm flipV="1">
          <a:off x="4206240" y="5178969"/>
          <a:ext cx="1270" cy="12687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149786</xdr:rowOff>
    </xdr:from>
    <xdr:ext cx="405111" cy="259045"/>
    <xdr:sp macro="" textlink="">
      <xdr:nvSpPr>
        <xdr:cNvPr id="76" name="有形固定資産減価償却率最小値テキスト">
          <a:extLst>
            <a:ext uri="{FF2B5EF4-FFF2-40B4-BE49-F238E27FC236}">
              <a16:creationId xmlns:a16="http://schemas.microsoft.com/office/drawing/2014/main" id="{E3662560-024E-4795-8643-D067B9C7D9AF}"/>
            </a:ext>
          </a:extLst>
        </xdr:cNvPr>
        <xdr:cNvSpPr txBox="1"/>
      </xdr:nvSpPr>
      <xdr:spPr>
        <a:xfrm>
          <a:off x="4258945" y="64515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145959</xdr:rowOff>
    </xdr:from>
    <xdr:to>
      <xdr:col>23</xdr:col>
      <xdr:colOff>174625</xdr:colOff>
      <xdr:row>33</xdr:row>
      <xdr:rowOff>145959</xdr:rowOff>
    </xdr:to>
    <xdr:cxnSp macro="">
      <xdr:nvCxnSpPr>
        <xdr:cNvPr id="77" name="直線コネクタ 76">
          <a:extLst>
            <a:ext uri="{FF2B5EF4-FFF2-40B4-BE49-F238E27FC236}">
              <a16:creationId xmlns:a16="http://schemas.microsoft.com/office/drawing/2014/main" id="{C65E9BD9-5CEE-459F-8B86-86EA905E20DF}"/>
            </a:ext>
          </a:extLst>
        </xdr:cNvPr>
        <xdr:cNvCxnSpPr/>
      </xdr:nvCxnSpPr>
      <xdr:spPr>
        <a:xfrm>
          <a:off x="4119245" y="6447699"/>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168836</xdr:rowOff>
    </xdr:from>
    <xdr:ext cx="405111" cy="259045"/>
    <xdr:sp macro="" textlink="">
      <xdr:nvSpPr>
        <xdr:cNvPr id="78" name="有形固定資産減価償却率最大値テキスト">
          <a:extLst>
            <a:ext uri="{FF2B5EF4-FFF2-40B4-BE49-F238E27FC236}">
              <a16:creationId xmlns:a16="http://schemas.microsoft.com/office/drawing/2014/main" id="{876DAD40-1990-47F0-BA5E-D1D6317C3817}"/>
            </a:ext>
          </a:extLst>
        </xdr:cNvPr>
        <xdr:cNvSpPr txBox="1"/>
      </xdr:nvSpPr>
      <xdr:spPr>
        <a:xfrm>
          <a:off x="4258945" y="4961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50709</xdr:rowOff>
    </xdr:from>
    <xdr:to>
      <xdr:col>23</xdr:col>
      <xdr:colOff>174625</xdr:colOff>
      <xdr:row>26</xdr:row>
      <xdr:rowOff>50709</xdr:rowOff>
    </xdr:to>
    <xdr:cxnSp macro="">
      <xdr:nvCxnSpPr>
        <xdr:cNvPr id="79" name="直線コネクタ 78">
          <a:extLst>
            <a:ext uri="{FF2B5EF4-FFF2-40B4-BE49-F238E27FC236}">
              <a16:creationId xmlns:a16="http://schemas.microsoft.com/office/drawing/2014/main" id="{B4C4778B-2052-4853-9CBC-F587E8B44EE2}"/>
            </a:ext>
          </a:extLst>
        </xdr:cNvPr>
        <xdr:cNvCxnSpPr/>
      </xdr:nvCxnSpPr>
      <xdr:spPr>
        <a:xfrm>
          <a:off x="4119245" y="5178969"/>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61794</xdr:rowOff>
    </xdr:from>
    <xdr:ext cx="405111" cy="259045"/>
    <xdr:sp macro="" textlink="">
      <xdr:nvSpPr>
        <xdr:cNvPr id="80" name="有形固定資産減価償却率平均値テキスト">
          <a:extLst>
            <a:ext uri="{FF2B5EF4-FFF2-40B4-BE49-F238E27FC236}">
              <a16:creationId xmlns:a16="http://schemas.microsoft.com/office/drawing/2014/main" id="{CB9E9587-6177-46A5-92C4-A0B864A05787}"/>
            </a:ext>
          </a:extLst>
        </xdr:cNvPr>
        <xdr:cNvSpPr txBox="1"/>
      </xdr:nvSpPr>
      <xdr:spPr>
        <a:xfrm>
          <a:off x="4258945" y="569297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38917</xdr:rowOff>
    </xdr:from>
    <xdr:to>
      <xdr:col>23</xdr:col>
      <xdr:colOff>136525</xdr:colOff>
      <xdr:row>30</xdr:row>
      <xdr:rowOff>140517</xdr:rowOff>
    </xdr:to>
    <xdr:sp macro="" textlink="">
      <xdr:nvSpPr>
        <xdr:cNvPr id="81" name="フローチャート: 判断 80">
          <a:extLst>
            <a:ext uri="{FF2B5EF4-FFF2-40B4-BE49-F238E27FC236}">
              <a16:creationId xmlns:a16="http://schemas.microsoft.com/office/drawing/2014/main" id="{567B5A7D-C597-424D-8383-E42D2E42ADE8}"/>
            </a:ext>
          </a:extLst>
        </xdr:cNvPr>
        <xdr:cNvSpPr/>
      </xdr:nvSpPr>
      <xdr:spPr>
        <a:xfrm>
          <a:off x="4157345" y="5837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23495</xdr:rowOff>
    </xdr:from>
    <xdr:to>
      <xdr:col>19</xdr:col>
      <xdr:colOff>187325</xdr:colOff>
      <xdr:row>30</xdr:row>
      <xdr:rowOff>125095</xdr:rowOff>
    </xdr:to>
    <xdr:sp macro="" textlink="">
      <xdr:nvSpPr>
        <xdr:cNvPr id="82" name="フローチャート: 判断 81">
          <a:extLst>
            <a:ext uri="{FF2B5EF4-FFF2-40B4-BE49-F238E27FC236}">
              <a16:creationId xmlns:a16="http://schemas.microsoft.com/office/drawing/2014/main" id="{6A3298CE-5946-4D63-9499-C37636591735}"/>
            </a:ext>
          </a:extLst>
        </xdr:cNvPr>
        <xdr:cNvSpPr/>
      </xdr:nvSpPr>
      <xdr:spPr>
        <a:xfrm>
          <a:off x="3537585" y="582231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164102</xdr:rowOff>
    </xdr:from>
    <xdr:to>
      <xdr:col>15</xdr:col>
      <xdr:colOff>187325</xdr:colOff>
      <xdr:row>30</xdr:row>
      <xdr:rowOff>94252</xdr:rowOff>
    </xdr:to>
    <xdr:sp macro="" textlink="">
      <xdr:nvSpPr>
        <xdr:cNvPr id="83" name="フローチャート: 判断 82">
          <a:extLst>
            <a:ext uri="{FF2B5EF4-FFF2-40B4-BE49-F238E27FC236}">
              <a16:creationId xmlns:a16="http://schemas.microsoft.com/office/drawing/2014/main" id="{69D50AB3-5479-4EB9-B8B7-EA4FE15960CA}"/>
            </a:ext>
          </a:extLst>
        </xdr:cNvPr>
        <xdr:cNvSpPr/>
      </xdr:nvSpPr>
      <xdr:spPr>
        <a:xfrm>
          <a:off x="2867025" y="579528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127091</xdr:rowOff>
    </xdr:from>
    <xdr:to>
      <xdr:col>11</xdr:col>
      <xdr:colOff>187325</xdr:colOff>
      <xdr:row>30</xdr:row>
      <xdr:rowOff>57241</xdr:rowOff>
    </xdr:to>
    <xdr:sp macro="" textlink="">
      <xdr:nvSpPr>
        <xdr:cNvPr id="84" name="フローチャート: 判断 83">
          <a:extLst>
            <a:ext uri="{FF2B5EF4-FFF2-40B4-BE49-F238E27FC236}">
              <a16:creationId xmlns:a16="http://schemas.microsoft.com/office/drawing/2014/main" id="{E444758E-7AC4-4C3F-9103-0C31D6F6F79B}"/>
            </a:ext>
          </a:extLst>
        </xdr:cNvPr>
        <xdr:cNvSpPr/>
      </xdr:nvSpPr>
      <xdr:spPr>
        <a:xfrm>
          <a:off x="2196465" y="575827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136344</xdr:rowOff>
    </xdr:from>
    <xdr:to>
      <xdr:col>7</xdr:col>
      <xdr:colOff>187325</xdr:colOff>
      <xdr:row>30</xdr:row>
      <xdr:rowOff>66494</xdr:rowOff>
    </xdr:to>
    <xdr:sp macro="" textlink="">
      <xdr:nvSpPr>
        <xdr:cNvPr id="85" name="フローチャート: 判断 84">
          <a:extLst>
            <a:ext uri="{FF2B5EF4-FFF2-40B4-BE49-F238E27FC236}">
              <a16:creationId xmlns:a16="http://schemas.microsoft.com/office/drawing/2014/main" id="{FD06E2F6-3629-4ACD-997A-E9DFB0CD4129}"/>
            </a:ext>
          </a:extLst>
        </xdr:cNvPr>
        <xdr:cNvSpPr/>
      </xdr:nvSpPr>
      <xdr:spPr>
        <a:xfrm>
          <a:off x="1525905" y="576752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B2065253-AAE9-48A8-9044-5852A35A6C41}"/>
            </a:ext>
          </a:extLst>
        </xdr:cNvPr>
        <xdr:cNvSpPr txBox="1"/>
      </xdr:nvSpPr>
      <xdr:spPr>
        <a:xfrm>
          <a:off x="40532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5989EDAD-12D1-4AAD-92DC-F017FC740375}"/>
            </a:ext>
          </a:extLst>
        </xdr:cNvPr>
        <xdr:cNvSpPr txBox="1"/>
      </xdr:nvSpPr>
      <xdr:spPr>
        <a:xfrm>
          <a:off x="34334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25D15FFE-93CE-4808-BE57-C5AC47E8E8D0}"/>
            </a:ext>
          </a:extLst>
        </xdr:cNvPr>
        <xdr:cNvSpPr txBox="1"/>
      </xdr:nvSpPr>
      <xdr:spPr>
        <a:xfrm>
          <a:off x="27628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AF927557-73D3-440D-9073-F78436F3E77D}"/>
            </a:ext>
          </a:extLst>
        </xdr:cNvPr>
        <xdr:cNvSpPr txBox="1"/>
      </xdr:nvSpPr>
      <xdr:spPr>
        <a:xfrm>
          <a:off x="20923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87CFE126-CEAD-41FD-93CF-F948A6647893}"/>
            </a:ext>
          </a:extLst>
        </xdr:cNvPr>
        <xdr:cNvSpPr txBox="1"/>
      </xdr:nvSpPr>
      <xdr:spPr>
        <a:xfrm>
          <a:off x="14217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149951</xdr:rowOff>
    </xdr:from>
    <xdr:to>
      <xdr:col>23</xdr:col>
      <xdr:colOff>136525</xdr:colOff>
      <xdr:row>31</xdr:row>
      <xdr:rowOff>80101</xdr:rowOff>
    </xdr:to>
    <xdr:sp macro="" textlink="">
      <xdr:nvSpPr>
        <xdr:cNvPr id="91" name="楕円 90">
          <a:extLst>
            <a:ext uri="{FF2B5EF4-FFF2-40B4-BE49-F238E27FC236}">
              <a16:creationId xmlns:a16="http://schemas.microsoft.com/office/drawing/2014/main" id="{4C7BB0DD-E411-47C4-8903-39B494101472}"/>
            </a:ext>
          </a:extLst>
        </xdr:cNvPr>
        <xdr:cNvSpPr/>
      </xdr:nvSpPr>
      <xdr:spPr>
        <a:xfrm>
          <a:off x="4157345" y="594877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128378</xdr:rowOff>
    </xdr:from>
    <xdr:ext cx="405111" cy="259045"/>
    <xdr:sp macro="" textlink="">
      <xdr:nvSpPr>
        <xdr:cNvPr id="92" name="有形固定資産減価償却率該当値テキスト">
          <a:extLst>
            <a:ext uri="{FF2B5EF4-FFF2-40B4-BE49-F238E27FC236}">
              <a16:creationId xmlns:a16="http://schemas.microsoft.com/office/drawing/2014/main" id="{6089BA7C-90F0-43FF-B718-D10CADFE1A19}"/>
            </a:ext>
          </a:extLst>
        </xdr:cNvPr>
        <xdr:cNvSpPr txBox="1"/>
      </xdr:nvSpPr>
      <xdr:spPr>
        <a:xfrm>
          <a:off x="4258945" y="59271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106771</xdr:rowOff>
    </xdr:from>
    <xdr:to>
      <xdr:col>19</xdr:col>
      <xdr:colOff>187325</xdr:colOff>
      <xdr:row>31</xdr:row>
      <xdr:rowOff>36921</xdr:rowOff>
    </xdr:to>
    <xdr:sp macro="" textlink="">
      <xdr:nvSpPr>
        <xdr:cNvPr id="93" name="楕円 92">
          <a:extLst>
            <a:ext uri="{FF2B5EF4-FFF2-40B4-BE49-F238E27FC236}">
              <a16:creationId xmlns:a16="http://schemas.microsoft.com/office/drawing/2014/main" id="{D1499213-78AA-4C5A-B617-1E6FF1EEC9CB}"/>
            </a:ext>
          </a:extLst>
        </xdr:cNvPr>
        <xdr:cNvSpPr/>
      </xdr:nvSpPr>
      <xdr:spPr>
        <a:xfrm>
          <a:off x="3537585" y="590559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157571</xdr:rowOff>
    </xdr:from>
    <xdr:to>
      <xdr:col>23</xdr:col>
      <xdr:colOff>85725</xdr:colOff>
      <xdr:row>31</xdr:row>
      <xdr:rowOff>29301</xdr:rowOff>
    </xdr:to>
    <xdr:cxnSp macro="">
      <xdr:nvCxnSpPr>
        <xdr:cNvPr id="94" name="直線コネクタ 93">
          <a:extLst>
            <a:ext uri="{FF2B5EF4-FFF2-40B4-BE49-F238E27FC236}">
              <a16:creationId xmlns:a16="http://schemas.microsoft.com/office/drawing/2014/main" id="{5753814A-17C8-4677-8DF0-8C3221D6DB6C}"/>
            </a:ext>
          </a:extLst>
        </xdr:cNvPr>
        <xdr:cNvCxnSpPr/>
      </xdr:nvCxnSpPr>
      <xdr:spPr>
        <a:xfrm>
          <a:off x="3588385" y="5956391"/>
          <a:ext cx="619760" cy="39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75928</xdr:rowOff>
    </xdr:from>
    <xdr:to>
      <xdr:col>15</xdr:col>
      <xdr:colOff>187325</xdr:colOff>
      <xdr:row>31</xdr:row>
      <xdr:rowOff>6078</xdr:rowOff>
    </xdr:to>
    <xdr:sp macro="" textlink="">
      <xdr:nvSpPr>
        <xdr:cNvPr id="95" name="楕円 94">
          <a:extLst>
            <a:ext uri="{FF2B5EF4-FFF2-40B4-BE49-F238E27FC236}">
              <a16:creationId xmlns:a16="http://schemas.microsoft.com/office/drawing/2014/main" id="{F1A893A2-7D6A-4C8C-A497-B42CD5A288F5}"/>
            </a:ext>
          </a:extLst>
        </xdr:cNvPr>
        <xdr:cNvSpPr/>
      </xdr:nvSpPr>
      <xdr:spPr>
        <a:xfrm>
          <a:off x="2867025" y="587474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126728</xdr:rowOff>
    </xdr:from>
    <xdr:to>
      <xdr:col>19</xdr:col>
      <xdr:colOff>136525</xdr:colOff>
      <xdr:row>30</xdr:row>
      <xdr:rowOff>157571</xdr:rowOff>
    </xdr:to>
    <xdr:cxnSp macro="">
      <xdr:nvCxnSpPr>
        <xdr:cNvPr id="96" name="直線コネクタ 95">
          <a:extLst>
            <a:ext uri="{FF2B5EF4-FFF2-40B4-BE49-F238E27FC236}">
              <a16:creationId xmlns:a16="http://schemas.microsoft.com/office/drawing/2014/main" id="{1C1F685F-C6CD-4C17-952A-4ADDC8853051}"/>
            </a:ext>
          </a:extLst>
        </xdr:cNvPr>
        <xdr:cNvCxnSpPr/>
      </xdr:nvCxnSpPr>
      <xdr:spPr>
        <a:xfrm>
          <a:off x="2917825" y="5925548"/>
          <a:ext cx="670560" cy="30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122192</xdr:rowOff>
    </xdr:from>
    <xdr:to>
      <xdr:col>11</xdr:col>
      <xdr:colOff>187325</xdr:colOff>
      <xdr:row>31</xdr:row>
      <xdr:rowOff>52342</xdr:rowOff>
    </xdr:to>
    <xdr:sp macro="" textlink="">
      <xdr:nvSpPr>
        <xdr:cNvPr id="97" name="楕円 96">
          <a:extLst>
            <a:ext uri="{FF2B5EF4-FFF2-40B4-BE49-F238E27FC236}">
              <a16:creationId xmlns:a16="http://schemas.microsoft.com/office/drawing/2014/main" id="{BD2A0928-7FF8-4134-B166-E92B649A94EE}"/>
            </a:ext>
          </a:extLst>
        </xdr:cNvPr>
        <xdr:cNvSpPr/>
      </xdr:nvSpPr>
      <xdr:spPr>
        <a:xfrm>
          <a:off x="2196465" y="592101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126728</xdr:rowOff>
    </xdr:from>
    <xdr:to>
      <xdr:col>15</xdr:col>
      <xdr:colOff>136525</xdr:colOff>
      <xdr:row>31</xdr:row>
      <xdr:rowOff>1542</xdr:rowOff>
    </xdr:to>
    <xdr:cxnSp macro="">
      <xdr:nvCxnSpPr>
        <xdr:cNvPr id="98" name="直線コネクタ 97">
          <a:extLst>
            <a:ext uri="{FF2B5EF4-FFF2-40B4-BE49-F238E27FC236}">
              <a16:creationId xmlns:a16="http://schemas.microsoft.com/office/drawing/2014/main" id="{78951750-EA77-449F-A792-BE89224CC737}"/>
            </a:ext>
          </a:extLst>
        </xdr:cNvPr>
        <xdr:cNvCxnSpPr/>
      </xdr:nvCxnSpPr>
      <xdr:spPr>
        <a:xfrm flipV="1">
          <a:off x="2247265" y="5925548"/>
          <a:ext cx="67056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49439</xdr:rowOff>
    </xdr:from>
    <xdr:to>
      <xdr:col>7</xdr:col>
      <xdr:colOff>187325</xdr:colOff>
      <xdr:row>31</xdr:row>
      <xdr:rowOff>151039</xdr:rowOff>
    </xdr:to>
    <xdr:sp macro="" textlink="">
      <xdr:nvSpPr>
        <xdr:cNvPr id="99" name="楕円 98">
          <a:extLst>
            <a:ext uri="{FF2B5EF4-FFF2-40B4-BE49-F238E27FC236}">
              <a16:creationId xmlns:a16="http://schemas.microsoft.com/office/drawing/2014/main" id="{15819D4F-D5DD-4B71-B06C-D52611C71366}"/>
            </a:ext>
          </a:extLst>
        </xdr:cNvPr>
        <xdr:cNvSpPr/>
      </xdr:nvSpPr>
      <xdr:spPr>
        <a:xfrm>
          <a:off x="1525905" y="601589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1542</xdr:rowOff>
    </xdr:from>
    <xdr:to>
      <xdr:col>11</xdr:col>
      <xdr:colOff>136525</xdr:colOff>
      <xdr:row>31</xdr:row>
      <xdr:rowOff>100239</xdr:rowOff>
    </xdr:to>
    <xdr:cxnSp macro="">
      <xdr:nvCxnSpPr>
        <xdr:cNvPr id="100" name="直線コネクタ 99">
          <a:extLst>
            <a:ext uri="{FF2B5EF4-FFF2-40B4-BE49-F238E27FC236}">
              <a16:creationId xmlns:a16="http://schemas.microsoft.com/office/drawing/2014/main" id="{14D65968-E719-4762-AC21-DB8722396F1A}"/>
            </a:ext>
          </a:extLst>
        </xdr:cNvPr>
        <xdr:cNvCxnSpPr/>
      </xdr:nvCxnSpPr>
      <xdr:spPr>
        <a:xfrm flipV="1">
          <a:off x="1576705" y="5968002"/>
          <a:ext cx="670560" cy="986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28</xdr:row>
      <xdr:rowOff>141622</xdr:rowOff>
    </xdr:from>
    <xdr:ext cx="405111" cy="259045"/>
    <xdr:sp macro="" textlink="">
      <xdr:nvSpPr>
        <xdr:cNvPr id="101" name="n_1aveValue有形固定資産減価償却率">
          <a:extLst>
            <a:ext uri="{FF2B5EF4-FFF2-40B4-BE49-F238E27FC236}">
              <a16:creationId xmlns:a16="http://schemas.microsoft.com/office/drawing/2014/main" id="{FB38F345-173C-4095-9C29-27DF2D021815}"/>
            </a:ext>
          </a:extLst>
        </xdr:cNvPr>
        <xdr:cNvSpPr txBox="1"/>
      </xdr:nvSpPr>
      <xdr:spPr>
        <a:xfrm>
          <a:off x="3395989" y="5605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110779</xdr:rowOff>
    </xdr:from>
    <xdr:ext cx="405111" cy="259045"/>
    <xdr:sp macro="" textlink="">
      <xdr:nvSpPr>
        <xdr:cNvPr id="102" name="n_2aveValue有形固定資産減価償却率">
          <a:extLst>
            <a:ext uri="{FF2B5EF4-FFF2-40B4-BE49-F238E27FC236}">
              <a16:creationId xmlns:a16="http://schemas.microsoft.com/office/drawing/2014/main" id="{4A0CDC81-F05C-44F6-9DC1-B4B5834B3A5A}"/>
            </a:ext>
          </a:extLst>
        </xdr:cNvPr>
        <xdr:cNvSpPr txBox="1"/>
      </xdr:nvSpPr>
      <xdr:spPr>
        <a:xfrm>
          <a:off x="2738129" y="55743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73768</xdr:rowOff>
    </xdr:from>
    <xdr:ext cx="405111" cy="259045"/>
    <xdr:sp macro="" textlink="">
      <xdr:nvSpPr>
        <xdr:cNvPr id="103" name="n_3aveValue有形固定資産減価償却率">
          <a:extLst>
            <a:ext uri="{FF2B5EF4-FFF2-40B4-BE49-F238E27FC236}">
              <a16:creationId xmlns:a16="http://schemas.microsoft.com/office/drawing/2014/main" id="{7B2B79D6-86BA-4A1B-ABEB-DD6CD1729EB6}"/>
            </a:ext>
          </a:extLst>
        </xdr:cNvPr>
        <xdr:cNvSpPr txBox="1"/>
      </xdr:nvSpPr>
      <xdr:spPr>
        <a:xfrm>
          <a:off x="2067569" y="55373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83021</xdr:rowOff>
    </xdr:from>
    <xdr:ext cx="405111" cy="259045"/>
    <xdr:sp macro="" textlink="">
      <xdr:nvSpPr>
        <xdr:cNvPr id="104" name="n_4aveValue有形固定資産減価償却率">
          <a:extLst>
            <a:ext uri="{FF2B5EF4-FFF2-40B4-BE49-F238E27FC236}">
              <a16:creationId xmlns:a16="http://schemas.microsoft.com/office/drawing/2014/main" id="{5598063B-A4B1-4BB2-A69F-FED13506BBBB}"/>
            </a:ext>
          </a:extLst>
        </xdr:cNvPr>
        <xdr:cNvSpPr txBox="1"/>
      </xdr:nvSpPr>
      <xdr:spPr>
        <a:xfrm>
          <a:off x="1397009" y="55465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31</xdr:row>
      <xdr:rowOff>28048</xdr:rowOff>
    </xdr:from>
    <xdr:ext cx="405111" cy="259045"/>
    <xdr:sp macro="" textlink="">
      <xdr:nvSpPr>
        <xdr:cNvPr id="105" name="n_1mainValue有形固定資産減価償却率">
          <a:extLst>
            <a:ext uri="{FF2B5EF4-FFF2-40B4-BE49-F238E27FC236}">
              <a16:creationId xmlns:a16="http://schemas.microsoft.com/office/drawing/2014/main" id="{804B97A4-8B06-479E-B933-205A803E88D4}"/>
            </a:ext>
          </a:extLst>
        </xdr:cNvPr>
        <xdr:cNvSpPr txBox="1"/>
      </xdr:nvSpPr>
      <xdr:spPr>
        <a:xfrm>
          <a:off x="3395989" y="59945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168655</xdr:rowOff>
    </xdr:from>
    <xdr:ext cx="405111" cy="259045"/>
    <xdr:sp macro="" textlink="">
      <xdr:nvSpPr>
        <xdr:cNvPr id="106" name="n_2mainValue有形固定資産減価償却率">
          <a:extLst>
            <a:ext uri="{FF2B5EF4-FFF2-40B4-BE49-F238E27FC236}">
              <a16:creationId xmlns:a16="http://schemas.microsoft.com/office/drawing/2014/main" id="{7C8545EC-DCC5-4F5E-83FC-4ACA420D751E}"/>
            </a:ext>
          </a:extLst>
        </xdr:cNvPr>
        <xdr:cNvSpPr txBox="1"/>
      </xdr:nvSpPr>
      <xdr:spPr>
        <a:xfrm>
          <a:off x="2738129" y="59674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43469</xdr:rowOff>
    </xdr:from>
    <xdr:ext cx="405111" cy="259045"/>
    <xdr:sp macro="" textlink="">
      <xdr:nvSpPr>
        <xdr:cNvPr id="107" name="n_3mainValue有形固定資産減価償却率">
          <a:extLst>
            <a:ext uri="{FF2B5EF4-FFF2-40B4-BE49-F238E27FC236}">
              <a16:creationId xmlns:a16="http://schemas.microsoft.com/office/drawing/2014/main" id="{DB4E0C4B-D704-42E7-B541-71E39DF92241}"/>
            </a:ext>
          </a:extLst>
        </xdr:cNvPr>
        <xdr:cNvSpPr txBox="1"/>
      </xdr:nvSpPr>
      <xdr:spPr>
        <a:xfrm>
          <a:off x="2067569" y="60099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142166</xdr:rowOff>
    </xdr:from>
    <xdr:ext cx="405111" cy="259045"/>
    <xdr:sp macro="" textlink="">
      <xdr:nvSpPr>
        <xdr:cNvPr id="108" name="n_4mainValue有形固定資産減価償却率">
          <a:extLst>
            <a:ext uri="{FF2B5EF4-FFF2-40B4-BE49-F238E27FC236}">
              <a16:creationId xmlns:a16="http://schemas.microsoft.com/office/drawing/2014/main" id="{45DFF83C-C2CA-416B-B01A-C637F04B4EA0}"/>
            </a:ext>
          </a:extLst>
        </xdr:cNvPr>
        <xdr:cNvSpPr txBox="1"/>
      </xdr:nvSpPr>
      <xdr:spPr>
        <a:xfrm>
          <a:off x="1397009" y="61086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9" name="正方形/長方形 108">
          <a:extLst>
            <a:ext uri="{FF2B5EF4-FFF2-40B4-BE49-F238E27FC236}">
              <a16:creationId xmlns:a16="http://schemas.microsoft.com/office/drawing/2014/main" id="{7E8081FE-B2A4-4480-A349-3A99F40156CB}"/>
            </a:ext>
          </a:extLst>
        </xdr:cNvPr>
        <xdr:cNvSpPr/>
      </xdr:nvSpPr>
      <xdr:spPr>
        <a:xfrm>
          <a:off x="9971405" y="4180205"/>
          <a:ext cx="371602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0" name="正方形/長方形 109">
          <a:extLst>
            <a:ext uri="{FF2B5EF4-FFF2-40B4-BE49-F238E27FC236}">
              <a16:creationId xmlns:a16="http://schemas.microsoft.com/office/drawing/2014/main" id="{5F8E4A5E-7452-43F4-9A73-C9727B7F7E5B}"/>
            </a:ext>
          </a:extLst>
        </xdr:cNvPr>
        <xdr:cNvSpPr/>
      </xdr:nvSpPr>
      <xdr:spPr>
        <a:xfrm>
          <a:off x="10904488" y="4538917"/>
          <a:ext cx="920214"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1" name="正方形/長方形 110">
          <a:extLst>
            <a:ext uri="{FF2B5EF4-FFF2-40B4-BE49-F238E27FC236}">
              <a16:creationId xmlns:a16="http://schemas.microsoft.com/office/drawing/2014/main" id="{5AFD4440-1D93-4D78-AC18-C9989CC56AEC}"/>
            </a:ext>
          </a:extLst>
        </xdr:cNvPr>
        <xdr:cNvSpPr/>
      </xdr:nvSpPr>
      <xdr:spPr>
        <a:xfrm>
          <a:off x="12166505" y="4522246"/>
          <a:ext cx="839659"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[ 493.8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2" name="正方形/長方形 111">
          <a:extLst>
            <a:ext uri="{FF2B5EF4-FFF2-40B4-BE49-F238E27FC236}">
              <a16:creationId xmlns:a16="http://schemas.microsoft.com/office/drawing/2014/main" id="{51AD6B0D-FB28-42AA-B715-D86E49A52396}"/>
            </a:ext>
          </a:extLst>
        </xdr:cNvPr>
        <xdr:cNvSpPr/>
      </xdr:nvSpPr>
      <xdr:spPr>
        <a:xfrm>
          <a:off x="1365948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3" name="正方形/長方形 112">
          <a:extLst>
            <a:ext uri="{FF2B5EF4-FFF2-40B4-BE49-F238E27FC236}">
              <a16:creationId xmlns:a16="http://schemas.microsoft.com/office/drawing/2014/main" id="{ACCDC92A-934B-4B13-9EC8-BC6A92DD463B}"/>
            </a:ext>
          </a:extLst>
        </xdr:cNvPr>
        <xdr:cNvSpPr/>
      </xdr:nvSpPr>
      <xdr:spPr>
        <a:xfrm>
          <a:off x="1365948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4" name="正方形/長方形 113">
          <a:extLst>
            <a:ext uri="{FF2B5EF4-FFF2-40B4-BE49-F238E27FC236}">
              <a16:creationId xmlns:a16="http://schemas.microsoft.com/office/drawing/2014/main" id="{1B11D8A1-D2FF-49A5-A992-A7EE9F14FA1D}"/>
            </a:ext>
          </a:extLst>
        </xdr:cNvPr>
        <xdr:cNvSpPr/>
      </xdr:nvSpPr>
      <xdr:spPr>
        <a:xfrm>
          <a:off x="150006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5" name="正方形/長方形 114">
          <a:extLst>
            <a:ext uri="{FF2B5EF4-FFF2-40B4-BE49-F238E27FC236}">
              <a16:creationId xmlns:a16="http://schemas.microsoft.com/office/drawing/2014/main" id="{AF9A0461-8E53-4B31-8D59-7B34B29FB314}"/>
            </a:ext>
          </a:extLst>
        </xdr:cNvPr>
        <xdr:cNvSpPr/>
      </xdr:nvSpPr>
      <xdr:spPr>
        <a:xfrm>
          <a:off x="150006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6" name="正方形/長方形 115">
          <a:extLst>
            <a:ext uri="{FF2B5EF4-FFF2-40B4-BE49-F238E27FC236}">
              <a16:creationId xmlns:a16="http://schemas.microsoft.com/office/drawing/2014/main" id="{5BE594FC-2420-441A-A33D-8C3717379D69}"/>
            </a:ext>
          </a:extLst>
        </xdr:cNvPr>
        <xdr:cNvSpPr/>
      </xdr:nvSpPr>
      <xdr:spPr>
        <a:xfrm>
          <a:off x="1644586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7" name="正方形/長方形 116">
          <a:extLst>
            <a:ext uri="{FF2B5EF4-FFF2-40B4-BE49-F238E27FC236}">
              <a16:creationId xmlns:a16="http://schemas.microsoft.com/office/drawing/2014/main" id="{A3A308EC-4D8F-4832-BCB8-F9449DDDEC34}"/>
            </a:ext>
          </a:extLst>
        </xdr:cNvPr>
        <xdr:cNvSpPr/>
      </xdr:nvSpPr>
      <xdr:spPr>
        <a:xfrm>
          <a:off x="1644586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8" name="正方形/長方形 117">
          <a:extLst>
            <a:ext uri="{FF2B5EF4-FFF2-40B4-BE49-F238E27FC236}">
              <a16:creationId xmlns:a16="http://schemas.microsoft.com/office/drawing/2014/main" id="{E8BD5BC8-D7B6-4DAB-9687-A5300C5EA7D3}"/>
            </a:ext>
          </a:extLst>
        </xdr:cNvPr>
        <xdr:cNvSpPr/>
      </xdr:nvSpPr>
      <xdr:spPr>
        <a:xfrm>
          <a:off x="9971405" y="4859655"/>
          <a:ext cx="371602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9" name="正方形/長方形 118">
          <a:extLst>
            <a:ext uri="{FF2B5EF4-FFF2-40B4-BE49-F238E27FC236}">
              <a16:creationId xmlns:a16="http://schemas.microsoft.com/office/drawing/2014/main" id="{2BCED86B-5532-430D-B65C-BF108592BCDF}"/>
            </a:ext>
          </a:extLst>
        </xdr:cNvPr>
        <xdr:cNvSpPr/>
      </xdr:nvSpPr>
      <xdr:spPr>
        <a:xfrm>
          <a:off x="1393126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0" name="正方形/長方形 119">
          <a:extLst>
            <a:ext uri="{FF2B5EF4-FFF2-40B4-BE49-F238E27FC236}">
              <a16:creationId xmlns:a16="http://schemas.microsoft.com/office/drawing/2014/main" id="{644A291F-BC3E-4027-8191-D14CA918684C}"/>
            </a:ext>
          </a:extLst>
        </xdr:cNvPr>
        <xdr:cNvSpPr/>
      </xdr:nvSpPr>
      <xdr:spPr>
        <a:xfrm>
          <a:off x="1393126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1" name="テキスト ボックス 120">
          <a:extLst>
            <a:ext uri="{FF2B5EF4-FFF2-40B4-BE49-F238E27FC236}">
              <a16:creationId xmlns:a16="http://schemas.microsoft.com/office/drawing/2014/main" id="{E5A88F57-A4CC-495E-B2FC-E5FE17000069}"/>
            </a:ext>
          </a:extLst>
        </xdr:cNvPr>
        <xdr:cNvSpPr txBox="1"/>
      </xdr:nvSpPr>
      <xdr:spPr>
        <a:xfrm>
          <a:off x="1400746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mn-lt"/>
              <a:ea typeface="+mn-ea"/>
              <a:cs typeface="+mn-cs"/>
            </a:rPr>
            <a:t>例年類似団体より</a:t>
          </a:r>
          <a:r>
            <a:rPr lang="ja-JP" altLang="ja-JP" sz="1100" b="0" i="0">
              <a:solidFill>
                <a:sysClr val="windowText" lastClr="000000"/>
              </a:solidFill>
              <a:effectLst/>
              <a:latin typeface="+mn-lt"/>
              <a:ea typeface="+mn-ea"/>
              <a:cs typeface="+mn-cs"/>
            </a:rPr>
            <a:t>債務償還比率</a:t>
          </a:r>
          <a:r>
            <a:rPr kumimoji="1" lang="ja-JP" altLang="ja-JP" sz="1100">
              <a:solidFill>
                <a:sysClr val="windowText" lastClr="000000"/>
              </a:solidFill>
              <a:effectLst/>
              <a:latin typeface="+mn-lt"/>
              <a:ea typeface="+mn-ea"/>
              <a:cs typeface="+mn-cs"/>
            </a:rPr>
            <a:t>は低い水準となっていたが、公共施設の長寿命化工事等を進めているため、類似団体よりも</a:t>
          </a:r>
          <a:r>
            <a:rPr kumimoji="1" lang="en-US" altLang="ja-JP" sz="1100">
              <a:solidFill>
                <a:sysClr val="windowText" lastClr="000000"/>
              </a:solidFill>
              <a:effectLst/>
              <a:latin typeface="+mn-lt"/>
              <a:ea typeface="+mn-ea"/>
              <a:cs typeface="+mn-cs"/>
            </a:rPr>
            <a:t>51.9</a:t>
          </a:r>
          <a:r>
            <a:rPr kumimoji="1" lang="ja-JP" altLang="ja-JP" sz="1100">
              <a:solidFill>
                <a:sysClr val="windowText" lastClr="000000"/>
              </a:solidFill>
              <a:effectLst/>
              <a:latin typeface="+mn-lt"/>
              <a:ea typeface="+mn-ea"/>
              <a:cs typeface="+mn-cs"/>
            </a:rPr>
            <a:t>ポイント上回り、</a:t>
          </a:r>
          <a:r>
            <a:rPr kumimoji="1" lang="en-US" altLang="ja-JP" sz="1100">
              <a:solidFill>
                <a:sysClr val="windowText" lastClr="000000"/>
              </a:solidFill>
              <a:effectLst/>
              <a:latin typeface="+mn-lt"/>
              <a:ea typeface="+mn-ea"/>
              <a:cs typeface="+mn-cs"/>
            </a:rPr>
            <a:t>13.1</a:t>
          </a:r>
          <a:r>
            <a:rPr kumimoji="1" lang="ja-JP" altLang="ja-JP" sz="1100">
              <a:solidFill>
                <a:sysClr val="windowText" lastClr="000000"/>
              </a:solidFill>
              <a:effectLst/>
              <a:latin typeface="+mn-lt"/>
              <a:ea typeface="+mn-ea"/>
              <a:cs typeface="+mn-cs"/>
            </a:rPr>
            <a:t>ポイントの増となった。引き続き町債発行対象事業の峻別を図り、適宜繰上償還を実施しつつ将来負担の抑制に努める。</a:t>
          </a:r>
          <a:endParaRPr lang="ja-JP" altLang="ja-JP">
            <a:solidFill>
              <a:sysClr val="windowText" lastClr="000000"/>
            </a:solidFill>
            <a:effectLst/>
          </a:endParaRPr>
        </a:p>
      </xdr:txBody>
    </xdr:sp>
    <xdr:clientData/>
  </xdr:twoCellAnchor>
  <xdr:oneCellAnchor>
    <xdr:from>
      <xdr:col>57</xdr:col>
      <xdr:colOff>111125</xdr:colOff>
      <xdr:row>23</xdr:row>
      <xdr:rowOff>47625</xdr:rowOff>
    </xdr:from>
    <xdr:ext cx="349839" cy="225703"/>
    <xdr:sp macro="" textlink="">
      <xdr:nvSpPr>
        <xdr:cNvPr id="122" name="テキスト ボックス 121">
          <a:extLst>
            <a:ext uri="{FF2B5EF4-FFF2-40B4-BE49-F238E27FC236}">
              <a16:creationId xmlns:a16="http://schemas.microsoft.com/office/drawing/2014/main" id="{066A4035-41D3-4347-ABA1-3A78556BF361}"/>
            </a:ext>
          </a:extLst>
        </xdr:cNvPr>
        <xdr:cNvSpPr txBox="1"/>
      </xdr:nvSpPr>
      <xdr:spPr>
        <a:xfrm>
          <a:off x="993330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3" name="直線コネクタ 122">
          <a:extLst>
            <a:ext uri="{FF2B5EF4-FFF2-40B4-BE49-F238E27FC236}">
              <a16:creationId xmlns:a16="http://schemas.microsoft.com/office/drawing/2014/main" id="{89775224-A1D7-474A-85FB-8DD3516A5694}"/>
            </a:ext>
          </a:extLst>
        </xdr:cNvPr>
        <xdr:cNvCxnSpPr/>
      </xdr:nvCxnSpPr>
      <xdr:spPr>
        <a:xfrm>
          <a:off x="9971405" y="697293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4" name="テキスト ボックス 123">
          <a:extLst>
            <a:ext uri="{FF2B5EF4-FFF2-40B4-BE49-F238E27FC236}">
              <a16:creationId xmlns:a16="http://schemas.microsoft.com/office/drawing/2014/main" id="{1DA49CF1-CB4A-484E-8478-8593BC1F8593}"/>
            </a:ext>
          </a:extLst>
        </xdr:cNvPr>
        <xdr:cNvSpPr txBox="1"/>
      </xdr:nvSpPr>
      <xdr:spPr>
        <a:xfrm>
          <a:off x="9486041" y="687913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5" name="直線コネクタ 124">
          <a:extLst>
            <a:ext uri="{FF2B5EF4-FFF2-40B4-BE49-F238E27FC236}">
              <a16:creationId xmlns:a16="http://schemas.microsoft.com/office/drawing/2014/main" id="{A41B0227-099D-453F-8C5C-0FE55F69DB41}"/>
            </a:ext>
          </a:extLst>
        </xdr:cNvPr>
        <xdr:cNvCxnSpPr/>
      </xdr:nvCxnSpPr>
      <xdr:spPr>
        <a:xfrm>
          <a:off x="9971405" y="6668317"/>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6" name="テキスト ボックス 125">
          <a:extLst>
            <a:ext uri="{FF2B5EF4-FFF2-40B4-BE49-F238E27FC236}">
              <a16:creationId xmlns:a16="http://schemas.microsoft.com/office/drawing/2014/main" id="{1560A8F4-A1A0-4B9A-881B-161A94A97D3C}"/>
            </a:ext>
          </a:extLst>
        </xdr:cNvPr>
        <xdr:cNvSpPr txBox="1"/>
      </xdr:nvSpPr>
      <xdr:spPr>
        <a:xfrm>
          <a:off x="9486041" y="657832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7" name="直線コネクタ 126">
          <a:extLst>
            <a:ext uri="{FF2B5EF4-FFF2-40B4-BE49-F238E27FC236}">
              <a16:creationId xmlns:a16="http://schemas.microsoft.com/office/drawing/2014/main" id="{0341F514-8BD3-49F2-B4CF-8F7D52152EE1}"/>
            </a:ext>
          </a:extLst>
        </xdr:cNvPr>
        <xdr:cNvCxnSpPr/>
      </xdr:nvCxnSpPr>
      <xdr:spPr>
        <a:xfrm>
          <a:off x="9971405" y="636750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32</xdr:row>
      <xdr:rowOff>143417</xdr:rowOff>
    </xdr:from>
    <xdr:ext cx="482824" cy="225703"/>
    <xdr:sp macro="" textlink="">
      <xdr:nvSpPr>
        <xdr:cNvPr id="128" name="テキスト ボックス 127">
          <a:extLst>
            <a:ext uri="{FF2B5EF4-FFF2-40B4-BE49-F238E27FC236}">
              <a16:creationId xmlns:a16="http://schemas.microsoft.com/office/drawing/2014/main" id="{9409D856-7F66-442F-BE3D-D297DFD65792}"/>
            </a:ext>
          </a:extLst>
        </xdr:cNvPr>
        <xdr:cNvSpPr txBox="1"/>
      </xdr:nvSpPr>
      <xdr:spPr>
        <a:xfrm>
          <a:off x="9486041" y="6277517"/>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9" name="直線コネクタ 128">
          <a:extLst>
            <a:ext uri="{FF2B5EF4-FFF2-40B4-BE49-F238E27FC236}">
              <a16:creationId xmlns:a16="http://schemas.microsoft.com/office/drawing/2014/main" id="{E58E22C1-4C20-4D1F-8B6C-A6F2880FC1B2}"/>
            </a:ext>
          </a:extLst>
        </xdr:cNvPr>
        <xdr:cNvCxnSpPr/>
      </xdr:nvCxnSpPr>
      <xdr:spPr>
        <a:xfrm>
          <a:off x="9971405" y="6066699"/>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30" name="テキスト ボックス 129">
          <a:extLst>
            <a:ext uri="{FF2B5EF4-FFF2-40B4-BE49-F238E27FC236}">
              <a16:creationId xmlns:a16="http://schemas.microsoft.com/office/drawing/2014/main" id="{84FE02CD-F02B-4950-9647-96AC92B0C0C3}"/>
            </a:ext>
          </a:extLst>
        </xdr:cNvPr>
        <xdr:cNvSpPr txBox="1"/>
      </xdr:nvSpPr>
      <xdr:spPr>
        <a:xfrm>
          <a:off x="9542936" y="5972898"/>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31" name="直線コネクタ 130">
          <a:extLst>
            <a:ext uri="{FF2B5EF4-FFF2-40B4-BE49-F238E27FC236}">
              <a16:creationId xmlns:a16="http://schemas.microsoft.com/office/drawing/2014/main" id="{71FE97A2-2E7A-47A9-A750-CB56572A3D4D}"/>
            </a:ext>
          </a:extLst>
        </xdr:cNvPr>
        <xdr:cNvCxnSpPr/>
      </xdr:nvCxnSpPr>
      <xdr:spPr>
        <a:xfrm>
          <a:off x="9971405" y="5765891"/>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32" name="テキスト ボックス 131">
          <a:extLst>
            <a:ext uri="{FF2B5EF4-FFF2-40B4-BE49-F238E27FC236}">
              <a16:creationId xmlns:a16="http://schemas.microsoft.com/office/drawing/2014/main" id="{D0E5A669-ADD5-4D2C-81E4-E267441308FC}"/>
            </a:ext>
          </a:extLst>
        </xdr:cNvPr>
        <xdr:cNvSpPr txBox="1"/>
      </xdr:nvSpPr>
      <xdr:spPr>
        <a:xfrm>
          <a:off x="9542936" y="5672090"/>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33" name="直線コネクタ 132">
          <a:extLst>
            <a:ext uri="{FF2B5EF4-FFF2-40B4-BE49-F238E27FC236}">
              <a16:creationId xmlns:a16="http://schemas.microsoft.com/office/drawing/2014/main" id="{04E18E7B-26D5-4AC9-90D0-4EB795896CEB}"/>
            </a:ext>
          </a:extLst>
        </xdr:cNvPr>
        <xdr:cNvCxnSpPr/>
      </xdr:nvCxnSpPr>
      <xdr:spPr>
        <a:xfrm>
          <a:off x="9971405" y="546508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4" name="テキスト ボックス 133">
          <a:extLst>
            <a:ext uri="{FF2B5EF4-FFF2-40B4-BE49-F238E27FC236}">
              <a16:creationId xmlns:a16="http://schemas.microsoft.com/office/drawing/2014/main" id="{02016550-06EF-4469-A847-6FAFEFF65511}"/>
            </a:ext>
          </a:extLst>
        </xdr:cNvPr>
        <xdr:cNvSpPr txBox="1"/>
      </xdr:nvSpPr>
      <xdr:spPr>
        <a:xfrm>
          <a:off x="9542936" y="537128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5" name="直線コネクタ 134">
          <a:extLst>
            <a:ext uri="{FF2B5EF4-FFF2-40B4-BE49-F238E27FC236}">
              <a16:creationId xmlns:a16="http://schemas.microsoft.com/office/drawing/2014/main" id="{317EE5AE-87FB-4E48-B662-DD9326E4C2A4}"/>
            </a:ext>
          </a:extLst>
        </xdr:cNvPr>
        <xdr:cNvCxnSpPr/>
      </xdr:nvCxnSpPr>
      <xdr:spPr>
        <a:xfrm>
          <a:off x="9971405" y="5160463"/>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6" name="テキスト ボックス 135">
          <a:extLst>
            <a:ext uri="{FF2B5EF4-FFF2-40B4-BE49-F238E27FC236}">
              <a16:creationId xmlns:a16="http://schemas.microsoft.com/office/drawing/2014/main" id="{4E7A3CD1-EC89-4B85-866B-4B4C21DE3389}"/>
            </a:ext>
          </a:extLst>
        </xdr:cNvPr>
        <xdr:cNvSpPr txBox="1"/>
      </xdr:nvSpPr>
      <xdr:spPr>
        <a:xfrm>
          <a:off x="9645528" y="507047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7" name="直線コネクタ 136">
          <a:extLst>
            <a:ext uri="{FF2B5EF4-FFF2-40B4-BE49-F238E27FC236}">
              <a16:creationId xmlns:a16="http://schemas.microsoft.com/office/drawing/2014/main" id="{37B1F431-33C4-451B-B85E-FDE7DAA311A2}"/>
            </a:ext>
          </a:extLst>
        </xdr:cNvPr>
        <xdr:cNvCxnSpPr/>
      </xdr:nvCxnSpPr>
      <xdr:spPr>
        <a:xfrm>
          <a:off x="9971405" y="485965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8" name="債務償還比率グラフ枠">
          <a:extLst>
            <a:ext uri="{FF2B5EF4-FFF2-40B4-BE49-F238E27FC236}">
              <a16:creationId xmlns:a16="http://schemas.microsoft.com/office/drawing/2014/main" id="{F10169C7-82F8-48D5-9AAD-EA97F37C129B}"/>
            </a:ext>
          </a:extLst>
        </xdr:cNvPr>
        <xdr:cNvSpPr/>
      </xdr:nvSpPr>
      <xdr:spPr>
        <a:xfrm>
          <a:off x="9971405" y="4859655"/>
          <a:ext cx="371602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113405</xdr:rowOff>
    </xdr:to>
    <xdr:cxnSp macro="">
      <xdr:nvCxnSpPr>
        <xdr:cNvPr id="139" name="直線コネクタ 138">
          <a:extLst>
            <a:ext uri="{FF2B5EF4-FFF2-40B4-BE49-F238E27FC236}">
              <a16:creationId xmlns:a16="http://schemas.microsoft.com/office/drawing/2014/main" id="{2C26A72E-4EA2-4293-A8A3-225A08786914}"/>
            </a:ext>
          </a:extLst>
        </xdr:cNvPr>
        <xdr:cNvCxnSpPr/>
      </xdr:nvCxnSpPr>
      <xdr:spPr>
        <a:xfrm flipV="1">
          <a:off x="13027660" y="5160463"/>
          <a:ext cx="1269" cy="14223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117232</xdr:rowOff>
    </xdr:from>
    <xdr:ext cx="560923" cy="259045"/>
    <xdr:sp macro="" textlink="">
      <xdr:nvSpPr>
        <xdr:cNvPr id="140" name="債務償還比率最小値テキスト">
          <a:extLst>
            <a:ext uri="{FF2B5EF4-FFF2-40B4-BE49-F238E27FC236}">
              <a16:creationId xmlns:a16="http://schemas.microsoft.com/office/drawing/2014/main" id="{FAFDCE4E-54F2-4A91-954B-3A662D7EA988}"/>
            </a:ext>
          </a:extLst>
        </xdr:cNvPr>
        <xdr:cNvSpPr txBox="1"/>
      </xdr:nvSpPr>
      <xdr:spPr>
        <a:xfrm>
          <a:off x="13080365" y="6586612"/>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113405</xdr:rowOff>
    </xdr:from>
    <xdr:to>
      <xdr:col>76</xdr:col>
      <xdr:colOff>111125</xdr:colOff>
      <xdr:row>34</xdr:row>
      <xdr:rowOff>113405</xdr:rowOff>
    </xdr:to>
    <xdr:cxnSp macro="">
      <xdr:nvCxnSpPr>
        <xdr:cNvPr id="141" name="直線コネクタ 140">
          <a:extLst>
            <a:ext uri="{FF2B5EF4-FFF2-40B4-BE49-F238E27FC236}">
              <a16:creationId xmlns:a16="http://schemas.microsoft.com/office/drawing/2014/main" id="{BE8056E3-AAE2-451F-9E25-01ED1ECA17A5}"/>
            </a:ext>
          </a:extLst>
        </xdr:cNvPr>
        <xdr:cNvCxnSpPr/>
      </xdr:nvCxnSpPr>
      <xdr:spPr>
        <a:xfrm>
          <a:off x="12963525" y="658278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42" name="債務償還比率最大値テキスト">
          <a:extLst>
            <a:ext uri="{FF2B5EF4-FFF2-40B4-BE49-F238E27FC236}">
              <a16:creationId xmlns:a16="http://schemas.microsoft.com/office/drawing/2014/main" id="{1F1990EA-CA1F-436E-ADAB-83CF0D0FA149}"/>
            </a:ext>
          </a:extLst>
        </xdr:cNvPr>
        <xdr:cNvSpPr txBox="1"/>
      </xdr:nvSpPr>
      <xdr:spPr>
        <a:xfrm>
          <a:off x="13080365" y="494331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43" name="直線コネクタ 142">
          <a:extLst>
            <a:ext uri="{FF2B5EF4-FFF2-40B4-BE49-F238E27FC236}">
              <a16:creationId xmlns:a16="http://schemas.microsoft.com/office/drawing/2014/main" id="{266B9FDF-CFCC-4AAB-826D-4F78484D4149}"/>
            </a:ext>
          </a:extLst>
        </xdr:cNvPr>
        <xdr:cNvCxnSpPr/>
      </xdr:nvCxnSpPr>
      <xdr:spPr>
        <a:xfrm>
          <a:off x="12963525" y="516046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115696</xdr:rowOff>
    </xdr:from>
    <xdr:ext cx="469744" cy="259045"/>
    <xdr:sp macro="" textlink="">
      <xdr:nvSpPr>
        <xdr:cNvPr id="144" name="債務償還比率平均値テキスト">
          <a:extLst>
            <a:ext uri="{FF2B5EF4-FFF2-40B4-BE49-F238E27FC236}">
              <a16:creationId xmlns:a16="http://schemas.microsoft.com/office/drawing/2014/main" id="{E9B8DC48-44A2-4070-838C-E37A7C07B34E}"/>
            </a:ext>
          </a:extLst>
        </xdr:cNvPr>
        <xdr:cNvSpPr txBox="1"/>
      </xdr:nvSpPr>
      <xdr:spPr>
        <a:xfrm>
          <a:off x="13080365" y="541159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92819</xdr:rowOff>
    </xdr:from>
    <xdr:to>
      <xdr:col>76</xdr:col>
      <xdr:colOff>73025</xdr:colOff>
      <xdr:row>29</xdr:row>
      <xdr:rowOff>22969</xdr:rowOff>
    </xdr:to>
    <xdr:sp macro="" textlink="">
      <xdr:nvSpPr>
        <xdr:cNvPr id="145" name="フローチャート: 判断 144">
          <a:extLst>
            <a:ext uri="{FF2B5EF4-FFF2-40B4-BE49-F238E27FC236}">
              <a16:creationId xmlns:a16="http://schemas.microsoft.com/office/drawing/2014/main" id="{60E16DDC-3A57-4D48-9F81-523F44499CB2}"/>
            </a:ext>
          </a:extLst>
        </xdr:cNvPr>
        <xdr:cNvSpPr/>
      </xdr:nvSpPr>
      <xdr:spPr>
        <a:xfrm>
          <a:off x="13001625" y="555635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96212</xdr:rowOff>
    </xdr:from>
    <xdr:to>
      <xdr:col>72</xdr:col>
      <xdr:colOff>123825</xdr:colOff>
      <xdr:row>29</xdr:row>
      <xdr:rowOff>26362</xdr:rowOff>
    </xdr:to>
    <xdr:sp macro="" textlink="">
      <xdr:nvSpPr>
        <xdr:cNvPr id="146" name="フローチャート: 判断 145">
          <a:extLst>
            <a:ext uri="{FF2B5EF4-FFF2-40B4-BE49-F238E27FC236}">
              <a16:creationId xmlns:a16="http://schemas.microsoft.com/office/drawing/2014/main" id="{9CA22236-5531-479C-A83E-50067E414B48}"/>
            </a:ext>
          </a:extLst>
        </xdr:cNvPr>
        <xdr:cNvSpPr/>
      </xdr:nvSpPr>
      <xdr:spPr>
        <a:xfrm>
          <a:off x="12359005" y="555975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100427</xdr:rowOff>
    </xdr:from>
    <xdr:to>
      <xdr:col>68</xdr:col>
      <xdr:colOff>123825</xdr:colOff>
      <xdr:row>29</xdr:row>
      <xdr:rowOff>30577</xdr:rowOff>
    </xdr:to>
    <xdr:sp macro="" textlink="">
      <xdr:nvSpPr>
        <xdr:cNvPr id="147" name="フローチャート: 判断 146">
          <a:extLst>
            <a:ext uri="{FF2B5EF4-FFF2-40B4-BE49-F238E27FC236}">
              <a16:creationId xmlns:a16="http://schemas.microsoft.com/office/drawing/2014/main" id="{65B782A4-11F1-45E9-B5F5-47C51737D5F5}"/>
            </a:ext>
          </a:extLst>
        </xdr:cNvPr>
        <xdr:cNvSpPr/>
      </xdr:nvSpPr>
      <xdr:spPr>
        <a:xfrm>
          <a:off x="11688445" y="556396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57658</xdr:rowOff>
    </xdr:from>
    <xdr:to>
      <xdr:col>64</xdr:col>
      <xdr:colOff>123825</xdr:colOff>
      <xdr:row>28</xdr:row>
      <xdr:rowOff>159258</xdr:rowOff>
    </xdr:to>
    <xdr:sp macro="" textlink="">
      <xdr:nvSpPr>
        <xdr:cNvPr id="148" name="フローチャート: 判断 147">
          <a:extLst>
            <a:ext uri="{FF2B5EF4-FFF2-40B4-BE49-F238E27FC236}">
              <a16:creationId xmlns:a16="http://schemas.microsoft.com/office/drawing/2014/main" id="{35B94929-A548-4B81-A877-3A09EB14F1B2}"/>
            </a:ext>
          </a:extLst>
        </xdr:cNvPr>
        <xdr:cNvSpPr/>
      </xdr:nvSpPr>
      <xdr:spPr>
        <a:xfrm>
          <a:off x="11017885" y="5521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38366</xdr:rowOff>
    </xdr:from>
    <xdr:to>
      <xdr:col>60</xdr:col>
      <xdr:colOff>123825</xdr:colOff>
      <xdr:row>29</xdr:row>
      <xdr:rowOff>139966</xdr:rowOff>
    </xdr:to>
    <xdr:sp macro="" textlink="">
      <xdr:nvSpPr>
        <xdr:cNvPr id="149" name="フローチャート: 判断 148">
          <a:extLst>
            <a:ext uri="{FF2B5EF4-FFF2-40B4-BE49-F238E27FC236}">
              <a16:creationId xmlns:a16="http://schemas.microsoft.com/office/drawing/2014/main" id="{3850E1DC-4775-4A6C-B6F8-B28755A2F8E4}"/>
            </a:ext>
          </a:extLst>
        </xdr:cNvPr>
        <xdr:cNvSpPr/>
      </xdr:nvSpPr>
      <xdr:spPr>
        <a:xfrm>
          <a:off x="10347325" y="5669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E8A8DA1F-1946-424F-93BA-837CC523345F}"/>
            </a:ext>
          </a:extLst>
        </xdr:cNvPr>
        <xdr:cNvSpPr txBox="1"/>
      </xdr:nvSpPr>
      <xdr:spPr>
        <a:xfrm>
          <a:off x="128746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2119A311-29C0-49BF-B67E-A66752082CCF}"/>
            </a:ext>
          </a:extLst>
        </xdr:cNvPr>
        <xdr:cNvSpPr txBox="1"/>
      </xdr:nvSpPr>
      <xdr:spPr>
        <a:xfrm>
          <a:off x="122548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F0497481-9044-428F-B93B-8C093CE88B23}"/>
            </a:ext>
          </a:extLst>
        </xdr:cNvPr>
        <xdr:cNvSpPr txBox="1"/>
      </xdr:nvSpPr>
      <xdr:spPr>
        <a:xfrm>
          <a:off x="115843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3" name="テキスト ボックス 152">
          <a:extLst>
            <a:ext uri="{FF2B5EF4-FFF2-40B4-BE49-F238E27FC236}">
              <a16:creationId xmlns:a16="http://schemas.microsoft.com/office/drawing/2014/main" id="{E0036E33-99D8-4FF1-AE88-6678E80990CC}"/>
            </a:ext>
          </a:extLst>
        </xdr:cNvPr>
        <xdr:cNvSpPr txBox="1"/>
      </xdr:nvSpPr>
      <xdr:spPr>
        <a:xfrm>
          <a:off x="109137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D0DDB148-FAAE-4332-8AAC-B5B522BCD793}"/>
            </a:ext>
          </a:extLst>
        </xdr:cNvPr>
        <xdr:cNvSpPr txBox="1"/>
      </xdr:nvSpPr>
      <xdr:spPr>
        <a:xfrm>
          <a:off x="102431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146177</xdr:rowOff>
    </xdr:from>
    <xdr:to>
      <xdr:col>76</xdr:col>
      <xdr:colOff>73025</xdr:colOff>
      <xdr:row>29</xdr:row>
      <xdr:rowOff>76327</xdr:rowOff>
    </xdr:to>
    <xdr:sp macro="" textlink="">
      <xdr:nvSpPr>
        <xdr:cNvPr id="155" name="楕円 154">
          <a:extLst>
            <a:ext uri="{FF2B5EF4-FFF2-40B4-BE49-F238E27FC236}">
              <a16:creationId xmlns:a16="http://schemas.microsoft.com/office/drawing/2014/main" id="{FDC86077-B20C-49E9-A7D9-626CAA66A70E}"/>
            </a:ext>
          </a:extLst>
        </xdr:cNvPr>
        <xdr:cNvSpPr/>
      </xdr:nvSpPr>
      <xdr:spPr>
        <a:xfrm>
          <a:off x="13001625" y="560971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124604</xdr:rowOff>
    </xdr:from>
    <xdr:ext cx="469744" cy="259045"/>
    <xdr:sp macro="" textlink="">
      <xdr:nvSpPr>
        <xdr:cNvPr id="156" name="債務償還比率該当値テキスト">
          <a:extLst>
            <a:ext uri="{FF2B5EF4-FFF2-40B4-BE49-F238E27FC236}">
              <a16:creationId xmlns:a16="http://schemas.microsoft.com/office/drawing/2014/main" id="{C86C1711-0763-455E-82BA-7CA523173B84}"/>
            </a:ext>
          </a:extLst>
        </xdr:cNvPr>
        <xdr:cNvSpPr txBox="1"/>
      </xdr:nvSpPr>
      <xdr:spPr>
        <a:xfrm>
          <a:off x="13080365" y="55881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28</xdr:row>
      <xdr:rowOff>132709</xdr:rowOff>
    </xdr:from>
    <xdr:to>
      <xdr:col>72</xdr:col>
      <xdr:colOff>123825</xdr:colOff>
      <xdr:row>29</xdr:row>
      <xdr:rowOff>62859</xdr:rowOff>
    </xdr:to>
    <xdr:sp macro="" textlink="">
      <xdr:nvSpPr>
        <xdr:cNvPr id="157" name="楕円 156">
          <a:extLst>
            <a:ext uri="{FF2B5EF4-FFF2-40B4-BE49-F238E27FC236}">
              <a16:creationId xmlns:a16="http://schemas.microsoft.com/office/drawing/2014/main" id="{23CD864D-75B1-4B8D-9728-6C25A1BC1DA2}"/>
            </a:ext>
          </a:extLst>
        </xdr:cNvPr>
        <xdr:cNvSpPr/>
      </xdr:nvSpPr>
      <xdr:spPr>
        <a:xfrm>
          <a:off x="12359005" y="559624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12059</xdr:rowOff>
    </xdr:from>
    <xdr:to>
      <xdr:col>76</xdr:col>
      <xdr:colOff>22225</xdr:colOff>
      <xdr:row>29</xdr:row>
      <xdr:rowOff>25527</xdr:rowOff>
    </xdr:to>
    <xdr:cxnSp macro="">
      <xdr:nvCxnSpPr>
        <xdr:cNvPr id="158" name="直線コネクタ 157">
          <a:extLst>
            <a:ext uri="{FF2B5EF4-FFF2-40B4-BE49-F238E27FC236}">
              <a16:creationId xmlns:a16="http://schemas.microsoft.com/office/drawing/2014/main" id="{6A12147F-F0A4-4D0E-AAB1-DC316484F1DF}"/>
            </a:ext>
          </a:extLst>
        </xdr:cNvPr>
        <xdr:cNvCxnSpPr/>
      </xdr:nvCxnSpPr>
      <xdr:spPr>
        <a:xfrm>
          <a:off x="12409805" y="5643239"/>
          <a:ext cx="619760" cy="134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87061</xdr:rowOff>
    </xdr:from>
    <xdr:to>
      <xdr:col>68</xdr:col>
      <xdr:colOff>123825</xdr:colOff>
      <xdr:row>29</xdr:row>
      <xdr:rowOff>17211</xdr:rowOff>
    </xdr:to>
    <xdr:sp macro="" textlink="">
      <xdr:nvSpPr>
        <xdr:cNvPr id="159" name="楕円 158">
          <a:extLst>
            <a:ext uri="{FF2B5EF4-FFF2-40B4-BE49-F238E27FC236}">
              <a16:creationId xmlns:a16="http://schemas.microsoft.com/office/drawing/2014/main" id="{30B9A1EB-4257-43E1-819A-0BA6FD7E9C6B}"/>
            </a:ext>
          </a:extLst>
        </xdr:cNvPr>
        <xdr:cNvSpPr/>
      </xdr:nvSpPr>
      <xdr:spPr>
        <a:xfrm>
          <a:off x="11688445" y="555060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28</xdr:row>
      <xdr:rowOff>137861</xdr:rowOff>
    </xdr:from>
    <xdr:to>
      <xdr:col>72</xdr:col>
      <xdr:colOff>73025</xdr:colOff>
      <xdr:row>29</xdr:row>
      <xdr:rowOff>12059</xdr:rowOff>
    </xdr:to>
    <xdr:cxnSp macro="">
      <xdr:nvCxnSpPr>
        <xdr:cNvPr id="160" name="直線コネクタ 159">
          <a:extLst>
            <a:ext uri="{FF2B5EF4-FFF2-40B4-BE49-F238E27FC236}">
              <a16:creationId xmlns:a16="http://schemas.microsoft.com/office/drawing/2014/main" id="{3BE23A8C-E34A-413C-AB4A-4C119AF96DAA}"/>
            </a:ext>
          </a:extLst>
        </xdr:cNvPr>
        <xdr:cNvCxnSpPr/>
      </xdr:nvCxnSpPr>
      <xdr:spPr>
        <a:xfrm>
          <a:off x="11739245" y="5601401"/>
          <a:ext cx="670560" cy="41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18899</xdr:rowOff>
    </xdr:from>
    <xdr:to>
      <xdr:col>64</xdr:col>
      <xdr:colOff>123825</xdr:colOff>
      <xdr:row>28</xdr:row>
      <xdr:rowOff>120499</xdr:rowOff>
    </xdr:to>
    <xdr:sp macro="" textlink="">
      <xdr:nvSpPr>
        <xdr:cNvPr id="161" name="楕円 160">
          <a:extLst>
            <a:ext uri="{FF2B5EF4-FFF2-40B4-BE49-F238E27FC236}">
              <a16:creationId xmlns:a16="http://schemas.microsoft.com/office/drawing/2014/main" id="{5AB1F034-EB38-44C2-BCCD-36730D424C61}"/>
            </a:ext>
          </a:extLst>
        </xdr:cNvPr>
        <xdr:cNvSpPr/>
      </xdr:nvSpPr>
      <xdr:spPr>
        <a:xfrm>
          <a:off x="11017885" y="5482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69699</xdr:rowOff>
    </xdr:from>
    <xdr:to>
      <xdr:col>68</xdr:col>
      <xdr:colOff>73025</xdr:colOff>
      <xdr:row>28</xdr:row>
      <xdr:rowOff>137861</xdr:rowOff>
    </xdr:to>
    <xdr:cxnSp macro="">
      <xdr:nvCxnSpPr>
        <xdr:cNvPr id="162" name="直線コネクタ 161">
          <a:extLst>
            <a:ext uri="{FF2B5EF4-FFF2-40B4-BE49-F238E27FC236}">
              <a16:creationId xmlns:a16="http://schemas.microsoft.com/office/drawing/2014/main" id="{2A94967D-00D2-401E-958E-384FAA57CA41}"/>
            </a:ext>
          </a:extLst>
        </xdr:cNvPr>
        <xdr:cNvCxnSpPr/>
      </xdr:nvCxnSpPr>
      <xdr:spPr>
        <a:xfrm>
          <a:off x="11068685" y="5533239"/>
          <a:ext cx="670560" cy="68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28</xdr:row>
      <xdr:rowOff>84697</xdr:rowOff>
    </xdr:from>
    <xdr:to>
      <xdr:col>60</xdr:col>
      <xdr:colOff>123825</xdr:colOff>
      <xdr:row>29</xdr:row>
      <xdr:rowOff>14847</xdr:rowOff>
    </xdr:to>
    <xdr:sp macro="" textlink="">
      <xdr:nvSpPr>
        <xdr:cNvPr id="163" name="楕円 162">
          <a:extLst>
            <a:ext uri="{FF2B5EF4-FFF2-40B4-BE49-F238E27FC236}">
              <a16:creationId xmlns:a16="http://schemas.microsoft.com/office/drawing/2014/main" id="{49EEA3B8-F559-449A-979B-5F8A58F81AF9}"/>
            </a:ext>
          </a:extLst>
        </xdr:cNvPr>
        <xdr:cNvSpPr/>
      </xdr:nvSpPr>
      <xdr:spPr>
        <a:xfrm>
          <a:off x="10347325" y="554823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69699</xdr:rowOff>
    </xdr:from>
    <xdr:to>
      <xdr:col>64</xdr:col>
      <xdr:colOff>73025</xdr:colOff>
      <xdr:row>28</xdr:row>
      <xdr:rowOff>135497</xdr:rowOff>
    </xdr:to>
    <xdr:cxnSp macro="">
      <xdr:nvCxnSpPr>
        <xdr:cNvPr id="164" name="直線コネクタ 163">
          <a:extLst>
            <a:ext uri="{FF2B5EF4-FFF2-40B4-BE49-F238E27FC236}">
              <a16:creationId xmlns:a16="http://schemas.microsoft.com/office/drawing/2014/main" id="{16D43817-9927-4500-BB7A-F28C2EFEB8A4}"/>
            </a:ext>
          </a:extLst>
        </xdr:cNvPr>
        <xdr:cNvCxnSpPr/>
      </xdr:nvCxnSpPr>
      <xdr:spPr>
        <a:xfrm flipV="1">
          <a:off x="10398125" y="5533239"/>
          <a:ext cx="670560" cy="65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27</xdr:row>
      <xdr:rowOff>42889</xdr:rowOff>
    </xdr:from>
    <xdr:ext cx="469744" cy="259045"/>
    <xdr:sp macro="" textlink="">
      <xdr:nvSpPr>
        <xdr:cNvPr id="165" name="n_1aveValue債務償還比率">
          <a:extLst>
            <a:ext uri="{FF2B5EF4-FFF2-40B4-BE49-F238E27FC236}">
              <a16:creationId xmlns:a16="http://schemas.microsoft.com/office/drawing/2014/main" id="{3C01E9F3-1F13-41AD-B7DF-744714D3E9CA}"/>
            </a:ext>
          </a:extLst>
        </xdr:cNvPr>
        <xdr:cNvSpPr txBox="1"/>
      </xdr:nvSpPr>
      <xdr:spPr>
        <a:xfrm>
          <a:off x="12185092" y="53387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21704</xdr:rowOff>
    </xdr:from>
    <xdr:ext cx="469744" cy="259045"/>
    <xdr:sp macro="" textlink="">
      <xdr:nvSpPr>
        <xdr:cNvPr id="166" name="n_2aveValue債務償還比率">
          <a:extLst>
            <a:ext uri="{FF2B5EF4-FFF2-40B4-BE49-F238E27FC236}">
              <a16:creationId xmlns:a16="http://schemas.microsoft.com/office/drawing/2014/main" id="{6A298691-5B59-4D84-9714-63B0AFF545A1}"/>
            </a:ext>
          </a:extLst>
        </xdr:cNvPr>
        <xdr:cNvSpPr txBox="1"/>
      </xdr:nvSpPr>
      <xdr:spPr>
        <a:xfrm>
          <a:off x="11527232" y="5652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150385</xdr:rowOff>
    </xdr:from>
    <xdr:ext cx="469744" cy="259045"/>
    <xdr:sp macro="" textlink="">
      <xdr:nvSpPr>
        <xdr:cNvPr id="167" name="n_3aveValue債務償還比率">
          <a:extLst>
            <a:ext uri="{FF2B5EF4-FFF2-40B4-BE49-F238E27FC236}">
              <a16:creationId xmlns:a16="http://schemas.microsoft.com/office/drawing/2014/main" id="{54FB903C-0B7E-4C12-9D32-B6ADF6A4B61A}"/>
            </a:ext>
          </a:extLst>
        </xdr:cNvPr>
        <xdr:cNvSpPr txBox="1"/>
      </xdr:nvSpPr>
      <xdr:spPr>
        <a:xfrm>
          <a:off x="10856672" y="56139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131093</xdr:rowOff>
    </xdr:from>
    <xdr:ext cx="469744" cy="259045"/>
    <xdr:sp macro="" textlink="">
      <xdr:nvSpPr>
        <xdr:cNvPr id="168" name="n_4aveValue債務償還比率">
          <a:extLst>
            <a:ext uri="{FF2B5EF4-FFF2-40B4-BE49-F238E27FC236}">
              <a16:creationId xmlns:a16="http://schemas.microsoft.com/office/drawing/2014/main" id="{06A70C7A-5C34-427E-9F97-EF6BBECD44FB}"/>
            </a:ext>
          </a:extLst>
        </xdr:cNvPr>
        <xdr:cNvSpPr txBox="1"/>
      </xdr:nvSpPr>
      <xdr:spPr>
        <a:xfrm>
          <a:off x="10186112" y="57622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29</xdr:row>
      <xdr:rowOff>53986</xdr:rowOff>
    </xdr:from>
    <xdr:ext cx="469744" cy="259045"/>
    <xdr:sp macro="" textlink="">
      <xdr:nvSpPr>
        <xdr:cNvPr id="169" name="n_1mainValue債務償還比率">
          <a:extLst>
            <a:ext uri="{FF2B5EF4-FFF2-40B4-BE49-F238E27FC236}">
              <a16:creationId xmlns:a16="http://schemas.microsoft.com/office/drawing/2014/main" id="{84B63589-1292-4EFA-9020-96E5A046EF0D}"/>
            </a:ext>
          </a:extLst>
        </xdr:cNvPr>
        <xdr:cNvSpPr txBox="1"/>
      </xdr:nvSpPr>
      <xdr:spPr>
        <a:xfrm>
          <a:off x="12185092" y="5685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33738</xdr:rowOff>
    </xdr:from>
    <xdr:ext cx="469744" cy="259045"/>
    <xdr:sp macro="" textlink="">
      <xdr:nvSpPr>
        <xdr:cNvPr id="170" name="n_2mainValue債務償還比率">
          <a:extLst>
            <a:ext uri="{FF2B5EF4-FFF2-40B4-BE49-F238E27FC236}">
              <a16:creationId xmlns:a16="http://schemas.microsoft.com/office/drawing/2014/main" id="{D1D8F516-B7A7-43AB-9696-CDF7845E34B9}"/>
            </a:ext>
          </a:extLst>
        </xdr:cNvPr>
        <xdr:cNvSpPr txBox="1"/>
      </xdr:nvSpPr>
      <xdr:spPr>
        <a:xfrm>
          <a:off x="11527232" y="5329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26</xdr:row>
      <xdr:rowOff>137026</xdr:rowOff>
    </xdr:from>
    <xdr:ext cx="469744" cy="259045"/>
    <xdr:sp macro="" textlink="">
      <xdr:nvSpPr>
        <xdr:cNvPr id="171" name="n_3mainValue債務償還比率">
          <a:extLst>
            <a:ext uri="{FF2B5EF4-FFF2-40B4-BE49-F238E27FC236}">
              <a16:creationId xmlns:a16="http://schemas.microsoft.com/office/drawing/2014/main" id="{992C4087-4580-40D6-8AD8-DFB887DC281A}"/>
            </a:ext>
          </a:extLst>
        </xdr:cNvPr>
        <xdr:cNvSpPr txBox="1"/>
      </xdr:nvSpPr>
      <xdr:spPr>
        <a:xfrm>
          <a:off x="10856672" y="52652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31374</xdr:rowOff>
    </xdr:from>
    <xdr:ext cx="469744" cy="259045"/>
    <xdr:sp macro="" textlink="">
      <xdr:nvSpPr>
        <xdr:cNvPr id="172" name="n_4mainValue債務償還比率">
          <a:extLst>
            <a:ext uri="{FF2B5EF4-FFF2-40B4-BE49-F238E27FC236}">
              <a16:creationId xmlns:a16="http://schemas.microsoft.com/office/drawing/2014/main" id="{558B9A92-B746-4336-B14D-8B807BC85505}"/>
            </a:ext>
          </a:extLst>
        </xdr:cNvPr>
        <xdr:cNvSpPr txBox="1"/>
      </xdr:nvSpPr>
      <xdr:spPr>
        <a:xfrm>
          <a:off x="10186112" y="53272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3" name="正方形/長方形 172">
          <a:extLst>
            <a:ext uri="{FF2B5EF4-FFF2-40B4-BE49-F238E27FC236}">
              <a16:creationId xmlns:a16="http://schemas.microsoft.com/office/drawing/2014/main" id="{B27DEB50-A958-4675-936E-006B4D04D272}"/>
            </a:ext>
          </a:extLst>
        </xdr:cNvPr>
        <xdr:cNvSpPr/>
      </xdr:nvSpPr>
      <xdr:spPr>
        <a:xfrm>
          <a:off x="1127125" y="7833360"/>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4" name="正方形/長方形 173">
          <a:extLst>
            <a:ext uri="{FF2B5EF4-FFF2-40B4-BE49-F238E27FC236}">
              <a16:creationId xmlns:a16="http://schemas.microsoft.com/office/drawing/2014/main" id="{BC1E98D8-A55D-467E-881A-7C14EA471145}"/>
            </a:ext>
          </a:extLst>
        </xdr:cNvPr>
        <xdr:cNvSpPr/>
      </xdr:nvSpPr>
      <xdr:spPr>
        <a:xfrm>
          <a:off x="1127125" y="11550015"/>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5" name="テキスト ボックス 174">
          <a:extLst>
            <a:ext uri="{FF2B5EF4-FFF2-40B4-BE49-F238E27FC236}">
              <a16:creationId xmlns:a16="http://schemas.microsoft.com/office/drawing/2014/main" id="{4EC83AC9-5B3C-4A7B-953E-2B4921B63D74}"/>
            </a:ext>
          </a:extLst>
        </xdr:cNvPr>
        <xdr:cNvSpPr txBox="1"/>
      </xdr:nvSpPr>
      <xdr:spPr>
        <a:xfrm>
          <a:off x="817245" y="807974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6" name="テキスト ボックス 175">
          <a:extLst>
            <a:ext uri="{FF2B5EF4-FFF2-40B4-BE49-F238E27FC236}">
              <a16:creationId xmlns:a16="http://schemas.microsoft.com/office/drawing/2014/main" id="{5C2BC736-4838-4499-97BA-11C5ED72D22C}"/>
            </a:ext>
          </a:extLst>
        </xdr:cNvPr>
        <xdr:cNvSpPr txBox="1"/>
      </xdr:nvSpPr>
      <xdr:spPr>
        <a:xfrm>
          <a:off x="6156325" y="1068959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7" name="テキスト ボックス 176">
          <a:extLst>
            <a:ext uri="{FF2B5EF4-FFF2-40B4-BE49-F238E27FC236}">
              <a16:creationId xmlns:a16="http://schemas.microsoft.com/office/drawing/2014/main" id="{3B5D2D3F-39F9-4C8F-B2DF-4B0DFBA35042}"/>
            </a:ext>
          </a:extLst>
        </xdr:cNvPr>
        <xdr:cNvSpPr txBox="1"/>
      </xdr:nvSpPr>
      <xdr:spPr>
        <a:xfrm>
          <a:off x="817245" y="117709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8" name="テキスト ボックス 177">
          <a:extLst>
            <a:ext uri="{FF2B5EF4-FFF2-40B4-BE49-F238E27FC236}">
              <a16:creationId xmlns:a16="http://schemas.microsoft.com/office/drawing/2014/main" id="{78C4745D-F2DE-4A4C-A715-A4F1D77C25EB}"/>
            </a:ext>
          </a:extLst>
        </xdr:cNvPr>
        <xdr:cNvSpPr txBox="1"/>
      </xdr:nvSpPr>
      <xdr:spPr>
        <a:xfrm>
          <a:off x="6156325" y="1446593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587D3469-BC6A-4F9E-99EB-6759C458F08A}"/>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AC89FAA9-40BD-4742-B8F7-933C04E52C64}"/>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1F48940D-0CF8-46EE-AB07-43CBB41385A4}"/>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627E8FD5-77C6-4544-81EB-799653691AE8}"/>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栃木県壬生町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A16E6C5-38D4-4D78-9BDC-3BA703255470}"/>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4354EAC2-6604-4739-83BA-EC3F3A7B484E}"/>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2F9A0FD6-0623-4237-A76D-7BAB9923A13B}"/>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86E65815-5DE4-486F-BF1B-405B6C4C4065}"/>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700AAA94-1893-42CB-BCCD-52FA5A2902B3}"/>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7C4F879E-A3D0-44B9-B500-B5B2089AF40A}"/>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38,140
37,360
61.06
17,428,098
16,814,126
568,577
9,384,619
12,487,483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AA0A55A-36DC-443B-A01A-C08B495E0979}"/>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C01FEF4A-2ECE-4703-B615-414D2761962D}"/>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6921D6B8-E34F-44EE-812A-F61EAAD5EE2A}"/>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89ED5D4C-C749-44F2-A152-EF24480A67E5}"/>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8EF1DDE4-F849-4BB1-B915-F8DB98C4919A}"/>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5615A0D3-6E35-4283-8BA8-113079E42DAC}"/>
            </a:ext>
          </a:extLst>
        </xdr:cNvPr>
        <xdr:cNvSpPr/>
      </xdr:nvSpPr>
      <xdr:spPr>
        <a:xfrm>
          <a:off x="6329680" y="1676400"/>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DFB43AB9-0874-41DE-97E7-B47590E9F03B}"/>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1E491231-93D9-4C23-84CC-C90F6E070ECF}"/>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B0DCCF3-776A-4700-8CAE-5880CA0BC662}"/>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54711AA5-2D5A-4EEE-9F93-256A26CEE212}"/>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2E378524-788C-448A-8902-5DAD311CBDBA}"/>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98623BB9-2B23-429C-90AA-848217184F96}"/>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A4FD2360-1ADB-40CC-B34B-39AB5E09F146}"/>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F3DB2AC5-D5E8-407C-80F8-1F761ADF3823}"/>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54ED8CF6-F6AD-4C47-AE55-ACF5AB15A368}"/>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582B05BE-E34B-46F6-BEDB-4A95223B8B19}"/>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30DF5D87-52D6-4BC2-8E6C-594A3584550A}"/>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AD565014-944E-4DF8-9AA5-46FAE995FF1B}"/>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5FB9E7B6-E306-4E2A-8C13-1E7673AA2F58}"/>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F3389CF3-9BA1-49E1-A6F7-57074DABCD02}"/>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70812C5C-A70B-4EAF-92B6-28BD08D57F4D}"/>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98E9635C-4A01-4DF3-9E5A-63E7F27D4B9C}"/>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54E2A920-11B7-49EC-80C7-27AAD9CAF205}"/>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970684C6-1629-4B86-962C-6056F3B29498}"/>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B3D53044-710A-427B-B043-7834B9ED84DE}"/>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EFAD0BB8-456C-4BC6-98CF-114B3EC6C84D}"/>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C6075D97-B92D-4B59-8E9B-A2F7497F781A}"/>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688FF842-1FE6-4DCB-B23A-2DB20973D55E}"/>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454B14E6-96C9-4B6C-956F-E714995D641A}"/>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2E3D8664-5CDF-4ECB-98E0-969A70FF01C3}"/>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F68EC752-898D-4A14-A561-59F7FE0C506B}"/>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62EB8FE1-D00D-4867-8A93-6F62D7E70F48}"/>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596CC0AB-C2A3-4C9B-8259-9F8D0EA90EFA}"/>
            </a:ext>
          </a:extLst>
        </xdr:cNvPr>
        <xdr:cNvCxnSpPr/>
      </xdr:nvCxnSpPr>
      <xdr:spPr>
        <a:xfrm>
          <a:off x="670560" y="7006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FF2CD49D-BAC9-4ED6-9303-F60DCB6999A4}"/>
            </a:ext>
          </a:extLst>
        </xdr:cNvPr>
        <xdr:cNvSpPr txBox="1"/>
      </xdr:nvSpPr>
      <xdr:spPr>
        <a:xfrm>
          <a:off x="271961" y="686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20DFA15C-AE78-407F-84B8-8207EB98B934}"/>
            </a:ext>
          </a:extLst>
        </xdr:cNvPr>
        <xdr:cNvCxnSpPr/>
      </xdr:nvCxnSpPr>
      <xdr:spPr>
        <a:xfrm>
          <a:off x="670560" y="6557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D372F097-59A9-4B1E-8409-E4046C8B5A02}"/>
            </a:ext>
          </a:extLst>
        </xdr:cNvPr>
        <xdr:cNvSpPr txBox="1"/>
      </xdr:nvSpPr>
      <xdr:spPr>
        <a:xfrm>
          <a:off x="336081" y="641859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FEEB9D8D-3B0E-4E56-A405-B69908342505}"/>
            </a:ext>
          </a:extLst>
        </xdr:cNvPr>
        <xdr:cNvCxnSpPr/>
      </xdr:nvCxnSpPr>
      <xdr:spPr>
        <a:xfrm>
          <a:off x="670560" y="6111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B533B706-465E-4502-BC7D-7C76736559F5}"/>
            </a:ext>
          </a:extLst>
        </xdr:cNvPr>
        <xdr:cNvSpPr txBox="1"/>
      </xdr:nvSpPr>
      <xdr:spPr>
        <a:xfrm>
          <a:off x="336081" y="59728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FC4B0A3D-C114-4E45-A915-9D76D79AB79B}"/>
            </a:ext>
          </a:extLst>
        </xdr:cNvPr>
        <xdr:cNvCxnSpPr/>
      </xdr:nvCxnSpPr>
      <xdr:spPr>
        <a:xfrm>
          <a:off x="670560" y="5665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6640A85C-A4E0-4365-B647-5291FCF65467}"/>
            </a:ext>
          </a:extLst>
        </xdr:cNvPr>
        <xdr:cNvSpPr txBox="1"/>
      </xdr:nvSpPr>
      <xdr:spPr>
        <a:xfrm>
          <a:off x="336081" y="55270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8684AD62-470D-468E-BA32-D7E854C8D190}"/>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AC30CEF8-D513-4AD5-A89E-3FB81265E636}"/>
            </a:ext>
          </a:extLst>
        </xdr:cNvPr>
        <xdr:cNvSpPr txBox="1"/>
      </xdr:nvSpPr>
      <xdr:spPr>
        <a:xfrm>
          <a:off x="336081" y="5077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1A29640F-C9D1-40E7-AB15-4D34D63AAB8C}"/>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60198</xdr:rowOff>
    </xdr:from>
    <xdr:to>
      <xdr:col>24</xdr:col>
      <xdr:colOff>62865</xdr:colOff>
      <xdr:row>41</xdr:row>
      <xdr:rowOff>46482</xdr:rowOff>
    </xdr:to>
    <xdr:cxnSp macro="">
      <xdr:nvCxnSpPr>
        <xdr:cNvPr id="55" name="直線コネクタ 54">
          <a:extLst>
            <a:ext uri="{FF2B5EF4-FFF2-40B4-BE49-F238E27FC236}">
              <a16:creationId xmlns:a16="http://schemas.microsoft.com/office/drawing/2014/main" id="{EA7554C4-6543-4BF4-9A61-7ED301736454}"/>
            </a:ext>
          </a:extLst>
        </xdr:cNvPr>
        <xdr:cNvCxnSpPr/>
      </xdr:nvCxnSpPr>
      <xdr:spPr>
        <a:xfrm flipV="1">
          <a:off x="4086225" y="5592318"/>
          <a:ext cx="0" cy="13274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50309</xdr:rowOff>
    </xdr:from>
    <xdr:ext cx="405111" cy="259045"/>
    <xdr:sp macro="" textlink="">
      <xdr:nvSpPr>
        <xdr:cNvPr id="56" name="【道路】&#10;有形固定資産減価償却率最小値テキスト">
          <a:extLst>
            <a:ext uri="{FF2B5EF4-FFF2-40B4-BE49-F238E27FC236}">
              <a16:creationId xmlns:a16="http://schemas.microsoft.com/office/drawing/2014/main" id="{98C205A5-51EE-4388-B05E-0231FC1D4CAA}"/>
            </a:ext>
          </a:extLst>
        </xdr:cNvPr>
        <xdr:cNvSpPr txBox="1"/>
      </xdr:nvSpPr>
      <xdr:spPr>
        <a:xfrm>
          <a:off x="4124960" y="69235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46482</xdr:rowOff>
    </xdr:from>
    <xdr:to>
      <xdr:col>24</xdr:col>
      <xdr:colOff>152400</xdr:colOff>
      <xdr:row>41</xdr:row>
      <xdr:rowOff>46482</xdr:rowOff>
    </xdr:to>
    <xdr:cxnSp macro="">
      <xdr:nvCxnSpPr>
        <xdr:cNvPr id="57" name="直線コネクタ 56">
          <a:extLst>
            <a:ext uri="{FF2B5EF4-FFF2-40B4-BE49-F238E27FC236}">
              <a16:creationId xmlns:a16="http://schemas.microsoft.com/office/drawing/2014/main" id="{1C4FC76A-390B-47A1-8F81-08B21C529E17}"/>
            </a:ext>
          </a:extLst>
        </xdr:cNvPr>
        <xdr:cNvCxnSpPr/>
      </xdr:nvCxnSpPr>
      <xdr:spPr>
        <a:xfrm>
          <a:off x="4020820" y="691972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6875</xdr:rowOff>
    </xdr:from>
    <xdr:ext cx="405111" cy="259045"/>
    <xdr:sp macro="" textlink="">
      <xdr:nvSpPr>
        <xdr:cNvPr id="58" name="【道路】&#10;有形固定資産減価償却率最大値テキスト">
          <a:extLst>
            <a:ext uri="{FF2B5EF4-FFF2-40B4-BE49-F238E27FC236}">
              <a16:creationId xmlns:a16="http://schemas.microsoft.com/office/drawing/2014/main" id="{CD4C89AB-B494-4BE4-B1C0-25DF69DD2613}"/>
            </a:ext>
          </a:extLst>
        </xdr:cNvPr>
        <xdr:cNvSpPr txBox="1"/>
      </xdr:nvSpPr>
      <xdr:spPr>
        <a:xfrm>
          <a:off x="4124960" y="53713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60198</xdr:rowOff>
    </xdr:from>
    <xdr:to>
      <xdr:col>24</xdr:col>
      <xdr:colOff>152400</xdr:colOff>
      <xdr:row>33</xdr:row>
      <xdr:rowOff>60198</xdr:rowOff>
    </xdr:to>
    <xdr:cxnSp macro="">
      <xdr:nvCxnSpPr>
        <xdr:cNvPr id="59" name="直線コネクタ 58">
          <a:extLst>
            <a:ext uri="{FF2B5EF4-FFF2-40B4-BE49-F238E27FC236}">
              <a16:creationId xmlns:a16="http://schemas.microsoft.com/office/drawing/2014/main" id="{A25DC254-9DEE-40AD-A2C5-9D46D091E4B7}"/>
            </a:ext>
          </a:extLst>
        </xdr:cNvPr>
        <xdr:cNvCxnSpPr/>
      </xdr:nvCxnSpPr>
      <xdr:spPr>
        <a:xfrm>
          <a:off x="4020820" y="559231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24401</xdr:rowOff>
    </xdr:from>
    <xdr:ext cx="405111" cy="259045"/>
    <xdr:sp macro="" textlink="">
      <xdr:nvSpPr>
        <xdr:cNvPr id="60" name="【道路】&#10;有形固定資産減価償却率平均値テキスト">
          <a:extLst>
            <a:ext uri="{FF2B5EF4-FFF2-40B4-BE49-F238E27FC236}">
              <a16:creationId xmlns:a16="http://schemas.microsoft.com/office/drawing/2014/main" id="{6594F4CA-811A-4DEA-B185-8A64406428D1}"/>
            </a:ext>
          </a:extLst>
        </xdr:cNvPr>
        <xdr:cNvSpPr txBox="1"/>
      </xdr:nvSpPr>
      <xdr:spPr>
        <a:xfrm>
          <a:off x="4124960" y="622708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45974</xdr:rowOff>
    </xdr:from>
    <xdr:to>
      <xdr:col>24</xdr:col>
      <xdr:colOff>114300</xdr:colOff>
      <xdr:row>37</xdr:row>
      <xdr:rowOff>147574</xdr:rowOff>
    </xdr:to>
    <xdr:sp macro="" textlink="">
      <xdr:nvSpPr>
        <xdr:cNvPr id="61" name="フローチャート: 判断 60">
          <a:extLst>
            <a:ext uri="{FF2B5EF4-FFF2-40B4-BE49-F238E27FC236}">
              <a16:creationId xmlns:a16="http://schemas.microsoft.com/office/drawing/2014/main" id="{E57555D4-1B09-4417-905D-C5491F5884D3}"/>
            </a:ext>
          </a:extLst>
        </xdr:cNvPr>
        <xdr:cNvSpPr/>
      </xdr:nvSpPr>
      <xdr:spPr>
        <a:xfrm>
          <a:off x="4036060" y="6248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25400</xdr:rowOff>
    </xdr:from>
    <xdr:to>
      <xdr:col>20</xdr:col>
      <xdr:colOff>38100</xdr:colOff>
      <xdr:row>37</xdr:row>
      <xdr:rowOff>127000</xdr:rowOff>
    </xdr:to>
    <xdr:sp macro="" textlink="">
      <xdr:nvSpPr>
        <xdr:cNvPr id="62" name="フローチャート: 判断 61">
          <a:extLst>
            <a:ext uri="{FF2B5EF4-FFF2-40B4-BE49-F238E27FC236}">
              <a16:creationId xmlns:a16="http://schemas.microsoft.com/office/drawing/2014/main" id="{49BE63F0-2DC6-4B01-BFEC-AC771EABB770}"/>
            </a:ext>
          </a:extLst>
        </xdr:cNvPr>
        <xdr:cNvSpPr/>
      </xdr:nvSpPr>
      <xdr:spPr>
        <a:xfrm>
          <a:off x="3312160" y="622808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155702</xdr:rowOff>
    </xdr:from>
    <xdr:to>
      <xdr:col>15</xdr:col>
      <xdr:colOff>101600</xdr:colOff>
      <xdr:row>37</xdr:row>
      <xdr:rowOff>85852</xdr:rowOff>
    </xdr:to>
    <xdr:sp macro="" textlink="">
      <xdr:nvSpPr>
        <xdr:cNvPr id="63" name="フローチャート: 判断 62">
          <a:extLst>
            <a:ext uri="{FF2B5EF4-FFF2-40B4-BE49-F238E27FC236}">
              <a16:creationId xmlns:a16="http://schemas.microsoft.com/office/drawing/2014/main" id="{780A8906-E17F-487C-9E92-B4C71EA80271}"/>
            </a:ext>
          </a:extLst>
        </xdr:cNvPr>
        <xdr:cNvSpPr/>
      </xdr:nvSpPr>
      <xdr:spPr>
        <a:xfrm>
          <a:off x="2514600" y="619074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132842</xdr:rowOff>
    </xdr:from>
    <xdr:to>
      <xdr:col>10</xdr:col>
      <xdr:colOff>165100</xdr:colOff>
      <xdr:row>37</xdr:row>
      <xdr:rowOff>62992</xdr:rowOff>
    </xdr:to>
    <xdr:sp macro="" textlink="">
      <xdr:nvSpPr>
        <xdr:cNvPr id="64" name="フローチャート: 判断 63">
          <a:extLst>
            <a:ext uri="{FF2B5EF4-FFF2-40B4-BE49-F238E27FC236}">
              <a16:creationId xmlns:a16="http://schemas.microsoft.com/office/drawing/2014/main" id="{80360422-A3CF-41CA-B7EB-23DDA5EF5177}"/>
            </a:ext>
          </a:extLst>
        </xdr:cNvPr>
        <xdr:cNvSpPr/>
      </xdr:nvSpPr>
      <xdr:spPr>
        <a:xfrm>
          <a:off x="1739900" y="616788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139700</xdr:rowOff>
    </xdr:from>
    <xdr:to>
      <xdr:col>6</xdr:col>
      <xdr:colOff>38100</xdr:colOff>
      <xdr:row>37</xdr:row>
      <xdr:rowOff>69850</xdr:rowOff>
    </xdr:to>
    <xdr:sp macro="" textlink="">
      <xdr:nvSpPr>
        <xdr:cNvPr id="65" name="フローチャート: 判断 64">
          <a:extLst>
            <a:ext uri="{FF2B5EF4-FFF2-40B4-BE49-F238E27FC236}">
              <a16:creationId xmlns:a16="http://schemas.microsoft.com/office/drawing/2014/main" id="{8B40C761-72AA-4723-A3AC-24F52A338B28}"/>
            </a:ext>
          </a:extLst>
        </xdr:cNvPr>
        <xdr:cNvSpPr/>
      </xdr:nvSpPr>
      <xdr:spPr>
        <a:xfrm>
          <a:off x="965200" y="617474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5A1BE21A-2C70-4F9E-9425-9E498E19D8A4}"/>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680F55F8-0EF6-4371-A530-330BC58D98C4}"/>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E6D9AC12-3AEA-44B4-A5EA-B7DBC79B1B91}"/>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39CC3B91-E14D-415C-AD8E-A0794D4C234C}"/>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DEF49BCC-02A6-4EDA-BC35-DA7D5E80E81B}"/>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167132</xdr:rowOff>
    </xdr:from>
    <xdr:to>
      <xdr:col>24</xdr:col>
      <xdr:colOff>114300</xdr:colOff>
      <xdr:row>37</xdr:row>
      <xdr:rowOff>97282</xdr:rowOff>
    </xdr:to>
    <xdr:sp macro="" textlink="">
      <xdr:nvSpPr>
        <xdr:cNvPr id="71" name="楕円 70">
          <a:extLst>
            <a:ext uri="{FF2B5EF4-FFF2-40B4-BE49-F238E27FC236}">
              <a16:creationId xmlns:a16="http://schemas.microsoft.com/office/drawing/2014/main" id="{33874B65-13E4-4EF8-B27D-272E494439EB}"/>
            </a:ext>
          </a:extLst>
        </xdr:cNvPr>
        <xdr:cNvSpPr/>
      </xdr:nvSpPr>
      <xdr:spPr>
        <a:xfrm>
          <a:off x="4036060" y="620217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18559</xdr:rowOff>
    </xdr:from>
    <xdr:ext cx="405111" cy="259045"/>
    <xdr:sp macro="" textlink="">
      <xdr:nvSpPr>
        <xdr:cNvPr id="72" name="【道路】&#10;有形固定資産減価償却率該当値テキスト">
          <a:extLst>
            <a:ext uri="{FF2B5EF4-FFF2-40B4-BE49-F238E27FC236}">
              <a16:creationId xmlns:a16="http://schemas.microsoft.com/office/drawing/2014/main" id="{DE789253-AAEA-4819-830F-241E9971EA46}"/>
            </a:ext>
          </a:extLst>
        </xdr:cNvPr>
        <xdr:cNvSpPr txBox="1"/>
      </xdr:nvSpPr>
      <xdr:spPr>
        <a:xfrm>
          <a:off x="4124960" y="60535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132842</xdr:rowOff>
    </xdr:from>
    <xdr:to>
      <xdr:col>20</xdr:col>
      <xdr:colOff>38100</xdr:colOff>
      <xdr:row>37</xdr:row>
      <xdr:rowOff>62992</xdr:rowOff>
    </xdr:to>
    <xdr:sp macro="" textlink="">
      <xdr:nvSpPr>
        <xdr:cNvPr id="73" name="楕円 72">
          <a:extLst>
            <a:ext uri="{FF2B5EF4-FFF2-40B4-BE49-F238E27FC236}">
              <a16:creationId xmlns:a16="http://schemas.microsoft.com/office/drawing/2014/main" id="{1A2BCC38-1E22-4BC0-AB7F-59516BD27834}"/>
            </a:ext>
          </a:extLst>
        </xdr:cNvPr>
        <xdr:cNvSpPr/>
      </xdr:nvSpPr>
      <xdr:spPr>
        <a:xfrm>
          <a:off x="3312160" y="616788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12192</xdr:rowOff>
    </xdr:from>
    <xdr:to>
      <xdr:col>24</xdr:col>
      <xdr:colOff>63500</xdr:colOff>
      <xdr:row>37</xdr:row>
      <xdr:rowOff>46482</xdr:rowOff>
    </xdr:to>
    <xdr:cxnSp macro="">
      <xdr:nvCxnSpPr>
        <xdr:cNvPr id="74" name="直線コネクタ 73">
          <a:extLst>
            <a:ext uri="{FF2B5EF4-FFF2-40B4-BE49-F238E27FC236}">
              <a16:creationId xmlns:a16="http://schemas.microsoft.com/office/drawing/2014/main" id="{E44A09BE-AFB3-4F13-93A4-20BFB09F0EBC}"/>
            </a:ext>
          </a:extLst>
        </xdr:cNvPr>
        <xdr:cNvCxnSpPr/>
      </xdr:nvCxnSpPr>
      <xdr:spPr>
        <a:xfrm>
          <a:off x="3355340" y="6214872"/>
          <a:ext cx="73152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98552</xdr:rowOff>
    </xdr:from>
    <xdr:to>
      <xdr:col>15</xdr:col>
      <xdr:colOff>101600</xdr:colOff>
      <xdr:row>37</xdr:row>
      <xdr:rowOff>28702</xdr:rowOff>
    </xdr:to>
    <xdr:sp macro="" textlink="">
      <xdr:nvSpPr>
        <xdr:cNvPr id="75" name="楕円 74">
          <a:extLst>
            <a:ext uri="{FF2B5EF4-FFF2-40B4-BE49-F238E27FC236}">
              <a16:creationId xmlns:a16="http://schemas.microsoft.com/office/drawing/2014/main" id="{E6CCB59D-BC21-4B7B-B92F-89E2CBE5911F}"/>
            </a:ext>
          </a:extLst>
        </xdr:cNvPr>
        <xdr:cNvSpPr/>
      </xdr:nvSpPr>
      <xdr:spPr>
        <a:xfrm>
          <a:off x="2514600" y="613359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149352</xdr:rowOff>
    </xdr:from>
    <xdr:to>
      <xdr:col>19</xdr:col>
      <xdr:colOff>177800</xdr:colOff>
      <xdr:row>37</xdr:row>
      <xdr:rowOff>12192</xdr:rowOff>
    </xdr:to>
    <xdr:cxnSp macro="">
      <xdr:nvCxnSpPr>
        <xdr:cNvPr id="76" name="直線コネクタ 75">
          <a:extLst>
            <a:ext uri="{FF2B5EF4-FFF2-40B4-BE49-F238E27FC236}">
              <a16:creationId xmlns:a16="http://schemas.microsoft.com/office/drawing/2014/main" id="{D05690BB-31D3-4A8E-AF3E-DE9AA334B733}"/>
            </a:ext>
          </a:extLst>
        </xdr:cNvPr>
        <xdr:cNvCxnSpPr/>
      </xdr:nvCxnSpPr>
      <xdr:spPr>
        <a:xfrm>
          <a:off x="2565400" y="6184392"/>
          <a:ext cx="78994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84836</xdr:rowOff>
    </xdr:from>
    <xdr:to>
      <xdr:col>10</xdr:col>
      <xdr:colOff>165100</xdr:colOff>
      <xdr:row>37</xdr:row>
      <xdr:rowOff>14986</xdr:rowOff>
    </xdr:to>
    <xdr:sp macro="" textlink="">
      <xdr:nvSpPr>
        <xdr:cNvPr id="77" name="楕円 76">
          <a:extLst>
            <a:ext uri="{FF2B5EF4-FFF2-40B4-BE49-F238E27FC236}">
              <a16:creationId xmlns:a16="http://schemas.microsoft.com/office/drawing/2014/main" id="{777E72C4-7BF8-4175-888E-D1862812F9F7}"/>
            </a:ext>
          </a:extLst>
        </xdr:cNvPr>
        <xdr:cNvSpPr/>
      </xdr:nvSpPr>
      <xdr:spPr>
        <a:xfrm>
          <a:off x="1739900" y="611987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135636</xdr:rowOff>
    </xdr:from>
    <xdr:to>
      <xdr:col>15</xdr:col>
      <xdr:colOff>50800</xdr:colOff>
      <xdr:row>36</xdr:row>
      <xdr:rowOff>149352</xdr:rowOff>
    </xdr:to>
    <xdr:cxnSp macro="">
      <xdr:nvCxnSpPr>
        <xdr:cNvPr id="78" name="直線コネクタ 77">
          <a:extLst>
            <a:ext uri="{FF2B5EF4-FFF2-40B4-BE49-F238E27FC236}">
              <a16:creationId xmlns:a16="http://schemas.microsoft.com/office/drawing/2014/main" id="{49154729-6D35-4C26-B9A4-1E6094B8CF28}"/>
            </a:ext>
          </a:extLst>
        </xdr:cNvPr>
        <xdr:cNvCxnSpPr/>
      </xdr:nvCxnSpPr>
      <xdr:spPr>
        <a:xfrm>
          <a:off x="1790700" y="6170676"/>
          <a:ext cx="7747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71120</xdr:rowOff>
    </xdr:from>
    <xdr:to>
      <xdr:col>6</xdr:col>
      <xdr:colOff>38100</xdr:colOff>
      <xdr:row>37</xdr:row>
      <xdr:rowOff>1270</xdr:rowOff>
    </xdr:to>
    <xdr:sp macro="" textlink="">
      <xdr:nvSpPr>
        <xdr:cNvPr id="79" name="楕円 78">
          <a:extLst>
            <a:ext uri="{FF2B5EF4-FFF2-40B4-BE49-F238E27FC236}">
              <a16:creationId xmlns:a16="http://schemas.microsoft.com/office/drawing/2014/main" id="{E6D29995-08F0-4122-9588-39548BC4CD3C}"/>
            </a:ext>
          </a:extLst>
        </xdr:cNvPr>
        <xdr:cNvSpPr/>
      </xdr:nvSpPr>
      <xdr:spPr>
        <a:xfrm>
          <a:off x="965200" y="61061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121920</xdr:rowOff>
    </xdr:from>
    <xdr:to>
      <xdr:col>10</xdr:col>
      <xdr:colOff>114300</xdr:colOff>
      <xdr:row>36</xdr:row>
      <xdr:rowOff>135636</xdr:rowOff>
    </xdr:to>
    <xdr:cxnSp macro="">
      <xdr:nvCxnSpPr>
        <xdr:cNvPr id="80" name="直線コネクタ 79">
          <a:extLst>
            <a:ext uri="{FF2B5EF4-FFF2-40B4-BE49-F238E27FC236}">
              <a16:creationId xmlns:a16="http://schemas.microsoft.com/office/drawing/2014/main" id="{F6042351-7030-4E43-B60B-FE86AA6CBCF1}"/>
            </a:ext>
          </a:extLst>
        </xdr:cNvPr>
        <xdr:cNvCxnSpPr/>
      </xdr:nvCxnSpPr>
      <xdr:spPr>
        <a:xfrm>
          <a:off x="1008380" y="6156960"/>
          <a:ext cx="78232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118127</xdr:rowOff>
    </xdr:from>
    <xdr:ext cx="405111" cy="259045"/>
    <xdr:sp macro="" textlink="">
      <xdr:nvSpPr>
        <xdr:cNvPr id="81" name="n_1aveValue【道路】&#10;有形固定資産減価償却率">
          <a:extLst>
            <a:ext uri="{FF2B5EF4-FFF2-40B4-BE49-F238E27FC236}">
              <a16:creationId xmlns:a16="http://schemas.microsoft.com/office/drawing/2014/main" id="{EBE8D5E5-C7ED-406E-B023-692D448075B6}"/>
            </a:ext>
          </a:extLst>
        </xdr:cNvPr>
        <xdr:cNvSpPr txBox="1"/>
      </xdr:nvSpPr>
      <xdr:spPr>
        <a:xfrm>
          <a:off x="3170564" y="6320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76979</xdr:rowOff>
    </xdr:from>
    <xdr:ext cx="405111" cy="259045"/>
    <xdr:sp macro="" textlink="">
      <xdr:nvSpPr>
        <xdr:cNvPr id="82" name="n_2aveValue【道路】&#10;有形固定資産減価償却率">
          <a:extLst>
            <a:ext uri="{FF2B5EF4-FFF2-40B4-BE49-F238E27FC236}">
              <a16:creationId xmlns:a16="http://schemas.microsoft.com/office/drawing/2014/main" id="{4FE6E32C-4D1B-4B0B-A1A3-2F1CDF966C3B}"/>
            </a:ext>
          </a:extLst>
        </xdr:cNvPr>
        <xdr:cNvSpPr txBox="1"/>
      </xdr:nvSpPr>
      <xdr:spPr>
        <a:xfrm>
          <a:off x="2385704" y="62796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54119</xdr:rowOff>
    </xdr:from>
    <xdr:ext cx="405111" cy="259045"/>
    <xdr:sp macro="" textlink="">
      <xdr:nvSpPr>
        <xdr:cNvPr id="83" name="n_3aveValue【道路】&#10;有形固定資産減価償却率">
          <a:extLst>
            <a:ext uri="{FF2B5EF4-FFF2-40B4-BE49-F238E27FC236}">
              <a16:creationId xmlns:a16="http://schemas.microsoft.com/office/drawing/2014/main" id="{2A2FB30F-F03F-4C67-B8DC-388C0065ABDF}"/>
            </a:ext>
          </a:extLst>
        </xdr:cNvPr>
        <xdr:cNvSpPr txBox="1"/>
      </xdr:nvSpPr>
      <xdr:spPr>
        <a:xfrm>
          <a:off x="1611004" y="62567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60977</xdr:rowOff>
    </xdr:from>
    <xdr:ext cx="405111" cy="259045"/>
    <xdr:sp macro="" textlink="">
      <xdr:nvSpPr>
        <xdr:cNvPr id="84" name="n_4aveValue【道路】&#10;有形固定資産減価償却率">
          <a:extLst>
            <a:ext uri="{FF2B5EF4-FFF2-40B4-BE49-F238E27FC236}">
              <a16:creationId xmlns:a16="http://schemas.microsoft.com/office/drawing/2014/main" id="{BFAF1180-AE8A-44CB-BB16-FE4252E4513A}"/>
            </a:ext>
          </a:extLst>
        </xdr:cNvPr>
        <xdr:cNvSpPr txBox="1"/>
      </xdr:nvSpPr>
      <xdr:spPr>
        <a:xfrm>
          <a:off x="836304" y="6263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79519</xdr:rowOff>
    </xdr:from>
    <xdr:ext cx="405111" cy="259045"/>
    <xdr:sp macro="" textlink="">
      <xdr:nvSpPr>
        <xdr:cNvPr id="85" name="n_1mainValue【道路】&#10;有形固定資産減価償却率">
          <a:extLst>
            <a:ext uri="{FF2B5EF4-FFF2-40B4-BE49-F238E27FC236}">
              <a16:creationId xmlns:a16="http://schemas.microsoft.com/office/drawing/2014/main" id="{EE2DC4D0-9D2D-4D65-917E-4D83B4E80DE6}"/>
            </a:ext>
          </a:extLst>
        </xdr:cNvPr>
        <xdr:cNvSpPr txBox="1"/>
      </xdr:nvSpPr>
      <xdr:spPr>
        <a:xfrm>
          <a:off x="3170564" y="59469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45229</xdr:rowOff>
    </xdr:from>
    <xdr:ext cx="405111" cy="259045"/>
    <xdr:sp macro="" textlink="">
      <xdr:nvSpPr>
        <xdr:cNvPr id="86" name="n_2mainValue【道路】&#10;有形固定資産減価償却率">
          <a:extLst>
            <a:ext uri="{FF2B5EF4-FFF2-40B4-BE49-F238E27FC236}">
              <a16:creationId xmlns:a16="http://schemas.microsoft.com/office/drawing/2014/main" id="{0838C5E7-0246-4D72-9D97-6324C710B70A}"/>
            </a:ext>
          </a:extLst>
        </xdr:cNvPr>
        <xdr:cNvSpPr txBox="1"/>
      </xdr:nvSpPr>
      <xdr:spPr>
        <a:xfrm>
          <a:off x="2385704" y="59126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31513</xdr:rowOff>
    </xdr:from>
    <xdr:ext cx="405111" cy="259045"/>
    <xdr:sp macro="" textlink="">
      <xdr:nvSpPr>
        <xdr:cNvPr id="87" name="n_3mainValue【道路】&#10;有形固定資産減価償却率">
          <a:extLst>
            <a:ext uri="{FF2B5EF4-FFF2-40B4-BE49-F238E27FC236}">
              <a16:creationId xmlns:a16="http://schemas.microsoft.com/office/drawing/2014/main" id="{BB17EFDB-D280-46D6-918E-90ABCDE9D27C}"/>
            </a:ext>
          </a:extLst>
        </xdr:cNvPr>
        <xdr:cNvSpPr txBox="1"/>
      </xdr:nvSpPr>
      <xdr:spPr>
        <a:xfrm>
          <a:off x="1611004" y="5898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17797</xdr:rowOff>
    </xdr:from>
    <xdr:ext cx="405111" cy="259045"/>
    <xdr:sp macro="" textlink="">
      <xdr:nvSpPr>
        <xdr:cNvPr id="88" name="n_4mainValue【道路】&#10;有形固定資産減価償却率">
          <a:extLst>
            <a:ext uri="{FF2B5EF4-FFF2-40B4-BE49-F238E27FC236}">
              <a16:creationId xmlns:a16="http://schemas.microsoft.com/office/drawing/2014/main" id="{8D193922-2D30-4753-A199-DFB419E14D39}"/>
            </a:ext>
          </a:extLst>
        </xdr:cNvPr>
        <xdr:cNvSpPr txBox="1"/>
      </xdr:nvSpPr>
      <xdr:spPr>
        <a:xfrm>
          <a:off x="836304" y="5885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D53706A5-A913-46AB-BFB2-9D765151AA07}"/>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79A6BCB0-D837-481D-BA9F-77ACDAB177EB}"/>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C5EF3D8E-5F5F-4B00-840C-1AF291191528}"/>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968AFBB5-6548-4470-A12F-3392CADB5E81}"/>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93C7A584-DE2F-4F38-9B08-B1F7244464DE}"/>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A5135071-749F-4267-99A8-778B06DAFFC2}"/>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231B0369-0551-4366-889E-A60ACC9B3770}"/>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20CB1456-4A65-4BC0-B646-1FA75020C528}"/>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34614BA0-73E4-4947-98DB-10C973653D5D}"/>
            </a:ext>
          </a:extLst>
        </xdr:cNvPr>
        <xdr:cNvSpPr txBox="1"/>
      </xdr:nvSpPr>
      <xdr:spPr>
        <a:xfrm>
          <a:off x="5788660" y="50292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0E6052C0-EE5B-46B6-93C1-259D9C4A6D25}"/>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ABBF9A08-2F58-425D-BF9C-A32B97878A26}"/>
            </a:ext>
          </a:extLst>
        </xdr:cNvPr>
        <xdr:cNvCxnSpPr/>
      </xdr:nvCxnSpPr>
      <xdr:spPr>
        <a:xfrm>
          <a:off x="5826760" y="70789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5695C626-4806-411A-8A43-9A5F573E16B2}"/>
            </a:ext>
          </a:extLst>
        </xdr:cNvPr>
        <xdr:cNvSpPr txBox="1"/>
      </xdr:nvSpPr>
      <xdr:spPr>
        <a:xfrm>
          <a:off x="54053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1CA1AB58-398E-4942-9399-E98C3A6894CD}"/>
            </a:ext>
          </a:extLst>
        </xdr:cNvPr>
        <xdr:cNvCxnSpPr/>
      </xdr:nvCxnSpPr>
      <xdr:spPr>
        <a:xfrm>
          <a:off x="5826760" y="6705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2" name="テキスト ボックス 101">
          <a:extLst>
            <a:ext uri="{FF2B5EF4-FFF2-40B4-BE49-F238E27FC236}">
              <a16:creationId xmlns:a16="http://schemas.microsoft.com/office/drawing/2014/main" id="{7EEC53D9-2B5E-4C00-8971-512AA0B1A944}"/>
            </a:ext>
          </a:extLst>
        </xdr:cNvPr>
        <xdr:cNvSpPr txBox="1"/>
      </xdr:nvSpPr>
      <xdr:spPr>
        <a:xfrm>
          <a:off x="5364041" y="65671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A4A7F3D5-4026-448E-A71C-8063B18AD887}"/>
            </a:ext>
          </a:extLst>
        </xdr:cNvPr>
        <xdr:cNvCxnSpPr/>
      </xdr:nvCxnSpPr>
      <xdr:spPr>
        <a:xfrm>
          <a:off x="5826760" y="63360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a:extLst>
            <a:ext uri="{FF2B5EF4-FFF2-40B4-BE49-F238E27FC236}">
              <a16:creationId xmlns:a16="http://schemas.microsoft.com/office/drawing/2014/main" id="{98EF8834-5D4D-4278-BF2E-D5AF44889DB0}"/>
            </a:ext>
          </a:extLst>
        </xdr:cNvPr>
        <xdr:cNvSpPr txBox="1"/>
      </xdr:nvSpPr>
      <xdr:spPr>
        <a:xfrm>
          <a:off x="5364041" y="61976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36797E71-EF69-4E41-976B-156FE4A5F1FF}"/>
            </a:ext>
          </a:extLst>
        </xdr:cNvPr>
        <xdr:cNvCxnSpPr/>
      </xdr:nvCxnSpPr>
      <xdr:spPr>
        <a:xfrm>
          <a:off x="5826760" y="5962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a:extLst>
            <a:ext uri="{FF2B5EF4-FFF2-40B4-BE49-F238E27FC236}">
              <a16:creationId xmlns:a16="http://schemas.microsoft.com/office/drawing/2014/main" id="{525FBB5E-7C28-4A71-9130-DA3A8BC236B2}"/>
            </a:ext>
          </a:extLst>
        </xdr:cNvPr>
        <xdr:cNvSpPr txBox="1"/>
      </xdr:nvSpPr>
      <xdr:spPr>
        <a:xfrm>
          <a:off x="5364041" y="582423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D18F5AAC-1E9E-4FEB-88D6-CE643D734C6C}"/>
            </a:ext>
          </a:extLst>
        </xdr:cNvPr>
        <xdr:cNvCxnSpPr/>
      </xdr:nvCxnSpPr>
      <xdr:spPr>
        <a:xfrm>
          <a:off x="5826760" y="55892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a:extLst>
            <a:ext uri="{FF2B5EF4-FFF2-40B4-BE49-F238E27FC236}">
              <a16:creationId xmlns:a16="http://schemas.microsoft.com/office/drawing/2014/main" id="{416BE919-0670-4542-A2DD-D1FB44725B9F}"/>
            </a:ext>
          </a:extLst>
        </xdr:cNvPr>
        <xdr:cNvSpPr txBox="1"/>
      </xdr:nvSpPr>
      <xdr:spPr>
        <a:xfrm>
          <a:off x="5364041" y="54508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8C574C69-9ED5-4C18-97E1-2F654DDF048F}"/>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0" name="テキスト ボックス 109">
          <a:extLst>
            <a:ext uri="{FF2B5EF4-FFF2-40B4-BE49-F238E27FC236}">
              <a16:creationId xmlns:a16="http://schemas.microsoft.com/office/drawing/2014/main" id="{E3050A37-854D-4C76-8826-28FDAAB840FF}"/>
            </a:ext>
          </a:extLst>
        </xdr:cNvPr>
        <xdr:cNvSpPr txBox="1"/>
      </xdr:nvSpPr>
      <xdr:spPr>
        <a:xfrm>
          <a:off x="5364041" y="50774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EC96CC88-E549-45A3-BC29-31AF19E3A9E0}"/>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79286</xdr:rowOff>
    </xdr:from>
    <xdr:to>
      <xdr:col>54</xdr:col>
      <xdr:colOff>189865</xdr:colOff>
      <xdr:row>41</xdr:row>
      <xdr:rowOff>127712</xdr:rowOff>
    </xdr:to>
    <xdr:cxnSp macro="">
      <xdr:nvCxnSpPr>
        <xdr:cNvPr id="112" name="直線コネクタ 111">
          <a:extLst>
            <a:ext uri="{FF2B5EF4-FFF2-40B4-BE49-F238E27FC236}">
              <a16:creationId xmlns:a16="http://schemas.microsoft.com/office/drawing/2014/main" id="{F513C7D8-EA58-4DAC-B8DA-348B31D6094F}"/>
            </a:ext>
          </a:extLst>
        </xdr:cNvPr>
        <xdr:cNvCxnSpPr/>
      </xdr:nvCxnSpPr>
      <xdr:spPr>
        <a:xfrm flipV="1">
          <a:off x="9219565" y="5779046"/>
          <a:ext cx="0" cy="12219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131539</xdr:rowOff>
    </xdr:from>
    <xdr:ext cx="469744" cy="259045"/>
    <xdr:sp macro="" textlink="">
      <xdr:nvSpPr>
        <xdr:cNvPr id="113" name="【道路】&#10;一人当たり延長最小値テキスト">
          <a:extLst>
            <a:ext uri="{FF2B5EF4-FFF2-40B4-BE49-F238E27FC236}">
              <a16:creationId xmlns:a16="http://schemas.microsoft.com/office/drawing/2014/main" id="{1D3CDD02-6979-46C8-8ED2-FC59EEE76200}"/>
            </a:ext>
          </a:extLst>
        </xdr:cNvPr>
        <xdr:cNvSpPr txBox="1"/>
      </xdr:nvSpPr>
      <xdr:spPr>
        <a:xfrm>
          <a:off x="9258300" y="70047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127712</xdr:rowOff>
    </xdr:from>
    <xdr:to>
      <xdr:col>55</xdr:col>
      <xdr:colOff>88900</xdr:colOff>
      <xdr:row>41</xdr:row>
      <xdr:rowOff>127712</xdr:rowOff>
    </xdr:to>
    <xdr:cxnSp macro="">
      <xdr:nvCxnSpPr>
        <xdr:cNvPr id="114" name="直線コネクタ 113">
          <a:extLst>
            <a:ext uri="{FF2B5EF4-FFF2-40B4-BE49-F238E27FC236}">
              <a16:creationId xmlns:a16="http://schemas.microsoft.com/office/drawing/2014/main" id="{90BCC034-83FE-4B4D-B42F-8D3EF1D7DF6C}"/>
            </a:ext>
          </a:extLst>
        </xdr:cNvPr>
        <xdr:cNvCxnSpPr/>
      </xdr:nvCxnSpPr>
      <xdr:spPr>
        <a:xfrm>
          <a:off x="9154160" y="700095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25963</xdr:rowOff>
    </xdr:from>
    <xdr:ext cx="534377" cy="259045"/>
    <xdr:sp macro="" textlink="">
      <xdr:nvSpPr>
        <xdr:cNvPr id="115" name="【道路】&#10;一人当たり延長最大値テキスト">
          <a:extLst>
            <a:ext uri="{FF2B5EF4-FFF2-40B4-BE49-F238E27FC236}">
              <a16:creationId xmlns:a16="http://schemas.microsoft.com/office/drawing/2014/main" id="{1E0C803F-DD96-4F9D-B614-63CABAF1EDDA}"/>
            </a:ext>
          </a:extLst>
        </xdr:cNvPr>
        <xdr:cNvSpPr txBox="1"/>
      </xdr:nvSpPr>
      <xdr:spPr>
        <a:xfrm>
          <a:off x="9258300" y="55580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79286</xdr:rowOff>
    </xdr:from>
    <xdr:to>
      <xdr:col>55</xdr:col>
      <xdr:colOff>88900</xdr:colOff>
      <xdr:row>34</xdr:row>
      <xdr:rowOff>79286</xdr:rowOff>
    </xdr:to>
    <xdr:cxnSp macro="">
      <xdr:nvCxnSpPr>
        <xdr:cNvPr id="116" name="直線コネクタ 115">
          <a:extLst>
            <a:ext uri="{FF2B5EF4-FFF2-40B4-BE49-F238E27FC236}">
              <a16:creationId xmlns:a16="http://schemas.microsoft.com/office/drawing/2014/main" id="{095EE349-ED43-4F77-891D-343098AB8A84}"/>
            </a:ext>
          </a:extLst>
        </xdr:cNvPr>
        <xdr:cNvCxnSpPr/>
      </xdr:nvCxnSpPr>
      <xdr:spPr>
        <a:xfrm>
          <a:off x="9154160" y="577904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108449</xdr:rowOff>
    </xdr:from>
    <xdr:ext cx="469744" cy="259045"/>
    <xdr:sp macro="" textlink="">
      <xdr:nvSpPr>
        <xdr:cNvPr id="117" name="【道路】&#10;一人当たり延長平均値テキスト">
          <a:extLst>
            <a:ext uri="{FF2B5EF4-FFF2-40B4-BE49-F238E27FC236}">
              <a16:creationId xmlns:a16="http://schemas.microsoft.com/office/drawing/2014/main" id="{301D3E75-7CC8-4384-A127-D247EAAA2DCF}"/>
            </a:ext>
          </a:extLst>
        </xdr:cNvPr>
        <xdr:cNvSpPr txBox="1"/>
      </xdr:nvSpPr>
      <xdr:spPr>
        <a:xfrm>
          <a:off x="9258300" y="664640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130022</xdr:rowOff>
    </xdr:from>
    <xdr:to>
      <xdr:col>55</xdr:col>
      <xdr:colOff>50800</xdr:colOff>
      <xdr:row>40</xdr:row>
      <xdr:rowOff>60172</xdr:rowOff>
    </xdr:to>
    <xdr:sp macro="" textlink="">
      <xdr:nvSpPr>
        <xdr:cNvPr id="118" name="フローチャート: 判断 117">
          <a:extLst>
            <a:ext uri="{FF2B5EF4-FFF2-40B4-BE49-F238E27FC236}">
              <a16:creationId xmlns:a16="http://schemas.microsoft.com/office/drawing/2014/main" id="{2A845C30-5384-472C-84BB-E84E2AE339A5}"/>
            </a:ext>
          </a:extLst>
        </xdr:cNvPr>
        <xdr:cNvSpPr/>
      </xdr:nvSpPr>
      <xdr:spPr>
        <a:xfrm>
          <a:off x="9192260" y="666798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122631</xdr:rowOff>
    </xdr:from>
    <xdr:to>
      <xdr:col>50</xdr:col>
      <xdr:colOff>165100</xdr:colOff>
      <xdr:row>40</xdr:row>
      <xdr:rowOff>52781</xdr:rowOff>
    </xdr:to>
    <xdr:sp macro="" textlink="">
      <xdr:nvSpPr>
        <xdr:cNvPr id="119" name="フローチャート: 判断 118">
          <a:extLst>
            <a:ext uri="{FF2B5EF4-FFF2-40B4-BE49-F238E27FC236}">
              <a16:creationId xmlns:a16="http://schemas.microsoft.com/office/drawing/2014/main" id="{C4DF3A83-5186-41DF-8329-60279A78FF59}"/>
            </a:ext>
          </a:extLst>
        </xdr:cNvPr>
        <xdr:cNvSpPr/>
      </xdr:nvSpPr>
      <xdr:spPr>
        <a:xfrm>
          <a:off x="8445500" y="666059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130670</xdr:rowOff>
    </xdr:from>
    <xdr:to>
      <xdr:col>46</xdr:col>
      <xdr:colOff>38100</xdr:colOff>
      <xdr:row>40</xdr:row>
      <xdr:rowOff>60820</xdr:rowOff>
    </xdr:to>
    <xdr:sp macro="" textlink="">
      <xdr:nvSpPr>
        <xdr:cNvPr id="120" name="フローチャート: 判断 119">
          <a:extLst>
            <a:ext uri="{FF2B5EF4-FFF2-40B4-BE49-F238E27FC236}">
              <a16:creationId xmlns:a16="http://schemas.microsoft.com/office/drawing/2014/main" id="{D12B30E1-5283-41DE-A84E-5A36629B151B}"/>
            </a:ext>
          </a:extLst>
        </xdr:cNvPr>
        <xdr:cNvSpPr/>
      </xdr:nvSpPr>
      <xdr:spPr>
        <a:xfrm>
          <a:off x="7670800" y="66686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137643</xdr:rowOff>
    </xdr:from>
    <xdr:to>
      <xdr:col>41</xdr:col>
      <xdr:colOff>101600</xdr:colOff>
      <xdr:row>40</xdr:row>
      <xdr:rowOff>67793</xdr:rowOff>
    </xdr:to>
    <xdr:sp macro="" textlink="">
      <xdr:nvSpPr>
        <xdr:cNvPr id="121" name="フローチャート: 判断 120">
          <a:extLst>
            <a:ext uri="{FF2B5EF4-FFF2-40B4-BE49-F238E27FC236}">
              <a16:creationId xmlns:a16="http://schemas.microsoft.com/office/drawing/2014/main" id="{91165C3B-8E89-48C5-8092-19FBBEDC6536}"/>
            </a:ext>
          </a:extLst>
        </xdr:cNvPr>
        <xdr:cNvSpPr/>
      </xdr:nvSpPr>
      <xdr:spPr>
        <a:xfrm>
          <a:off x="6873240" y="667560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154292</xdr:rowOff>
    </xdr:from>
    <xdr:to>
      <xdr:col>36</xdr:col>
      <xdr:colOff>165100</xdr:colOff>
      <xdr:row>40</xdr:row>
      <xdr:rowOff>84442</xdr:rowOff>
    </xdr:to>
    <xdr:sp macro="" textlink="">
      <xdr:nvSpPr>
        <xdr:cNvPr id="122" name="フローチャート: 判断 121">
          <a:extLst>
            <a:ext uri="{FF2B5EF4-FFF2-40B4-BE49-F238E27FC236}">
              <a16:creationId xmlns:a16="http://schemas.microsoft.com/office/drawing/2014/main" id="{125AC4C6-F29F-46B4-9371-D6C13469455F}"/>
            </a:ext>
          </a:extLst>
        </xdr:cNvPr>
        <xdr:cNvSpPr/>
      </xdr:nvSpPr>
      <xdr:spPr>
        <a:xfrm>
          <a:off x="6098540" y="669225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95C2F793-73C0-476A-8580-D05444102366}"/>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8A034D50-2898-4EF7-8645-BCD7B6031A26}"/>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1E0E0E22-BAAA-466F-ABB8-9A414D9E592E}"/>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DCC843B4-6EC4-4617-A133-8514BCE9C06E}"/>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45166C45-F6F0-47FD-8DB4-DF78923176EB}"/>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116611</xdr:rowOff>
    </xdr:from>
    <xdr:to>
      <xdr:col>55</xdr:col>
      <xdr:colOff>50800</xdr:colOff>
      <xdr:row>39</xdr:row>
      <xdr:rowOff>46761</xdr:rowOff>
    </xdr:to>
    <xdr:sp macro="" textlink="">
      <xdr:nvSpPr>
        <xdr:cNvPr id="128" name="楕円 127">
          <a:extLst>
            <a:ext uri="{FF2B5EF4-FFF2-40B4-BE49-F238E27FC236}">
              <a16:creationId xmlns:a16="http://schemas.microsoft.com/office/drawing/2014/main" id="{C934F603-6469-4C63-8859-C7DFD4A20A8B}"/>
            </a:ext>
          </a:extLst>
        </xdr:cNvPr>
        <xdr:cNvSpPr/>
      </xdr:nvSpPr>
      <xdr:spPr>
        <a:xfrm>
          <a:off x="9192260" y="648693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139488</xdr:rowOff>
    </xdr:from>
    <xdr:ext cx="534377" cy="259045"/>
    <xdr:sp macro="" textlink="">
      <xdr:nvSpPr>
        <xdr:cNvPr id="129" name="【道路】&#10;一人当たり延長該当値テキスト">
          <a:extLst>
            <a:ext uri="{FF2B5EF4-FFF2-40B4-BE49-F238E27FC236}">
              <a16:creationId xmlns:a16="http://schemas.microsoft.com/office/drawing/2014/main" id="{32480152-CF8A-4F35-AFE2-BB1B74925882}"/>
            </a:ext>
          </a:extLst>
        </xdr:cNvPr>
        <xdr:cNvSpPr txBox="1"/>
      </xdr:nvSpPr>
      <xdr:spPr>
        <a:xfrm>
          <a:off x="9258300" y="63421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120879</xdr:rowOff>
    </xdr:from>
    <xdr:to>
      <xdr:col>50</xdr:col>
      <xdr:colOff>165100</xdr:colOff>
      <xdr:row>39</xdr:row>
      <xdr:rowOff>51029</xdr:rowOff>
    </xdr:to>
    <xdr:sp macro="" textlink="">
      <xdr:nvSpPr>
        <xdr:cNvPr id="130" name="楕円 129">
          <a:extLst>
            <a:ext uri="{FF2B5EF4-FFF2-40B4-BE49-F238E27FC236}">
              <a16:creationId xmlns:a16="http://schemas.microsoft.com/office/drawing/2014/main" id="{F0F3A6E1-78A4-4804-B5FD-0B0FD93EF517}"/>
            </a:ext>
          </a:extLst>
        </xdr:cNvPr>
        <xdr:cNvSpPr/>
      </xdr:nvSpPr>
      <xdr:spPr>
        <a:xfrm>
          <a:off x="8445500" y="649119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167411</xdr:rowOff>
    </xdr:from>
    <xdr:to>
      <xdr:col>55</xdr:col>
      <xdr:colOff>0</xdr:colOff>
      <xdr:row>39</xdr:row>
      <xdr:rowOff>229</xdr:rowOff>
    </xdr:to>
    <xdr:cxnSp macro="">
      <xdr:nvCxnSpPr>
        <xdr:cNvPr id="131" name="直線コネクタ 130">
          <a:extLst>
            <a:ext uri="{FF2B5EF4-FFF2-40B4-BE49-F238E27FC236}">
              <a16:creationId xmlns:a16="http://schemas.microsoft.com/office/drawing/2014/main" id="{DB9641E5-856D-4E18-ACF3-36ED3653E2A8}"/>
            </a:ext>
          </a:extLst>
        </xdr:cNvPr>
        <xdr:cNvCxnSpPr/>
      </xdr:nvCxnSpPr>
      <xdr:spPr>
        <a:xfrm flipV="1">
          <a:off x="8496300" y="6537731"/>
          <a:ext cx="723900" cy="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123736</xdr:rowOff>
    </xdr:from>
    <xdr:to>
      <xdr:col>46</xdr:col>
      <xdr:colOff>38100</xdr:colOff>
      <xdr:row>39</xdr:row>
      <xdr:rowOff>53886</xdr:rowOff>
    </xdr:to>
    <xdr:sp macro="" textlink="">
      <xdr:nvSpPr>
        <xdr:cNvPr id="132" name="楕円 131">
          <a:extLst>
            <a:ext uri="{FF2B5EF4-FFF2-40B4-BE49-F238E27FC236}">
              <a16:creationId xmlns:a16="http://schemas.microsoft.com/office/drawing/2014/main" id="{4665D85C-8AAE-4161-9F44-26C04CC9A3EF}"/>
            </a:ext>
          </a:extLst>
        </xdr:cNvPr>
        <xdr:cNvSpPr/>
      </xdr:nvSpPr>
      <xdr:spPr>
        <a:xfrm>
          <a:off x="7670800" y="649405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229</xdr:rowOff>
    </xdr:from>
    <xdr:to>
      <xdr:col>50</xdr:col>
      <xdr:colOff>114300</xdr:colOff>
      <xdr:row>39</xdr:row>
      <xdr:rowOff>3086</xdr:rowOff>
    </xdr:to>
    <xdr:cxnSp macro="">
      <xdr:nvCxnSpPr>
        <xdr:cNvPr id="133" name="直線コネクタ 132">
          <a:extLst>
            <a:ext uri="{FF2B5EF4-FFF2-40B4-BE49-F238E27FC236}">
              <a16:creationId xmlns:a16="http://schemas.microsoft.com/office/drawing/2014/main" id="{535765AF-2CC7-4AD8-85E3-5E9641D89FCD}"/>
            </a:ext>
          </a:extLst>
        </xdr:cNvPr>
        <xdr:cNvCxnSpPr/>
      </xdr:nvCxnSpPr>
      <xdr:spPr>
        <a:xfrm flipV="1">
          <a:off x="7713980" y="6538189"/>
          <a:ext cx="782320" cy="2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128765</xdr:rowOff>
    </xdr:from>
    <xdr:to>
      <xdr:col>41</xdr:col>
      <xdr:colOff>101600</xdr:colOff>
      <xdr:row>39</xdr:row>
      <xdr:rowOff>58915</xdr:rowOff>
    </xdr:to>
    <xdr:sp macro="" textlink="">
      <xdr:nvSpPr>
        <xdr:cNvPr id="134" name="楕円 133">
          <a:extLst>
            <a:ext uri="{FF2B5EF4-FFF2-40B4-BE49-F238E27FC236}">
              <a16:creationId xmlns:a16="http://schemas.microsoft.com/office/drawing/2014/main" id="{1B63A49F-6B69-4425-823A-112DE4F35027}"/>
            </a:ext>
          </a:extLst>
        </xdr:cNvPr>
        <xdr:cNvSpPr/>
      </xdr:nvSpPr>
      <xdr:spPr>
        <a:xfrm>
          <a:off x="6873240" y="649908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3086</xdr:rowOff>
    </xdr:from>
    <xdr:to>
      <xdr:col>45</xdr:col>
      <xdr:colOff>177800</xdr:colOff>
      <xdr:row>39</xdr:row>
      <xdr:rowOff>8115</xdr:rowOff>
    </xdr:to>
    <xdr:cxnSp macro="">
      <xdr:nvCxnSpPr>
        <xdr:cNvPr id="135" name="直線コネクタ 134">
          <a:extLst>
            <a:ext uri="{FF2B5EF4-FFF2-40B4-BE49-F238E27FC236}">
              <a16:creationId xmlns:a16="http://schemas.microsoft.com/office/drawing/2014/main" id="{7184A960-2071-4B3B-8629-ABCDC8E40266}"/>
            </a:ext>
          </a:extLst>
        </xdr:cNvPr>
        <xdr:cNvCxnSpPr/>
      </xdr:nvCxnSpPr>
      <xdr:spPr>
        <a:xfrm flipV="1">
          <a:off x="6924040" y="6541046"/>
          <a:ext cx="789940" cy="5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131013</xdr:rowOff>
    </xdr:from>
    <xdr:to>
      <xdr:col>36</xdr:col>
      <xdr:colOff>165100</xdr:colOff>
      <xdr:row>39</xdr:row>
      <xdr:rowOff>61163</xdr:rowOff>
    </xdr:to>
    <xdr:sp macro="" textlink="">
      <xdr:nvSpPr>
        <xdr:cNvPr id="136" name="楕円 135">
          <a:extLst>
            <a:ext uri="{FF2B5EF4-FFF2-40B4-BE49-F238E27FC236}">
              <a16:creationId xmlns:a16="http://schemas.microsoft.com/office/drawing/2014/main" id="{1782F2CD-F2F4-4083-BC09-F74E93C9DE1D}"/>
            </a:ext>
          </a:extLst>
        </xdr:cNvPr>
        <xdr:cNvSpPr/>
      </xdr:nvSpPr>
      <xdr:spPr>
        <a:xfrm>
          <a:off x="6098540" y="650133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8115</xdr:rowOff>
    </xdr:from>
    <xdr:to>
      <xdr:col>41</xdr:col>
      <xdr:colOff>50800</xdr:colOff>
      <xdr:row>39</xdr:row>
      <xdr:rowOff>10363</xdr:rowOff>
    </xdr:to>
    <xdr:cxnSp macro="">
      <xdr:nvCxnSpPr>
        <xdr:cNvPr id="137" name="直線コネクタ 136">
          <a:extLst>
            <a:ext uri="{FF2B5EF4-FFF2-40B4-BE49-F238E27FC236}">
              <a16:creationId xmlns:a16="http://schemas.microsoft.com/office/drawing/2014/main" id="{89F6E0AA-A6EF-4171-8B6E-0F2626762B6B}"/>
            </a:ext>
          </a:extLst>
        </xdr:cNvPr>
        <xdr:cNvCxnSpPr/>
      </xdr:nvCxnSpPr>
      <xdr:spPr>
        <a:xfrm flipV="1">
          <a:off x="6149340" y="6546075"/>
          <a:ext cx="774700" cy="22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43908</xdr:rowOff>
    </xdr:from>
    <xdr:ext cx="469744" cy="259045"/>
    <xdr:sp macro="" textlink="">
      <xdr:nvSpPr>
        <xdr:cNvPr id="138" name="n_1aveValue【道路】&#10;一人当たり延長">
          <a:extLst>
            <a:ext uri="{FF2B5EF4-FFF2-40B4-BE49-F238E27FC236}">
              <a16:creationId xmlns:a16="http://schemas.microsoft.com/office/drawing/2014/main" id="{6CE2CFF3-5814-4DF3-9682-3FCA249A3C7A}"/>
            </a:ext>
          </a:extLst>
        </xdr:cNvPr>
        <xdr:cNvSpPr txBox="1"/>
      </xdr:nvSpPr>
      <xdr:spPr>
        <a:xfrm>
          <a:off x="8271587" y="67495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51947</xdr:rowOff>
    </xdr:from>
    <xdr:ext cx="469744" cy="259045"/>
    <xdr:sp macro="" textlink="">
      <xdr:nvSpPr>
        <xdr:cNvPr id="139" name="n_2aveValue【道路】&#10;一人当たり延長">
          <a:extLst>
            <a:ext uri="{FF2B5EF4-FFF2-40B4-BE49-F238E27FC236}">
              <a16:creationId xmlns:a16="http://schemas.microsoft.com/office/drawing/2014/main" id="{1AEEF54E-0E2F-4ADA-87A3-38B93B027F90}"/>
            </a:ext>
          </a:extLst>
        </xdr:cNvPr>
        <xdr:cNvSpPr txBox="1"/>
      </xdr:nvSpPr>
      <xdr:spPr>
        <a:xfrm>
          <a:off x="7509587" y="6757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58920</xdr:rowOff>
    </xdr:from>
    <xdr:ext cx="469744" cy="259045"/>
    <xdr:sp macro="" textlink="">
      <xdr:nvSpPr>
        <xdr:cNvPr id="140" name="n_3aveValue【道路】&#10;一人当たり延長">
          <a:extLst>
            <a:ext uri="{FF2B5EF4-FFF2-40B4-BE49-F238E27FC236}">
              <a16:creationId xmlns:a16="http://schemas.microsoft.com/office/drawing/2014/main" id="{E8F85EA2-8D41-4B91-8F66-EF30A2EBC48A}"/>
            </a:ext>
          </a:extLst>
        </xdr:cNvPr>
        <xdr:cNvSpPr txBox="1"/>
      </xdr:nvSpPr>
      <xdr:spPr>
        <a:xfrm>
          <a:off x="6712027" y="67645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75569</xdr:rowOff>
    </xdr:from>
    <xdr:ext cx="469744" cy="259045"/>
    <xdr:sp macro="" textlink="">
      <xdr:nvSpPr>
        <xdr:cNvPr id="141" name="n_4aveValue【道路】&#10;一人当たり延長">
          <a:extLst>
            <a:ext uri="{FF2B5EF4-FFF2-40B4-BE49-F238E27FC236}">
              <a16:creationId xmlns:a16="http://schemas.microsoft.com/office/drawing/2014/main" id="{19E20701-D552-4B36-B969-9DAE38655862}"/>
            </a:ext>
          </a:extLst>
        </xdr:cNvPr>
        <xdr:cNvSpPr txBox="1"/>
      </xdr:nvSpPr>
      <xdr:spPr>
        <a:xfrm>
          <a:off x="5937327" y="67811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37</xdr:row>
      <xdr:rowOff>67556</xdr:rowOff>
    </xdr:from>
    <xdr:ext cx="534377" cy="259045"/>
    <xdr:sp macro="" textlink="">
      <xdr:nvSpPr>
        <xdr:cNvPr id="142" name="n_1mainValue【道路】&#10;一人当たり延長">
          <a:extLst>
            <a:ext uri="{FF2B5EF4-FFF2-40B4-BE49-F238E27FC236}">
              <a16:creationId xmlns:a16="http://schemas.microsoft.com/office/drawing/2014/main" id="{D9142401-CA79-4E41-BFE8-4F2E4496D764}"/>
            </a:ext>
          </a:extLst>
        </xdr:cNvPr>
        <xdr:cNvSpPr txBox="1"/>
      </xdr:nvSpPr>
      <xdr:spPr>
        <a:xfrm>
          <a:off x="8239271" y="62702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70413</xdr:rowOff>
    </xdr:from>
    <xdr:ext cx="534377" cy="259045"/>
    <xdr:sp macro="" textlink="">
      <xdr:nvSpPr>
        <xdr:cNvPr id="143" name="n_2mainValue【道路】&#10;一人当たり延長">
          <a:extLst>
            <a:ext uri="{FF2B5EF4-FFF2-40B4-BE49-F238E27FC236}">
              <a16:creationId xmlns:a16="http://schemas.microsoft.com/office/drawing/2014/main" id="{CA32EA30-8771-4C17-AF49-BD1806E68C49}"/>
            </a:ext>
          </a:extLst>
        </xdr:cNvPr>
        <xdr:cNvSpPr txBox="1"/>
      </xdr:nvSpPr>
      <xdr:spPr>
        <a:xfrm>
          <a:off x="7477271" y="62730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75442</xdr:rowOff>
    </xdr:from>
    <xdr:ext cx="534377" cy="259045"/>
    <xdr:sp macro="" textlink="">
      <xdr:nvSpPr>
        <xdr:cNvPr id="144" name="n_3mainValue【道路】&#10;一人当たり延長">
          <a:extLst>
            <a:ext uri="{FF2B5EF4-FFF2-40B4-BE49-F238E27FC236}">
              <a16:creationId xmlns:a16="http://schemas.microsoft.com/office/drawing/2014/main" id="{89AFFA6B-C313-45AC-B729-697D3F4CE6EF}"/>
            </a:ext>
          </a:extLst>
        </xdr:cNvPr>
        <xdr:cNvSpPr txBox="1"/>
      </xdr:nvSpPr>
      <xdr:spPr>
        <a:xfrm>
          <a:off x="6702571" y="62781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77690</xdr:rowOff>
    </xdr:from>
    <xdr:ext cx="534377" cy="259045"/>
    <xdr:sp macro="" textlink="">
      <xdr:nvSpPr>
        <xdr:cNvPr id="145" name="n_4mainValue【道路】&#10;一人当たり延長">
          <a:extLst>
            <a:ext uri="{FF2B5EF4-FFF2-40B4-BE49-F238E27FC236}">
              <a16:creationId xmlns:a16="http://schemas.microsoft.com/office/drawing/2014/main" id="{9C0BD1D4-7B57-45B4-8A2A-B1CE5F30EF42}"/>
            </a:ext>
          </a:extLst>
        </xdr:cNvPr>
        <xdr:cNvSpPr txBox="1"/>
      </xdr:nvSpPr>
      <xdr:spPr>
        <a:xfrm>
          <a:off x="5905011" y="62803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EA54975E-59E9-4210-AD9B-C1D96AC33ACF}"/>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3C4C9AE1-7A3A-400E-A441-9AC60821B67E}"/>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13B955A1-AE7F-4D4B-86E1-80E78DDAF430}"/>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2560D55D-2D28-4870-8DB6-13986355B144}"/>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7D82AE24-49CA-43F8-A40B-A0D7154F5633}"/>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3F7DB2A2-AEFF-480D-B442-33EFCD152CAC}"/>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F13F0367-6DD1-4D06-8C9A-ACADB03A5A8C}"/>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AC6BEA17-C58F-4994-92C3-FBA6E267E6C0}"/>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1E112AEB-4E1A-4C34-968C-969692C52BF3}"/>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2EACC347-ABE8-404F-908D-ECBF1714F459}"/>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F009340F-7A0D-4089-88B3-91EF719D3248}"/>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a:extLst>
            <a:ext uri="{FF2B5EF4-FFF2-40B4-BE49-F238E27FC236}">
              <a16:creationId xmlns:a16="http://schemas.microsoft.com/office/drawing/2014/main" id="{A505A81F-870E-4FDD-90BD-ADE5C6D7CA66}"/>
            </a:ext>
          </a:extLst>
        </xdr:cNvPr>
        <xdr:cNvCxnSpPr/>
      </xdr:nvCxnSpPr>
      <xdr:spPr>
        <a:xfrm>
          <a:off x="67056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a:extLst>
            <a:ext uri="{FF2B5EF4-FFF2-40B4-BE49-F238E27FC236}">
              <a16:creationId xmlns:a16="http://schemas.microsoft.com/office/drawing/2014/main" id="{1C2CC253-9021-46EC-810D-FF155248C3E0}"/>
            </a:ext>
          </a:extLst>
        </xdr:cNvPr>
        <xdr:cNvSpPr txBox="1"/>
      </xdr:nvSpPr>
      <xdr:spPr>
        <a:xfrm>
          <a:off x="27196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a:extLst>
            <a:ext uri="{FF2B5EF4-FFF2-40B4-BE49-F238E27FC236}">
              <a16:creationId xmlns:a16="http://schemas.microsoft.com/office/drawing/2014/main" id="{6225D89B-55F2-4334-BC62-98E8E5336203}"/>
            </a:ext>
          </a:extLst>
        </xdr:cNvPr>
        <xdr:cNvCxnSpPr/>
      </xdr:nvCxnSpPr>
      <xdr:spPr>
        <a:xfrm>
          <a:off x="67056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a:extLst>
            <a:ext uri="{FF2B5EF4-FFF2-40B4-BE49-F238E27FC236}">
              <a16:creationId xmlns:a16="http://schemas.microsoft.com/office/drawing/2014/main" id="{D7A0DE2A-BF2A-48BE-B14B-DB1F451E3D90}"/>
            </a:ext>
          </a:extLst>
        </xdr:cNvPr>
        <xdr:cNvSpPr txBox="1"/>
      </xdr:nvSpPr>
      <xdr:spPr>
        <a:xfrm>
          <a:off x="33608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a:extLst>
            <a:ext uri="{FF2B5EF4-FFF2-40B4-BE49-F238E27FC236}">
              <a16:creationId xmlns:a16="http://schemas.microsoft.com/office/drawing/2014/main" id="{41906A89-98DA-4544-89A1-868C2727B649}"/>
            </a:ext>
          </a:extLst>
        </xdr:cNvPr>
        <xdr:cNvCxnSpPr/>
      </xdr:nvCxnSpPr>
      <xdr:spPr>
        <a:xfrm>
          <a:off x="67056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a:extLst>
            <a:ext uri="{FF2B5EF4-FFF2-40B4-BE49-F238E27FC236}">
              <a16:creationId xmlns:a16="http://schemas.microsoft.com/office/drawing/2014/main" id="{6B2F5505-BB38-458B-8777-6000543EB36C}"/>
            </a:ext>
          </a:extLst>
        </xdr:cNvPr>
        <xdr:cNvSpPr txBox="1"/>
      </xdr:nvSpPr>
      <xdr:spPr>
        <a:xfrm>
          <a:off x="33608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a:extLst>
            <a:ext uri="{FF2B5EF4-FFF2-40B4-BE49-F238E27FC236}">
              <a16:creationId xmlns:a16="http://schemas.microsoft.com/office/drawing/2014/main" id="{737A7C4D-FD10-46EF-A6DF-36B25F55D33B}"/>
            </a:ext>
          </a:extLst>
        </xdr:cNvPr>
        <xdr:cNvCxnSpPr/>
      </xdr:nvCxnSpPr>
      <xdr:spPr>
        <a:xfrm>
          <a:off x="67056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a:extLst>
            <a:ext uri="{FF2B5EF4-FFF2-40B4-BE49-F238E27FC236}">
              <a16:creationId xmlns:a16="http://schemas.microsoft.com/office/drawing/2014/main" id="{65FB5470-D2C2-4928-AF2F-EFED921123EC}"/>
            </a:ext>
          </a:extLst>
        </xdr:cNvPr>
        <xdr:cNvSpPr txBox="1"/>
      </xdr:nvSpPr>
      <xdr:spPr>
        <a:xfrm>
          <a:off x="33608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a:extLst>
            <a:ext uri="{FF2B5EF4-FFF2-40B4-BE49-F238E27FC236}">
              <a16:creationId xmlns:a16="http://schemas.microsoft.com/office/drawing/2014/main" id="{19EF3C2E-138E-4A7A-B15C-739E8E4AA19A}"/>
            </a:ext>
          </a:extLst>
        </xdr:cNvPr>
        <xdr:cNvCxnSpPr/>
      </xdr:nvCxnSpPr>
      <xdr:spPr>
        <a:xfrm>
          <a:off x="67056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a:extLst>
            <a:ext uri="{FF2B5EF4-FFF2-40B4-BE49-F238E27FC236}">
              <a16:creationId xmlns:a16="http://schemas.microsoft.com/office/drawing/2014/main" id="{6CD1ED5D-9F0A-41BC-BDAD-CCAB1FF6FA2F}"/>
            </a:ext>
          </a:extLst>
        </xdr:cNvPr>
        <xdr:cNvSpPr txBox="1"/>
      </xdr:nvSpPr>
      <xdr:spPr>
        <a:xfrm>
          <a:off x="33608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a:extLst>
            <a:ext uri="{FF2B5EF4-FFF2-40B4-BE49-F238E27FC236}">
              <a16:creationId xmlns:a16="http://schemas.microsoft.com/office/drawing/2014/main" id="{E39A5FC7-039B-4C6F-A77B-E375C54EFBDF}"/>
            </a:ext>
          </a:extLst>
        </xdr:cNvPr>
        <xdr:cNvCxnSpPr/>
      </xdr:nvCxnSpPr>
      <xdr:spPr>
        <a:xfrm>
          <a:off x="67056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a:extLst>
            <a:ext uri="{FF2B5EF4-FFF2-40B4-BE49-F238E27FC236}">
              <a16:creationId xmlns:a16="http://schemas.microsoft.com/office/drawing/2014/main" id="{B58E7B29-28B3-402B-8EED-43B2825D2F56}"/>
            </a:ext>
          </a:extLst>
        </xdr:cNvPr>
        <xdr:cNvSpPr txBox="1"/>
      </xdr:nvSpPr>
      <xdr:spPr>
        <a:xfrm>
          <a:off x="377341" y="912260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687A8094-D036-49A3-ACE6-9D2726D5B112}"/>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942B10D8-D016-49FB-80A0-30D887B862FC}"/>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145324</xdr:rowOff>
    </xdr:from>
    <xdr:to>
      <xdr:col>24</xdr:col>
      <xdr:colOff>62865</xdr:colOff>
      <xdr:row>64</xdr:row>
      <xdr:rowOff>99604</xdr:rowOff>
    </xdr:to>
    <xdr:cxnSp macro="">
      <xdr:nvCxnSpPr>
        <xdr:cNvPr id="171" name="直線コネクタ 170">
          <a:extLst>
            <a:ext uri="{FF2B5EF4-FFF2-40B4-BE49-F238E27FC236}">
              <a16:creationId xmlns:a16="http://schemas.microsoft.com/office/drawing/2014/main" id="{5D692609-82C7-422F-9C5C-7DDDA3E349BC}"/>
            </a:ext>
          </a:extLst>
        </xdr:cNvPr>
        <xdr:cNvCxnSpPr/>
      </xdr:nvCxnSpPr>
      <xdr:spPr>
        <a:xfrm flipV="1">
          <a:off x="4086225" y="9365524"/>
          <a:ext cx="0" cy="14630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103431</xdr:rowOff>
    </xdr:from>
    <xdr:ext cx="405111" cy="259045"/>
    <xdr:sp macro="" textlink="">
      <xdr:nvSpPr>
        <xdr:cNvPr id="172" name="【橋りょう・トンネル】&#10;有形固定資産減価償却率最小値テキスト">
          <a:extLst>
            <a:ext uri="{FF2B5EF4-FFF2-40B4-BE49-F238E27FC236}">
              <a16:creationId xmlns:a16="http://schemas.microsoft.com/office/drawing/2014/main" id="{158C9E44-AA66-48D8-83FB-C115CF31E706}"/>
            </a:ext>
          </a:extLst>
        </xdr:cNvPr>
        <xdr:cNvSpPr txBox="1"/>
      </xdr:nvSpPr>
      <xdr:spPr>
        <a:xfrm>
          <a:off x="4124960" y="10832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99604</xdr:rowOff>
    </xdr:from>
    <xdr:to>
      <xdr:col>24</xdr:col>
      <xdr:colOff>152400</xdr:colOff>
      <xdr:row>64</xdr:row>
      <xdr:rowOff>99604</xdr:rowOff>
    </xdr:to>
    <xdr:cxnSp macro="">
      <xdr:nvCxnSpPr>
        <xdr:cNvPr id="173" name="直線コネクタ 172">
          <a:extLst>
            <a:ext uri="{FF2B5EF4-FFF2-40B4-BE49-F238E27FC236}">
              <a16:creationId xmlns:a16="http://schemas.microsoft.com/office/drawing/2014/main" id="{1780AD12-FD3E-4B7E-93FA-4AED2914E54D}"/>
            </a:ext>
          </a:extLst>
        </xdr:cNvPr>
        <xdr:cNvCxnSpPr/>
      </xdr:nvCxnSpPr>
      <xdr:spPr>
        <a:xfrm>
          <a:off x="4020820" y="1082856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92001</xdr:rowOff>
    </xdr:from>
    <xdr:ext cx="340478" cy="259045"/>
    <xdr:sp macro="" textlink="">
      <xdr:nvSpPr>
        <xdr:cNvPr id="174" name="【橋りょう・トンネル】&#10;有形固定資産減価償却率最大値テキスト">
          <a:extLst>
            <a:ext uri="{FF2B5EF4-FFF2-40B4-BE49-F238E27FC236}">
              <a16:creationId xmlns:a16="http://schemas.microsoft.com/office/drawing/2014/main" id="{A1D2DDE5-FC2F-414E-82CA-F307A025EDAF}"/>
            </a:ext>
          </a:extLst>
        </xdr:cNvPr>
        <xdr:cNvSpPr txBox="1"/>
      </xdr:nvSpPr>
      <xdr:spPr>
        <a:xfrm>
          <a:off x="4124960" y="914456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145324</xdr:rowOff>
    </xdr:from>
    <xdr:to>
      <xdr:col>24</xdr:col>
      <xdr:colOff>152400</xdr:colOff>
      <xdr:row>55</xdr:row>
      <xdr:rowOff>145324</xdr:rowOff>
    </xdr:to>
    <xdr:cxnSp macro="">
      <xdr:nvCxnSpPr>
        <xdr:cNvPr id="175" name="直線コネクタ 174">
          <a:extLst>
            <a:ext uri="{FF2B5EF4-FFF2-40B4-BE49-F238E27FC236}">
              <a16:creationId xmlns:a16="http://schemas.microsoft.com/office/drawing/2014/main" id="{6BE8F50E-902C-4422-B3EE-CB6878D5A204}"/>
            </a:ext>
          </a:extLst>
        </xdr:cNvPr>
        <xdr:cNvCxnSpPr/>
      </xdr:nvCxnSpPr>
      <xdr:spPr>
        <a:xfrm>
          <a:off x="4020820" y="936552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42290</xdr:rowOff>
    </xdr:from>
    <xdr:ext cx="405111" cy="259045"/>
    <xdr:sp macro="" textlink="">
      <xdr:nvSpPr>
        <xdr:cNvPr id="176" name="【橋りょう・トンネル】&#10;有形固定資産減価償却率平均値テキスト">
          <a:extLst>
            <a:ext uri="{FF2B5EF4-FFF2-40B4-BE49-F238E27FC236}">
              <a16:creationId xmlns:a16="http://schemas.microsoft.com/office/drawing/2014/main" id="{4A4D8F22-BEB0-4BB3-9AB8-11C7B51CEF23}"/>
            </a:ext>
          </a:extLst>
        </xdr:cNvPr>
        <xdr:cNvSpPr txBox="1"/>
      </xdr:nvSpPr>
      <xdr:spPr>
        <a:xfrm>
          <a:off x="4124960" y="1010069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19413</xdr:rowOff>
    </xdr:from>
    <xdr:to>
      <xdr:col>24</xdr:col>
      <xdr:colOff>114300</xdr:colOff>
      <xdr:row>61</xdr:row>
      <xdr:rowOff>121013</xdr:rowOff>
    </xdr:to>
    <xdr:sp macro="" textlink="">
      <xdr:nvSpPr>
        <xdr:cNvPr id="177" name="フローチャート: 判断 176">
          <a:extLst>
            <a:ext uri="{FF2B5EF4-FFF2-40B4-BE49-F238E27FC236}">
              <a16:creationId xmlns:a16="http://schemas.microsoft.com/office/drawing/2014/main" id="{BAF6AC1F-27B3-4784-A31F-AA27900C0907}"/>
            </a:ext>
          </a:extLst>
        </xdr:cNvPr>
        <xdr:cNvSpPr/>
      </xdr:nvSpPr>
      <xdr:spPr>
        <a:xfrm>
          <a:off x="4036060" y="10245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163104</xdr:rowOff>
    </xdr:from>
    <xdr:to>
      <xdr:col>20</xdr:col>
      <xdr:colOff>38100</xdr:colOff>
      <xdr:row>61</xdr:row>
      <xdr:rowOff>93254</xdr:rowOff>
    </xdr:to>
    <xdr:sp macro="" textlink="">
      <xdr:nvSpPr>
        <xdr:cNvPr id="178" name="フローチャート: 判断 177">
          <a:extLst>
            <a:ext uri="{FF2B5EF4-FFF2-40B4-BE49-F238E27FC236}">
              <a16:creationId xmlns:a16="http://schemas.microsoft.com/office/drawing/2014/main" id="{3962124A-2628-43FF-8C1A-6FED0BBE5853}"/>
            </a:ext>
          </a:extLst>
        </xdr:cNvPr>
        <xdr:cNvSpPr/>
      </xdr:nvSpPr>
      <xdr:spPr>
        <a:xfrm>
          <a:off x="3312160" y="1022150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145143</xdr:rowOff>
    </xdr:from>
    <xdr:to>
      <xdr:col>15</xdr:col>
      <xdr:colOff>101600</xdr:colOff>
      <xdr:row>61</xdr:row>
      <xdr:rowOff>75293</xdr:rowOff>
    </xdr:to>
    <xdr:sp macro="" textlink="">
      <xdr:nvSpPr>
        <xdr:cNvPr id="179" name="フローチャート: 判断 178">
          <a:extLst>
            <a:ext uri="{FF2B5EF4-FFF2-40B4-BE49-F238E27FC236}">
              <a16:creationId xmlns:a16="http://schemas.microsoft.com/office/drawing/2014/main" id="{61F5C913-F0C3-4780-A24F-945EF17AC8C5}"/>
            </a:ext>
          </a:extLst>
        </xdr:cNvPr>
        <xdr:cNvSpPr/>
      </xdr:nvSpPr>
      <xdr:spPr>
        <a:xfrm>
          <a:off x="2514600" y="1020354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140244</xdr:rowOff>
    </xdr:from>
    <xdr:to>
      <xdr:col>10</xdr:col>
      <xdr:colOff>165100</xdr:colOff>
      <xdr:row>61</xdr:row>
      <xdr:rowOff>70394</xdr:rowOff>
    </xdr:to>
    <xdr:sp macro="" textlink="">
      <xdr:nvSpPr>
        <xdr:cNvPr id="180" name="フローチャート: 判断 179">
          <a:extLst>
            <a:ext uri="{FF2B5EF4-FFF2-40B4-BE49-F238E27FC236}">
              <a16:creationId xmlns:a16="http://schemas.microsoft.com/office/drawing/2014/main" id="{58906ABB-E589-41BE-A1F1-6F7E0C9B6988}"/>
            </a:ext>
          </a:extLst>
        </xdr:cNvPr>
        <xdr:cNvSpPr/>
      </xdr:nvSpPr>
      <xdr:spPr>
        <a:xfrm>
          <a:off x="1739900" y="1019864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135346</xdr:rowOff>
    </xdr:from>
    <xdr:to>
      <xdr:col>6</xdr:col>
      <xdr:colOff>38100</xdr:colOff>
      <xdr:row>61</xdr:row>
      <xdr:rowOff>65496</xdr:rowOff>
    </xdr:to>
    <xdr:sp macro="" textlink="">
      <xdr:nvSpPr>
        <xdr:cNvPr id="181" name="フローチャート: 判断 180">
          <a:extLst>
            <a:ext uri="{FF2B5EF4-FFF2-40B4-BE49-F238E27FC236}">
              <a16:creationId xmlns:a16="http://schemas.microsoft.com/office/drawing/2014/main" id="{92C1B6EC-4DC6-4D30-80CB-98DFA9AF4777}"/>
            </a:ext>
          </a:extLst>
        </xdr:cNvPr>
        <xdr:cNvSpPr/>
      </xdr:nvSpPr>
      <xdr:spPr>
        <a:xfrm>
          <a:off x="965200" y="1019374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BCAED53A-A346-4699-9AE4-BF639CA0D14F}"/>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8FE75A1D-7933-4C57-8444-E2D853E8F138}"/>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5D0421F8-E54F-483B-B779-22B83B46109F}"/>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4B9F09BF-4A03-4991-A272-18606B9C35DE}"/>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3C0DD064-0DDA-4B69-AEF6-8960E3BE9BBE}"/>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63</xdr:row>
      <xdr:rowOff>45538</xdr:rowOff>
    </xdr:from>
    <xdr:to>
      <xdr:col>24</xdr:col>
      <xdr:colOff>114300</xdr:colOff>
      <xdr:row>63</xdr:row>
      <xdr:rowOff>147138</xdr:rowOff>
    </xdr:to>
    <xdr:sp macro="" textlink="">
      <xdr:nvSpPr>
        <xdr:cNvPr id="187" name="楕円 186">
          <a:extLst>
            <a:ext uri="{FF2B5EF4-FFF2-40B4-BE49-F238E27FC236}">
              <a16:creationId xmlns:a16="http://schemas.microsoft.com/office/drawing/2014/main" id="{AFCEF575-0E95-4D70-A7BB-9E1B3080C53B}"/>
            </a:ext>
          </a:extLst>
        </xdr:cNvPr>
        <xdr:cNvSpPr/>
      </xdr:nvSpPr>
      <xdr:spPr>
        <a:xfrm>
          <a:off x="4036060" y="10606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63</xdr:row>
      <xdr:rowOff>23965</xdr:rowOff>
    </xdr:from>
    <xdr:ext cx="405111" cy="259045"/>
    <xdr:sp macro="" textlink="">
      <xdr:nvSpPr>
        <xdr:cNvPr id="188" name="【橋りょう・トンネル】&#10;有形固定資産減価償却率該当値テキスト">
          <a:extLst>
            <a:ext uri="{FF2B5EF4-FFF2-40B4-BE49-F238E27FC236}">
              <a16:creationId xmlns:a16="http://schemas.microsoft.com/office/drawing/2014/main" id="{416AD29D-C400-46A0-85A4-701328674C23}"/>
            </a:ext>
          </a:extLst>
        </xdr:cNvPr>
        <xdr:cNvSpPr txBox="1"/>
      </xdr:nvSpPr>
      <xdr:spPr>
        <a:xfrm>
          <a:off x="4124960" y="105852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63</xdr:row>
      <xdr:rowOff>40640</xdr:rowOff>
    </xdr:from>
    <xdr:to>
      <xdr:col>20</xdr:col>
      <xdr:colOff>38100</xdr:colOff>
      <xdr:row>63</xdr:row>
      <xdr:rowOff>142240</xdr:rowOff>
    </xdr:to>
    <xdr:sp macro="" textlink="">
      <xdr:nvSpPr>
        <xdr:cNvPr id="189" name="楕円 188">
          <a:extLst>
            <a:ext uri="{FF2B5EF4-FFF2-40B4-BE49-F238E27FC236}">
              <a16:creationId xmlns:a16="http://schemas.microsoft.com/office/drawing/2014/main" id="{B3A2034B-46C3-49C4-A7F1-8543A1004837}"/>
            </a:ext>
          </a:extLst>
        </xdr:cNvPr>
        <xdr:cNvSpPr/>
      </xdr:nvSpPr>
      <xdr:spPr>
        <a:xfrm>
          <a:off x="3312160" y="1060196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63</xdr:row>
      <xdr:rowOff>91440</xdr:rowOff>
    </xdr:from>
    <xdr:to>
      <xdr:col>24</xdr:col>
      <xdr:colOff>63500</xdr:colOff>
      <xdr:row>63</xdr:row>
      <xdr:rowOff>96338</xdr:rowOff>
    </xdr:to>
    <xdr:cxnSp macro="">
      <xdr:nvCxnSpPr>
        <xdr:cNvPr id="190" name="直線コネクタ 189">
          <a:extLst>
            <a:ext uri="{FF2B5EF4-FFF2-40B4-BE49-F238E27FC236}">
              <a16:creationId xmlns:a16="http://schemas.microsoft.com/office/drawing/2014/main" id="{4DB84D40-DB0D-46A1-B342-5B4A6316FB5E}"/>
            </a:ext>
          </a:extLst>
        </xdr:cNvPr>
        <xdr:cNvCxnSpPr/>
      </xdr:nvCxnSpPr>
      <xdr:spPr>
        <a:xfrm>
          <a:off x="3355340" y="10652760"/>
          <a:ext cx="731520" cy="4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63</xdr:row>
      <xdr:rowOff>34109</xdr:rowOff>
    </xdr:from>
    <xdr:to>
      <xdr:col>15</xdr:col>
      <xdr:colOff>101600</xdr:colOff>
      <xdr:row>63</xdr:row>
      <xdr:rowOff>135709</xdr:rowOff>
    </xdr:to>
    <xdr:sp macro="" textlink="">
      <xdr:nvSpPr>
        <xdr:cNvPr id="191" name="楕円 190">
          <a:extLst>
            <a:ext uri="{FF2B5EF4-FFF2-40B4-BE49-F238E27FC236}">
              <a16:creationId xmlns:a16="http://schemas.microsoft.com/office/drawing/2014/main" id="{8D7A5BCB-3AC2-40F1-A2C9-26DC1F1DD930}"/>
            </a:ext>
          </a:extLst>
        </xdr:cNvPr>
        <xdr:cNvSpPr/>
      </xdr:nvSpPr>
      <xdr:spPr>
        <a:xfrm>
          <a:off x="2514600" y="10595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63</xdr:row>
      <xdr:rowOff>84909</xdr:rowOff>
    </xdr:from>
    <xdr:to>
      <xdr:col>19</xdr:col>
      <xdr:colOff>177800</xdr:colOff>
      <xdr:row>63</xdr:row>
      <xdr:rowOff>91440</xdr:rowOff>
    </xdr:to>
    <xdr:cxnSp macro="">
      <xdr:nvCxnSpPr>
        <xdr:cNvPr id="192" name="直線コネクタ 191">
          <a:extLst>
            <a:ext uri="{FF2B5EF4-FFF2-40B4-BE49-F238E27FC236}">
              <a16:creationId xmlns:a16="http://schemas.microsoft.com/office/drawing/2014/main" id="{10795FED-9E56-44FC-9C72-8F7DEE6189BA}"/>
            </a:ext>
          </a:extLst>
        </xdr:cNvPr>
        <xdr:cNvCxnSpPr/>
      </xdr:nvCxnSpPr>
      <xdr:spPr>
        <a:xfrm>
          <a:off x="2565400" y="10646229"/>
          <a:ext cx="78994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63</xdr:row>
      <xdr:rowOff>27577</xdr:rowOff>
    </xdr:from>
    <xdr:to>
      <xdr:col>10</xdr:col>
      <xdr:colOff>165100</xdr:colOff>
      <xdr:row>63</xdr:row>
      <xdr:rowOff>129177</xdr:rowOff>
    </xdr:to>
    <xdr:sp macro="" textlink="">
      <xdr:nvSpPr>
        <xdr:cNvPr id="193" name="楕円 192">
          <a:extLst>
            <a:ext uri="{FF2B5EF4-FFF2-40B4-BE49-F238E27FC236}">
              <a16:creationId xmlns:a16="http://schemas.microsoft.com/office/drawing/2014/main" id="{EAC29D49-96A1-4956-BD15-C25722C81DED}"/>
            </a:ext>
          </a:extLst>
        </xdr:cNvPr>
        <xdr:cNvSpPr/>
      </xdr:nvSpPr>
      <xdr:spPr>
        <a:xfrm>
          <a:off x="1739900" y="10588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63</xdr:row>
      <xdr:rowOff>78377</xdr:rowOff>
    </xdr:from>
    <xdr:to>
      <xdr:col>15</xdr:col>
      <xdr:colOff>50800</xdr:colOff>
      <xdr:row>63</xdr:row>
      <xdr:rowOff>84909</xdr:rowOff>
    </xdr:to>
    <xdr:cxnSp macro="">
      <xdr:nvCxnSpPr>
        <xdr:cNvPr id="194" name="直線コネクタ 193">
          <a:extLst>
            <a:ext uri="{FF2B5EF4-FFF2-40B4-BE49-F238E27FC236}">
              <a16:creationId xmlns:a16="http://schemas.microsoft.com/office/drawing/2014/main" id="{22201E3B-C818-4AFC-AC52-0E272CEE1EB5}"/>
            </a:ext>
          </a:extLst>
        </xdr:cNvPr>
        <xdr:cNvCxnSpPr/>
      </xdr:nvCxnSpPr>
      <xdr:spPr>
        <a:xfrm>
          <a:off x="1790700" y="10639697"/>
          <a:ext cx="7747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55</xdr:row>
      <xdr:rowOff>109220</xdr:rowOff>
    </xdr:from>
    <xdr:to>
      <xdr:col>6</xdr:col>
      <xdr:colOff>38100</xdr:colOff>
      <xdr:row>56</xdr:row>
      <xdr:rowOff>39370</xdr:rowOff>
    </xdr:to>
    <xdr:sp macro="" textlink="">
      <xdr:nvSpPr>
        <xdr:cNvPr id="195" name="楕円 194">
          <a:extLst>
            <a:ext uri="{FF2B5EF4-FFF2-40B4-BE49-F238E27FC236}">
              <a16:creationId xmlns:a16="http://schemas.microsoft.com/office/drawing/2014/main" id="{4EFF5878-7D88-4C5B-86A9-43C9AF89F1D6}"/>
            </a:ext>
          </a:extLst>
        </xdr:cNvPr>
        <xdr:cNvSpPr/>
      </xdr:nvSpPr>
      <xdr:spPr>
        <a:xfrm>
          <a:off x="965200" y="93294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55</xdr:row>
      <xdr:rowOff>160020</xdr:rowOff>
    </xdr:from>
    <xdr:to>
      <xdr:col>10</xdr:col>
      <xdr:colOff>114300</xdr:colOff>
      <xdr:row>63</xdr:row>
      <xdr:rowOff>78377</xdr:rowOff>
    </xdr:to>
    <xdr:cxnSp macro="">
      <xdr:nvCxnSpPr>
        <xdr:cNvPr id="196" name="直線コネクタ 195">
          <a:extLst>
            <a:ext uri="{FF2B5EF4-FFF2-40B4-BE49-F238E27FC236}">
              <a16:creationId xmlns:a16="http://schemas.microsoft.com/office/drawing/2014/main" id="{6406A9FB-3306-4F11-92EC-490B19C8C583}"/>
            </a:ext>
          </a:extLst>
        </xdr:cNvPr>
        <xdr:cNvCxnSpPr/>
      </xdr:nvCxnSpPr>
      <xdr:spPr>
        <a:xfrm>
          <a:off x="1008380" y="9380220"/>
          <a:ext cx="782320" cy="1259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109781</xdr:rowOff>
    </xdr:from>
    <xdr:ext cx="405111" cy="259045"/>
    <xdr:sp macro="" textlink="">
      <xdr:nvSpPr>
        <xdr:cNvPr id="197" name="n_1aveValue【橋りょう・トンネル】&#10;有形固定資産減価償却率">
          <a:extLst>
            <a:ext uri="{FF2B5EF4-FFF2-40B4-BE49-F238E27FC236}">
              <a16:creationId xmlns:a16="http://schemas.microsoft.com/office/drawing/2014/main" id="{929D7A5D-1CF4-412A-9B4C-956752B2FDC4}"/>
            </a:ext>
          </a:extLst>
        </xdr:cNvPr>
        <xdr:cNvSpPr txBox="1"/>
      </xdr:nvSpPr>
      <xdr:spPr>
        <a:xfrm>
          <a:off x="3170564" y="100005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91820</xdr:rowOff>
    </xdr:from>
    <xdr:ext cx="405111" cy="259045"/>
    <xdr:sp macro="" textlink="">
      <xdr:nvSpPr>
        <xdr:cNvPr id="198" name="n_2aveValue【橋りょう・トンネル】&#10;有形固定資産減価償却率">
          <a:extLst>
            <a:ext uri="{FF2B5EF4-FFF2-40B4-BE49-F238E27FC236}">
              <a16:creationId xmlns:a16="http://schemas.microsoft.com/office/drawing/2014/main" id="{EFF62FFE-890D-4369-B36E-3867EAC04C32}"/>
            </a:ext>
          </a:extLst>
        </xdr:cNvPr>
        <xdr:cNvSpPr txBox="1"/>
      </xdr:nvSpPr>
      <xdr:spPr>
        <a:xfrm>
          <a:off x="2385704" y="99825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86921</xdr:rowOff>
    </xdr:from>
    <xdr:ext cx="405111" cy="259045"/>
    <xdr:sp macro="" textlink="">
      <xdr:nvSpPr>
        <xdr:cNvPr id="199" name="n_3aveValue【橋りょう・トンネル】&#10;有形固定資産減価償却率">
          <a:extLst>
            <a:ext uri="{FF2B5EF4-FFF2-40B4-BE49-F238E27FC236}">
              <a16:creationId xmlns:a16="http://schemas.microsoft.com/office/drawing/2014/main" id="{3005078C-19A1-44A6-AB8C-DC855962D8DF}"/>
            </a:ext>
          </a:extLst>
        </xdr:cNvPr>
        <xdr:cNvSpPr txBox="1"/>
      </xdr:nvSpPr>
      <xdr:spPr>
        <a:xfrm>
          <a:off x="1611004" y="99776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56623</xdr:rowOff>
    </xdr:from>
    <xdr:ext cx="405111" cy="259045"/>
    <xdr:sp macro="" textlink="">
      <xdr:nvSpPr>
        <xdr:cNvPr id="200" name="n_4aveValue【橋りょう・トンネル】&#10;有形固定資産減価償却率">
          <a:extLst>
            <a:ext uri="{FF2B5EF4-FFF2-40B4-BE49-F238E27FC236}">
              <a16:creationId xmlns:a16="http://schemas.microsoft.com/office/drawing/2014/main" id="{D72EA83C-00F6-4B2A-8591-D3277B1C04D4}"/>
            </a:ext>
          </a:extLst>
        </xdr:cNvPr>
        <xdr:cNvSpPr txBox="1"/>
      </xdr:nvSpPr>
      <xdr:spPr>
        <a:xfrm>
          <a:off x="836304" y="10282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133367</xdr:rowOff>
    </xdr:from>
    <xdr:ext cx="405111" cy="259045"/>
    <xdr:sp macro="" textlink="">
      <xdr:nvSpPr>
        <xdr:cNvPr id="201" name="n_1mainValue【橋りょう・トンネル】&#10;有形固定資産減価償却率">
          <a:extLst>
            <a:ext uri="{FF2B5EF4-FFF2-40B4-BE49-F238E27FC236}">
              <a16:creationId xmlns:a16="http://schemas.microsoft.com/office/drawing/2014/main" id="{EF42E59B-B4D4-485B-8EDA-2FF0BA154096}"/>
            </a:ext>
          </a:extLst>
        </xdr:cNvPr>
        <xdr:cNvSpPr txBox="1"/>
      </xdr:nvSpPr>
      <xdr:spPr>
        <a:xfrm>
          <a:off x="3170564" y="10694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126836</xdr:rowOff>
    </xdr:from>
    <xdr:ext cx="405111" cy="259045"/>
    <xdr:sp macro="" textlink="">
      <xdr:nvSpPr>
        <xdr:cNvPr id="202" name="n_2mainValue【橋りょう・トンネル】&#10;有形固定資産減価償却率">
          <a:extLst>
            <a:ext uri="{FF2B5EF4-FFF2-40B4-BE49-F238E27FC236}">
              <a16:creationId xmlns:a16="http://schemas.microsoft.com/office/drawing/2014/main" id="{A4E0CF7E-9D64-4E1B-85A6-FFDAE3F7003B}"/>
            </a:ext>
          </a:extLst>
        </xdr:cNvPr>
        <xdr:cNvSpPr txBox="1"/>
      </xdr:nvSpPr>
      <xdr:spPr>
        <a:xfrm>
          <a:off x="2385704" y="106881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63</xdr:row>
      <xdr:rowOff>120304</xdr:rowOff>
    </xdr:from>
    <xdr:ext cx="405111" cy="259045"/>
    <xdr:sp macro="" textlink="">
      <xdr:nvSpPr>
        <xdr:cNvPr id="203" name="n_3mainValue【橋りょう・トンネル】&#10;有形固定資産減価償却率">
          <a:extLst>
            <a:ext uri="{FF2B5EF4-FFF2-40B4-BE49-F238E27FC236}">
              <a16:creationId xmlns:a16="http://schemas.microsoft.com/office/drawing/2014/main" id="{BF37C40F-5970-45A8-8A3E-A565460DFBBD}"/>
            </a:ext>
          </a:extLst>
        </xdr:cNvPr>
        <xdr:cNvSpPr txBox="1"/>
      </xdr:nvSpPr>
      <xdr:spPr>
        <a:xfrm>
          <a:off x="1611004" y="106816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7561</xdr:colOff>
      <xdr:row>54</xdr:row>
      <xdr:rowOff>55897</xdr:rowOff>
    </xdr:from>
    <xdr:ext cx="340478" cy="259045"/>
    <xdr:sp macro="" textlink="">
      <xdr:nvSpPr>
        <xdr:cNvPr id="204" name="n_4mainValue【橋りょう・トンネル】&#10;有形固定資産減価償却率">
          <a:extLst>
            <a:ext uri="{FF2B5EF4-FFF2-40B4-BE49-F238E27FC236}">
              <a16:creationId xmlns:a16="http://schemas.microsoft.com/office/drawing/2014/main" id="{48FCD7A7-6DA1-45E9-94DB-1AD555BC6D9E}"/>
            </a:ext>
          </a:extLst>
        </xdr:cNvPr>
        <xdr:cNvSpPr txBox="1"/>
      </xdr:nvSpPr>
      <xdr:spPr>
        <a:xfrm>
          <a:off x="845761" y="910845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B70AA978-66AF-4B3F-BD52-C9DC010322A0}"/>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54D6C2EF-3F77-42B4-8F56-EC89B53F3961}"/>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69BFFB1D-2D98-4F4D-9E0E-0402525485AD}"/>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F241CCC9-E617-4711-9BA1-2DE132BD2F67}"/>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1CB2B392-B077-4CC0-96A3-D87DB3B78606}"/>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D323CFB9-AEBF-4698-84D6-11D461531312}"/>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05D7B9D3-5070-408B-9A95-128D82A5FABC}"/>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123,816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30EC75DB-E728-4B1F-9B7E-0BF4C0E5D737}"/>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6F29BA86-B76E-48CE-80B8-93043234A4F8}"/>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0B735F4F-BB0A-462E-A26A-3B9E18E77BF0}"/>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49156A62-484C-4913-A773-4A71DCC4B669}"/>
            </a:ext>
          </a:extLst>
        </xdr:cNvPr>
        <xdr:cNvCxnSpPr/>
      </xdr:nvCxnSpPr>
      <xdr:spPr>
        <a:xfrm>
          <a:off x="5826760" y="108051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6" name="テキスト ボックス 215">
          <a:extLst>
            <a:ext uri="{FF2B5EF4-FFF2-40B4-BE49-F238E27FC236}">
              <a16:creationId xmlns:a16="http://schemas.microsoft.com/office/drawing/2014/main" id="{CAE660CB-8D18-48C4-8BAB-29E3C560B452}"/>
            </a:ext>
          </a:extLst>
        </xdr:cNvPr>
        <xdr:cNvSpPr txBox="1"/>
      </xdr:nvSpPr>
      <xdr:spPr>
        <a:xfrm>
          <a:off x="5600834" y="106667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66A07B8B-B7F7-436C-932A-C54212E7B3A7}"/>
            </a:ext>
          </a:extLst>
        </xdr:cNvPr>
        <xdr:cNvCxnSpPr/>
      </xdr:nvCxnSpPr>
      <xdr:spPr>
        <a:xfrm>
          <a:off x="5826760" y="104317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8" name="テキスト ボックス 217">
          <a:extLst>
            <a:ext uri="{FF2B5EF4-FFF2-40B4-BE49-F238E27FC236}">
              <a16:creationId xmlns:a16="http://schemas.microsoft.com/office/drawing/2014/main" id="{AAD9D0B5-5C14-4568-B1EB-EB317FC86DA3}"/>
            </a:ext>
          </a:extLst>
        </xdr:cNvPr>
        <xdr:cNvSpPr txBox="1"/>
      </xdr:nvSpPr>
      <xdr:spPr>
        <a:xfrm>
          <a:off x="5299921" y="102933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49558629-80A4-4E01-BAC6-4FF227D01A02}"/>
            </a:ext>
          </a:extLst>
        </xdr:cNvPr>
        <xdr:cNvCxnSpPr/>
      </xdr:nvCxnSpPr>
      <xdr:spPr>
        <a:xfrm>
          <a:off x="5826760" y="100584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0" name="テキスト ボックス 219">
          <a:extLst>
            <a:ext uri="{FF2B5EF4-FFF2-40B4-BE49-F238E27FC236}">
              <a16:creationId xmlns:a16="http://schemas.microsoft.com/office/drawing/2014/main" id="{4FE8F7BB-C5D1-456C-8165-7D8A0F259DF5}"/>
            </a:ext>
          </a:extLst>
        </xdr:cNvPr>
        <xdr:cNvSpPr txBox="1"/>
      </xdr:nvSpPr>
      <xdr:spPr>
        <a:xfrm>
          <a:off x="5299921" y="99199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7FB2F89A-FE5E-4902-A9FC-D15B078957D2}"/>
            </a:ext>
          </a:extLst>
        </xdr:cNvPr>
        <xdr:cNvCxnSpPr/>
      </xdr:nvCxnSpPr>
      <xdr:spPr>
        <a:xfrm>
          <a:off x="5826760" y="9688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2" name="テキスト ボックス 221">
          <a:extLst>
            <a:ext uri="{FF2B5EF4-FFF2-40B4-BE49-F238E27FC236}">
              <a16:creationId xmlns:a16="http://schemas.microsoft.com/office/drawing/2014/main" id="{C6BC7D49-CC3A-42C1-B40D-78C2477E906E}"/>
            </a:ext>
          </a:extLst>
        </xdr:cNvPr>
        <xdr:cNvSpPr txBox="1"/>
      </xdr:nvSpPr>
      <xdr:spPr>
        <a:xfrm>
          <a:off x="5299921" y="95504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E4569DCF-9395-4D35-934C-BB69EC63B298}"/>
            </a:ext>
          </a:extLst>
        </xdr:cNvPr>
        <xdr:cNvCxnSpPr/>
      </xdr:nvCxnSpPr>
      <xdr:spPr>
        <a:xfrm>
          <a:off x="5826760" y="93154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4" name="テキスト ボックス 223">
          <a:extLst>
            <a:ext uri="{FF2B5EF4-FFF2-40B4-BE49-F238E27FC236}">
              <a16:creationId xmlns:a16="http://schemas.microsoft.com/office/drawing/2014/main" id="{94514052-A6C5-49DC-A261-E5147E6E4502}"/>
            </a:ext>
          </a:extLst>
        </xdr:cNvPr>
        <xdr:cNvSpPr txBox="1"/>
      </xdr:nvSpPr>
      <xdr:spPr>
        <a:xfrm>
          <a:off x="5209768" y="917703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0D6CC783-F9D7-4CE3-ACED-398BA492EC60}"/>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6" name="テキスト ボックス 225">
          <a:extLst>
            <a:ext uri="{FF2B5EF4-FFF2-40B4-BE49-F238E27FC236}">
              <a16:creationId xmlns:a16="http://schemas.microsoft.com/office/drawing/2014/main" id="{8B51A16B-2295-47A6-8DC7-8F6D793B2B42}"/>
            </a:ext>
          </a:extLst>
        </xdr:cNvPr>
        <xdr:cNvSpPr txBox="1"/>
      </xdr:nvSpPr>
      <xdr:spPr>
        <a:xfrm>
          <a:off x="5209768" y="880365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橋りょう・トンネル】&#10;一人当たり有形固定資産（償却資産）額グラフ枠">
          <a:extLst>
            <a:ext uri="{FF2B5EF4-FFF2-40B4-BE49-F238E27FC236}">
              <a16:creationId xmlns:a16="http://schemas.microsoft.com/office/drawing/2014/main" id="{CC10BB18-126E-45D1-BF1C-BCCEBFC95AFD}"/>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139936</xdr:rowOff>
    </xdr:from>
    <xdr:to>
      <xdr:col>54</xdr:col>
      <xdr:colOff>189865</xdr:colOff>
      <xdr:row>64</xdr:row>
      <xdr:rowOff>71654</xdr:rowOff>
    </xdr:to>
    <xdr:cxnSp macro="">
      <xdr:nvCxnSpPr>
        <xdr:cNvPr id="228" name="直線コネクタ 227">
          <a:extLst>
            <a:ext uri="{FF2B5EF4-FFF2-40B4-BE49-F238E27FC236}">
              <a16:creationId xmlns:a16="http://schemas.microsoft.com/office/drawing/2014/main" id="{E2A30E14-3FA7-451B-B01E-01FA7AFAE446}"/>
            </a:ext>
          </a:extLst>
        </xdr:cNvPr>
        <xdr:cNvCxnSpPr/>
      </xdr:nvCxnSpPr>
      <xdr:spPr>
        <a:xfrm flipV="1">
          <a:off x="9219565" y="9360136"/>
          <a:ext cx="0" cy="14404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75481</xdr:rowOff>
    </xdr:from>
    <xdr:ext cx="469744" cy="259045"/>
    <xdr:sp macro="" textlink="">
      <xdr:nvSpPr>
        <xdr:cNvPr id="229" name="【橋りょう・トンネル】&#10;一人当たり有形固定資産（償却資産）額最小値テキスト">
          <a:extLst>
            <a:ext uri="{FF2B5EF4-FFF2-40B4-BE49-F238E27FC236}">
              <a16:creationId xmlns:a16="http://schemas.microsoft.com/office/drawing/2014/main" id="{4F532B70-7459-4004-9757-BC7AD304AFE9}"/>
            </a:ext>
          </a:extLst>
        </xdr:cNvPr>
        <xdr:cNvSpPr txBox="1"/>
      </xdr:nvSpPr>
      <xdr:spPr>
        <a:xfrm>
          <a:off x="9258300" y="10804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71654</xdr:rowOff>
    </xdr:from>
    <xdr:to>
      <xdr:col>55</xdr:col>
      <xdr:colOff>88900</xdr:colOff>
      <xdr:row>64</xdr:row>
      <xdr:rowOff>71654</xdr:rowOff>
    </xdr:to>
    <xdr:cxnSp macro="">
      <xdr:nvCxnSpPr>
        <xdr:cNvPr id="230" name="直線コネクタ 229">
          <a:extLst>
            <a:ext uri="{FF2B5EF4-FFF2-40B4-BE49-F238E27FC236}">
              <a16:creationId xmlns:a16="http://schemas.microsoft.com/office/drawing/2014/main" id="{B0270EFA-1EEF-4516-A40B-5A8F84DAF59C}"/>
            </a:ext>
          </a:extLst>
        </xdr:cNvPr>
        <xdr:cNvCxnSpPr/>
      </xdr:nvCxnSpPr>
      <xdr:spPr>
        <a:xfrm>
          <a:off x="9154160" y="1080061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86613</xdr:rowOff>
    </xdr:from>
    <xdr:ext cx="690189" cy="259045"/>
    <xdr:sp macro="" textlink="">
      <xdr:nvSpPr>
        <xdr:cNvPr id="231" name="【橋りょう・トンネル】&#10;一人当たり有形固定資産（償却資産）額最大値テキスト">
          <a:extLst>
            <a:ext uri="{FF2B5EF4-FFF2-40B4-BE49-F238E27FC236}">
              <a16:creationId xmlns:a16="http://schemas.microsoft.com/office/drawing/2014/main" id="{629787F4-ADA3-4FE9-AEB7-F87D5E64D258}"/>
            </a:ext>
          </a:extLst>
        </xdr:cNvPr>
        <xdr:cNvSpPr txBox="1"/>
      </xdr:nvSpPr>
      <xdr:spPr>
        <a:xfrm>
          <a:off x="9258300" y="913917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1,164,814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139936</xdr:rowOff>
    </xdr:from>
    <xdr:to>
      <xdr:col>55</xdr:col>
      <xdr:colOff>88900</xdr:colOff>
      <xdr:row>55</xdr:row>
      <xdr:rowOff>139936</xdr:rowOff>
    </xdr:to>
    <xdr:cxnSp macro="">
      <xdr:nvCxnSpPr>
        <xdr:cNvPr id="232" name="直線コネクタ 231">
          <a:extLst>
            <a:ext uri="{FF2B5EF4-FFF2-40B4-BE49-F238E27FC236}">
              <a16:creationId xmlns:a16="http://schemas.microsoft.com/office/drawing/2014/main" id="{5C37372A-9EDB-4102-BA05-B0906214BCC1}"/>
            </a:ext>
          </a:extLst>
        </xdr:cNvPr>
        <xdr:cNvCxnSpPr/>
      </xdr:nvCxnSpPr>
      <xdr:spPr>
        <a:xfrm>
          <a:off x="9154160" y="936013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6536</xdr:rowOff>
    </xdr:from>
    <xdr:ext cx="599010" cy="259045"/>
    <xdr:sp macro="" textlink="">
      <xdr:nvSpPr>
        <xdr:cNvPr id="233" name="【橋りょう・トンネル】&#10;一人当たり有形固定資産（償却資産）額平均値テキスト">
          <a:extLst>
            <a:ext uri="{FF2B5EF4-FFF2-40B4-BE49-F238E27FC236}">
              <a16:creationId xmlns:a16="http://schemas.microsoft.com/office/drawing/2014/main" id="{5249799B-5CD7-4523-B73C-B20745CAAB1C}"/>
            </a:ext>
          </a:extLst>
        </xdr:cNvPr>
        <xdr:cNvSpPr txBox="1"/>
      </xdr:nvSpPr>
      <xdr:spPr>
        <a:xfrm>
          <a:off x="9258300" y="1040021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167,867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155109</xdr:rowOff>
    </xdr:from>
    <xdr:to>
      <xdr:col>55</xdr:col>
      <xdr:colOff>50800</xdr:colOff>
      <xdr:row>63</xdr:row>
      <xdr:rowOff>85259</xdr:rowOff>
    </xdr:to>
    <xdr:sp macro="" textlink="">
      <xdr:nvSpPr>
        <xdr:cNvPr id="234" name="フローチャート: 判断 233">
          <a:extLst>
            <a:ext uri="{FF2B5EF4-FFF2-40B4-BE49-F238E27FC236}">
              <a16:creationId xmlns:a16="http://schemas.microsoft.com/office/drawing/2014/main" id="{4A3FA38E-8F42-4EFA-B994-BAEB972F342C}"/>
            </a:ext>
          </a:extLst>
        </xdr:cNvPr>
        <xdr:cNvSpPr/>
      </xdr:nvSpPr>
      <xdr:spPr>
        <a:xfrm>
          <a:off x="9192260" y="1054878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151995</xdr:rowOff>
    </xdr:from>
    <xdr:to>
      <xdr:col>50</xdr:col>
      <xdr:colOff>165100</xdr:colOff>
      <xdr:row>63</xdr:row>
      <xdr:rowOff>82145</xdr:rowOff>
    </xdr:to>
    <xdr:sp macro="" textlink="">
      <xdr:nvSpPr>
        <xdr:cNvPr id="235" name="フローチャート: 判断 234">
          <a:extLst>
            <a:ext uri="{FF2B5EF4-FFF2-40B4-BE49-F238E27FC236}">
              <a16:creationId xmlns:a16="http://schemas.microsoft.com/office/drawing/2014/main" id="{9C87CEFA-6C8F-4244-98A8-41EE78ADB4C9}"/>
            </a:ext>
          </a:extLst>
        </xdr:cNvPr>
        <xdr:cNvSpPr/>
      </xdr:nvSpPr>
      <xdr:spPr>
        <a:xfrm>
          <a:off x="8445500" y="105456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165999</xdr:rowOff>
    </xdr:from>
    <xdr:to>
      <xdr:col>46</xdr:col>
      <xdr:colOff>38100</xdr:colOff>
      <xdr:row>63</xdr:row>
      <xdr:rowOff>96149</xdr:rowOff>
    </xdr:to>
    <xdr:sp macro="" textlink="">
      <xdr:nvSpPr>
        <xdr:cNvPr id="236" name="フローチャート: 判断 235">
          <a:extLst>
            <a:ext uri="{FF2B5EF4-FFF2-40B4-BE49-F238E27FC236}">
              <a16:creationId xmlns:a16="http://schemas.microsoft.com/office/drawing/2014/main" id="{5A8212B8-92C7-4850-95D6-2B8CC28BE0AF}"/>
            </a:ext>
          </a:extLst>
        </xdr:cNvPr>
        <xdr:cNvSpPr/>
      </xdr:nvSpPr>
      <xdr:spPr>
        <a:xfrm>
          <a:off x="7670800" y="1055967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167225</xdr:rowOff>
    </xdr:from>
    <xdr:to>
      <xdr:col>41</xdr:col>
      <xdr:colOff>101600</xdr:colOff>
      <xdr:row>63</xdr:row>
      <xdr:rowOff>97375</xdr:rowOff>
    </xdr:to>
    <xdr:sp macro="" textlink="">
      <xdr:nvSpPr>
        <xdr:cNvPr id="237" name="フローチャート: 判断 236">
          <a:extLst>
            <a:ext uri="{FF2B5EF4-FFF2-40B4-BE49-F238E27FC236}">
              <a16:creationId xmlns:a16="http://schemas.microsoft.com/office/drawing/2014/main" id="{A3751FD2-AAEC-4729-8105-C20A5D6928D6}"/>
            </a:ext>
          </a:extLst>
        </xdr:cNvPr>
        <xdr:cNvSpPr/>
      </xdr:nvSpPr>
      <xdr:spPr>
        <a:xfrm>
          <a:off x="6873240" y="105609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162126</xdr:rowOff>
    </xdr:from>
    <xdr:to>
      <xdr:col>36</xdr:col>
      <xdr:colOff>165100</xdr:colOff>
      <xdr:row>63</xdr:row>
      <xdr:rowOff>92276</xdr:rowOff>
    </xdr:to>
    <xdr:sp macro="" textlink="">
      <xdr:nvSpPr>
        <xdr:cNvPr id="238" name="フローチャート: 判断 237">
          <a:extLst>
            <a:ext uri="{FF2B5EF4-FFF2-40B4-BE49-F238E27FC236}">
              <a16:creationId xmlns:a16="http://schemas.microsoft.com/office/drawing/2014/main" id="{2401FC25-3CC4-4554-81DA-6115BFA946FC}"/>
            </a:ext>
          </a:extLst>
        </xdr:cNvPr>
        <xdr:cNvSpPr/>
      </xdr:nvSpPr>
      <xdr:spPr>
        <a:xfrm>
          <a:off x="6098540" y="1055580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80DBE4C8-D51A-45F8-B3EE-186E10933AFE}"/>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CB10D647-A8C8-4807-8BDC-8170C42F060C}"/>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1C42D98F-438E-494D-9279-EA61448BA60C}"/>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DD34BD24-AE47-4AFC-A5FA-DEEB83BF430D}"/>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6BBF4CD0-E119-4E98-943C-6372261E9AE4}"/>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119194</xdr:rowOff>
    </xdr:from>
    <xdr:to>
      <xdr:col>55</xdr:col>
      <xdr:colOff>50800</xdr:colOff>
      <xdr:row>64</xdr:row>
      <xdr:rowOff>49344</xdr:rowOff>
    </xdr:to>
    <xdr:sp macro="" textlink="">
      <xdr:nvSpPr>
        <xdr:cNvPr id="244" name="楕円 243">
          <a:extLst>
            <a:ext uri="{FF2B5EF4-FFF2-40B4-BE49-F238E27FC236}">
              <a16:creationId xmlns:a16="http://schemas.microsoft.com/office/drawing/2014/main" id="{EA253272-7904-4B36-9EEF-83492D39C2DC}"/>
            </a:ext>
          </a:extLst>
        </xdr:cNvPr>
        <xdr:cNvSpPr/>
      </xdr:nvSpPr>
      <xdr:spPr>
        <a:xfrm>
          <a:off x="9192260" y="1068051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34121</xdr:rowOff>
    </xdr:from>
    <xdr:ext cx="534377" cy="259045"/>
    <xdr:sp macro="" textlink="">
      <xdr:nvSpPr>
        <xdr:cNvPr id="245" name="【橋りょう・トンネル】&#10;一人当たり有形固定資産（償却資産）額該当値テキスト">
          <a:extLst>
            <a:ext uri="{FF2B5EF4-FFF2-40B4-BE49-F238E27FC236}">
              <a16:creationId xmlns:a16="http://schemas.microsoft.com/office/drawing/2014/main" id="{410110E7-8101-486E-B24D-F5A1350A8106}"/>
            </a:ext>
          </a:extLst>
        </xdr:cNvPr>
        <xdr:cNvSpPr txBox="1"/>
      </xdr:nvSpPr>
      <xdr:spPr>
        <a:xfrm>
          <a:off x="9258300" y="105954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119638</xdr:rowOff>
    </xdr:from>
    <xdr:to>
      <xdr:col>50</xdr:col>
      <xdr:colOff>165100</xdr:colOff>
      <xdr:row>64</xdr:row>
      <xdr:rowOff>49788</xdr:rowOff>
    </xdr:to>
    <xdr:sp macro="" textlink="">
      <xdr:nvSpPr>
        <xdr:cNvPr id="246" name="楕円 245">
          <a:extLst>
            <a:ext uri="{FF2B5EF4-FFF2-40B4-BE49-F238E27FC236}">
              <a16:creationId xmlns:a16="http://schemas.microsoft.com/office/drawing/2014/main" id="{55EE95C2-9133-41A7-B334-140BBB2F7523}"/>
            </a:ext>
          </a:extLst>
        </xdr:cNvPr>
        <xdr:cNvSpPr/>
      </xdr:nvSpPr>
      <xdr:spPr>
        <a:xfrm>
          <a:off x="8445500" y="1068095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169994</xdr:rowOff>
    </xdr:from>
    <xdr:to>
      <xdr:col>55</xdr:col>
      <xdr:colOff>0</xdr:colOff>
      <xdr:row>63</xdr:row>
      <xdr:rowOff>170438</xdr:rowOff>
    </xdr:to>
    <xdr:cxnSp macro="">
      <xdr:nvCxnSpPr>
        <xdr:cNvPr id="247" name="直線コネクタ 246">
          <a:extLst>
            <a:ext uri="{FF2B5EF4-FFF2-40B4-BE49-F238E27FC236}">
              <a16:creationId xmlns:a16="http://schemas.microsoft.com/office/drawing/2014/main" id="{D90B70E5-6576-4FC7-BEEE-5B327AF74009}"/>
            </a:ext>
          </a:extLst>
        </xdr:cNvPr>
        <xdr:cNvCxnSpPr/>
      </xdr:nvCxnSpPr>
      <xdr:spPr>
        <a:xfrm flipV="1">
          <a:off x="8496300" y="10731314"/>
          <a:ext cx="723900" cy="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120121</xdr:rowOff>
    </xdr:from>
    <xdr:to>
      <xdr:col>46</xdr:col>
      <xdr:colOff>38100</xdr:colOff>
      <xdr:row>64</xdr:row>
      <xdr:rowOff>50271</xdr:rowOff>
    </xdr:to>
    <xdr:sp macro="" textlink="">
      <xdr:nvSpPr>
        <xdr:cNvPr id="248" name="楕円 247">
          <a:extLst>
            <a:ext uri="{FF2B5EF4-FFF2-40B4-BE49-F238E27FC236}">
              <a16:creationId xmlns:a16="http://schemas.microsoft.com/office/drawing/2014/main" id="{95D1F65D-C542-4B62-8189-E7BCAD5F9DF2}"/>
            </a:ext>
          </a:extLst>
        </xdr:cNvPr>
        <xdr:cNvSpPr/>
      </xdr:nvSpPr>
      <xdr:spPr>
        <a:xfrm>
          <a:off x="7670800" y="1068144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170438</xdr:rowOff>
    </xdr:from>
    <xdr:to>
      <xdr:col>50</xdr:col>
      <xdr:colOff>114300</xdr:colOff>
      <xdr:row>63</xdr:row>
      <xdr:rowOff>170921</xdr:rowOff>
    </xdr:to>
    <xdr:cxnSp macro="">
      <xdr:nvCxnSpPr>
        <xdr:cNvPr id="249" name="直線コネクタ 248">
          <a:extLst>
            <a:ext uri="{FF2B5EF4-FFF2-40B4-BE49-F238E27FC236}">
              <a16:creationId xmlns:a16="http://schemas.microsoft.com/office/drawing/2014/main" id="{5036593C-DA53-4B4D-B060-30C21D6B767B}"/>
            </a:ext>
          </a:extLst>
        </xdr:cNvPr>
        <xdr:cNvCxnSpPr/>
      </xdr:nvCxnSpPr>
      <xdr:spPr>
        <a:xfrm flipV="1">
          <a:off x="7713980" y="10731758"/>
          <a:ext cx="782320" cy="4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120576</xdr:rowOff>
    </xdr:from>
    <xdr:to>
      <xdr:col>41</xdr:col>
      <xdr:colOff>101600</xdr:colOff>
      <xdr:row>64</xdr:row>
      <xdr:rowOff>50726</xdr:rowOff>
    </xdr:to>
    <xdr:sp macro="" textlink="">
      <xdr:nvSpPr>
        <xdr:cNvPr id="250" name="楕円 249">
          <a:extLst>
            <a:ext uri="{FF2B5EF4-FFF2-40B4-BE49-F238E27FC236}">
              <a16:creationId xmlns:a16="http://schemas.microsoft.com/office/drawing/2014/main" id="{6F919B7D-8EBB-4228-9164-61E1FBF6ABDF}"/>
            </a:ext>
          </a:extLst>
        </xdr:cNvPr>
        <xdr:cNvSpPr/>
      </xdr:nvSpPr>
      <xdr:spPr>
        <a:xfrm>
          <a:off x="6873240" y="1068189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170921</xdr:rowOff>
    </xdr:from>
    <xdr:to>
      <xdr:col>45</xdr:col>
      <xdr:colOff>177800</xdr:colOff>
      <xdr:row>63</xdr:row>
      <xdr:rowOff>171376</xdr:rowOff>
    </xdr:to>
    <xdr:cxnSp macro="">
      <xdr:nvCxnSpPr>
        <xdr:cNvPr id="251" name="直線コネクタ 250">
          <a:extLst>
            <a:ext uri="{FF2B5EF4-FFF2-40B4-BE49-F238E27FC236}">
              <a16:creationId xmlns:a16="http://schemas.microsoft.com/office/drawing/2014/main" id="{4311E4FD-475D-453C-A341-90C0B7A981F6}"/>
            </a:ext>
          </a:extLst>
        </xdr:cNvPr>
        <xdr:cNvCxnSpPr/>
      </xdr:nvCxnSpPr>
      <xdr:spPr>
        <a:xfrm flipV="1">
          <a:off x="6924040" y="10732241"/>
          <a:ext cx="789940" cy="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58</xdr:row>
      <xdr:rowOff>157476</xdr:rowOff>
    </xdr:from>
    <xdr:to>
      <xdr:col>36</xdr:col>
      <xdr:colOff>165100</xdr:colOff>
      <xdr:row>59</xdr:row>
      <xdr:rowOff>87626</xdr:rowOff>
    </xdr:to>
    <xdr:sp macro="" textlink="">
      <xdr:nvSpPr>
        <xdr:cNvPr id="252" name="楕円 251">
          <a:extLst>
            <a:ext uri="{FF2B5EF4-FFF2-40B4-BE49-F238E27FC236}">
              <a16:creationId xmlns:a16="http://schemas.microsoft.com/office/drawing/2014/main" id="{D48FBB63-EB95-43D4-87BA-5AA7447F94D5}"/>
            </a:ext>
          </a:extLst>
        </xdr:cNvPr>
        <xdr:cNvSpPr/>
      </xdr:nvSpPr>
      <xdr:spPr>
        <a:xfrm>
          <a:off x="6098540" y="988059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59</xdr:row>
      <xdr:rowOff>36826</xdr:rowOff>
    </xdr:from>
    <xdr:to>
      <xdr:col>41</xdr:col>
      <xdr:colOff>50800</xdr:colOff>
      <xdr:row>63</xdr:row>
      <xdr:rowOff>171376</xdr:rowOff>
    </xdr:to>
    <xdr:cxnSp macro="">
      <xdr:nvCxnSpPr>
        <xdr:cNvPr id="253" name="直線コネクタ 252">
          <a:extLst>
            <a:ext uri="{FF2B5EF4-FFF2-40B4-BE49-F238E27FC236}">
              <a16:creationId xmlns:a16="http://schemas.microsoft.com/office/drawing/2014/main" id="{58475FE3-E8D1-41CD-AF60-CFBFD5CC1532}"/>
            </a:ext>
          </a:extLst>
        </xdr:cNvPr>
        <xdr:cNvCxnSpPr/>
      </xdr:nvCxnSpPr>
      <xdr:spPr>
        <a:xfrm>
          <a:off x="6149340" y="9927586"/>
          <a:ext cx="774700" cy="8051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98672</xdr:rowOff>
    </xdr:from>
    <xdr:ext cx="599010" cy="259045"/>
    <xdr:sp macro="" textlink="">
      <xdr:nvSpPr>
        <xdr:cNvPr id="254" name="n_1aveValue【橋りょう・トンネル】&#10;一人当たり有形固定資産（償却資産）額">
          <a:extLst>
            <a:ext uri="{FF2B5EF4-FFF2-40B4-BE49-F238E27FC236}">
              <a16:creationId xmlns:a16="http://schemas.microsoft.com/office/drawing/2014/main" id="{EFD8E4E5-2DE3-4730-84ED-1A5B8B0CE3CB}"/>
            </a:ext>
          </a:extLst>
        </xdr:cNvPr>
        <xdr:cNvSpPr txBox="1"/>
      </xdr:nvSpPr>
      <xdr:spPr>
        <a:xfrm>
          <a:off x="8214575" y="103247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112676</xdr:rowOff>
    </xdr:from>
    <xdr:ext cx="599010" cy="259045"/>
    <xdr:sp macro="" textlink="">
      <xdr:nvSpPr>
        <xdr:cNvPr id="255" name="n_2aveValue【橋りょう・トンネル】&#10;一人当たり有形固定資産（償却資産）額">
          <a:extLst>
            <a:ext uri="{FF2B5EF4-FFF2-40B4-BE49-F238E27FC236}">
              <a16:creationId xmlns:a16="http://schemas.microsoft.com/office/drawing/2014/main" id="{1D489FE8-6D2E-4CE4-A58A-8C98C7BC7EC2}"/>
            </a:ext>
          </a:extLst>
        </xdr:cNvPr>
        <xdr:cNvSpPr txBox="1"/>
      </xdr:nvSpPr>
      <xdr:spPr>
        <a:xfrm>
          <a:off x="7444955" y="103387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113902</xdr:rowOff>
    </xdr:from>
    <xdr:ext cx="599010" cy="259045"/>
    <xdr:sp macro="" textlink="">
      <xdr:nvSpPr>
        <xdr:cNvPr id="256" name="n_3aveValue【橋りょう・トンネル】&#10;一人当たり有形固定資産（償却資産）額">
          <a:extLst>
            <a:ext uri="{FF2B5EF4-FFF2-40B4-BE49-F238E27FC236}">
              <a16:creationId xmlns:a16="http://schemas.microsoft.com/office/drawing/2014/main" id="{2BFF8920-2AA7-472B-8E54-7E3780B63051}"/>
            </a:ext>
          </a:extLst>
        </xdr:cNvPr>
        <xdr:cNvSpPr txBox="1"/>
      </xdr:nvSpPr>
      <xdr:spPr>
        <a:xfrm>
          <a:off x="6670255" y="103399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83403</xdr:rowOff>
    </xdr:from>
    <xdr:ext cx="599010" cy="259045"/>
    <xdr:sp macro="" textlink="">
      <xdr:nvSpPr>
        <xdr:cNvPr id="257" name="n_4aveValue【橋りょう・トンネル】&#10;一人当たり有形固定資産（償却資産）額">
          <a:extLst>
            <a:ext uri="{FF2B5EF4-FFF2-40B4-BE49-F238E27FC236}">
              <a16:creationId xmlns:a16="http://schemas.microsoft.com/office/drawing/2014/main" id="{5A6316AD-D1BF-43FD-BEC1-D468E22582F0}"/>
            </a:ext>
          </a:extLst>
        </xdr:cNvPr>
        <xdr:cNvSpPr txBox="1"/>
      </xdr:nvSpPr>
      <xdr:spPr>
        <a:xfrm>
          <a:off x="5872695" y="106447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64</xdr:row>
      <xdr:rowOff>40915</xdr:rowOff>
    </xdr:from>
    <xdr:ext cx="534377" cy="259045"/>
    <xdr:sp macro="" textlink="">
      <xdr:nvSpPr>
        <xdr:cNvPr id="258" name="n_1mainValue【橋りょう・トンネル】&#10;一人当たり有形固定資産（償却資産）額">
          <a:extLst>
            <a:ext uri="{FF2B5EF4-FFF2-40B4-BE49-F238E27FC236}">
              <a16:creationId xmlns:a16="http://schemas.microsoft.com/office/drawing/2014/main" id="{948C0202-0385-4944-8358-867F49D60A60}"/>
            </a:ext>
          </a:extLst>
        </xdr:cNvPr>
        <xdr:cNvSpPr txBox="1"/>
      </xdr:nvSpPr>
      <xdr:spPr>
        <a:xfrm>
          <a:off x="8239271" y="107698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64</xdr:row>
      <xdr:rowOff>41398</xdr:rowOff>
    </xdr:from>
    <xdr:ext cx="534377" cy="259045"/>
    <xdr:sp macro="" textlink="">
      <xdr:nvSpPr>
        <xdr:cNvPr id="259" name="n_2mainValue【橋りょう・トンネル】&#10;一人当たり有形固定資産（償却資産）額">
          <a:extLst>
            <a:ext uri="{FF2B5EF4-FFF2-40B4-BE49-F238E27FC236}">
              <a16:creationId xmlns:a16="http://schemas.microsoft.com/office/drawing/2014/main" id="{A8DBCC72-3E9F-430C-8903-7E915193F9AE}"/>
            </a:ext>
          </a:extLst>
        </xdr:cNvPr>
        <xdr:cNvSpPr txBox="1"/>
      </xdr:nvSpPr>
      <xdr:spPr>
        <a:xfrm>
          <a:off x="7477271" y="107703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64</xdr:row>
      <xdr:rowOff>41853</xdr:rowOff>
    </xdr:from>
    <xdr:ext cx="534377" cy="259045"/>
    <xdr:sp macro="" textlink="">
      <xdr:nvSpPr>
        <xdr:cNvPr id="260" name="n_3mainValue【橋りょう・トンネル】&#10;一人当たり有形固定資産（償却資産）額">
          <a:extLst>
            <a:ext uri="{FF2B5EF4-FFF2-40B4-BE49-F238E27FC236}">
              <a16:creationId xmlns:a16="http://schemas.microsoft.com/office/drawing/2014/main" id="{957766EF-D9BF-4AB3-AC47-56208B5037A6}"/>
            </a:ext>
          </a:extLst>
        </xdr:cNvPr>
        <xdr:cNvSpPr txBox="1"/>
      </xdr:nvSpPr>
      <xdr:spPr>
        <a:xfrm>
          <a:off x="6702571" y="10770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57</xdr:row>
      <xdr:rowOff>104153</xdr:rowOff>
    </xdr:from>
    <xdr:ext cx="599010" cy="259045"/>
    <xdr:sp macro="" textlink="">
      <xdr:nvSpPr>
        <xdr:cNvPr id="261" name="n_4mainValue【橋りょう・トンネル】&#10;一人当たり有形固定資産（償却資産）額">
          <a:extLst>
            <a:ext uri="{FF2B5EF4-FFF2-40B4-BE49-F238E27FC236}">
              <a16:creationId xmlns:a16="http://schemas.microsoft.com/office/drawing/2014/main" id="{B86F4B72-61D9-42E6-A351-30800BDBE0B3}"/>
            </a:ext>
          </a:extLst>
        </xdr:cNvPr>
        <xdr:cNvSpPr txBox="1"/>
      </xdr:nvSpPr>
      <xdr:spPr>
        <a:xfrm>
          <a:off x="5872695" y="96596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5C9510C4-F760-4DCE-BD6A-A61F31605906}"/>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08360AE4-923A-4B36-BB21-6D7E64798AC6}"/>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F699BFFA-0C1E-4963-88BA-5A82F438C18C}"/>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BE5208C5-60A4-4E82-9078-C2FD083ED042}"/>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525FAA78-2DF3-46AD-B464-9AF1BD016175}"/>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B3FE2284-4A5B-49B0-84C5-A6F1864E1679}"/>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7F83221A-E696-4C26-B8BC-845F11EFA12A}"/>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13552C7F-4FBD-4BD6-B34D-E87DD71788FC}"/>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a:extLst>
            <a:ext uri="{FF2B5EF4-FFF2-40B4-BE49-F238E27FC236}">
              <a16:creationId xmlns:a16="http://schemas.microsoft.com/office/drawing/2014/main" id="{1D308E4C-EE14-421B-AE60-D0C2A6BF2ECE}"/>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a:extLst>
            <a:ext uri="{FF2B5EF4-FFF2-40B4-BE49-F238E27FC236}">
              <a16:creationId xmlns:a16="http://schemas.microsoft.com/office/drawing/2014/main" id="{713C08D9-0ADB-40EB-96E0-FCCAEE2AA108}"/>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a:extLst>
            <a:ext uri="{FF2B5EF4-FFF2-40B4-BE49-F238E27FC236}">
              <a16:creationId xmlns:a16="http://schemas.microsoft.com/office/drawing/2014/main" id="{E633C8D8-1D02-4ACE-BFDF-DD5C48D07C60}"/>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3" name="直線コネクタ 272">
          <a:extLst>
            <a:ext uri="{FF2B5EF4-FFF2-40B4-BE49-F238E27FC236}">
              <a16:creationId xmlns:a16="http://schemas.microsoft.com/office/drawing/2014/main" id="{96A7ADCE-5AED-4125-888C-B79219C2D30E}"/>
            </a:ext>
          </a:extLst>
        </xdr:cNvPr>
        <xdr:cNvCxnSpPr/>
      </xdr:nvCxnSpPr>
      <xdr:spPr>
        <a:xfrm>
          <a:off x="670560" y="1458576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4" name="テキスト ボックス 273">
          <a:extLst>
            <a:ext uri="{FF2B5EF4-FFF2-40B4-BE49-F238E27FC236}">
              <a16:creationId xmlns:a16="http://schemas.microsoft.com/office/drawing/2014/main" id="{5F215DA3-CABE-4C37-9CEF-9B70449DA7D7}"/>
            </a:ext>
          </a:extLst>
        </xdr:cNvPr>
        <xdr:cNvSpPr txBox="1"/>
      </xdr:nvSpPr>
      <xdr:spPr>
        <a:xfrm>
          <a:off x="27196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5" name="直線コネクタ 274">
          <a:extLst>
            <a:ext uri="{FF2B5EF4-FFF2-40B4-BE49-F238E27FC236}">
              <a16:creationId xmlns:a16="http://schemas.microsoft.com/office/drawing/2014/main" id="{9EB16B47-A50D-4345-B0A4-F5D17116ABC2}"/>
            </a:ext>
          </a:extLst>
        </xdr:cNvPr>
        <xdr:cNvCxnSpPr/>
      </xdr:nvCxnSpPr>
      <xdr:spPr>
        <a:xfrm>
          <a:off x="670560" y="1426300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6" name="テキスト ボックス 275">
          <a:extLst>
            <a:ext uri="{FF2B5EF4-FFF2-40B4-BE49-F238E27FC236}">
              <a16:creationId xmlns:a16="http://schemas.microsoft.com/office/drawing/2014/main" id="{F41F831A-FBD1-403F-A3B0-318DB444CC94}"/>
            </a:ext>
          </a:extLst>
        </xdr:cNvPr>
        <xdr:cNvSpPr txBox="1"/>
      </xdr:nvSpPr>
      <xdr:spPr>
        <a:xfrm>
          <a:off x="336081" y="1412459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7" name="直線コネクタ 276">
          <a:extLst>
            <a:ext uri="{FF2B5EF4-FFF2-40B4-BE49-F238E27FC236}">
              <a16:creationId xmlns:a16="http://schemas.microsoft.com/office/drawing/2014/main" id="{E0E756AF-DB91-437C-90FC-214FD77DC6D6}"/>
            </a:ext>
          </a:extLst>
        </xdr:cNvPr>
        <xdr:cNvCxnSpPr/>
      </xdr:nvCxnSpPr>
      <xdr:spPr>
        <a:xfrm>
          <a:off x="670560" y="1394405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8" name="テキスト ボックス 277">
          <a:extLst>
            <a:ext uri="{FF2B5EF4-FFF2-40B4-BE49-F238E27FC236}">
              <a16:creationId xmlns:a16="http://schemas.microsoft.com/office/drawing/2014/main" id="{CFD1751F-5D09-44CC-B903-18D9023DB27C}"/>
            </a:ext>
          </a:extLst>
        </xdr:cNvPr>
        <xdr:cNvSpPr txBox="1"/>
      </xdr:nvSpPr>
      <xdr:spPr>
        <a:xfrm>
          <a:off x="336081" y="1380564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9" name="直線コネクタ 278">
          <a:extLst>
            <a:ext uri="{FF2B5EF4-FFF2-40B4-BE49-F238E27FC236}">
              <a16:creationId xmlns:a16="http://schemas.microsoft.com/office/drawing/2014/main" id="{EA5EB244-B90F-4726-8F54-11A221FF6F6C}"/>
            </a:ext>
          </a:extLst>
        </xdr:cNvPr>
        <xdr:cNvCxnSpPr/>
      </xdr:nvCxnSpPr>
      <xdr:spPr>
        <a:xfrm>
          <a:off x="670560" y="1362510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0" name="テキスト ボックス 279">
          <a:extLst>
            <a:ext uri="{FF2B5EF4-FFF2-40B4-BE49-F238E27FC236}">
              <a16:creationId xmlns:a16="http://schemas.microsoft.com/office/drawing/2014/main" id="{A63BE0B4-6A6D-4924-A422-17D1C3A6EBA6}"/>
            </a:ext>
          </a:extLst>
        </xdr:cNvPr>
        <xdr:cNvSpPr txBox="1"/>
      </xdr:nvSpPr>
      <xdr:spPr>
        <a:xfrm>
          <a:off x="336081" y="134866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1" name="直線コネクタ 280">
          <a:extLst>
            <a:ext uri="{FF2B5EF4-FFF2-40B4-BE49-F238E27FC236}">
              <a16:creationId xmlns:a16="http://schemas.microsoft.com/office/drawing/2014/main" id="{C154E88A-F208-4B7F-89D4-994FC899919A}"/>
            </a:ext>
          </a:extLst>
        </xdr:cNvPr>
        <xdr:cNvCxnSpPr/>
      </xdr:nvCxnSpPr>
      <xdr:spPr>
        <a:xfrm>
          <a:off x="670560" y="1330615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2" name="テキスト ボックス 281">
          <a:extLst>
            <a:ext uri="{FF2B5EF4-FFF2-40B4-BE49-F238E27FC236}">
              <a16:creationId xmlns:a16="http://schemas.microsoft.com/office/drawing/2014/main" id="{D4FCFA06-573F-4DBF-A964-3F81E8E279D4}"/>
            </a:ext>
          </a:extLst>
        </xdr:cNvPr>
        <xdr:cNvSpPr txBox="1"/>
      </xdr:nvSpPr>
      <xdr:spPr>
        <a:xfrm>
          <a:off x="336081" y="1316774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3" name="直線コネクタ 282">
          <a:extLst>
            <a:ext uri="{FF2B5EF4-FFF2-40B4-BE49-F238E27FC236}">
              <a16:creationId xmlns:a16="http://schemas.microsoft.com/office/drawing/2014/main" id="{41841A56-5717-442E-91EB-90A0DB25F574}"/>
            </a:ext>
          </a:extLst>
        </xdr:cNvPr>
        <xdr:cNvCxnSpPr/>
      </xdr:nvCxnSpPr>
      <xdr:spPr>
        <a:xfrm>
          <a:off x="670560" y="1298720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4" name="テキスト ボックス 283">
          <a:extLst>
            <a:ext uri="{FF2B5EF4-FFF2-40B4-BE49-F238E27FC236}">
              <a16:creationId xmlns:a16="http://schemas.microsoft.com/office/drawing/2014/main" id="{9AE7AED7-9D3F-448D-9399-641295EE944D}"/>
            </a:ext>
          </a:extLst>
        </xdr:cNvPr>
        <xdr:cNvSpPr txBox="1"/>
      </xdr:nvSpPr>
      <xdr:spPr>
        <a:xfrm>
          <a:off x="377341" y="1284878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2C02C29B-7E4D-43C0-A61F-017D21EB54D2}"/>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6" name="【公営住宅】&#10;有形固定資産減価償却率グラフ枠">
          <a:extLst>
            <a:ext uri="{FF2B5EF4-FFF2-40B4-BE49-F238E27FC236}">
              <a16:creationId xmlns:a16="http://schemas.microsoft.com/office/drawing/2014/main" id="{EDB1A40E-0D2F-4774-93B1-4460FDCF3A55}"/>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44631</xdr:rowOff>
    </xdr:from>
    <xdr:to>
      <xdr:col>24</xdr:col>
      <xdr:colOff>62865</xdr:colOff>
      <xdr:row>86</xdr:row>
      <xdr:rowOff>168729</xdr:rowOff>
    </xdr:to>
    <xdr:cxnSp macro="">
      <xdr:nvCxnSpPr>
        <xdr:cNvPr id="287" name="直線コネクタ 286">
          <a:extLst>
            <a:ext uri="{FF2B5EF4-FFF2-40B4-BE49-F238E27FC236}">
              <a16:creationId xmlns:a16="http://schemas.microsoft.com/office/drawing/2014/main" id="{998DAC4C-5402-4B78-B429-8DCA41971190}"/>
            </a:ext>
          </a:extLst>
        </xdr:cNvPr>
        <xdr:cNvCxnSpPr/>
      </xdr:nvCxnSpPr>
      <xdr:spPr>
        <a:xfrm flipV="1">
          <a:off x="4086225" y="13120551"/>
          <a:ext cx="0" cy="14652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88" name="【公営住宅】&#10;有形固定資産減価償却率最小値テキスト">
          <a:extLst>
            <a:ext uri="{FF2B5EF4-FFF2-40B4-BE49-F238E27FC236}">
              <a16:creationId xmlns:a16="http://schemas.microsoft.com/office/drawing/2014/main" id="{9556A78D-9069-46F2-8378-B5E1458188C6}"/>
            </a:ext>
          </a:extLst>
        </xdr:cNvPr>
        <xdr:cNvSpPr txBox="1"/>
      </xdr:nvSpPr>
      <xdr:spPr>
        <a:xfrm>
          <a:off x="4124960" y="14585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89" name="直線コネクタ 288">
          <a:extLst>
            <a:ext uri="{FF2B5EF4-FFF2-40B4-BE49-F238E27FC236}">
              <a16:creationId xmlns:a16="http://schemas.microsoft.com/office/drawing/2014/main" id="{2BA2F806-AA0F-4081-8D6C-D7A6607D117F}"/>
            </a:ext>
          </a:extLst>
        </xdr:cNvPr>
        <xdr:cNvCxnSpPr/>
      </xdr:nvCxnSpPr>
      <xdr:spPr>
        <a:xfrm>
          <a:off x="4020820" y="145857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162758</xdr:rowOff>
    </xdr:from>
    <xdr:ext cx="340478" cy="259045"/>
    <xdr:sp macro="" textlink="">
      <xdr:nvSpPr>
        <xdr:cNvPr id="290" name="【公営住宅】&#10;有形固定資産減価償却率最大値テキスト">
          <a:extLst>
            <a:ext uri="{FF2B5EF4-FFF2-40B4-BE49-F238E27FC236}">
              <a16:creationId xmlns:a16="http://schemas.microsoft.com/office/drawing/2014/main" id="{20972BCB-F2F6-4B03-BC5D-78BDB684D215}"/>
            </a:ext>
          </a:extLst>
        </xdr:cNvPr>
        <xdr:cNvSpPr txBox="1"/>
      </xdr:nvSpPr>
      <xdr:spPr>
        <a:xfrm>
          <a:off x="4124960" y="1290339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44631</xdr:rowOff>
    </xdr:from>
    <xdr:to>
      <xdr:col>24</xdr:col>
      <xdr:colOff>152400</xdr:colOff>
      <xdr:row>78</xdr:row>
      <xdr:rowOff>44631</xdr:rowOff>
    </xdr:to>
    <xdr:cxnSp macro="">
      <xdr:nvCxnSpPr>
        <xdr:cNvPr id="291" name="直線コネクタ 290">
          <a:extLst>
            <a:ext uri="{FF2B5EF4-FFF2-40B4-BE49-F238E27FC236}">
              <a16:creationId xmlns:a16="http://schemas.microsoft.com/office/drawing/2014/main" id="{E040B965-F7BC-49AC-B5B4-0C821DBF6F54}"/>
            </a:ext>
          </a:extLst>
        </xdr:cNvPr>
        <xdr:cNvCxnSpPr/>
      </xdr:nvCxnSpPr>
      <xdr:spPr>
        <a:xfrm>
          <a:off x="4020820" y="1312055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96719</xdr:rowOff>
    </xdr:from>
    <xdr:ext cx="405111" cy="259045"/>
    <xdr:sp macro="" textlink="">
      <xdr:nvSpPr>
        <xdr:cNvPr id="292" name="【公営住宅】&#10;有形固定資産減価償却率平均値テキスト">
          <a:extLst>
            <a:ext uri="{FF2B5EF4-FFF2-40B4-BE49-F238E27FC236}">
              <a16:creationId xmlns:a16="http://schemas.microsoft.com/office/drawing/2014/main" id="{41E92D46-821C-402F-831F-DBF1B2F0B25A}"/>
            </a:ext>
          </a:extLst>
        </xdr:cNvPr>
        <xdr:cNvSpPr txBox="1"/>
      </xdr:nvSpPr>
      <xdr:spPr>
        <a:xfrm>
          <a:off x="4124960" y="1384319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73842</xdr:rowOff>
    </xdr:from>
    <xdr:to>
      <xdr:col>24</xdr:col>
      <xdr:colOff>114300</xdr:colOff>
      <xdr:row>84</xdr:row>
      <xdr:rowOff>3992</xdr:rowOff>
    </xdr:to>
    <xdr:sp macro="" textlink="">
      <xdr:nvSpPr>
        <xdr:cNvPr id="293" name="フローチャート: 判断 292">
          <a:extLst>
            <a:ext uri="{FF2B5EF4-FFF2-40B4-BE49-F238E27FC236}">
              <a16:creationId xmlns:a16="http://schemas.microsoft.com/office/drawing/2014/main" id="{86720C20-529D-455C-AE7A-C921AB6B8DB7}"/>
            </a:ext>
          </a:extLst>
        </xdr:cNvPr>
        <xdr:cNvSpPr/>
      </xdr:nvSpPr>
      <xdr:spPr>
        <a:xfrm>
          <a:off x="4036060" y="1398796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64044</xdr:rowOff>
    </xdr:from>
    <xdr:to>
      <xdr:col>20</xdr:col>
      <xdr:colOff>38100</xdr:colOff>
      <xdr:row>83</xdr:row>
      <xdr:rowOff>165644</xdr:rowOff>
    </xdr:to>
    <xdr:sp macro="" textlink="">
      <xdr:nvSpPr>
        <xdr:cNvPr id="294" name="フローチャート: 判断 293">
          <a:extLst>
            <a:ext uri="{FF2B5EF4-FFF2-40B4-BE49-F238E27FC236}">
              <a16:creationId xmlns:a16="http://schemas.microsoft.com/office/drawing/2014/main" id="{08CC5DFD-C101-4DBB-AA46-76DE1AA5A586}"/>
            </a:ext>
          </a:extLst>
        </xdr:cNvPr>
        <xdr:cNvSpPr/>
      </xdr:nvSpPr>
      <xdr:spPr>
        <a:xfrm>
          <a:off x="3312160" y="1397816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158750</xdr:rowOff>
    </xdr:from>
    <xdr:to>
      <xdr:col>15</xdr:col>
      <xdr:colOff>101600</xdr:colOff>
      <xdr:row>83</xdr:row>
      <xdr:rowOff>88900</xdr:rowOff>
    </xdr:to>
    <xdr:sp macro="" textlink="">
      <xdr:nvSpPr>
        <xdr:cNvPr id="295" name="フローチャート: 判断 294">
          <a:extLst>
            <a:ext uri="{FF2B5EF4-FFF2-40B4-BE49-F238E27FC236}">
              <a16:creationId xmlns:a16="http://schemas.microsoft.com/office/drawing/2014/main" id="{F6F1D886-6E1B-451D-9FFE-5E81A8FBCC79}"/>
            </a:ext>
          </a:extLst>
        </xdr:cNvPr>
        <xdr:cNvSpPr/>
      </xdr:nvSpPr>
      <xdr:spPr>
        <a:xfrm>
          <a:off x="2514600" y="139052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140788</xdr:rowOff>
    </xdr:from>
    <xdr:to>
      <xdr:col>10</xdr:col>
      <xdr:colOff>165100</xdr:colOff>
      <xdr:row>83</xdr:row>
      <xdr:rowOff>70938</xdr:rowOff>
    </xdr:to>
    <xdr:sp macro="" textlink="">
      <xdr:nvSpPr>
        <xdr:cNvPr id="296" name="フローチャート: 判断 295">
          <a:extLst>
            <a:ext uri="{FF2B5EF4-FFF2-40B4-BE49-F238E27FC236}">
              <a16:creationId xmlns:a16="http://schemas.microsoft.com/office/drawing/2014/main" id="{7CA333B6-EE85-41E5-B8FE-0A13FCBA2EA1}"/>
            </a:ext>
          </a:extLst>
        </xdr:cNvPr>
        <xdr:cNvSpPr/>
      </xdr:nvSpPr>
      <xdr:spPr>
        <a:xfrm>
          <a:off x="1739900" y="1388726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41184</xdr:rowOff>
    </xdr:from>
    <xdr:to>
      <xdr:col>6</xdr:col>
      <xdr:colOff>38100</xdr:colOff>
      <xdr:row>83</xdr:row>
      <xdr:rowOff>142784</xdr:rowOff>
    </xdr:to>
    <xdr:sp macro="" textlink="">
      <xdr:nvSpPr>
        <xdr:cNvPr id="297" name="フローチャート: 判断 296">
          <a:extLst>
            <a:ext uri="{FF2B5EF4-FFF2-40B4-BE49-F238E27FC236}">
              <a16:creationId xmlns:a16="http://schemas.microsoft.com/office/drawing/2014/main" id="{C4D3FE0D-C783-4AA6-889A-885ED3B9E046}"/>
            </a:ext>
          </a:extLst>
        </xdr:cNvPr>
        <xdr:cNvSpPr/>
      </xdr:nvSpPr>
      <xdr:spPr>
        <a:xfrm>
          <a:off x="965200" y="1395530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A9F4A889-E262-403A-81B9-348583E95B15}"/>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6615F99D-881A-4039-9EEF-DD0BEEB6545E}"/>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E72AFFC-C1CA-48D7-BF15-05E607C19AF2}"/>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D861C36A-D44D-4D96-94C9-8B5BED4BEB26}"/>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DBE2D953-19E9-43A8-9A3C-4B4D89E4C7A0}"/>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135889</xdr:rowOff>
    </xdr:from>
    <xdr:to>
      <xdr:col>24</xdr:col>
      <xdr:colOff>114300</xdr:colOff>
      <xdr:row>85</xdr:row>
      <xdr:rowOff>66039</xdr:rowOff>
    </xdr:to>
    <xdr:sp macro="" textlink="">
      <xdr:nvSpPr>
        <xdr:cNvPr id="303" name="楕円 302">
          <a:extLst>
            <a:ext uri="{FF2B5EF4-FFF2-40B4-BE49-F238E27FC236}">
              <a16:creationId xmlns:a16="http://schemas.microsoft.com/office/drawing/2014/main" id="{7C59B235-35CF-4FBC-ABF3-BD7077EF589C}"/>
            </a:ext>
          </a:extLst>
        </xdr:cNvPr>
        <xdr:cNvSpPr/>
      </xdr:nvSpPr>
      <xdr:spPr>
        <a:xfrm>
          <a:off x="4036060" y="1421764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114316</xdr:rowOff>
    </xdr:from>
    <xdr:ext cx="405111" cy="259045"/>
    <xdr:sp macro="" textlink="">
      <xdr:nvSpPr>
        <xdr:cNvPr id="304" name="【公営住宅】&#10;有形固定資産減価償却率該当値テキスト">
          <a:extLst>
            <a:ext uri="{FF2B5EF4-FFF2-40B4-BE49-F238E27FC236}">
              <a16:creationId xmlns:a16="http://schemas.microsoft.com/office/drawing/2014/main" id="{4CA76372-579D-4E37-BECF-83A804259546}"/>
            </a:ext>
          </a:extLst>
        </xdr:cNvPr>
        <xdr:cNvSpPr txBox="1"/>
      </xdr:nvSpPr>
      <xdr:spPr>
        <a:xfrm>
          <a:off x="4124960" y="141960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126093</xdr:rowOff>
    </xdr:from>
    <xdr:to>
      <xdr:col>20</xdr:col>
      <xdr:colOff>38100</xdr:colOff>
      <xdr:row>85</xdr:row>
      <xdr:rowOff>56243</xdr:rowOff>
    </xdr:to>
    <xdr:sp macro="" textlink="">
      <xdr:nvSpPr>
        <xdr:cNvPr id="305" name="楕円 304">
          <a:extLst>
            <a:ext uri="{FF2B5EF4-FFF2-40B4-BE49-F238E27FC236}">
              <a16:creationId xmlns:a16="http://schemas.microsoft.com/office/drawing/2014/main" id="{1BB8D81A-79D9-4F13-8E1D-3421F22596E9}"/>
            </a:ext>
          </a:extLst>
        </xdr:cNvPr>
        <xdr:cNvSpPr/>
      </xdr:nvSpPr>
      <xdr:spPr>
        <a:xfrm>
          <a:off x="3312160" y="1420785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85</xdr:row>
      <xdr:rowOff>5443</xdr:rowOff>
    </xdr:from>
    <xdr:to>
      <xdr:col>24</xdr:col>
      <xdr:colOff>63500</xdr:colOff>
      <xdr:row>85</xdr:row>
      <xdr:rowOff>15239</xdr:rowOff>
    </xdr:to>
    <xdr:cxnSp macro="">
      <xdr:nvCxnSpPr>
        <xdr:cNvPr id="306" name="直線コネクタ 305">
          <a:extLst>
            <a:ext uri="{FF2B5EF4-FFF2-40B4-BE49-F238E27FC236}">
              <a16:creationId xmlns:a16="http://schemas.microsoft.com/office/drawing/2014/main" id="{90A3E735-F780-4F38-81B4-9767BD14795F}"/>
            </a:ext>
          </a:extLst>
        </xdr:cNvPr>
        <xdr:cNvCxnSpPr/>
      </xdr:nvCxnSpPr>
      <xdr:spPr>
        <a:xfrm>
          <a:off x="3355340" y="14254843"/>
          <a:ext cx="731520" cy="9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116295</xdr:rowOff>
    </xdr:from>
    <xdr:to>
      <xdr:col>15</xdr:col>
      <xdr:colOff>101600</xdr:colOff>
      <xdr:row>85</xdr:row>
      <xdr:rowOff>46445</xdr:rowOff>
    </xdr:to>
    <xdr:sp macro="" textlink="">
      <xdr:nvSpPr>
        <xdr:cNvPr id="307" name="楕円 306">
          <a:extLst>
            <a:ext uri="{FF2B5EF4-FFF2-40B4-BE49-F238E27FC236}">
              <a16:creationId xmlns:a16="http://schemas.microsoft.com/office/drawing/2014/main" id="{65A47BD6-8836-4A06-A369-D860F186D247}"/>
            </a:ext>
          </a:extLst>
        </xdr:cNvPr>
        <xdr:cNvSpPr/>
      </xdr:nvSpPr>
      <xdr:spPr>
        <a:xfrm>
          <a:off x="2514600" y="1419805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167095</xdr:rowOff>
    </xdr:from>
    <xdr:to>
      <xdr:col>19</xdr:col>
      <xdr:colOff>177800</xdr:colOff>
      <xdr:row>85</xdr:row>
      <xdr:rowOff>5443</xdr:rowOff>
    </xdr:to>
    <xdr:cxnSp macro="">
      <xdr:nvCxnSpPr>
        <xdr:cNvPr id="308" name="直線コネクタ 307">
          <a:extLst>
            <a:ext uri="{FF2B5EF4-FFF2-40B4-BE49-F238E27FC236}">
              <a16:creationId xmlns:a16="http://schemas.microsoft.com/office/drawing/2014/main" id="{BD2E69CC-11E2-43FE-92FA-1EDFDADFD60A}"/>
            </a:ext>
          </a:extLst>
        </xdr:cNvPr>
        <xdr:cNvCxnSpPr/>
      </xdr:nvCxnSpPr>
      <xdr:spPr>
        <a:xfrm>
          <a:off x="2565400" y="14248855"/>
          <a:ext cx="789940" cy="59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101600</xdr:rowOff>
    </xdr:from>
    <xdr:to>
      <xdr:col>10</xdr:col>
      <xdr:colOff>165100</xdr:colOff>
      <xdr:row>85</xdr:row>
      <xdr:rowOff>31750</xdr:rowOff>
    </xdr:to>
    <xdr:sp macro="" textlink="">
      <xdr:nvSpPr>
        <xdr:cNvPr id="309" name="楕円 308">
          <a:extLst>
            <a:ext uri="{FF2B5EF4-FFF2-40B4-BE49-F238E27FC236}">
              <a16:creationId xmlns:a16="http://schemas.microsoft.com/office/drawing/2014/main" id="{1BBAE3D2-91FC-40EE-A4DC-8F670E0788AA}"/>
            </a:ext>
          </a:extLst>
        </xdr:cNvPr>
        <xdr:cNvSpPr/>
      </xdr:nvSpPr>
      <xdr:spPr>
        <a:xfrm>
          <a:off x="1739900" y="141833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152400</xdr:rowOff>
    </xdr:from>
    <xdr:to>
      <xdr:col>15</xdr:col>
      <xdr:colOff>50800</xdr:colOff>
      <xdr:row>84</xdr:row>
      <xdr:rowOff>167095</xdr:rowOff>
    </xdr:to>
    <xdr:cxnSp macro="">
      <xdr:nvCxnSpPr>
        <xdr:cNvPr id="310" name="直線コネクタ 309">
          <a:extLst>
            <a:ext uri="{FF2B5EF4-FFF2-40B4-BE49-F238E27FC236}">
              <a16:creationId xmlns:a16="http://schemas.microsoft.com/office/drawing/2014/main" id="{C8832767-8198-4DC0-9663-697E86012148}"/>
            </a:ext>
          </a:extLst>
        </xdr:cNvPr>
        <xdr:cNvCxnSpPr/>
      </xdr:nvCxnSpPr>
      <xdr:spPr>
        <a:xfrm>
          <a:off x="1790700" y="14234160"/>
          <a:ext cx="774700" cy="14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85</xdr:row>
      <xdr:rowOff>165281</xdr:rowOff>
    </xdr:from>
    <xdr:to>
      <xdr:col>6</xdr:col>
      <xdr:colOff>38100</xdr:colOff>
      <xdr:row>86</xdr:row>
      <xdr:rowOff>95431</xdr:rowOff>
    </xdr:to>
    <xdr:sp macro="" textlink="">
      <xdr:nvSpPr>
        <xdr:cNvPr id="311" name="楕円 310">
          <a:extLst>
            <a:ext uri="{FF2B5EF4-FFF2-40B4-BE49-F238E27FC236}">
              <a16:creationId xmlns:a16="http://schemas.microsoft.com/office/drawing/2014/main" id="{D7B3B571-EAAC-449B-B32A-7C750F2C7568}"/>
            </a:ext>
          </a:extLst>
        </xdr:cNvPr>
        <xdr:cNvSpPr/>
      </xdr:nvSpPr>
      <xdr:spPr>
        <a:xfrm>
          <a:off x="965200" y="1441468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152400</xdr:rowOff>
    </xdr:from>
    <xdr:to>
      <xdr:col>10</xdr:col>
      <xdr:colOff>114300</xdr:colOff>
      <xdr:row>86</xdr:row>
      <xdr:rowOff>44631</xdr:rowOff>
    </xdr:to>
    <xdr:cxnSp macro="">
      <xdr:nvCxnSpPr>
        <xdr:cNvPr id="312" name="直線コネクタ 311">
          <a:extLst>
            <a:ext uri="{FF2B5EF4-FFF2-40B4-BE49-F238E27FC236}">
              <a16:creationId xmlns:a16="http://schemas.microsoft.com/office/drawing/2014/main" id="{FB500F7C-0986-4562-9F13-7EAE8E57ADB0}"/>
            </a:ext>
          </a:extLst>
        </xdr:cNvPr>
        <xdr:cNvCxnSpPr/>
      </xdr:nvCxnSpPr>
      <xdr:spPr>
        <a:xfrm flipV="1">
          <a:off x="1008380" y="14234160"/>
          <a:ext cx="782320" cy="2275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10721</xdr:rowOff>
    </xdr:from>
    <xdr:ext cx="405111" cy="259045"/>
    <xdr:sp macro="" textlink="">
      <xdr:nvSpPr>
        <xdr:cNvPr id="313" name="n_1aveValue【公営住宅】&#10;有形固定資産減価償却率">
          <a:extLst>
            <a:ext uri="{FF2B5EF4-FFF2-40B4-BE49-F238E27FC236}">
              <a16:creationId xmlns:a16="http://schemas.microsoft.com/office/drawing/2014/main" id="{FD48A4E2-AF0B-4034-A463-D1958E5CD269}"/>
            </a:ext>
          </a:extLst>
        </xdr:cNvPr>
        <xdr:cNvSpPr txBox="1"/>
      </xdr:nvSpPr>
      <xdr:spPr>
        <a:xfrm>
          <a:off x="3170564" y="137572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105427</xdr:rowOff>
    </xdr:from>
    <xdr:ext cx="405111" cy="259045"/>
    <xdr:sp macro="" textlink="">
      <xdr:nvSpPr>
        <xdr:cNvPr id="314" name="n_2aveValue【公営住宅】&#10;有形固定資産減価償却率">
          <a:extLst>
            <a:ext uri="{FF2B5EF4-FFF2-40B4-BE49-F238E27FC236}">
              <a16:creationId xmlns:a16="http://schemas.microsoft.com/office/drawing/2014/main" id="{A76AC9E1-367D-469B-80A5-19F15DA69748}"/>
            </a:ext>
          </a:extLst>
        </xdr:cNvPr>
        <xdr:cNvSpPr txBox="1"/>
      </xdr:nvSpPr>
      <xdr:spPr>
        <a:xfrm>
          <a:off x="2385704" y="13684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87465</xdr:rowOff>
    </xdr:from>
    <xdr:ext cx="405111" cy="259045"/>
    <xdr:sp macro="" textlink="">
      <xdr:nvSpPr>
        <xdr:cNvPr id="315" name="n_3aveValue【公営住宅】&#10;有形固定資産減価償却率">
          <a:extLst>
            <a:ext uri="{FF2B5EF4-FFF2-40B4-BE49-F238E27FC236}">
              <a16:creationId xmlns:a16="http://schemas.microsoft.com/office/drawing/2014/main" id="{F38C91A5-BE0A-4722-944D-3A57BABD2157}"/>
            </a:ext>
          </a:extLst>
        </xdr:cNvPr>
        <xdr:cNvSpPr txBox="1"/>
      </xdr:nvSpPr>
      <xdr:spPr>
        <a:xfrm>
          <a:off x="1611004" y="136663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159311</xdr:rowOff>
    </xdr:from>
    <xdr:ext cx="405111" cy="259045"/>
    <xdr:sp macro="" textlink="">
      <xdr:nvSpPr>
        <xdr:cNvPr id="316" name="n_4aveValue【公営住宅】&#10;有形固定資産減価償却率">
          <a:extLst>
            <a:ext uri="{FF2B5EF4-FFF2-40B4-BE49-F238E27FC236}">
              <a16:creationId xmlns:a16="http://schemas.microsoft.com/office/drawing/2014/main" id="{EFD617FF-3EF9-4C8A-8156-7FBC6AD354CA}"/>
            </a:ext>
          </a:extLst>
        </xdr:cNvPr>
        <xdr:cNvSpPr txBox="1"/>
      </xdr:nvSpPr>
      <xdr:spPr>
        <a:xfrm>
          <a:off x="836304" y="137381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47370</xdr:rowOff>
    </xdr:from>
    <xdr:ext cx="405111" cy="259045"/>
    <xdr:sp macro="" textlink="">
      <xdr:nvSpPr>
        <xdr:cNvPr id="317" name="n_1mainValue【公営住宅】&#10;有形固定資産減価償却率">
          <a:extLst>
            <a:ext uri="{FF2B5EF4-FFF2-40B4-BE49-F238E27FC236}">
              <a16:creationId xmlns:a16="http://schemas.microsoft.com/office/drawing/2014/main" id="{B033242C-8416-4D27-A522-3E7194A8800F}"/>
            </a:ext>
          </a:extLst>
        </xdr:cNvPr>
        <xdr:cNvSpPr txBox="1"/>
      </xdr:nvSpPr>
      <xdr:spPr>
        <a:xfrm>
          <a:off x="3170564" y="142967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37572</xdr:rowOff>
    </xdr:from>
    <xdr:ext cx="405111" cy="259045"/>
    <xdr:sp macro="" textlink="">
      <xdr:nvSpPr>
        <xdr:cNvPr id="318" name="n_2mainValue【公営住宅】&#10;有形固定資産減価償却率">
          <a:extLst>
            <a:ext uri="{FF2B5EF4-FFF2-40B4-BE49-F238E27FC236}">
              <a16:creationId xmlns:a16="http://schemas.microsoft.com/office/drawing/2014/main" id="{4B0C7ACD-A134-42B7-9221-1BD10EC16762}"/>
            </a:ext>
          </a:extLst>
        </xdr:cNvPr>
        <xdr:cNvSpPr txBox="1"/>
      </xdr:nvSpPr>
      <xdr:spPr>
        <a:xfrm>
          <a:off x="2385704" y="14286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22877</xdr:rowOff>
    </xdr:from>
    <xdr:ext cx="405111" cy="259045"/>
    <xdr:sp macro="" textlink="">
      <xdr:nvSpPr>
        <xdr:cNvPr id="319" name="n_3mainValue【公営住宅】&#10;有形固定資産減価償却率">
          <a:extLst>
            <a:ext uri="{FF2B5EF4-FFF2-40B4-BE49-F238E27FC236}">
              <a16:creationId xmlns:a16="http://schemas.microsoft.com/office/drawing/2014/main" id="{DE6DB422-BC20-4922-8643-727E80D09B4D}"/>
            </a:ext>
          </a:extLst>
        </xdr:cNvPr>
        <xdr:cNvSpPr txBox="1"/>
      </xdr:nvSpPr>
      <xdr:spPr>
        <a:xfrm>
          <a:off x="1611004" y="14272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86</xdr:row>
      <xdr:rowOff>86558</xdr:rowOff>
    </xdr:from>
    <xdr:ext cx="405111" cy="259045"/>
    <xdr:sp macro="" textlink="">
      <xdr:nvSpPr>
        <xdr:cNvPr id="320" name="n_4mainValue【公営住宅】&#10;有形固定資産減価償却率">
          <a:extLst>
            <a:ext uri="{FF2B5EF4-FFF2-40B4-BE49-F238E27FC236}">
              <a16:creationId xmlns:a16="http://schemas.microsoft.com/office/drawing/2014/main" id="{F064DFDA-7B48-4898-9EF8-AF2C50114616}"/>
            </a:ext>
          </a:extLst>
        </xdr:cNvPr>
        <xdr:cNvSpPr txBox="1"/>
      </xdr:nvSpPr>
      <xdr:spPr>
        <a:xfrm>
          <a:off x="836304" y="145035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D4DD22F5-D30B-4FC8-85D1-E987C47E89E2}"/>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66A505E4-E437-4C4D-9ADC-A69C940CE7D5}"/>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29CD046D-4130-4AF9-B6E2-52CF5A1999E5}"/>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49AC0681-5B23-4A1E-B559-33B455F073CB}"/>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6B6CD49D-867C-4F98-86AE-188B704939BC}"/>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3059E62F-8461-46FA-81AC-FE593F8F2216}"/>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E3FA3805-9D5F-44CF-8B41-C35DDE933382}"/>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B3FAA502-BADB-4313-94F9-86FCD6C8461A}"/>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7C5FF5F4-0363-403E-B5AB-10442DB2DCFE}"/>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9B71C0CF-A1F8-48F2-8936-2D0B8BB31730}"/>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1" name="直線コネクタ 330">
          <a:extLst>
            <a:ext uri="{FF2B5EF4-FFF2-40B4-BE49-F238E27FC236}">
              <a16:creationId xmlns:a16="http://schemas.microsoft.com/office/drawing/2014/main" id="{ADECE61A-4B76-469F-8733-B6901EFFC4CC}"/>
            </a:ext>
          </a:extLst>
        </xdr:cNvPr>
        <xdr:cNvCxnSpPr/>
      </xdr:nvCxnSpPr>
      <xdr:spPr>
        <a:xfrm>
          <a:off x="5826760" y="144551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2" name="テキスト ボックス 331">
          <a:extLst>
            <a:ext uri="{FF2B5EF4-FFF2-40B4-BE49-F238E27FC236}">
              <a16:creationId xmlns:a16="http://schemas.microsoft.com/office/drawing/2014/main" id="{B4F11A8F-680A-47BC-9F50-BF32DAA43C39}"/>
            </a:ext>
          </a:extLst>
        </xdr:cNvPr>
        <xdr:cNvSpPr txBox="1"/>
      </xdr:nvSpPr>
      <xdr:spPr>
        <a:xfrm>
          <a:off x="540530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3" name="直線コネクタ 332">
          <a:extLst>
            <a:ext uri="{FF2B5EF4-FFF2-40B4-BE49-F238E27FC236}">
              <a16:creationId xmlns:a16="http://schemas.microsoft.com/office/drawing/2014/main" id="{5A7BBE1C-727F-41FA-9986-126917EDDD34}"/>
            </a:ext>
          </a:extLst>
        </xdr:cNvPr>
        <xdr:cNvCxnSpPr/>
      </xdr:nvCxnSpPr>
      <xdr:spPr>
        <a:xfrm>
          <a:off x="5826760" y="140093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4" name="テキスト ボックス 333">
          <a:extLst>
            <a:ext uri="{FF2B5EF4-FFF2-40B4-BE49-F238E27FC236}">
              <a16:creationId xmlns:a16="http://schemas.microsoft.com/office/drawing/2014/main" id="{FC97A1CA-0564-4C9E-9820-4F91927C7178}"/>
            </a:ext>
          </a:extLst>
        </xdr:cNvPr>
        <xdr:cNvSpPr txBox="1"/>
      </xdr:nvSpPr>
      <xdr:spPr>
        <a:xfrm>
          <a:off x="5405301" y="138709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5" name="直線コネクタ 334">
          <a:extLst>
            <a:ext uri="{FF2B5EF4-FFF2-40B4-BE49-F238E27FC236}">
              <a16:creationId xmlns:a16="http://schemas.microsoft.com/office/drawing/2014/main" id="{C72E6F00-20FF-4137-9585-158CB3FEBEAA}"/>
            </a:ext>
          </a:extLst>
        </xdr:cNvPr>
        <xdr:cNvCxnSpPr/>
      </xdr:nvCxnSpPr>
      <xdr:spPr>
        <a:xfrm>
          <a:off x="5826760" y="13563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6" name="テキスト ボックス 335">
          <a:extLst>
            <a:ext uri="{FF2B5EF4-FFF2-40B4-BE49-F238E27FC236}">
              <a16:creationId xmlns:a16="http://schemas.microsoft.com/office/drawing/2014/main" id="{569178C5-7F95-427A-BDFC-012BFD112DA8}"/>
            </a:ext>
          </a:extLst>
        </xdr:cNvPr>
        <xdr:cNvSpPr txBox="1"/>
      </xdr:nvSpPr>
      <xdr:spPr>
        <a:xfrm>
          <a:off x="5405301" y="1342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7" name="直線コネクタ 336">
          <a:extLst>
            <a:ext uri="{FF2B5EF4-FFF2-40B4-BE49-F238E27FC236}">
              <a16:creationId xmlns:a16="http://schemas.microsoft.com/office/drawing/2014/main" id="{C2D6FE11-08C1-4626-8A94-999EC98FFA66}"/>
            </a:ext>
          </a:extLst>
        </xdr:cNvPr>
        <xdr:cNvCxnSpPr/>
      </xdr:nvCxnSpPr>
      <xdr:spPr>
        <a:xfrm>
          <a:off x="5826760" y="131140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8" name="テキスト ボックス 337">
          <a:extLst>
            <a:ext uri="{FF2B5EF4-FFF2-40B4-BE49-F238E27FC236}">
              <a16:creationId xmlns:a16="http://schemas.microsoft.com/office/drawing/2014/main" id="{FA36814B-3AA7-47FB-A8C8-93A76403AEE3}"/>
            </a:ext>
          </a:extLst>
        </xdr:cNvPr>
        <xdr:cNvSpPr txBox="1"/>
      </xdr:nvSpPr>
      <xdr:spPr>
        <a:xfrm>
          <a:off x="5405301" y="129756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A53F8F76-0735-463E-8E12-6F88364C95AB}"/>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a:extLst>
            <a:ext uri="{FF2B5EF4-FFF2-40B4-BE49-F238E27FC236}">
              <a16:creationId xmlns:a16="http://schemas.microsoft.com/office/drawing/2014/main" id="{F48BC623-CB75-4A59-BD5D-448B4F966F62}"/>
            </a:ext>
          </a:extLst>
        </xdr:cNvPr>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公営住宅】&#10;一人当たり面積グラフ枠">
          <a:extLst>
            <a:ext uri="{FF2B5EF4-FFF2-40B4-BE49-F238E27FC236}">
              <a16:creationId xmlns:a16="http://schemas.microsoft.com/office/drawing/2014/main" id="{D0C77578-CB50-48A2-A14D-6108251DF82B}"/>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37185</xdr:rowOff>
    </xdr:from>
    <xdr:to>
      <xdr:col>54</xdr:col>
      <xdr:colOff>189865</xdr:colOff>
      <xdr:row>86</xdr:row>
      <xdr:rowOff>35128</xdr:rowOff>
    </xdr:to>
    <xdr:cxnSp macro="">
      <xdr:nvCxnSpPr>
        <xdr:cNvPr id="342" name="直線コネクタ 341">
          <a:extLst>
            <a:ext uri="{FF2B5EF4-FFF2-40B4-BE49-F238E27FC236}">
              <a16:creationId xmlns:a16="http://schemas.microsoft.com/office/drawing/2014/main" id="{8680411F-8A11-46B5-A908-9AF67B60B572}"/>
            </a:ext>
          </a:extLst>
        </xdr:cNvPr>
        <xdr:cNvCxnSpPr/>
      </xdr:nvCxnSpPr>
      <xdr:spPr>
        <a:xfrm flipV="1">
          <a:off x="9219565" y="13113105"/>
          <a:ext cx="0" cy="13390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38955</xdr:rowOff>
    </xdr:from>
    <xdr:ext cx="469744" cy="259045"/>
    <xdr:sp macro="" textlink="">
      <xdr:nvSpPr>
        <xdr:cNvPr id="343" name="【公営住宅】&#10;一人当たり面積最小値テキスト">
          <a:extLst>
            <a:ext uri="{FF2B5EF4-FFF2-40B4-BE49-F238E27FC236}">
              <a16:creationId xmlns:a16="http://schemas.microsoft.com/office/drawing/2014/main" id="{D350E6C3-703F-474C-832A-005BE21B0D5E}"/>
            </a:ext>
          </a:extLst>
        </xdr:cNvPr>
        <xdr:cNvSpPr txBox="1"/>
      </xdr:nvSpPr>
      <xdr:spPr>
        <a:xfrm>
          <a:off x="9258300" y="14455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35128</xdr:rowOff>
    </xdr:from>
    <xdr:to>
      <xdr:col>55</xdr:col>
      <xdr:colOff>88900</xdr:colOff>
      <xdr:row>86</xdr:row>
      <xdr:rowOff>35128</xdr:rowOff>
    </xdr:to>
    <xdr:cxnSp macro="">
      <xdr:nvCxnSpPr>
        <xdr:cNvPr id="344" name="直線コネクタ 343">
          <a:extLst>
            <a:ext uri="{FF2B5EF4-FFF2-40B4-BE49-F238E27FC236}">
              <a16:creationId xmlns:a16="http://schemas.microsoft.com/office/drawing/2014/main" id="{2DA0A1EB-8781-4290-968D-0038973F571B}"/>
            </a:ext>
          </a:extLst>
        </xdr:cNvPr>
        <xdr:cNvCxnSpPr/>
      </xdr:nvCxnSpPr>
      <xdr:spPr>
        <a:xfrm>
          <a:off x="9154160" y="1445216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155312</xdr:rowOff>
    </xdr:from>
    <xdr:ext cx="469744" cy="259045"/>
    <xdr:sp macro="" textlink="">
      <xdr:nvSpPr>
        <xdr:cNvPr id="345" name="【公営住宅】&#10;一人当たり面積最大値テキスト">
          <a:extLst>
            <a:ext uri="{FF2B5EF4-FFF2-40B4-BE49-F238E27FC236}">
              <a16:creationId xmlns:a16="http://schemas.microsoft.com/office/drawing/2014/main" id="{328CC864-1B9E-419A-ABC0-EFEDFD5161C9}"/>
            </a:ext>
          </a:extLst>
        </xdr:cNvPr>
        <xdr:cNvSpPr txBox="1"/>
      </xdr:nvSpPr>
      <xdr:spPr>
        <a:xfrm>
          <a:off x="9258300" y="12895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37185</xdr:rowOff>
    </xdr:from>
    <xdr:to>
      <xdr:col>55</xdr:col>
      <xdr:colOff>88900</xdr:colOff>
      <xdr:row>78</xdr:row>
      <xdr:rowOff>37185</xdr:rowOff>
    </xdr:to>
    <xdr:cxnSp macro="">
      <xdr:nvCxnSpPr>
        <xdr:cNvPr id="346" name="直線コネクタ 345">
          <a:extLst>
            <a:ext uri="{FF2B5EF4-FFF2-40B4-BE49-F238E27FC236}">
              <a16:creationId xmlns:a16="http://schemas.microsoft.com/office/drawing/2014/main" id="{FFD77CF3-2FE6-441C-9353-45285637652D}"/>
            </a:ext>
          </a:extLst>
        </xdr:cNvPr>
        <xdr:cNvCxnSpPr/>
      </xdr:nvCxnSpPr>
      <xdr:spPr>
        <a:xfrm>
          <a:off x="9154160" y="131131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52697</xdr:rowOff>
    </xdr:from>
    <xdr:ext cx="469744" cy="259045"/>
    <xdr:sp macro="" textlink="">
      <xdr:nvSpPr>
        <xdr:cNvPr id="347" name="【公営住宅】&#10;一人当たり面積平均値テキスト">
          <a:extLst>
            <a:ext uri="{FF2B5EF4-FFF2-40B4-BE49-F238E27FC236}">
              <a16:creationId xmlns:a16="http://schemas.microsoft.com/office/drawing/2014/main" id="{4345A5DC-A856-4D5D-B127-604A3A630260}"/>
            </a:ext>
          </a:extLst>
        </xdr:cNvPr>
        <xdr:cNvSpPr txBox="1"/>
      </xdr:nvSpPr>
      <xdr:spPr>
        <a:xfrm>
          <a:off x="9258300" y="141344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29820</xdr:rowOff>
    </xdr:from>
    <xdr:to>
      <xdr:col>55</xdr:col>
      <xdr:colOff>50800</xdr:colOff>
      <xdr:row>85</xdr:row>
      <xdr:rowOff>131420</xdr:rowOff>
    </xdr:to>
    <xdr:sp macro="" textlink="">
      <xdr:nvSpPr>
        <xdr:cNvPr id="348" name="フローチャート: 判断 347">
          <a:extLst>
            <a:ext uri="{FF2B5EF4-FFF2-40B4-BE49-F238E27FC236}">
              <a16:creationId xmlns:a16="http://schemas.microsoft.com/office/drawing/2014/main" id="{0DCB7433-DD4D-4AD3-8C84-3607963A9E17}"/>
            </a:ext>
          </a:extLst>
        </xdr:cNvPr>
        <xdr:cNvSpPr/>
      </xdr:nvSpPr>
      <xdr:spPr>
        <a:xfrm>
          <a:off x="9192260" y="1427922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30505</xdr:rowOff>
    </xdr:from>
    <xdr:to>
      <xdr:col>50</xdr:col>
      <xdr:colOff>165100</xdr:colOff>
      <xdr:row>85</xdr:row>
      <xdr:rowOff>132105</xdr:rowOff>
    </xdr:to>
    <xdr:sp macro="" textlink="">
      <xdr:nvSpPr>
        <xdr:cNvPr id="349" name="フローチャート: 判断 348">
          <a:extLst>
            <a:ext uri="{FF2B5EF4-FFF2-40B4-BE49-F238E27FC236}">
              <a16:creationId xmlns:a16="http://schemas.microsoft.com/office/drawing/2014/main" id="{F44B059D-385A-48A4-9C75-755BD54E1FC7}"/>
            </a:ext>
          </a:extLst>
        </xdr:cNvPr>
        <xdr:cNvSpPr/>
      </xdr:nvSpPr>
      <xdr:spPr>
        <a:xfrm>
          <a:off x="8445500" y="14279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27076</xdr:rowOff>
    </xdr:from>
    <xdr:to>
      <xdr:col>46</xdr:col>
      <xdr:colOff>38100</xdr:colOff>
      <xdr:row>85</xdr:row>
      <xdr:rowOff>128676</xdr:rowOff>
    </xdr:to>
    <xdr:sp macro="" textlink="">
      <xdr:nvSpPr>
        <xdr:cNvPr id="350" name="フローチャート: 判断 349">
          <a:extLst>
            <a:ext uri="{FF2B5EF4-FFF2-40B4-BE49-F238E27FC236}">
              <a16:creationId xmlns:a16="http://schemas.microsoft.com/office/drawing/2014/main" id="{13556423-A0B4-47DA-955E-EFC2B1AA1471}"/>
            </a:ext>
          </a:extLst>
        </xdr:cNvPr>
        <xdr:cNvSpPr/>
      </xdr:nvSpPr>
      <xdr:spPr>
        <a:xfrm>
          <a:off x="7670800" y="1427647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27991</xdr:rowOff>
    </xdr:from>
    <xdr:to>
      <xdr:col>41</xdr:col>
      <xdr:colOff>101600</xdr:colOff>
      <xdr:row>85</xdr:row>
      <xdr:rowOff>129591</xdr:rowOff>
    </xdr:to>
    <xdr:sp macro="" textlink="">
      <xdr:nvSpPr>
        <xdr:cNvPr id="351" name="フローチャート: 判断 350">
          <a:extLst>
            <a:ext uri="{FF2B5EF4-FFF2-40B4-BE49-F238E27FC236}">
              <a16:creationId xmlns:a16="http://schemas.microsoft.com/office/drawing/2014/main" id="{53380BFE-9EC9-41CE-B046-979AD561A213}"/>
            </a:ext>
          </a:extLst>
        </xdr:cNvPr>
        <xdr:cNvSpPr/>
      </xdr:nvSpPr>
      <xdr:spPr>
        <a:xfrm>
          <a:off x="6873240" y="142773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34162</xdr:rowOff>
    </xdr:from>
    <xdr:to>
      <xdr:col>36</xdr:col>
      <xdr:colOff>165100</xdr:colOff>
      <xdr:row>85</xdr:row>
      <xdr:rowOff>135762</xdr:rowOff>
    </xdr:to>
    <xdr:sp macro="" textlink="">
      <xdr:nvSpPr>
        <xdr:cNvPr id="352" name="フローチャート: 判断 351">
          <a:extLst>
            <a:ext uri="{FF2B5EF4-FFF2-40B4-BE49-F238E27FC236}">
              <a16:creationId xmlns:a16="http://schemas.microsoft.com/office/drawing/2014/main" id="{DC07FF44-A92F-43F5-A221-A595D7055C81}"/>
            </a:ext>
          </a:extLst>
        </xdr:cNvPr>
        <xdr:cNvSpPr/>
      </xdr:nvSpPr>
      <xdr:spPr>
        <a:xfrm>
          <a:off x="6098540" y="14283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53BB5697-4861-4182-9493-2B0D71956B34}"/>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59E4D2C7-9190-4432-AA35-F3B7AC369671}"/>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1D62E191-CBDE-40EA-9C7D-20D3D3733A72}"/>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796980BF-2F98-4603-9FC3-81FCF04D2E9D}"/>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C0ACF9E1-B45C-4532-B6C9-061B6AEC11D9}"/>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110744</xdr:rowOff>
    </xdr:from>
    <xdr:to>
      <xdr:col>55</xdr:col>
      <xdr:colOff>50800</xdr:colOff>
      <xdr:row>86</xdr:row>
      <xdr:rowOff>40894</xdr:rowOff>
    </xdr:to>
    <xdr:sp macro="" textlink="">
      <xdr:nvSpPr>
        <xdr:cNvPr id="358" name="楕円 357">
          <a:extLst>
            <a:ext uri="{FF2B5EF4-FFF2-40B4-BE49-F238E27FC236}">
              <a16:creationId xmlns:a16="http://schemas.microsoft.com/office/drawing/2014/main" id="{BE21B05B-57BC-4AD0-A389-70518C76D56E}"/>
            </a:ext>
          </a:extLst>
        </xdr:cNvPr>
        <xdr:cNvSpPr/>
      </xdr:nvSpPr>
      <xdr:spPr>
        <a:xfrm>
          <a:off x="9192260" y="1436014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25671</xdr:rowOff>
    </xdr:from>
    <xdr:ext cx="469744" cy="259045"/>
    <xdr:sp macro="" textlink="">
      <xdr:nvSpPr>
        <xdr:cNvPr id="359" name="【公営住宅】&#10;一人当たり面積該当値テキスト">
          <a:extLst>
            <a:ext uri="{FF2B5EF4-FFF2-40B4-BE49-F238E27FC236}">
              <a16:creationId xmlns:a16="http://schemas.microsoft.com/office/drawing/2014/main" id="{B35083F3-E085-4D4A-BC91-202A69334D2B}"/>
            </a:ext>
          </a:extLst>
        </xdr:cNvPr>
        <xdr:cNvSpPr txBox="1"/>
      </xdr:nvSpPr>
      <xdr:spPr>
        <a:xfrm>
          <a:off x="9258300" y="142750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110973</xdr:rowOff>
    </xdr:from>
    <xdr:to>
      <xdr:col>50</xdr:col>
      <xdr:colOff>165100</xdr:colOff>
      <xdr:row>86</xdr:row>
      <xdr:rowOff>41123</xdr:rowOff>
    </xdr:to>
    <xdr:sp macro="" textlink="">
      <xdr:nvSpPr>
        <xdr:cNvPr id="360" name="楕円 359">
          <a:extLst>
            <a:ext uri="{FF2B5EF4-FFF2-40B4-BE49-F238E27FC236}">
              <a16:creationId xmlns:a16="http://schemas.microsoft.com/office/drawing/2014/main" id="{F3147895-C395-4F3D-B867-3A90A1E3261B}"/>
            </a:ext>
          </a:extLst>
        </xdr:cNvPr>
        <xdr:cNvSpPr/>
      </xdr:nvSpPr>
      <xdr:spPr>
        <a:xfrm>
          <a:off x="8445500" y="1436037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161544</xdr:rowOff>
    </xdr:from>
    <xdr:to>
      <xdr:col>55</xdr:col>
      <xdr:colOff>0</xdr:colOff>
      <xdr:row>85</xdr:row>
      <xdr:rowOff>161773</xdr:rowOff>
    </xdr:to>
    <xdr:cxnSp macro="">
      <xdr:nvCxnSpPr>
        <xdr:cNvPr id="361" name="直線コネクタ 360">
          <a:extLst>
            <a:ext uri="{FF2B5EF4-FFF2-40B4-BE49-F238E27FC236}">
              <a16:creationId xmlns:a16="http://schemas.microsoft.com/office/drawing/2014/main" id="{A37A23E6-E7F5-4752-BF08-2EDEA4B5BE3A}"/>
            </a:ext>
          </a:extLst>
        </xdr:cNvPr>
        <xdr:cNvCxnSpPr/>
      </xdr:nvCxnSpPr>
      <xdr:spPr>
        <a:xfrm flipV="1">
          <a:off x="8496300" y="14410944"/>
          <a:ext cx="723900" cy="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111201</xdr:rowOff>
    </xdr:from>
    <xdr:to>
      <xdr:col>46</xdr:col>
      <xdr:colOff>38100</xdr:colOff>
      <xdr:row>86</xdr:row>
      <xdr:rowOff>41351</xdr:rowOff>
    </xdr:to>
    <xdr:sp macro="" textlink="">
      <xdr:nvSpPr>
        <xdr:cNvPr id="362" name="楕円 361">
          <a:extLst>
            <a:ext uri="{FF2B5EF4-FFF2-40B4-BE49-F238E27FC236}">
              <a16:creationId xmlns:a16="http://schemas.microsoft.com/office/drawing/2014/main" id="{F7AC6D86-56B4-44A4-BA25-69F147BD0CE8}"/>
            </a:ext>
          </a:extLst>
        </xdr:cNvPr>
        <xdr:cNvSpPr/>
      </xdr:nvSpPr>
      <xdr:spPr>
        <a:xfrm>
          <a:off x="7670800" y="1436060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161773</xdr:rowOff>
    </xdr:from>
    <xdr:to>
      <xdr:col>50</xdr:col>
      <xdr:colOff>114300</xdr:colOff>
      <xdr:row>85</xdr:row>
      <xdr:rowOff>162001</xdr:rowOff>
    </xdr:to>
    <xdr:cxnSp macro="">
      <xdr:nvCxnSpPr>
        <xdr:cNvPr id="363" name="直線コネクタ 362">
          <a:extLst>
            <a:ext uri="{FF2B5EF4-FFF2-40B4-BE49-F238E27FC236}">
              <a16:creationId xmlns:a16="http://schemas.microsoft.com/office/drawing/2014/main" id="{21D871B0-4629-4A33-B2AB-2655DF392621}"/>
            </a:ext>
          </a:extLst>
        </xdr:cNvPr>
        <xdr:cNvCxnSpPr/>
      </xdr:nvCxnSpPr>
      <xdr:spPr>
        <a:xfrm flipV="1">
          <a:off x="7713980" y="14411173"/>
          <a:ext cx="782320" cy="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111430</xdr:rowOff>
    </xdr:from>
    <xdr:to>
      <xdr:col>41</xdr:col>
      <xdr:colOff>101600</xdr:colOff>
      <xdr:row>86</xdr:row>
      <xdr:rowOff>41580</xdr:rowOff>
    </xdr:to>
    <xdr:sp macro="" textlink="">
      <xdr:nvSpPr>
        <xdr:cNvPr id="364" name="楕円 363">
          <a:extLst>
            <a:ext uri="{FF2B5EF4-FFF2-40B4-BE49-F238E27FC236}">
              <a16:creationId xmlns:a16="http://schemas.microsoft.com/office/drawing/2014/main" id="{60A10D15-0478-421C-BA14-0A225473D759}"/>
            </a:ext>
          </a:extLst>
        </xdr:cNvPr>
        <xdr:cNvSpPr/>
      </xdr:nvSpPr>
      <xdr:spPr>
        <a:xfrm>
          <a:off x="6873240" y="143608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162001</xdr:rowOff>
    </xdr:from>
    <xdr:to>
      <xdr:col>45</xdr:col>
      <xdr:colOff>177800</xdr:colOff>
      <xdr:row>85</xdr:row>
      <xdr:rowOff>162230</xdr:rowOff>
    </xdr:to>
    <xdr:cxnSp macro="">
      <xdr:nvCxnSpPr>
        <xdr:cNvPr id="365" name="直線コネクタ 364">
          <a:extLst>
            <a:ext uri="{FF2B5EF4-FFF2-40B4-BE49-F238E27FC236}">
              <a16:creationId xmlns:a16="http://schemas.microsoft.com/office/drawing/2014/main" id="{C2BFBF5A-0635-4246-B777-92D29124FE44}"/>
            </a:ext>
          </a:extLst>
        </xdr:cNvPr>
        <xdr:cNvCxnSpPr/>
      </xdr:nvCxnSpPr>
      <xdr:spPr>
        <a:xfrm flipV="1">
          <a:off x="6924040" y="14411401"/>
          <a:ext cx="789940" cy="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111888</xdr:rowOff>
    </xdr:from>
    <xdr:to>
      <xdr:col>36</xdr:col>
      <xdr:colOff>165100</xdr:colOff>
      <xdr:row>86</xdr:row>
      <xdr:rowOff>42038</xdr:rowOff>
    </xdr:to>
    <xdr:sp macro="" textlink="">
      <xdr:nvSpPr>
        <xdr:cNvPr id="366" name="楕円 365">
          <a:extLst>
            <a:ext uri="{FF2B5EF4-FFF2-40B4-BE49-F238E27FC236}">
              <a16:creationId xmlns:a16="http://schemas.microsoft.com/office/drawing/2014/main" id="{BBE69826-EB6B-44E7-AEB8-89A9EF7EA4F1}"/>
            </a:ext>
          </a:extLst>
        </xdr:cNvPr>
        <xdr:cNvSpPr/>
      </xdr:nvSpPr>
      <xdr:spPr>
        <a:xfrm>
          <a:off x="6098540" y="1436128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162230</xdr:rowOff>
    </xdr:from>
    <xdr:to>
      <xdr:col>41</xdr:col>
      <xdr:colOff>50800</xdr:colOff>
      <xdr:row>85</xdr:row>
      <xdr:rowOff>162688</xdr:rowOff>
    </xdr:to>
    <xdr:cxnSp macro="">
      <xdr:nvCxnSpPr>
        <xdr:cNvPr id="367" name="直線コネクタ 366">
          <a:extLst>
            <a:ext uri="{FF2B5EF4-FFF2-40B4-BE49-F238E27FC236}">
              <a16:creationId xmlns:a16="http://schemas.microsoft.com/office/drawing/2014/main" id="{75EAEAF1-C6D0-4C7E-82C0-13C997DFE14E}"/>
            </a:ext>
          </a:extLst>
        </xdr:cNvPr>
        <xdr:cNvCxnSpPr/>
      </xdr:nvCxnSpPr>
      <xdr:spPr>
        <a:xfrm flipV="1">
          <a:off x="6149340" y="14411630"/>
          <a:ext cx="774700" cy="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148632</xdr:rowOff>
    </xdr:from>
    <xdr:ext cx="469744" cy="259045"/>
    <xdr:sp macro="" textlink="">
      <xdr:nvSpPr>
        <xdr:cNvPr id="368" name="n_1aveValue【公営住宅】&#10;一人当たり面積">
          <a:extLst>
            <a:ext uri="{FF2B5EF4-FFF2-40B4-BE49-F238E27FC236}">
              <a16:creationId xmlns:a16="http://schemas.microsoft.com/office/drawing/2014/main" id="{A42071FA-3C44-4941-816E-15DEF84AFE45}"/>
            </a:ext>
          </a:extLst>
        </xdr:cNvPr>
        <xdr:cNvSpPr txBox="1"/>
      </xdr:nvSpPr>
      <xdr:spPr>
        <a:xfrm>
          <a:off x="8271587" y="14062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145203</xdr:rowOff>
    </xdr:from>
    <xdr:ext cx="469744" cy="259045"/>
    <xdr:sp macro="" textlink="">
      <xdr:nvSpPr>
        <xdr:cNvPr id="369" name="n_2aveValue【公営住宅】&#10;一人当たり面積">
          <a:extLst>
            <a:ext uri="{FF2B5EF4-FFF2-40B4-BE49-F238E27FC236}">
              <a16:creationId xmlns:a16="http://schemas.microsoft.com/office/drawing/2014/main" id="{C95A35C8-64A7-4A0D-9531-49320098856F}"/>
            </a:ext>
          </a:extLst>
        </xdr:cNvPr>
        <xdr:cNvSpPr txBox="1"/>
      </xdr:nvSpPr>
      <xdr:spPr>
        <a:xfrm>
          <a:off x="7509587" y="14059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146118</xdr:rowOff>
    </xdr:from>
    <xdr:ext cx="469744" cy="259045"/>
    <xdr:sp macro="" textlink="">
      <xdr:nvSpPr>
        <xdr:cNvPr id="370" name="n_3aveValue【公営住宅】&#10;一人当たり面積">
          <a:extLst>
            <a:ext uri="{FF2B5EF4-FFF2-40B4-BE49-F238E27FC236}">
              <a16:creationId xmlns:a16="http://schemas.microsoft.com/office/drawing/2014/main" id="{DEF7076C-A42B-4B9F-9A53-6681B7CF1440}"/>
            </a:ext>
          </a:extLst>
        </xdr:cNvPr>
        <xdr:cNvSpPr txBox="1"/>
      </xdr:nvSpPr>
      <xdr:spPr>
        <a:xfrm>
          <a:off x="6712027" y="14060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152289</xdr:rowOff>
    </xdr:from>
    <xdr:ext cx="469744" cy="259045"/>
    <xdr:sp macro="" textlink="">
      <xdr:nvSpPr>
        <xdr:cNvPr id="371" name="n_4aveValue【公営住宅】&#10;一人当たり面積">
          <a:extLst>
            <a:ext uri="{FF2B5EF4-FFF2-40B4-BE49-F238E27FC236}">
              <a16:creationId xmlns:a16="http://schemas.microsoft.com/office/drawing/2014/main" id="{60FB1D67-EEA2-449E-B002-46D995119C02}"/>
            </a:ext>
          </a:extLst>
        </xdr:cNvPr>
        <xdr:cNvSpPr txBox="1"/>
      </xdr:nvSpPr>
      <xdr:spPr>
        <a:xfrm>
          <a:off x="5937327" y="140664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32250</xdr:rowOff>
    </xdr:from>
    <xdr:ext cx="469744" cy="259045"/>
    <xdr:sp macro="" textlink="">
      <xdr:nvSpPr>
        <xdr:cNvPr id="372" name="n_1mainValue【公営住宅】&#10;一人当たり面積">
          <a:extLst>
            <a:ext uri="{FF2B5EF4-FFF2-40B4-BE49-F238E27FC236}">
              <a16:creationId xmlns:a16="http://schemas.microsoft.com/office/drawing/2014/main" id="{1293434F-5F80-488B-80DA-94E2DE069CF0}"/>
            </a:ext>
          </a:extLst>
        </xdr:cNvPr>
        <xdr:cNvSpPr txBox="1"/>
      </xdr:nvSpPr>
      <xdr:spPr>
        <a:xfrm>
          <a:off x="8271587" y="144492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32478</xdr:rowOff>
    </xdr:from>
    <xdr:ext cx="469744" cy="259045"/>
    <xdr:sp macro="" textlink="">
      <xdr:nvSpPr>
        <xdr:cNvPr id="373" name="n_2mainValue【公営住宅】&#10;一人当たり面積">
          <a:extLst>
            <a:ext uri="{FF2B5EF4-FFF2-40B4-BE49-F238E27FC236}">
              <a16:creationId xmlns:a16="http://schemas.microsoft.com/office/drawing/2014/main" id="{FF9793E7-0A9F-4EBC-84DB-D41D0A8FAFBB}"/>
            </a:ext>
          </a:extLst>
        </xdr:cNvPr>
        <xdr:cNvSpPr txBox="1"/>
      </xdr:nvSpPr>
      <xdr:spPr>
        <a:xfrm>
          <a:off x="7509587" y="144495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32707</xdr:rowOff>
    </xdr:from>
    <xdr:ext cx="469744" cy="259045"/>
    <xdr:sp macro="" textlink="">
      <xdr:nvSpPr>
        <xdr:cNvPr id="374" name="n_3mainValue【公営住宅】&#10;一人当たり面積">
          <a:extLst>
            <a:ext uri="{FF2B5EF4-FFF2-40B4-BE49-F238E27FC236}">
              <a16:creationId xmlns:a16="http://schemas.microsoft.com/office/drawing/2014/main" id="{9EE19FCA-8A79-4264-8B2D-ED0E79EF3E99}"/>
            </a:ext>
          </a:extLst>
        </xdr:cNvPr>
        <xdr:cNvSpPr txBox="1"/>
      </xdr:nvSpPr>
      <xdr:spPr>
        <a:xfrm>
          <a:off x="6712027" y="14449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33165</xdr:rowOff>
    </xdr:from>
    <xdr:ext cx="469744" cy="259045"/>
    <xdr:sp macro="" textlink="">
      <xdr:nvSpPr>
        <xdr:cNvPr id="375" name="n_4mainValue【公営住宅】&#10;一人当たり面積">
          <a:extLst>
            <a:ext uri="{FF2B5EF4-FFF2-40B4-BE49-F238E27FC236}">
              <a16:creationId xmlns:a16="http://schemas.microsoft.com/office/drawing/2014/main" id="{1713DFD0-5933-449C-B6F4-187D072A5959}"/>
            </a:ext>
          </a:extLst>
        </xdr:cNvPr>
        <xdr:cNvSpPr txBox="1"/>
      </xdr:nvSpPr>
      <xdr:spPr>
        <a:xfrm>
          <a:off x="5937327" y="144502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50D043FF-49F0-4BF8-83C6-85CC9274CB7F}"/>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F0B0BE5C-DC59-41AA-9D9C-62AB48A2DF87}"/>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ECF130EF-5A7C-41AD-AEC4-A84961656C0C}"/>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E14CDDA7-8A22-447D-9719-F83AD8890663}"/>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BD0B245B-8B58-4D93-9838-4A6B61ADAB6B}"/>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B23AAA3D-3107-4D6C-99E1-BAE86B7DC6DD}"/>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760B8CF9-7714-4176-88F3-3B2DBCB07A33}"/>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51E296C2-85B8-4903-8435-31FE04ECB50A}"/>
            </a:ext>
          </a:extLst>
        </xdr:cNvPr>
        <xdr:cNvSpPr/>
      </xdr:nvSpPr>
      <xdr:spPr>
        <a:xfrm>
          <a:off x="670560" y="16394430"/>
          <a:ext cx="417576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4" name="正方形/長方形 383">
          <a:extLst>
            <a:ext uri="{FF2B5EF4-FFF2-40B4-BE49-F238E27FC236}">
              <a16:creationId xmlns:a16="http://schemas.microsoft.com/office/drawing/2014/main" id="{A89F78AD-0E80-46A2-B8B1-72B1DA6EAA4F}"/>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5" name="正方形/長方形 384">
          <a:extLst>
            <a:ext uri="{FF2B5EF4-FFF2-40B4-BE49-F238E27FC236}">
              <a16:creationId xmlns:a16="http://schemas.microsoft.com/office/drawing/2014/main" id="{FE78CD8B-957C-422F-948F-1C07E9C14FF8}"/>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6" name="正方形/長方形 385">
          <a:extLst>
            <a:ext uri="{FF2B5EF4-FFF2-40B4-BE49-F238E27FC236}">
              <a16:creationId xmlns:a16="http://schemas.microsoft.com/office/drawing/2014/main" id="{4F516D5F-940C-4825-8D1A-9F42B3DE6650}"/>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7" name="正方形/長方形 386">
          <a:extLst>
            <a:ext uri="{FF2B5EF4-FFF2-40B4-BE49-F238E27FC236}">
              <a16:creationId xmlns:a16="http://schemas.microsoft.com/office/drawing/2014/main" id="{261A2E9D-0A47-415A-B6BC-7A50682C2A9F}"/>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8" name="正方形/長方形 387">
          <a:extLst>
            <a:ext uri="{FF2B5EF4-FFF2-40B4-BE49-F238E27FC236}">
              <a16:creationId xmlns:a16="http://schemas.microsoft.com/office/drawing/2014/main" id="{0E3F399C-A550-4729-B84F-8EF07603B9BE}"/>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9" name="正方形/長方形 388">
          <a:extLst>
            <a:ext uri="{FF2B5EF4-FFF2-40B4-BE49-F238E27FC236}">
              <a16:creationId xmlns:a16="http://schemas.microsoft.com/office/drawing/2014/main" id="{766D2DC9-18C2-49C4-A1AB-3B2826DCEE1A}"/>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0" name="正方形/長方形 389">
          <a:extLst>
            <a:ext uri="{FF2B5EF4-FFF2-40B4-BE49-F238E27FC236}">
              <a16:creationId xmlns:a16="http://schemas.microsoft.com/office/drawing/2014/main" id="{E19DC244-AD02-48F9-8C36-97F017CBC083}"/>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1" name="正方形/長方形 390">
          <a:extLst>
            <a:ext uri="{FF2B5EF4-FFF2-40B4-BE49-F238E27FC236}">
              <a16:creationId xmlns:a16="http://schemas.microsoft.com/office/drawing/2014/main" id="{BB5FDA5D-77B0-4224-BEEF-35DCE7DA6014}"/>
            </a:ext>
          </a:extLst>
        </xdr:cNvPr>
        <xdr:cNvSpPr/>
      </xdr:nvSpPr>
      <xdr:spPr>
        <a:xfrm>
          <a:off x="5826760" y="16394430"/>
          <a:ext cx="415290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2" name="正方形/長方形 391">
          <a:extLst>
            <a:ext uri="{FF2B5EF4-FFF2-40B4-BE49-F238E27FC236}">
              <a16:creationId xmlns:a16="http://schemas.microsoft.com/office/drawing/2014/main" id="{83CA54E3-F002-466D-A499-61CE0AAE27AE}"/>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3" name="正方形/長方形 392">
          <a:extLst>
            <a:ext uri="{FF2B5EF4-FFF2-40B4-BE49-F238E27FC236}">
              <a16:creationId xmlns:a16="http://schemas.microsoft.com/office/drawing/2014/main" id="{594A1148-9722-4DA6-8C2E-AD068C9717D1}"/>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4" name="正方形/長方形 393">
          <a:extLst>
            <a:ext uri="{FF2B5EF4-FFF2-40B4-BE49-F238E27FC236}">
              <a16:creationId xmlns:a16="http://schemas.microsoft.com/office/drawing/2014/main" id="{6C579A8A-149C-4354-BD83-C0DCC3882158}"/>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5" name="正方形/長方形 394">
          <a:extLst>
            <a:ext uri="{FF2B5EF4-FFF2-40B4-BE49-F238E27FC236}">
              <a16:creationId xmlns:a16="http://schemas.microsoft.com/office/drawing/2014/main" id="{88703FCF-0FE1-481D-A05D-CDE10E77B8D4}"/>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6" name="正方形/長方形 395">
          <a:extLst>
            <a:ext uri="{FF2B5EF4-FFF2-40B4-BE49-F238E27FC236}">
              <a16:creationId xmlns:a16="http://schemas.microsoft.com/office/drawing/2014/main" id="{B7A9075F-576C-401A-B064-1D054B4B067A}"/>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7" name="正方形/長方形 396">
          <a:extLst>
            <a:ext uri="{FF2B5EF4-FFF2-40B4-BE49-F238E27FC236}">
              <a16:creationId xmlns:a16="http://schemas.microsoft.com/office/drawing/2014/main" id="{1E49F3F5-F2C2-4C60-A455-C535BD4B1D6E}"/>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8" name="正方形/長方形 397">
          <a:extLst>
            <a:ext uri="{FF2B5EF4-FFF2-40B4-BE49-F238E27FC236}">
              <a16:creationId xmlns:a16="http://schemas.microsoft.com/office/drawing/2014/main" id="{ED50621C-22E5-4772-A679-6DC9E896DFAF}"/>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9" name="正方形/長方形 398">
          <a:extLst>
            <a:ext uri="{FF2B5EF4-FFF2-40B4-BE49-F238E27FC236}">
              <a16:creationId xmlns:a16="http://schemas.microsoft.com/office/drawing/2014/main" id="{43DC2B72-E6CD-4C02-9956-A4CA6E907C9A}"/>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0" name="テキスト ボックス 399">
          <a:extLst>
            <a:ext uri="{FF2B5EF4-FFF2-40B4-BE49-F238E27FC236}">
              <a16:creationId xmlns:a16="http://schemas.microsoft.com/office/drawing/2014/main" id="{15D991CF-DEC1-4285-9FC1-A01B9EDFD6E9}"/>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1" name="直線コネクタ 400">
          <a:extLst>
            <a:ext uri="{FF2B5EF4-FFF2-40B4-BE49-F238E27FC236}">
              <a16:creationId xmlns:a16="http://schemas.microsoft.com/office/drawing/2014/main" id="{9ED9C294-DDC7-4690-BFB8-D6B61F60E135}"/>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2" name="テキスト ボックス 401">
          <a:extLst>
            <a:ext uri="{FF2B5EF4-FFF2-40B4-BE49-F238E27FC236}">
              <a16:creationId xmlns:a16="http://schemas.microsoft.com/office/drawing/2014/main" id="{E0C8FD74-D3A0-4C08-9472-64314CC01159}"/>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3" name="直線コネクタ 402">
          <a:extLst>
            <a:ext uri="{FF2B5EF4-FFF2-40B4-BE49-F238E27FC236}">
              <a16:creationId xmlns:a16="http://schemas.microsoft.com/office/drawing/2014/main" id="{3CBBD0DB-F0DA-4EFF-848B-7DC3D8DA7E36}"/>
            </a:ext>
          </a:extLst>
        </xdr:cNvPr>
        <xdr:cNvCxnSpPr/>
      </xdr:nvCxnSpPr>
      <xdr:spPr>
        <a:xfrm>
          <a:off x="10960100" y="70789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4" name="テキスト ボックス 403">
          <a:extLst>
            <a:ext uri="{FF2B5EF4-FFF2-40B4-BE49-F238E27FC236}">
              <a16:creationId xmlns:a16="http://schemas.microsoft.com/office/drawing/2014/main" id="{A632B4F7-A03E-469B-BF32-D852A5D443E2}"/>
            </a:ext>
          </a:extLst>
        </xdr:cNvPr>
        <xdr:cNvSpPr txBox="1"/>
      </xdr:nvSpPr>
      <xdr:spPr>
        <a:xfrm>
          <a:off x="105615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5" name="直線コネクタ 404">
          <a:extLst>
            <a:ext uri="{FF2B5EF4-FFF2-40B4-BE49-F238E27FC236}">
              <a16:creationId xmlns:a16="http://schemas.microsoft.com/office/drawing/2014/main" id="{A5BA14CD-7CF0-45D2-BF34-01BE5800E9E9}"/>
            </a:ext>
          </a:extLst>
        </xdr:cNvPr>
        <xdr:cNvCxnSpPr/>
      </xdr:nvCxnSpPr>
      <xdr:spPr>
        <a:xfrm>
          <a:off x="10960100" y="67056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6" name="テキスト ボックス 405">
          <a:extLst>
            <a:ext uri="{FF2B5EF4-FFF2-40B4-BE49-F238E27FC236}">
              <a16:creationId xmlns:a16="http://schemas.microsoft.com/office/drawing/2014/main" id="{941C4755-AA05-4B5C-BE26-4B5C4F07CC0C}"/>
            </a:ext>
          </a:extLst>
        </xdr:cNvPr>
        <xdr:cNvSpPr txBox="1"/>
      </xdr:nvSpPr>
      <xdr:spPr>
        <a:xfrm>
          <a:off x="1060276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7" name="直線コネクタ 406">
          <a:extLst>
            <a:ext uri="{FF2B5EF4-FFF2-40B4-BE49-F238E27FC236}">
              <a16:creationId xmlns:a16="http://schemas.microsoft.com/office/drawing/2014/main" id="{2E5A964E-AFE5-4F2E-8729-16986016C477}"/>
            </a:ext>
          </a:extLst>
        </xdr:cNvPr>
        <xdr:cNvCxnSpPr/>
      </xdr:nvCxnSpPr>
      <xdr:spPr>
        <a:xfrm>
          <a:off x="10960100" y="63360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8" name="テキスト ボックス 407">
          <a:extLst>
            <a:ext uri="{FF2B5EF4-FFF2-40B4-BE49-F238E27FC236}">
              <a16:creationId xmlns:a16="http://schemas.microsoft.com/office/drawing/2014/main" id="{5F5BBE83-C28D-4E2C-B716-5BB9A39DF529}"/>
            </a:ext>
          </a:extLst>
        </xdr:cNvPr>
        <xdr:cNvSpPr txBox="1"/>
      </xdr:nvSpPr>
      <xdr:spPr>
        <a:xfrm>
          <a:off x="1060276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9" name="直線コネクタ 408">
          <a:extLst>
            <a:ext uri="{FF2B5EF4-FFF2-40B4-BE49-F238E27FC236}">
              <a16:creationId xmlns:a16="http://schemas.microsoft.com/office/drawing/2014/main" id="{04722BC1-257A-4E38-A305-B313CF79D468}"/>
            </a:ext>
          </a:extLst>
        </xdr:cNvPr>
        <xdr:cNvCxnSpPr/>
      </xdr:nvCxnSpPr>
      <xdr:spPr>
        <a:xfrm>
          <a:off x="10960100" y="59626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0" name="テキスト ボックス 409">
          <a:extLst>
            <a:ext uri="{FF2B5EF4-FFF2-40B4-BE49-F238E27FC236}">
              <a16:creationId xmlns:a16="http://schemas.microsoft.com/office/drawing/2014/main" id="{E1D9D72C-DC9B-4172-9C0A-A60735439E37}"/>
            </a:ext>
          </a:extLst>
        </xdr:cNvPr>
        <xdr:cNvSpPr txBox="1"/>
      </xdr:nvSpPr>
      <xdr:spPr>
        <a:xfrm>
          <a:off x="1060276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1" name="直線コネクタ 410">
          <a:extLst>
            <a:ext uri="{FF2B5EF4-FFF2-40B4-BE49-F238E27FC236}">
              <a16:creationId xmlns:a16="http://schemas.microsoft.com/office/drawing/2014/main" id="{C6504652-F03A-4B03-A923-81FC54EBAE7C}"/>
            </a:ext>
          </a:extLst>
        </xdr:cNvPr>
        <xdr:cNvCxnSpPr/>
      </xdr:nvCxnSpPr>
      <xdr:spPr>
        <a:xfrm>
          <a:off x="10960100" y="55892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86377</xdr:rowOff>
    </xdr:from>
    <xdr:ext cx="338939" cy="259045"/>
    <xdr:sp macro="" textlink="">
      <xdr:nvSpPr>
        <xdr:cNvPr id="412" name="テキスト ボックス 411">
          <a:extLst>
            <a:ext uri="{FF2B5EF4-FFF2-40B4-BE49-F238E27FC236}">
              <a16:creationId xmlns:a16="http://schemas.microsoft.com/office/drawing/2014/main" id="{AA999B35-96F5-46CA-AACA-E0B2949E1584}"/>
            </a:ext>
          </a:extLst>
        </xdr:cNvPr>
        <xdr:cNvSpPr txBox="1"/>
      </xdr:nvSpPr>
      <xdr:spPr>
        <a:xfrm>
          <a:off x="10666881" y="54508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3" name="直線コネクタ 412">
          <a:extLst>
            <a:ext uri="{FF2B5EF4-FFF2-40B4-BE49-F238E27FC236}">
              <a16:creationId xmlns:a16="http://schemas.microsoft.com/office/drawing/2014/main" id="{C83C72A9-15B4-4A7E-869D-57AF4011A753}"/>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4" name="【認定こども園・幼稚園・保育所】&#10;有形固定資産減価償却率グラフ枠">
          <a:extLst>
            <a:ext uri="{FF2B5EF4-FFF2-40B4-BE49-F238E27FC236}">
              <a16:creationId xmlns:a16="http://schemas.microsoft.com/office/drawing/2014/main" id="{25DC1888-5EA4-42B5-A97A-EABD85335E94}"/>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57150</xdr:rowOff>
    </xdr:from>
    <xdr:to>
      <xdr:col>85</xdr:col>
      <xdr:colOff>126364</xdr:colOff>
      <xdr:row>40</xdr:row>
      <xdr:rowOff>127000</xdr:rowOff>
    </xdr:to>
    <xdr:cxnSp macro="">
      <xdr:nvCxnSpPr>
        <xdr:cNvPr id="415" name="直線コネクタ 414">
          <a:extLst>
            <a:ext uri="{FF2B5EF4-FFF2-40B4-BE49-F238E27FC236}">
              <a16:creationId xmlns:a16="http://schemas.microsoft.com/office/drawing/2014/main" id="{AA81776B-F539-47B6-82EB-8F6F340E3EA7}"/>
            </a:ext>
          </a:extLst>
        </xdr:cNvPr>
        <xdr:cNvCxnSpPr/>
      </xdr:nvCxnSpPr>
      <xdr:spPr>
        <a:xfrm flipV="1">
          <a:off x="14375764" y="5589270"/>
          <a:ext cx="0" cy="1243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130827</xdr:rowOff>
    </xdr:from>
    <xdr:ext cx="469744" cy="259045"/>
    <xdr:sp macro="" textlink="">
      <xdr:nvSpPr>
        <xdr:cNvPr id="416" name="【認定こども園・幼稚園・保育所】&#10;有形固定資産減価償却率最小値テキスト">
          <a:extLst>
            <a:ext uri="{FF2B5EF4-FFF2-40B4-BE49-F238E27FC236}">
              <a16:creationId xmlns:a16="http://schemas.microsoft.com/office/drawing/2014/main" id="{C4FB0DFA-6CE6-4679-8CE3-4F4086E1E7CB}"/>
            </a:ext>
          </a:extLst>
        </xdr:cNvPr>
        <xdr:cNvSpPr txBox="1"/>
      </xdr:nvSpPr>
      <xdr:spPr>
        <a:xfrm>
          <a:off x="14414500" y="683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40</xdr:row>
      <xdr:rowOff>127000</xdr:rowOff>
    </xdr:from>
    <xdr:to>
      <xdr:col>86</xdr:col>
      <xdr:colOff>25400</xdr:colOff>
      <xdr:row>40</xdr:row>
      <xdr:rowOff>127000</xdr:rowOff>
    </xdr:to>
    <xdr:cxnSp macro="">
      <xdr:nvCxnSpPr>
        <xdr:cNvPr id="417" name="直線コネクタ 416">
          <a:extLst>
            <a:ext uri="{FF2B5EF4-FFF2-40B4-BE49-F238E27FC236}">
              <a16:creationId xmlns:a16="http://schemas.microsoft.com/office/drawing/2014/main" id="{CE57E741-B9BF-49F0-BF9C-8B99A451FC02}"/>
            </a:ext>
          </a:extLst>
        </xdr:cNvPr>
        <xdr:cNvCxnSpPr/>
      </xdr:nvCxnSpPr>
      <xdr:spPr>
        <a:xfrm>
          <a:off x="14287500" y="68326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3827</xdr:rowOff>
    </xdr:from>
    <xdr:ext cx="340478" cy="259045"/>
    <xdr:sp macro="" textlink="">
      <xdr:nvSpPr>
        <xdr:cNvPr id="418" name="【認定こども園・幼稚園・保育所】&#10;有形固定資産減価償却率最大値テキスト">
          <a:extLst>
            <a:ext uri="{FF2B5EF4-FFF2-40B4-BE49-F238E27FC236}">
              <a16:creationId xmlns:a16="http://schemas.microsoft.com/office/drawing/2014/main" id="{93992043-A99B-4E45-A2ED-7BBAC3BD0D3B}"/>
            </a:ext>
          </a:extLst>
        </xdr:cNvPr>
        <xdr:cNvSpPr txBox="1"/>
      </xdr:nvSpPr>
      <xdr:spPr>
        <a:xfrm>
          <a:off x="14414500" y="536830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57150</xdr:rowOff>
    </xdr:from>
    <xdr:to>
      <xdr:col>86</xdr:col>
      <xdr:colOff>25400</xdr:colOff>
      <xdr:row>33</xdr:row>
      <xdr:rowOff>57150</xdr:rowOff>
    </xdr:to>
    <xdr:cxnSp macro="">
      <xdr:nvCxnSpPr>
        <xdr:cNvPr id="419" name="直線コネクタ 418">
          <a:extLst>
            <a:ext uri="{FF2B5EF4-FFF2-40B4-BE49-F238E27FC236}">
              <a16:creationId xmlns:a16="http://schemas.microsoft.com/office/drawing/2014/main" id="{8E278959-D129-471E-BCCA-DEF9DFE35277}"/>
            </a:ext>
          </a:extLst>
        </xdr:cNvPr>
        <xdr:cNvCxnSpPr/>
      </xdr:nvCxnSpPr>
      <xdr:spPr>
        <a:xfrm>
          <a:off x="14287500" y="55892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20337</xdr:rowOff>
    </xdr:from>
    <xdr:ext cx="405111" cy="259045"/>
    <xdr:sp macro="" textlink="">
      <xdr:nvSpPr>
        <xdr:cNvPr id="420" name="【認定こども園・幼稚園・保育所】&#10;有形固定資産減価償却率平均値テキスト">
          <a:extLst>
            <a:ext uri="{FF2B5EF4-FFF2-40B4-BE49-F238E27FC236}">
              <a16:creationId xmlns:a16="http://schemas.microsoft.com/office/drawing/2014/main" id="{42B0CBCC-A303-47CE-9AD6-2B84E9BF2EB6}"/>
            </a:ext>
          </a:extLst>
        </xdr:cNvPr>
        <xdr:cNvSpPr txBox="1"/>
      </xdr:nvSpPr>
      <xdr:spPr>
        <a:xfrm>
          <a:off x="14414500" y="62230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41910</xdr:rowOff>
    </xdr:from>
    <xdr:to>
      <xdr:col>85</xdr:col>
      <xdr:colOff>177800</xdr:colOff>
      <xdr:row>37</xdr:row>
      <xdr:rowOff>143510</xdr:rowOff>
    </xdr:to>
    <xdr:sp macro="" textlink="">
      <xdr:nvSpPr>
        <xdr:cNvPr id="421" name="フローチャート: 判断 420">
          <a:extLst>
            <a:ext uri="{FF2B5EF4-FFF2-40B4-BE49-F238E27FC236}">
              <a16:creationId xmlns:a16="http://schemas.microsoft.com/office/drawing/2014/main" id="{1B064278-E073-42BA-B4A9-2BB13318D746}"/>
            </a:ext>
          </a:extLst>
        </xdr:cNvPr>
        <xdr:cNvSpPr/>
      </xdr:nvSpPr>
      <xdr:spPr>
        <a:xfrm>
          <a:off x="14325600" y="6244590"/>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43180</xdr:rowOff>
    </xdr:from>
    <xdr:to>
      <xdr:col>81</xdr:col>
      <xdr:colOff>101600</xdr:colOff>
      <xdr:row>37</xdr:row>
      <xdr:rowOff>144780</xdr:rowOff>
    </xdr:to>
    <xdr:sp macro="" textlink="">
      <xdr:nvSpPr>
        <xdr:cNvPr id="422" name="フローチャート: 判断 421">
          <a:extLst>
            <a:ext uri="{FF2B5EF4-FFF2-40B4-BE49-F238E27FC236}">
              <a16:creationId xmlns:a16="http://schemas.microsoft.com/office/drawing/2014/main" id="{8A83C345-7575-4219-B5CB-557799139E69}"/>
            </a:ext>
          </a:extLst>
        </xdr:cNvPr>
        <xdr:cNvSpPr/>
      </xdr:nvSpPr>
      <xdr:spPr>
        <a:xfrm>
          <a:off x="13578840" y="6245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43180</xdr:rowOff>
    </xdr:from>
    <xdr:to>
      <xdr:col>76</xdr:col>
      <xdr:colOff>165100</xdr:colOff>
      <xdr:row>37</xdr:row>
      <xdr:rowOff>144780</xdr:rowOff>
    </xdr:to>
    <xdr:sp macro="" textlink="">
      <xdr:nvSpPr>
        <xdr:cNvPr id="423" name="フローチャート: 判断 422">
          <a:extLst>
            <a:ext uri="{FF2B5EF4-FFF2-40B4-BE49-F238E27FC236}">
              <a16:creationId xmlns:a16="http://schemas.microsoft.com/office/drawing/2014/main" id="{5F61D728-34B2-4C7C-93CB-551BE60C0723}"/>
            </a:ext>
          </a:extLst>
        </xdr:cNvPr>
        <xdr:cNvSpPr/>
      </xdr:nvSpPr>
      <xdr:spPr>
        <a:xfrm>
          <a:off x="12804140" y="6245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19050</xdr:rowOff>
    </xdr:from>
    <xdr:to>
      <xdr:col>72</xdr:col>
      <xdr:colOff>38100</xdr:colOff>
      <xdr:row>37</xdr:row>
      <xdr:rowOff>120650</xdr:rowOff>
    </xdr:to>
    <xdr:sp macro="" textlink="">
      <xdr:nvSpPr>
        <xdr:cNvPr id="424" name="フローチャート: 判断 423">
          <a:extLst>
            <a:ext uri="{FF2B5EF4-FFF2-40B4-BE49-F238E27FC236}">
              <a16:creationId xmlns:a16="http://schemas.microsoft.com/office/drawing/2014/main" id="{81E03771-2BFA-4575-98E5-22545987C0CF}"/>
            </a:ext>
          </a:extLst>
        </xdr:cNvPr>
        <xdr:cNvSpPr/>
      </xdr:nvSpPr>
      <xdr:spPr>
        <a:xfrm>
          <a:off x="12029440" y="62217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5080</xdr:rowOff>
    </xdr:from>
    <xdr:to>
      <xdr:col>67</xdr:col>
      <xdr:colOff>101600</xdr:colOff>
      <xdr:row>37</xdr:row>
      <xdr:rowOff>106680</xdr:rowOff>
    </xdr:to>
    <xdr:sp macro="" textlink="">
      <xdr:nvSpPr>
        <xdr:cNvPr id="425" name="フローチャート: 判断 424">
          <a:extLst>
            <a:ext uri="{FF2B5EF4-FFF2-40B4-BE49-F238E27FC236}">
              <a16:creationId xmlns:a16="http://schemas.microsoft.com/office/drawing/2014/main" id="{BF27E882-D8B1-40E3-BD48-55F50262BB32}"/>
            </a:ext>
          </a:extLst>
        </xdr:cNvPr>
        <xdr:cNvSpPr/>
      </xdr:nvSpPr>
      <xdr:spPr>
        <a:xfrm>
          <a:off x="11231880" y="6207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081CD72F-B54B-44DD-B203-3E28C38F7747}"/>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989CC4D2-BBF4-4A23-B464-051F13372815}"/>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A31C4D76-E6F8-4C1C-8D0B-175217966598}"/>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E1255AEF-47BD-470E-ACE4-19040B8900FF}"/>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427B8BD8-3D2E-44B1-BBDB-017A1F992BB3}"/>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104140</xdr:rowOff>
    </xdr:from>
    <xdr:to>
      <xdr:col>85</xdr:col>
      <xdr:colOff>177800</xdr:colOff>
      <xdr:row>37</xdr:row>
      <xdr:rowOff>34290</xdr:rowOff>
    </xdr:to>
    <xdr:sp macro="" textlink="">
      <xdr:nvSpPr>
        <xdr:cNvPr id="431" name="楕円 430">
          <a:extLst>
            <a:ext uri="{FF2B5EF4-FFF2-40B4-BE49-F238E27FC236}">
              <a16:creationId xmlns:a16="http://schemas.microsoft.com/office/drawing/2014/main" id="{372AB870-F477-4A0D-B668-B5F11C49B9A6}"/>
            </a:ext>
          </a:extLst>
        </xdr:cNvPr>
        <xdr:cNvSpPr/>
      </xdr:nvSpPr>
      <xdr:spPr>
        <a:xfrm>
          <a:off x="14325600" y="613918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127017</xdr:rowOff>
    </xdr:from>
    <xdr:ext cx="405111" cy="259045"/>
    <xdr:sp macro="" textlink="">
      <xdr:nvSpPr>
        <xdr:cNvPr id="432" name="【認定こども園・幼稚園・保育所】&#10;有形固定資産減価償却率該当値テキスト">
          <a:extLst>
            <a:ext uri="{FF2B5EF4-FFF2-40B4-BE49-F238E27FC236}">
              <a16:creationId xmlns:a16="http://schemas.microsoft.com/office/drawing/2014/main" id="{8905C530-085E-4D83-8B92-42A51A1929D2}"/>
            </a:ext>
          </a:extLst>
        </xdr:cNvPr>
        <xdr:cNvSpPr txBox="1"/>
      </xdr:nvSpPr>
      <xdr:spPr>
        <a:xfrm>
          <a:off x="14414500" y="5994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102870</xdr:rowOff>
    </xdr:from>
    <xdr:to>
      <xdr:col>81</xdr:col>
      <xdr:colOff>101600</xdr:colOff>
      <xdr:row>37</xdr:row>
      <xdr:rowOff>33020</xdr:rowOff>
    </xdr:to>
    <xdr:sp macro="" textlink="">
      <xdr:nvSpPr>
        <xdr:cNvPr id="433" name="楕円 432">
          <a:extLst>
            <a:ext uri="{FF2B5EF4-FFF2-40B4-BE49-F238E27FC236}">
              <a16:creationId xmlns:a16="http://schemas.microsoft.com/office/drawing/2014/main" id="{2B224B27-FCC1-44F7-B4FA-1F166D4FB5A3}"/>
            </a:ext>
          </a:extLst>
        </xdr:cNvPr>
        <xdr:cNvSpPr/>
      </xdr:nvSpPr>
      <xdr:spPr>
        <a:xfrm>
          <a:off x="13578840" y="61379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153670</xdr:rowOff>
    </xdr:from>
    <xdr:to>
      <xdr:col>85</xdr:col>
      <xdr:colOff>127000</xdr:colOff>
      <xdr:row>36</xdr:row>
      <xdr:rowOff>154940</xdr:rowOff>
    </xdr:to>
    <xdr:cxnSp macro="">
      <xdr:nvCxnSpPr>
        <xdr:cNvPr id="434" name="直線コネクタ 433">
          <a:extLst>
            <a:ext uri="{FF2B5EF4-FFF2-40B4-BE49-F238E27FC236}">
              <a16:creationId xmlns:a16="http://schemas.microsoft.com/office/drawing/2014/main" id="{4BED5523-5AA3-4308-B55E-7AC0BE0C07E6}"/>
            </a:ext>
          </a:extLst>
        </xdr:cNvPr>
        <xdr:cNvCxnSpPr/>
      </xdr:nvCxnSpPr>
      <xdr:spPr>
        <a:xfrm>
          <a:off x="13629640" y="6188710"/>
          <a:ext cx="746760" cy="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92710</xdr:rowOff>
    </xdr:from>
    <xdr:to>
      <xdr:col>76</xdr:col>
      <xdr:colOff>165100</xdr:colOff>
      <xdr:row>37</xdr:row>
      <xdr:rowOff>22860</xdr:rowOff>
    </xdr:to>
    <xdr:sp macro="" textlink="">
      <xdr:nvSpPr>
        <xdr:cNvPr id="435" name="楕円 434">
          <a:extLst>
            <a:ext uri="{FF2B5EF4-FFF2-40B4-BE49-F238E27FC236}">
              <a16:creationId xmlns:a16="http://schemas.microsoft.com/office/drawing/2014/main" id="{55CC6E72-DDAF-4A2D-B284-766570031C1D}"/>
            </a:ext>
          </a:extLst>
        </xdr:cNvPr>
        <xdr:cNvSpPr/>
      </xdr:nvSpPr>
      <xdr:spPr>
        <a:xfrm>
          <a:off x="12804140" y="61277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143510</xdr:rowOff>
    </xdr:from>
    <xdr:to>
      <xdr:col>81</xdr:col>
      <xdr:colOff>50800</xdr:colOff>
      <xdr:row>36</xdr:row>
      <xdr:rowOff>153670</xdr:rowOff>
    </xdr:to>
    <xdr:cxnSp macro="">
      <xdr:nvCxnSpPr>
        <xdr:cNvPr id="436" name="直線コネクタ 435">
          <a:extLst>
            <a:ext uri="{FF2B5EF4-FFF2-40B4-BE49-F238E27FC236}">
              <a16:creationId xmlns:a16="http://schemas.microsoft.com/office/drawing/2014/main" id="{380F3AFE-384D-4186-B657-933361E80BE2}"/>
            </a:ext>
          </a:extLst>
        </xdr:cNvPr>
        <xdr:cNvCxnSpPr/>
      </xdr:nvCxnSpPr>
      <xdr:spPr>
        <a:xfrm>
          <a:off x="12854940" y="6178550"/>
          <a:ext cx="774700" cy="10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81280</xdr:rowOff>
    </xdr:from>
    <xdr:to>
      <xdr:col>72</xdr:col>
      <xdr:colOff>38100</xdr:colOff>
      <xdr:row>37</xdr:row>
      <xdr:rowOff>11430</xdr:rowOff>
    </xdr:to>
    <xdr:sp macro="" textlink="">
      <xdr:nvSpPr>
        <xdr:cNvPr id="437" name="楕円 436">
          <a:extLst>
            <a:ext uri="{FF2B5EF4-FFF2-40B4-BE49-F238E27FC236}">
              <a16:creationId xmlns:a16="http://schemas.microsoft.com/office/drawing/2014/main" id="{FCFEEADC-35A2-404D-9B61-B0BA182037C5}"/>
            </a:ext>
          </a:extLst>
        </xdr:cNvPr>
        <xdr:cNvSpPr/>
      </xdr:nvSpPr>
      <xdr:spPr>
        <a:xfrm>
          <a:off x="12029440" y="61163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132080</xdr:rowOff>
    </xdr:from>
    <xdr:to>
      <xdr:col>76</xdr:col>
      <xdr:colOff>114300</xdr:colOff>
      <xdr:row>36</xdr:row>
      <xdr:rowOff>143510</xdr:rowOff>
    </xdr:to>
    <xdr:cxnSp macro="">
      <xdr:nvCxnSpPr>
        <xdr:cNvPr id="438" name="直線コネクタ 437">
          <a:extLst>
            <a:ext uri="{FF2B5EF4-FFF2-40B4-BE49-F238E27FC236}">
              <a16:creationId xmlns:a16="http://schemas.microsoft.com/office/drawing/2014/main" id="{A60BC9B3-D38D-4C87-883A-1DEA67140ADD}"/>
            </a:ext>
          </a:extLst>
        </xdr:cNvPr>
        <xdr:cNvCxnSpPr/>
      </xdr:nvCxnSpPr>
      <xdr:spPr>
        <a:xfrm>
          <a:off x="12072620" y="6167120"/>
          <a:ext cx="78232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97790</xdr:rowOff>
    </xdr:from>
    <xdr:to>
      <xdr:col>67</xdr:col>
      <xdr:colOff>101600</xdr:colOff>
      <xdr:row>39</xdr:row>
      <xdr:rowOff>27940</xdr:rowOff>
    </xdr:to>
    <xdr:sp macro="" textlink="">
      <xdr:nvSpPr>
        <xdr:cNvPr id="439" name="楕円 438">
          <a:extLst>
            <a:ext uri="{FF2B5EF4-FFF2-40B4-BE49-F238E27FC236}">
              <a16:creationId xmlns:a16="http://schemas.microsoft.com/office/drawing/2014/main" id="{B7677FCD-6982-4B1E-AADA-3ABCD5D94BCC}"/>
            </a:ext>
          </a:extLst>
        </xdr:cNvPr>
        <xdr:cNvSpPr/>
      </xdr:nvSpPr>
      <xdr:spPr>
        <a:xfrm>
          <a:off x="11231880" y="64681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132080</xdr:rowOff>
    </xdr:from>
    <xdr:to>
      <xdr:col>71</xdr:col>
      <xdr:colOff>177800</xdr:colOff>
      <xdr:row>38</xdr:row>
      <xdr:rowOff>148590</xdr:rowOff>
    </xdr:to>
    <xdr:cxnSp macro="">
      <xdr:nvCxnSpPr>
        <xdr:cNvPr id="440" name="直線コネクタ 439">
          <a:extLst>
            <a:ext uri="{FF2B5EF4-FFF2-40B4-BE49-F238E27FC236}">
              <a16:creationId xmlns:a16="http://schemas.microsoft.com/office/drawing/2014/main" id="{C2A34964-5138-4C3C-B68F-33B4FFF1E79E}"/>
            </a:ext>
          </a:extLst>
        </xdr:cNvPr>
        <xdr:cNvCxnSpPr/>
      </xdr:nvCxnSpPr>
      <xdr:spPr>
        <a:xfrm flipV="1">
          <a:off x="11282680" y="6167120"/>
          <a:ext cx="789940" cy="351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135907</xdr:rowOff>
    </xdr:from>
    <xdr:ext cx="405111" cy="259045"/>
    <xdr:sp macro="" textlink="">
      <xdr:nvSpPr>
        <xdr:cNvPr id="441" name="n_1aveValue【認定こども園・幼稚園・保育所】&#10;有形固定資産減価償却率">
          <a:extLst>
            <a:ext uri="{FF2B5EF4-FFF2-40B4-BE49-F238E27FC236}">
              <a16:creationId xmlns:a16="http://schemas.microsoft.com/office/drawing/2014/main" id="{409D440D-FC07-4D55-BE23-40DF09D1B460}"/>
            </a:ext>
          </a:extLst>
        </xdr:cNvPr>
        <xdr:cNvSpPr txBox="1"/>
      </xdr:nvSpPr>
      <xdr:spPr>
        <a:xfrm>
          <a:off x="13437244" y="6338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135907</xdr:rowOff>
    </xdr:from>
    <xdr:ext cx="405111" cy="259045"/>
    <xdr:sp macro="" textlink="">
      <xdr:nvSpPr>
        <xdr:cNvPr id="442" name="n_2aveValue【認定こども園・幼稚園・保育所】&#10;有形固定資産減価償却率">
          <a:extLst>
            <a:ext uri="{FF2B5EF4-FFF2-40B4-BE49-F238E27FC236}">
              <a16:creationId xmlns:a16="http://schemas.microsoft.com/office/drawing/2014/main" id="{12C9909F-8992-4304-8874-8F11AB7E249D}"/>
            </a:ext>
          </a:extLst>
        </xdr:cNvPr>
        <xdr:cNvSpPr txBox="1"/>
      </xdr:nvSpPr>
      <xdr:spPr>
        <a:xfrm>
          <a:off x="12675244" y="6338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111777</xdr:rowOff>
    </xdr:from>
    <xdr:ext cx="405111" cy="259045"/>
    <xdr:sp macro="" textlink="">
      <xdr:nvSpPr>
        <xdr:cNvPr id="443" name="n_3aveValue【認定こども園・幼稚園・保育所】&#10;有形固定資産減価償却率">
          <a:extLst>
            <a:ext uri="{FF2B5EF4-FFF2-40B4-BE49-F238E27FC236}">
              <a16:creationId xmlns:a16="http://schemas.microsoft.com/office/drawing/2014/main" id="{4DB1CAB4-4184-4AA5-A7F4-530B1981B08D}"/>
            </a:ext>
          </a:extLst>
        </xdr:cNvPr>
        <xdr:cNvSpPr txBox="1"/>
      </xdr:nvSpPr>
      <xdr:spPr>
        <a:xfrm>
          <a:off x="11900544" y="6314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123207</xdr:rowOff>
    </xdr:from>
    <xdr:ext cx="405111" cy="259045"/>
    <xdr:sp macro="" textlink="">
      <xdr:nvSpPr>
        <xdr:cNvPr id="444" name="n_4aveValue【認定こども園・幼稚園・保育所】&#10;有形固定資産減価償却率">
          <a:extLst>
            <a:ext uri="{FF2B5EF4-FFF2-40B4-BE49-F238E27FC236}">
              <a16:creationId xmlns:a16="http://schemas.microsoft.com/office/drawing/2014/main" id="{24738535-94F7-461C-8E1F-A09F5C578B4A}"/>
            </a:ext>
          </a:extLst>
        </xdr:cNvPr>
        <xdr:cNvSpPr txBox="1"/>
      </xdr:nvSpPr>
      <xdr:spPr>
        <a:xfrm>
          <a:off x="11102984" y="5990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49547</xdr:rowOff>
    </xdr:from>
    <xdr:ext cx="405111" cy="259045"/>
    <xdr:sp macro="" textlink="">
      <xdr:nvSpPr>
        <xdr:cNvPr id="445" name="n_1mainValue【認定こども園・幼稚園・保育所】&#10;有形固定資産減価償却率">
          <a:extLst>
            <a:ext uri="{FF2B5EF4-FFF2-40B4-BE49-F238E27FC236}">
              <a16:creationId xmlns:a16="http://schemas.microsoft.com/office/drawing/2014/main" id="{318439FA-1550-43E4-AA02-AC588A3F1FD0}"/>
            </a:ext>
          </a:extLst>
        </xdr:cNvPr>
        <xdr:cNvSpPr txBox="1"/>
      </xdr:nvSpPr>
      <xdr:spPr>
        <a:xfrm>
          <a:off x="13437244" y="5916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39387</xdr:rowOff>
    </xdr:from>
    <xdr:ext cx="405111" cy="259045"/>
    <xdr:sp macro="" textlink="">
      <xdr:nvSpPr>
        <xdr:cNvPr id="446" name="n_2mainValue【認定こども園・幼稚園・保育所】&#10;有形固定資産減価償却率">
          <a:extLst>
            <a:ext uri="{FF2B5EF4-FFF2-40B4-BE49-F238E27FC236}">
              <a16:creationId xmlns:a16="http://schemas.microsoft.com/office/drawing/2014/main" id="{E78BA608-7851-47DD-9769-65BB83935254}"/>
            </a:ext>
          </a:extLst>
        </xdr:cNvPr>
        <xdr:cNvSpPr txBox="1"/>
      </xdr:nvSpPr>
      <xdr:spPr>
        <a:xfrm>
          <a:off x="12675244" y="5906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27957</xdr:rowOff>
    </xdr:from>
    <xdr:ext cx="405111" cy="259045"/>
    <xdr:sp macro="" textlink="">
      <xdr:nvSpPr>
        <xdr:cNvPr id="447" name="n_3mainValue【認定こども園・幼稚園・保育所】&#10;有形固定資産減価償却率">
          <a:extLst>
            <a:ext uri="{FF2B5EF4-FFF2-40B4-BE49-F238E27FC236}">
              <a16:creationId xmlns:a16="http://schemas.microsoft.com/office/drawing/2014/main" id="{9336935D-D46F-47B6-B2E7-C092F1B84020}"/>
            </a:ext>
          </a:extLst>
        </xdr:cNvPr>
        <xdr:cNvSpPr txBox="1"/>
      </xdr:nvSpPr>
      <xdr:spPr>
        <a:xfrm>
          <a:off x="11900544" y="5895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19067</xdr:rowOff>
    </xdr:from>
    <xdr:ext cx="405111" cy="259045"/>
    <xdr:sp macro="" textlink="">
      <xdr:nvSpPr>
        <xdr:cNvPr id="448" name="n_4mainValue【認定こども園・幼稚園・保育所】&#10;有形固定資産減価償却率">
          <a:extLst>
            <a:ext uri="{FF2B5EF4-FFF2-40B4-BE49-F238E27FC236}">
              <a16:creationId xmlns:a16="http://schemas.microsoft.com/office/drawing/2014/main" id="{5134BB6B-E64E-4E7A-A196-63419C97CCDF}"/>
            </a:ext>
          </a:extLst>
        </xdr:cNvPr>
        <xdr:cNvSpPr txBox="1"/>
      </xdr:nvSpPr>
      <xdr:spPr>
        <a:xfrm>
          <a:off x="11102984" y="6557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9" name="正方形/長方形 448">
          <a:extLst>
            <a:ext uri="{FF2B5EF4-FFF2-40B4-BE49-F238E27FC236}">
              <a16:creationId xmlns:a16="http://schemas.microsoft.com/office/drawing/2014/main" id="{09A668AF-F95E-4602-9749-38550225C906}"/>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0" name="正方形/長方形 449">
          <a:extLst>
            <a:ext uri="{FF2B5EF4-FFF2-40B4-BE49-F238E27FC236}">
              <a16:creationId xmlns:a16="http://schemas.microsoft.com/office/drawing/2014/main" id="{CD6330C8-5DEF-4FA1-8360-8DFC1403EFEE}"/>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1" name="正方形/長方形 450">
          <a:extLst>
            <a:ext uri="{FF2B5EF4-FFF2-40B4-BE49-F238E27FC236}">
              <a16:creationId xmlns:a16="http://schemas.microsoft.com/office/drawing/2014/main" id="{470FAF6A-ED2C-42D7-9963-D123164313AB}"/>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2" name="正方形/長方形 451">
          <a:extLst>
            <a:ext uri="{FF2B5EF4-FFF2-40B4-BE49-F238E27FC236}">
              <a16:creationId xmlns:a16="http://schemas.microsoft.com/office/drawing/2014/main" id="{7352B68A-C26A-4AE6-AE52-4BF4A5B7A894}"/>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3" name="正方形/長方形 452">
          <a:extLst>
            <a:ext uri="{FF2B5EF4-FFF2-40B4-BE49-F238E27FC236}">
              <a16:creationId xmlns:a16="http://schemas.microsoft.com/office/drawing/2014/main" id="{81A5D156-270B-430B-9AC8-B5ECA44A2D57}"/>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4" name="正方形/長方形 453">
          <a:extLst>
            <a:ext uri="{FF2B5EF4-FFF2-40B4-BE49-F238E27FC236}">
              <a16:creationId xmlns:a16="http://schemas.microsoft.com/office/drawing/2014/main" id="{E43ED127-485C-4632-91C9-7EBDCEDC876A}"/>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5" name="正方形/長方形 454">
          <a:extLst>
            <a:ext uri="{FF2B5EF4-FFF2-40B4-BE49-F238E27FC236}">
              <a16:creationId xmlns:a16="http://schemas.microsoft.com/office/drawing/2014/main" id="{B0ABF3F4-F2A5-4C51-9050-70669EE3AF74}"/>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6" name="正方形/長方形 455">
          <a:extLst>
            <a:ext uri="{FF2B5EF4-FFF2-40B4-BE49-F238E27FC236}">
              <a16:creationId xmlns:a16="http://schemas.microsoft.com/office/drawing/2014/main" id="{642B88F4-6C82-438F-8814-C6A066C26271}"/>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7" name="テキスト ボックス 456">
          <a:extLst>
            <a:ext uri="{FF2B5EF4-FFF2-40B4-BE49-F238E27FC236}">
              <a16:creationId xmlns:a16="http://schemas.microsoft.com/office/drawing/2014/main" id="{17A4BD07-338B-4C3D-BA72-8BD6124B06A4}"/>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8" name="直線コネクタ 457">
          <a:extLst>
            <a:ext uri="{FF2B5EF4-FFF2-40B4-BE49-F238E27FC236}">
              <a16:creationId xmlns:a16="http://schemas.microsoft.com/office/drawing/2014/main" id="{C7810032-4846-4D3B-9DBF-530D55A1B00A}"/>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59" name="直線コネクタ 458">
          <a:extLst>
            <a:ext uri="{FF2B5EF4-FFF2-40B4-BE49-F238E27FC236}">
              <a16:creationId xmlns:a16="http://schemas.microsoft.com/office/drawing/2014/main" id="{9C9F7DEF-AAE5-4F0B-B713-338B05A5F65D}"/>
            </a:ext>
          </a:extLst>
        </xdr:cNvPr>
        <xdr:cNvCxnSpPr/>
      </xdr:nvCxnSpPr>
      <xdr:spPr>
        <a:xfrm>
          <a:off x="16093440" y="7006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0" name="テキスト ボックス 459">
          <a:extLst>
            <a:ext uri="{FF2B5EF4-FFF2-40B4-BE49-F238E27FC236}">
              <a16:creationId xmlns:a16="http://schemas.microsoft.com/office/drawing/2014/main" id="{07BD2CAD-5E5F-45DA-8851-42AB947B8B54}"/>
            </a:ext>
          </a:extLst>
        </xdr:cNvPr>
        <xdr:cNvSpPr txBox="1"/>
      </xdr:nvSpPr>
      <xdr:spPr>
        <a:xfrm>
          <a:off x="15694841" y="686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1" name="直線コネクタ 460">
          <a:extLst>
            <a:ext uri="{FF2B5EF4-FFF2-40B4-BE49-F238E27FC236}">
              <a16:creationId xmlns:a16="http://schemas.microsoft.com/office/drawing/2014/main" id="{1A4434B4-B832-4E89-AB5B-50E493EC4885}"/>
            </a:ext>
          </a:extLst>
        </xdr:cNvPr>
        <xdr:cNvCxnSpPr/>
      </xdr:nvCxnSpPr>
      <xdr:spPr>
        <a:xfrm>
          <a:off x="16093440" y="6557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2" name="テキスト ボックス 461">
          <a:extLst>
            <a:ext uri="{FF2B5EF4-FFF2-40B4-BE49-F238E27FC236}">
              <a16:creationId xmlns:a16="http://schemas.microsoft.com/office/drawing/2014/main" id="{9120A336-1AF5-4956-8231-0C2F17B36AA4}"/>
            </a:ext>
          </a:extLst>
        </xdr:cNvPr>
        <xdr:cNvSpPr txBox="1"/>
      </xdr:nvSpPr>
      <xdr:spPr>
        <a:xfrm>
          <a:off x="15694841" y="64185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3" name="直線コネクタ 462">
          <a:extLst>
            <a:ext uri="{FF2B5EF4-FFF2-40B4-BE49-F238E27FC236}">
              <a16:creationId xmlns:a16="http://schemas.microsoft.com/office/drawing/2014/main" id="{4EC9D53B-DD8D-4730-A66B-B3C5D161CF6E}"/>
            </a:ext>
          </a:extLst>
        </xdr:cNvPr>
        <xdr:cNvCxnSpPr/>
      </xdr:nvCxnSpPr>
      <xdr:spPr>
        <a:xfrm>
          <a:off x="16093440" y="6111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4" name="テキスト ボックス 463">
          <a:extLst>
            <a:ext uri="{FF2B5EF4-FFF2-40B4-BE49-F238E27FC236}">
              <a16:creationId xmlns:a16="http://schemas.microsoft.com/office/drawing/2014/main" id="{059DB2DF-52B9-4E08-9443-2867EC28698D}"/>
            </a:ext>
          </a:extLst>
        </xdr:cNvPr>
        <xdr:cNvSpPr txBox="1"/>
      </xdr:nvSpPr>
      <xdr:spPr>
        <a:xfrm>
          <a:off x="15694841" y="597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5" name="直線コネクタ 464">
          <a:extLst>
            <a:ext uri="{FF2B5EF4-FFF2-40B4-BE49-F238E27FC236}">
              <a16:creationId xmlns:a16="http://schemas.microsoft.com/office/drawing/2014/main" id="{19FEFF5A-AB48-42DF-BD1A-E6117847C5A7}"/>
            </a:ext>
          </a:extLst>
        </xdr:cNvPr>
        <xdr:cNvCxnSpPr/>
      </xdr:nvCxnSpPr>
      <xdr:spPr>
        <a:xfrm>
          <a:off x="16093440" y="5665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66" name="テキスト ボックス 465">
          <a:extLst>
            <a:ext uri="{FF2B5EF4-FFF2-40B4-BE49-F238E27FC236}">
              <a16:creationId xmlns:a16="http://schemas.microsoft.com/office/drawing/2014/main" id="{3D5E7413-72D2-4507-B10B-8D53C76CE8E9}"/>
            </a:ext>
          </a:extLst>
        </xdr:cNvPr>
        <xdr:cNvSpPr txBox="1"/>
      </xdr:nvSpPr>
      <xdr:spPr>
        <a:xfrm>
          <a:off x="15694841" y="55270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7" name="直線コネクタ 466">
          <a:extLst>
            <a:ext uri="{FF2B5EF4-FFF2-40B4-BE49-F238E27FC236}">
              <a16:creationId xmlns:a16="http://schemas.microsoft.com/office/drawing/2014/main" id="{F3215F89-8012-4766-94DF-30BE58FF550D}"/>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68" name="テキスト ボックス 467">
          <a:extLst>
            <a:ext uri="{FF2B5EF4-FFF2-40B4-BE49-F238E27FC236}">
              <a16:creationId xmlns:a16="http://schemas.microsoft.com/office/drawing/2014/main" id="{C21EA454-C8F3-4C27-9412-FFBEA5EFC404}"/>
            </a:ext>
          </a:extLst>
        </xdr:cNvPr>
        <xdr:cNvSpPr txBox="1"/>
      </xdr:nvSpPr>
      <xdr:spPr>
        <a:xfrm>
          <a:off x="1569484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69" name="【認定こども園・幼稚園・保育所】&#10;一人当たり面積グラフ枠">
          <a:extLst>
            <a:ext uri="{FF2B5EF4-FFF2-40B4-BE49-F238E27FC236}">
              <a16:creationId xmlns:a16="http://schemas.microsoft.com/office/drawing/2014/main" id="{0DF63E43-BB7C-4A0C-895D-C7BE3D1304C5}"/>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147066</xdr:rowOff>
    </xdr:from>
    <xdr:to>
      <xdr:col>116</xdr:col>
      <xdr:colOff>62864</xdr:colOff>
      <xdr:row>41</xdr:row>
      <xdr:rowOff>115062</xdr:rowOff>
    </xdr:to>
    <xdr:cxnSp macro="">
      <xdr:nvCxnSpPr>
        <xdr:cNvPr id="470" name="直線コネクタ 469">
          <a:extLst>
            <a:ext uri="{FF2B5EF4-FFF2-40B4-BE49-F238E27FC236}">
              <a16:creationId xmlns:a16="http://schemas.microsoft.com/office/drawing/2014/main" id="{C30A18F3-8DCB-480B-80B8-0748B3F5A4AB}"/>
            </a:ext>
          </a:extLst>
        </xdr:cNvPr>
        <xdr:cNvCxnSpPr/>
      </xdr:nvCxnSpPr>
      <xdr:spPr>
        <a:xfrm flipV="1">
          <a:off x="19509104" y="5846826"/>
          <a:ext cx="0" cy="11414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118889</xdr:rowOff>
    </xdr:from>
    <xdr:ext cx="469744" cy="259045"/>
    <xdr:sp macro="" textlink="">
      <xdr:nvSpPr>
        <xdr:cNvPr id="471" name="【認定こども園・幼稚園・保育所】&#10;一人当たり面積最小値テキスト">
          <a:extLst>
            <a:ext uri="{FF2B5EF4-FFF2-40B4-BE49-F238E27FC236}">
              <a16:creationId xmlns:a16="http://schemas.microsoft.com/office/drawing/2014/main" id="{482E8015-56FF-477F-8AD6-2C112B99065F}"/>
            </a:ext>
          </a:extLst>
        </xdr:cNvPr>
        <xdr:cNvSpPr txBox="1"/>
      </xdr:nvSpPr>
      <xdr:spPr>
        <a:xfrm>
          <a:off x="19547840" y="69921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115062</xdr:rowOff>
    </xdr:from>
    <xdr:to>
      <xdr:col>116</xdr:col>
      <xdr:colOff>152400</xdr:colOff>
      <xdr:row>41</xdr:row>
      <xdr:rowOff>115062</xdr:rowOff>
    </xdr:to>
    <xdr:cxnSp macro="">
      <xdr:nvCxnSpPr>
        <xdr:cNvPr id="472" name="直線コネクタ 471">
          <a:extLst>
            <a:ext uri="{FF2B5EF4-FFF2-40B4-BE49-F238E27FC236}">
              <a16:creationId xmlns:a16="http://schemas.microsoft.com/office/drawing/2014/main" id="{E445BF50-A69D-47F8-BAAC-D134538336B4}"/>
            </a:ext>
          </a:extLst>
        </xdr:cNvPr>
        <xdr:cNvCxnSpPr/>
      </xdr:nvCxnSpPr>
      <xdr:spPr>
        <a:xfrm>
          <a:off x="19443700" y="698830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93743</xdr:rowOff>
    </xdr:from>
    <xdr:ext cx="469744" cy="259045"/>
    <xdr:sp macro="" textlink="">
      <xdr:nvSpPr>
        <xdr:cNvPr id="473" name="【認定こども園・幼稚園・保育所】&#10;一人当たり面積最大値テキスト">
          <a:extLst>
            <a:ext uri="{FF2B5EF4-FFF2-40B4-BE49-F238E27FC236}">
              <a16:creationId xmlns:a16="http://schemas.microsoft.com/office/drawing/2014/main" id="{696E03F2-2F8E-49BB-8575-0F0101D17D23}"/>
            </a:ext>
          </a:extLst>
        </xdr:cNvPr>
        <xdr:cNvSpPr txBox="1"/>
      </xdr:nvSpPr>
      <xdr:spPr>
        <a:xfrm>
          <a:off x="19547840" y="56258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147066</xdr:rowOff>
    </xdr:from>
    <xdr:to>
      <xdr:col>116</xdr:col>
      <xdr:colOff>152400</xdr:colOff>
      <xdr:row>34</xdr:row>
      <xdr:rowOff>147066</xdr:rowOff>
    </xdr:to>
    <xdr:cxnSp macro="">
      <xdr:nvCxnSpPr>
        <xdr:cNvPr id="474" name="直線コネクタ 473">
          <a:extLst>
            <a:ext uri="{FF2B5EF4-FFF2-40B4-BE49-F238E27FC236}">
              <a16:creationId xmlns:a16="http://schemas.microsoft.com/office/drawing/2014/main" id="{A2BEFDB8-9106-4A5A-964C-7726237A2D5C}"/>
            </a:ext>
          </a:extLst>
        </xdr:cNvPr>
        <xdr:cNvCxnSpPr/>
      </xdr:nvCxnSpPr>
      <xdr:spPr>
        <a:xfrm>
          <a:off x="19443700" y="584682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9415</xdr:rowOff>
    </xdr:from>
    <xdr:ext cx="469744" cy="259045"/>
    <xdr:sp macro="" textlink="">
      <xdr:nvSpPr>
        <xdr:cNvPr id="475" name="【認定こども園・幼稚園・保育所】&#10;一人当たり面積平均値テキスト">
          <a:extLst>
            <a:ext uri="{FF2B5EF4-FFF2-40B4-BE49-F238E27FC236}">
              <a16:creationId xmlns:a16="http://schemas.microsoft.com/office/drawing/2014/main" id="{F54703F1-8390-4673-9ACD-A6866FC53124}"/>
            </a:ext>
          </a:extLst>
        </xdr:cNvPr>
        <xdr:cNvSpPr txBox="1"/>
      </xdr:nvSpPr>
      <xdr:spPr>
        <a:xfrm>
          <a:off x="19547840" y="65473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157988</xdr:rowOff>
    </xdr:from>
    <xdr:to>
      <xdr:col>116</xdr:col>
      <xdr:colOff>114300</xdr:colOff>
      <xdr:row>40</xdr:row>
      <xdr:rowOff>88138</xdr:rowOff>
    </xdr:to>
    <xdr:sp macro="" textlink="">
      <xdr:nvSpPr>
        <xdr:cNvPr id="476" name="フローチャート: 判断 475">
          <a:extLst>
            <a:ext uri="{FF2B5EF4-FFF2-40B4-BE49-F238E27FC236}">
              <a16:creationId xmlns:a16="http://schemas.microsoft.com/office/drawing/2014/main" id="{CF5337A0-3FC0-45E6-9691-37F2C928C594}"/>
            </a:ext>
          </a:extLst>
        </xdr:cNvPr>
        <xdr:cNvSpPr/>
      </xdr:nvSpPr>
      <xdr:spPr>
        <a:xfrm>
          <a:off x="19458940" y="669594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151130</xdr:rowOff>
    </xdr:from>
    <xdr:to>
      <xdr:col>112</xdr:col>
      <xdr:colOff>38100</xdr:colOff>
      <xdr:row>40</xdr:row>
      <xdr:rowOff>81280</xdr:rowOff>
    </xdr:to>
    <xdr:sp macro="" textlink="">
      <xdr:nvSpPr>
        <xdr:cNvPr id="477" name="フローチャート: 判断 476">
          <a:extLst>
            <a:ext uri="{FF2B5EF4-FFF2-40B4-BE49-F238E27FC236}">
              <a16:creationId xmlns:a16="http://schemas.microsoft.com/office/drawing/2014/main" id="{CE96A876-6FBD-4E3B-A9AE-A875F50798CC}"/>
            </a:ext>
          </a:extLst>
        </xdr:cNvPr>
        <xdr:cNvSpPr/>
      </xdr:nvSpPr>
      <xdr:spPr>
        <a:xfrm>
          <a:off x="18735040" y="668909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148844</xdr:rowOff>
    </xdr:from>
    <xdr:to>
      <xdr:col>107</xdr:col>
      <xdr:colOff>101600</xdr:colOff>
      <xdr:row>40</xdr:row>
      <xdr:rowOff>78994</xdr:rowOff>
    </xdr:to>
    <xdr:sp macro="" textlink="">
      <xdr:nvSpPr>
        <xdr:cNvPr id="478" name="フローチャート: 判断 477">
          <a:extLst>
            <a:ext uri="{FF2B5EF4-FFF2-40B4-BE49-F238E27FC236}">
              <a16:creationId xmlns:a16="http://schemas.microsoft.com/office/drawing/2014/main" id="{65B497A8-DA8F-4701-A7DF-CF935CA177CE}"/>
            </a:ext>
          </a:extLst>
        </xdr:cNvPr>
        <xdr:cNvSpPr/>
      </xdr:nvSpPr>
      <xdr:spPr>
        <a:xfrm>
          <a:off x="17937480" y="668680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144272</xdr:rowOff>
    </xdr:from>
    <xdr:to>
      <xdr:col>102</xdr:col>
      <xdr:colOff>165100</xdr:colOff>
      <xdr:row>40</xdr:row>
      <xdr:rowOff>74422</xdr:rowOff>
    </xdr:to>
    <xdr:sp macro="" textlink="">
      <xdr:nvSpPr>
        <xdr:cNvPr id="479" name="フローチャート: 判断 478">
          <a:extLst>
            <a:ext uri="{FF2B5EF4-FFF2-40B4-BE49-F238E27FC236}">
              <a16:creationId xmlns:a16="http://schemas.microsoft.com/office/drawing/2014/main" id="{F6BDD4CD-C3EC-4F58-9DAF-9467240B25D8}"/>
            </a:ext>
          </a:extLst>
        </xdr:cNvPr>
        <xdr:cNvSpPr/>
      </xdr:nvSpPr>
      <xdr:spPr>
        <a:xfrm>
          <a:off x="17162780" y="668223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137414</xdr:rowOff>
    </xdr:from>
    <xdr:to>
      <xdr:col>98</xdr:col>
      <xdr:colOff>38100</xdr:colOff>
      <xdr:row>40</xdr:row>
      <xdr:rowOff>67564</xdr:rowOff>
    </xdr:to>
    <xdr:sp macro="" textlink="">
      <xdr:nvSpPr>
        <xdr:cNvPr id="480" name="フローチャート: 判断 479">
          <a:extLst>
            <a:ext uri="{FF2B5EF4-FFF2-40B4-BE49-F238E27FC236}">
              <a16:creationId xmlns:a16="http://schemas.microsoft.com/office/drawing/2014/main" id="{B777AF01-5450-49A8-9132-F7DDE58635E0}"/>
            </a:ext>
          </a:extLst>
        </xdr:cNvPr>
        <xdr:cNvSpPr/>
      </xdr:nvSpPr>
      <xdr:spPr>
        <a:xfrm>
          <a:off x="16388080" y="667537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1" name="テキスト ボックス 480">
          <a:extLst>
            <a:ext uri="{FF2B5EF4-FFF2-40B4-BE49-F238E27FC236}">
              <a16:creationId xmlns:a16="http://schemas.microsoft.com/office/drawing/2014/main" id="{A80B98DD-7255-4243-B05E-970A3D5D4E5E}"/>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2" name="テキスト ボックス 481">
          <a:extLst>
            <a:ext uri="{FF2B5EF4-FFF2-40B4-BE49-F238E27FC236}">
              <a16:creationId xmlns:a16="http://schemas.microsoft.com/office/drawing/2014/main" id="{AD82FF14-BCF9-4B17-A722-ABADD97AA934}"/>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2899174A-411A-4FA6-898B-C2E7FD8A1C68}"/>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BFFE8385-AEFB-4E2E-BDDD-21F86376F5A6}"/>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95AE6FE7-0344-4F3E-8D9E-F2A5B4782C51}"/>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41402</xdr:rowOff>
    </xdr:from>
    <xdr:to>
      <xdr:col>116</xdr:col>
      <xdr:colOff>114300</xdr:colOff>
      <xdr:row>41</xdr:row>
      <xdr:rowOff>143002</xdr:rowOff>
    </xdr:to>
    <xdr:sp macro="" textlink="">
      <xdr:nvSpPr>
        <xdr:cNvPr id="486" name="楕円 485">
          <a:extLst>
            <a:ext uri="{FF2B5EF4-FFF2-40B4-BE49-F238E27FC236}">
              <a16:creationId xmlns:a16="http://schemas.microsoft.com/office/drawing/2014/main" id="{93E7AEEB-8813-4801-91CA-F3E5A7C320AC}"/>
            </a:ext>
          </a:extLst>
        </xdr:cNvPr>
        <xdr:cNvSpPr/>
      </xdr:nvSpPr>
      <xdr:spPr>
        <a:xfrm>
          <a:off x="19458940" y="6914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127779</xdr:rowOff>
    </xdr:from>
    <xdr:ext cx="469744" cy="259045"/>
    <xdr:sp macro="" textlink="">
      <xdr:nvSpPr>
        <xdr:cNvPr id="487" name="【認定こども園・幼稚園・保育所】&#10;一人当たり面積該当値テキスト">
          <a:extLst>
            <a:ext uri="{FF2B5EF4-FFF2-40B4-BE49-F238E27FC236}">
              <a16:creationId xmlns:a16="http://schemas.microsoft.com/office/drawing/2014/main" id="{E35D2E3C-D40B-4B80-A2E3-A248E3019908}"/>
            </a:ext>
          </a:extLst>
        </xdr:cNvPr>
        <xdr:cNvSpPr txBox="1"/>
      </xdr:nvSpPr>
      <xdr:spPr>
        <a:xfrm>
          <a:off x="19547840" y="68333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41402</xdr:rowOff>
    </xdr:from>
    <xdr:to>
      <xdr:col>112</xdr:col>
      <xdr:colOff>38100</xdr:colOff>
      <xdr:row>41</xdr:row>
      <xdr:rowOff>143002</xdr:rowOff>
    </xdr:to>
    <xdr:sp macro="" textlink="">
      <xdr:nvSpPr>
        <xdr:cNvPr id="488" name="楕円 487">
          <a:extLst>
            <a:ext uri="{FF2B5EF4-FFF2-40B4-BE49-F238E27FC236}">
              <a16:creationId xmlns:a16="http://schemas.microsoft.com/office/drawing/2014/main" id="{D1A019CD-1659-4079-AF16-5D81E6640218}"/>
            </a:ext>
          </a:extLst>
        </xdr:cNvPr>
        <xdr:cNvSpPr/>
      </xdr:nvSpPr>
      <xdr:spPr>
        <a:xfrm>
          <a:off x="18735040" y="691464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92202</xdr:rowOff>
    </xdr:from>
    <xdr:to>
      <xdr:col>116</xdr:col>
      <xdr:colOff>63500</xdr:colOff>
      <xdr:row>41</xdr:row>
      <xdr:rowOff>92202</xdr:rowOff>
    </xdr:to>
    <xdr:cxnSp macro="">
      <xdr:nvCxnSpPr>
        <xdr:cNvPr id="489" name="直線コネクタ 488">
          <a:extLst>
            <a:ext uri="{FF2B5EF4-FFF2-40B4-BE49-F238E27FC236}">
              <a16:creationId xmlns:a16="http://schemas.microsoft.com/office/drawing/2014/main" id="{81AE7394-D32B-449A-B40B-42491FD090FE}"/>
            </a:ext>
          </a:extLst>
        </xdr:cNvPr>
        <xdr:cNvCxnSpPr/>
      </xdr:nvCxnSpPr>
      <xdr:spPr>
        <a:xfrm>
          <a:off x="18778220" y="6965442"/>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43688</xdr:rowOff>
    </xdr:from>
    <xdr:to>
      <xdr:col>107</xdr:col>
      <xdr:colOff>101600</xdr:colOff>
      <xdr:row>41</xdr:row>
      <xdr:rowOff>145288</xdr:rowOff>
    </xdr:to>
    <xdr:sp macro="" textlink="">
      <xdr:nvSpPr>
        <xdr:cNvPr id="490" name="楕円 489">
          <a:extLst>
            <a:ext uri="{FF2B5EF4-FFF2-40B4-BE49-F238E27FC236}">
              <a16:creationId xmlns:a16="http://schemas.microsoft.com/office/drawing/2014/main" id="{6F5D2FEB-7865-400F-8271-8510B354EB55}"/>
            </a:ext>
          </a:extLst>
        </xdr:cNvPr>
        <xdr:cNvSpPr/>
      </xdr:nvSpPr>
      <xdr:spPr>
        <a:xfrm>
          <a:off x="17937480" y="6916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92202</xdr:rowOff>
    </xdr:from>
    <xdr:to>
      <xdr:col>111</xdr:col>
      <xdr:colOff>177800</xdr:colOff>
      <xdr:row>41</xdr:row>
      <xdr:rowOff>94488</xdr:rowOff>
    </xdr:to>
    <xdr:cxnSp macro="">
      <xdr:nvCxnSpPr>
        <xdr:cNvPr id="491" name="直線コネクタ 490">
          <a:extLst>
            <a:ext uri="{FF2B5EF4-FFF2-40B4-BE49-F238E27FC236}">
              <a16:creationId xmlns:a16="http://schemas.microsoft.com/office/drawing/2014/main" id="{BCB12EE0-728E-4706-B388-23773467B011}"/>
            </a:ext>
          </a:extLst>
        </xdr:cNvPr>
        <xdr:cNvCxnSpPr/>
      </xdr:nvCxnSpPr>
      <xdr:spPr>
        <a:xfrm flipV="1">
          <a:off x="17988280" y="6965442"/>
          <a:ext cx="78994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43688</xdr:rowOff>
    </xdr:from>
    <xdr:to>
      <xdr:col>102</xdr:col>
      <xdr:colOff>165100</xdr:colOff>
      <xdr:row>41</xdr:row>
      <xdr:rowOff>145288</xdr:rowOff>
    </xdr:to>
    <xdr:sp macro="" textlink="">
      <xdr:nvSpPr>
        <xdr:cNvPr id="492" name="楕円 491">
          <a:extLst>
            <a:ext uri="{FF2B5EF4-FFF2-40B4-BE49-F238E27FC236}">
              <a16:creationId xmlns:a16="http://schemas.microsoft.com/office/drawing/2014/main" id="{4CA40665-7A89-4869-A6DB-1C6BEAD96316}"/>
            </a:ext>
          </a:extLst>
        </xdr:cNvPr>
        <xdr:cNvSpPr/>
      </xdr:nvSpPr>
      <xdr:spPr>
        <a:xfrm>
          <a:off x="17162780" y="6916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94488</xdr:rowOff>
    </xdr:from>
    <xdr:to>
      <xdr:col>107</xdr:col>
      <xdr:colOff>50800</xdr:colOff>
      <xdr:row>41</xdr:row>
      <xdr:rowOff>94488</xdr:rowOff>
    </xdr:to>
    <xdr:cxnSp macro="">
      <xdr:nvCxnSpPr>
        <xdr:cNvPr id="493" name="直線コネクタ 492">
          <a:extLst>
            <a:ext uri="{FF2B5EF4-FFF2-40B4-BE49-F238E27FC236}">
              <a16:creationId xmlns:a16="http://schemas.microsoft.com/office/drawing/2014/main" id="{9EEB70EB-6DB0-4149-AA83-33B10E88A41A}"/>
            </a:ext>
          </a:extLst>
        </xdr:cNvPr>
        <xdr:cNvCxnSpPr/>
      </xdr:nvCxnSpPr>
      <xdr:spPr>
        <a:xfrm>
          <a:off x="17213580" y="6967728"/>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43688</xdr:rowOff>
    </xdr:from>
    <xdr:to>
      <xdr:col>98</xdr:col>
      <xdr:colOff>38100</xdr:colOff>
      <xdr:row>41</xdr:row>
      <xdr:rowOff>145288</xdr:rowOff>
    </xdr:to>
    <xdr:sp macro="" textlink="">
      <xdr:nvSpPr>
        <xdr:cNvPr id="494" name="楕円 493">
          <a:extLst>
            <a:ext uri="{FF2B5EF4-FFF2-40B4-BE49-F238E27FC236}">
              <a16:creationId xmlns:a16="http://schemas.microsoft.com/office/drawing/2014/main" id="{9081F339-68D5-4D30-BE21-9B9A6BEE8BE6}"/>
            </a:ext>
          </a:extLst>
        </xdr:cNvPr>
        <xdr:cNvSpPr/>
      </xdr:nvSpPr>
      <xdr:spPr>
        <a:xfrm>
          <a:off x="16388080" y="691692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94488</xdr:rowOff>
    </xdr:from>
    <xdr:to>
      <xdr:col>102</xdr:col>
      <xdr:colOff>114300</xdr:colOff>
      <xdr:row>41</xdr:row>
      <xdr:rowOff>94488</xdr:rowOff>
    </xdr:to>
    <xdr:cxnSp macro="">
      <xdr:nvCxnSpPr>
        <xdr:cNvPr id="495" name="直線コネクタ 494">
          <a:extLst>
            <a:ext uri="{FF2B5EF4-FFF2-40B4-BE49-F238E27FC236}">
              <a16:creationId xmlns:a16="http://schemas.microsoft.com/office/drawing/2014/main" id="{33831AAD-1486-4D0F-B7AC-42C967B9F36B}"/>
            </a:ext>
          </a:extLst>
        </xdr:cNvPr>
        <xdr:cNvCxnSpPr/>
      </xdr:nvCxnSpPr>
      <xdr:spPr>
        <a:xfrm>
          <a:off x="16431260" y="6967728"/>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97807</xdr:rowOff>
    </xdr:from>
    <xdr:ext cx="469744" cy="259045"/>
    <xdr:sp macro="" textlink="">
      <xdr:nvSpPr>
        <xdr:cNvPr id="496" name="n_1aveValue【認定こども園・幼稚園・保育所】&#10;一人当たり面積">
          <a:extLst>
            <a:ext uri="{FF2B5EF4-FFF2-40B4-BE49-F238E27FC236}">
              <a16:creationId xmlns:a16="http://schemas.microsoft.com/office/drawing/2014/main" id="{6B7E7E1D-BBBF-40FB-8A47-E6BC566F4C7D}"/>
            </a:ext>
          </a:extLst>
        </xdr:cNvPr>
        <xdr:cNvSpPr txBox="1"/>
      </xdr:nvSpPr>
      <xdr:spPr>
        <a:xfrm>
          <a:off x="18561127" y="6468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95521</xdr:rowOff>
    </xdr:from>
    <xdr:ext cx="469744" cy="259045"/>
    <xdr:sp macro="" textlink="">
      <xdr:nvSpPr>
        <xdr:cNvPr id="497" name="n_2aveValue【認定こども園・幼稚園・保育所】&#10;一人当たり面積">
          <a:extLst>
            <a:ext uri="{FF2B5EF4-FFF2-40B4-BE49-F238E27FC236}">
              <a16:creationId xmlns:a16="http://schemas.microsoft.com/office/drawing/2014/main" id="{E69E71C1-5B03-4BD9-B246-66145677F7A1}"/>
            </a:ext>
          </a:extLst>
        </xdr:cNvPr>
        <xdr:cNvSpPr txBox="1"/>
      </xdr:nvSpPr>
      <xdr:spPr>
        <a:xfrm>
          <a:off x="17776267" y="6465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90949</xdr:rowOff>
    </xdr:from>
    <xdr:ext cx="469744" cy="259045"/>
    <xdr:sp macro="" textlink="">
      <xdr:nvSpPr>
        <xdr:cNvPr id="498" name="n_3aveValue【認定こども園・幼稚園・保育所】&#10;一人当たり面積">
          <a:extLst>
            <a:ext uri="{FF2B5EF4-FFF2-40B4-BE49-F238E27FC236}">
              <a16:creationId xmlns:a16="http://schemas.microsoft.com/office/drawing/2014/main" id="{43FB6EF0-A4E5-4E09-83A6-DCD99B5BC346}"/>
            </a:ext>
          </a:extLst>
        </xdr:cNvPr>
        <xdr:cNvSpPr txBox="1"/>
      </xdr:nvSpPr>
      <xdr:spPr>
        <a:xfrm>
          <a:off x="17001567" y="64612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84091</xdr:rowOff>
    </xdr:from>
    <xdr:ext cx="469744" cy="259045"/>
    <xdr:sp macro="" textlink="">
      <xdr:nvSpPr>
        <xdr:cNvPr id="499" name="n_4aveValue【認定こども園・幼稚園・保育所】&#10;一人当たり面積">
          <a:extLst>
            <a:ext uri="{FF2B5EF4-FFF2-40B4-BE49-F238E27FC236}">
              <a16:creationId xmlns:a16="http://schemas.microsoft.com/office/drawing/2014/main" id="{B34F321A-E079-4830-B97B-96B0532424E5}"/>
            </a:ext>
          </a:extLst>
        </xdr:cNvPr>
        <xdr:cNvSpPr txBox="1"/>
      </xdr:nvSpPr>
      <xdr:spPr>
        <a:xfrm>
          <a:off x="16226867" y="64544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134129</xdr:rowOff>
    </xdr:from>
    <xdr:ext cx="469744" cy="259045"/>
    <xdr:sp macro="" textlink="">
      <xdr:nvSpPr>
        <xdr:cNvPr id="500" name="n_1mainValue【認定こども園・幼稚園・保育所】&#10;一人当たり面積">
          <a:extLst>
            <a:ext uri="{FF2B5EF4-FFF2-40B4-BE49-F238E27FC236}">
              <a16:creationId xmlns:a16="http://schemas.microsoft.com/office/drawing/2014/main" id="{EACDB464-3821-4D53-B008-56AF7CE22D9D}"/>
            </a:ext>
          </a:extLst>
        </xdr:cNvPr>
        <xdr:cNvSpPr txBox="1"/>
      </xdr:nvSpPr>
      <xdr:spPr>
        <a:xfrm>
          <a:off x="18561127" y="7007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136415</xdr:rowOff>
    </xdr:from>
    <xdr:ext cx="469744" cy="259045"/>
    <xdr:sp macro="" textlink="">
      <xdr:nvSpPr>
        <xdr:cNvPr id="501" name="n_2mainValue【認定こども園・幼稚園・保育所】&#10;一人当たり面積">
          <a:extLst>
            <a:ext uri="{FF2B5EF4-FFF2-40B4-BE49-F238E27FC236}">
              <a16:creationId xmlns:a16="http://schemas.microsoft.com/office/drawing/2014/main" id="{A5D46A79-2E88-4BFF-86A3-058BDCA4288A}"/>
            </a:ext>
          </a:extLst>
        </xdr:cNvPr>
        <xdr:cNvSpPr txBox="1"/>
      </xdr:nvSpPr>
      <xdr:spPr>
        <a:xfrm>
          <a:off x="17776267" y="7009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136415</xdr:rowOff>
    </xdr:from>
    <xdr:ext cx="469744" cy="259045"/>
    <xdr:sp macro="" textlink="">
      <xdr:nvSpPr>
        <xdr:cNvPr id="502" name="n_3mainValue【認定こども園・幼稚園・保育所】&#10;一人当たり面積">
          <a:extLst>
            <a:ext uri="{FF2B5EF4-FFF2-40B4-BE49-F238E27FC236}">
              <a16:creationId xmlns:a16="http://schemas.microsoft.com/office/drawing/2014/main" id="{CF2B709E-0634-449E-BCB6-B5040FB64280}"/>
            </a:ext>
          </a:extLst>
        </xdr:cNvPr>
        <xdr:cNvSpPr txBox="1"/>
      </xdr:nvSpPr>
      <xdr:spPr>
        <a:xfrm>
          <a:off x="17001567" y="7009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136415</xdr:rowOff>
    </xdr:from>
    <xdr:ext cx="469744" cy="259045"/>
    <xdr:sp macro="" textlink="">
      <xdr:nvSpPr>
        <xdr:cNvPr id="503" name="n_4mainValue【認定こども園・幼稚園・保育所】&#10;一人当たり面積">
          <a:extLst>
            <a:ext uri="{FF2B5EF4-FFF2-40B4-BE49-F238E27FC236}">
              <a16:creationId xmlns:a16="http://schemas.microsoft.com/office/drawing/2014/main" id="{DE7D35E7-80B4-44CB-8CDD-B1FF71476C6E}"/>
            </a:ext>
          </a:extLst>
        </xdr:cNvPr>
        <xdr:cNvSpPr txBox="1"/>
      </xdr:nvSpPr>
      <xdr:spPr>
        <a:xfrm>
          <a:off x="16226867" y="7009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4" name="正方形/長方形 503">
          <a:extLst>
            <a:ext uri="{FF2B5EF4-FFF2-40B4-BE49-F238E27FC236}">
              <a16:creationId xmlns:a16="http://schemas.microsoft.com/office/drawing/2014/main" id="{04F79A86-B72F-45DF-87DB-65FF1D715D1D}"/>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5" name="正方形/長方形 504">
          <a:extLst>
            <a:ext uri="{FF2B5EF4-FFF2-40B4-BE49-F238E27FC236}">
              <a16:creationId xmlns:a16="http://schemas.microsoft.com/office/drawing/2014/main" id="{582D898F-D29E-458D-8A0C-547C00551E79}"/>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6" name="正方形/長方形 505">
          <a:extLst>
            <a:ext uri="{FF2B5EF4-FFF2-40B4-BE49-F238E27FC236}">
              <a16:creationId xmlns:a16="http://schemas.microsoft.com/office/drawing/2014/main" id="{437C577C-369F-4B66-A489-4FEA6759DB79}"/>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7" name="正方形/長方形 506">
          <a:extLst>
            <a:ext uri="{FF2B5EF4-FFF2-40B4-BE49-F238E27FC236}">
              <a16:creationId xmlns:a16="http://schemas.microsoft.com/office/drawing/2014/main" id="{6DA947C4-0895-4773-8F78-312F9488F4BD}"/>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8" name="正方形/長方形 507">
          <a:extLst>
            <a:ext uri="{FF2B5EF4-FFF2-40B4-BE49-F238E27FC236}">
              <a16:creationId xmlns:a16="http://schemas.microsoft.com/office/drawing/2014/main" id="{B023B473-B7AB-4681-A221-802E3F7E073C}"/>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09" name="正方形/長方形 508">
          <a:extLst>
            <a:ext uri="{FF2B5EF4-FFF2-40B4-BE49-F238E27FC236}">
              <a16:creationId xmlns:a16="http://schemas.microsoft.com/office/drawing/2014/main" id="{A643B658-C73F-4AD7-A1CC-2059D5190736}"/>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0" name="正方形/長方形 509">
          <a:extLst>
            <a:ext uri="{FF2B5EF4-FFF2-40B4-BE49-F238E27FC236}">
              <a16:creationId xmlns:a16="http://schemas.microsoft.com/office/drawing/2014/main" id="{870F3842-3FA4-44EB-8F92-02307F3B62D8}"/>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1" name="正方形/長方形 510">
          <a:extLst>
            <a:ext uri="{FF2B5EF4-FFF2-40B4-BE49-F238E27FC236}">
              <a16:creationId xmlns:a16="http://schemas.microsoft.com/office/drawing/2014/main" id="{B0958FC5-7AC3-4C6C-BC8E-D5F27F6613B6}"/>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2" name="テキスト ボックス 511">
          <a:extLst>
            <a:ext uri="{FF2B5EF4-FFF2-40B4-BE49-F238E27FC236}">
              <a16:creationId xmlns:a16="http://schemas.microsoft.com/office/drawing/2014/main" id="{B448F68D-CA92-488A-BBCA-5463526CEDE7}"/>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3" name="直線コネクタ 512">
          <a:extLst>
            <a:ext uri="{FF2B5EF4-FFF2-40B4-BE49-F238E27FC236}">
              <a16:creationId xmlns:a16="http://schemas.microsoft.com/office/drawing/2014/main" id="{3BC7E6A4-B788-418C-ADA7-AEFED5552873}"/>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4" name="テキスト ボックス 513">
          <a:extLst>
            <a:ext uri="{FF2B5EF4-FFF2-40B4-BE49-F238E27FC236}">
              <a16:creationId xmlns:a16="http://schemas.microsoft.com/office/drawing/2014/main" id="{969DC03D-2C15-4E59-A54C-1340CFF296FB}"/>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515" name="直線コネクタ 514">
          <a:extLst>
            <a:ext uri="{FF2B5EF4-FFF2-40B4-BE49-F238E27FC236}">
              <a16:creationId xmlns:a16="http://schemas.microsoft.com/office/drawing/2014/main" id="{6EA32420-DD26-427C-9456-8DB32B91BC8B}"/>
            </a:ext>
          </a:extLst>
        </xdr:cNvPr>
        <xdr:cNvCxnSpPr/>
      </xdr:nvCxnSpPr>
      <xdr:spPr>
        <a:xfrm>
          <a:off x="10960100" y="10728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29227</xdr:rowOff>
    </xdr:from>
    <xdr:ext cx="467179" cy="259045"/>
    <xdr:sp macro="" textlink="">
      <xdr:nvSpPr>
        <xdr:cNvPr id="516" name="テキスト ボックス 515">
          <a:extLst>
            <a:ext uri="{FF2B5EF4-FFF2-40B4-BE49-F238E27FC236}">
              <a16:creationId xmlns:a16="http://schemas.microsoft.com/office/drawing/2014/main" id="{A779A323-F5BF-4C03-AE3D-099B5E1D19E9}"/>
            </a:ext>
          </a:extLst>
        </xdr:cNvPr>
        <xdr:cNvSpPr txBox="1"/>
      </xdr:nvSpPr>
      <xdr:spPr>
        <a:xfrm>
          <a:off x="10561501" y="10590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517" name="直線コネクタ 516">
          <a:extLst>
            <a:ext uri="{FF2B5EF4-FFF2-40B4-BE49-F238E27FC236}">
              <a16:creationId xmlns:a16="http://schemas.microsoft.com/office/drawing/2014/main" id="{1C832E3B-E84C-47DD-9E21-F0184CF06264}"/>
            </a:ext>
          </a:extLst>
        </xdr:cNvPr>
        <xdr:cNvCxnSpPr/>
      </xdr:nvCxnSpPr>
      <xdr:spPr>
        <a:xfrm>
          <a:off x="10960100" y="102831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518" name="テキスト ボックス 517">
          <a:extLst>
            <a:ext uri="{FF2B5EF4-FFF2-40B4-BE49-F238E27FC236}">
              <a16:creationId xmlns:a16="http://schemas.microsoft.com/office/drawing/2014/main" id="{33BD0F46-9079-45F5-AFA7-3924F4C39A78}"/>
            </a:ext>
          </a:extLst>
        </xdr:cNvPr>
        <xdr:cNvSpPr txBox="1"/>
      </xdr:nvSpPr>
      <xdr:spPr>
        <a:xfrm>
          <a:off x="1060276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519" name="直線コネクタ 518">
          <a:extLst>
            <a:ext uri="{FF2B5EF4-FFF2-40B4-BE49-F238E27FC236}">
              <a16:creationId xmlns:a16="http://schemas.microsoft.com/office/drawing/2014/main" id="{37393120-EBB6-46BD-84AC-B9577C58A969}"/>
            </a:ext>
          </a:extLst>
        </xdr:cNvPr>
        <xdr:cNvCxnSpPr/>
      </xdr:nvCxnSpPr>
      <xdr:spPr>
        <a:xfrm>
          <a:off x="10960100" y="98374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520" name="テキスト ボックス 519">
          <a:extLst>
            <a:ext uri="{FF2B5EF4-FFF2-40B4-BE49-F238E27FC236}">
              <a16:creationId xmlns:a16="http://schemas.microsoft.com/office/drawing/2014/main" id="{0B54D6A2-9984-45AF-9010-A42C5EF2A8E3}"/>
            </a:ext>
          </a:extLst>
        </xdr:cNvPr>
        <xdr:cNvSpPr txBox="1"/>
      </xdr:nvSpPr>
      <xdr:spPr>
        <a:xfrm>
          <a:off x="10602761" y="969900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521" name="直線コネクタ 520">
          <a:extLst>
            <a:ext uri="{FF2B5EF4-FFF2-40B4-BE49-F238E27FC236}">
              <a16:creationId xmlns:a16="http://schemas.microsoft.com/office/drawing/2014/main" id="{767DBE4E-1639-46FA-88E3-A53692346D43}"/>
            </a:ext>
          </a:extLst>
        </xdr:cNvPr>
        <xdr:cNvCxnSpPr/>
      </xdr:nvCxnSpPr>
      <xdr:spPr>
        <a:xfrm>
          <a:off x="10960100" y="93878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522" name="テキスト ボックス 521">
          <a:extLst>
            <a:ext uri="{FF2B5EF4-FFF2-40B4-BE49-F238E27FC236}">
              <a16:creationId xmlns:a16="http://schemas.microsoft.com/office/drawing/2014/main" id="{9A2879FB-A058-47D5-AEB4-1C1F650B8D84}"/>
            </a:ext>
          </a:extLst>
        </xdr:cNvPr>
        <xdr:cNvSpPr txBox="1"/>
      </xdr:nvSpPr>
      <xdr:spPr>
        <a:xfrm>
          <a:off x="10602761" y="92494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3" name="直線コネクタ 522">
          <a:extLst>
            <a:ext uri="{FF2B5EF4-FFF2-40B4-BE49-F238E27FC236}">
              <a16:creationId xmlns:a16="http://schemas.microsoft.com/office/drawing/2014/main" id="{93231611-919F-48E3-BBE2-D3128AB366AE}"/>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24" name="テキスト ボックス 523">
          <a:extLst>
            <a:ext uri="{FF2B5EF4-FFF2-40B4-BE49-F238E27FC236}">
              <a16:creationId xmlns:a16="http://schemas.microsoft.com/office/drawing/2014/main" id="{1F8FA623-B94A-4386-A420-C5BA5065855E}"/>
            </a:ext>
          </a:extLst>
        </xdr:cNvPr>
        <xdr:cNvSpPr txBox="1"/>
      </xdr:nvSpPr>
      <xdr:spPr>
        <a:xfrm>
          <a:off x="10602761" y="88036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5" name="【学校施設】&#10;有形固定資産減価償却率グラフ枠">
          <a:extLst>
            <a:ext uri="{FF2B5EF4-FFF2-40B4-BE49-F238E27FC236}">
              <a16:creationId xmlns:a16="http://schemas.microsoft.com/office/drawing/2014/main" id="{95B600A2-7DEF-4EED-8B2F-707FAE4F0589}"/>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157734</xdr:rowOff>
    </xdr:from>
    <xdr:to>
      <xdr:col>85</xdr:col>
      <xdr:colOff>126364</xdr:colOff>
      <xdr:row>62</xdr:row>
      <xdr:rowOff>162306</xdr:rowOff>
    </xdr:to>
    <xdr:cxnSp macro="">
      <xdr:nvCxnSpPr>
        <xdr:cNvPr id="526" name="直線コネクタ 525">
          <a:extLst>
            <a:ext uri="{FF2B5EF4-FFF2-40B4-BE49-F238E27FC236}">
              <a16:creationId xmlns:a16="http://schemas.microsoft.com/office/drawing/2014/main" id="{A5461BAE-9820-4492-ADD9-8F6B34039BCC}"/>
            </a:ext>
          </a:extLst>
        </xdr:cNvPr>
        <xdr:cNvCxnSpPr/>
      </xdr:nvCxnSpPr>
      <xdr:spPr>
        <a:xfrm flipV="1">
          <a:off x="14375764" y="9377934"/>
          <a:ext cx="0" cy="11780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62</xdr:row>
      <xdr:rowOff>166133</xdr:rowOff>
    </xdr:from>
    <xdr:ext cx="405111" cy="259045"/>
    <xdr:sp macro="" textlink="">
      <xdr:nvSpPr>
        <xdr:cNvPr id="527" name="【学校施設】&#10;有形固定資産減価償却率最小値テキスト">
          <a:extLst>
            <a:ext uri="{FF2B5EF4-FFF2-40B4-BE49-F238E27FC236}">
              <a16:creationId xmlns:a16="http://schemas.microsoft.com/office/drawing/2014/main" id="{7DC131BE-CBA1-4E01-865B-A5B0CCE563BF}"/>
            </a:ext>
          </a:extLst>
        </xdr:cNvPr>
        <xdr:cNvSpPr txBox="1"/>
      </xdr:nvSpPr>
      <xdr:spPr>
        <a:xfrm>
          <a:off x="14414500" y="10559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62</xdr:row>
      <xdr:rowOff>162306</xdr:rowOff>
    </xdr:from>
    <xdr:to>
      <xdr:col>86</xdr:col>
      <xdr:colOff>25400</xdr:colOff>
      <xdr:row>62</xdr:row>
      <xdr:rowOff>162306</xdr:rowOff>
    </xdr:to>
    <xdr:cxnSp macro="">
      <xdr:nvCxnSpPr>
        <xdr:cNvPr id="528" name="直線コネクタ 527">
          <a:extLst>
            <a:ext uri="{FF2B5EF4-FFF2-40B4-BE49-F238E27FC236}">
              <a16:creationId xmlns:a16="http://schemas.microsoft.com/office/drawing/2014/main" id="{A5223C33-4B39-4CC7-B903-F447F63C7058}"/>
            </a:ext>
          </a:extLst>
        </xdr:cNvPr>
        <xdr:cNvCxnSpPr/>
      </xdr:nvCxnSpPr>
      <xdr:spPr>
        <a:xfrm>
          <a:off x="14287500" y="1055598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104411</xdr:rowOff>
    </xdr:from>
    <xdr:ext cx="405111" cy="259045"/>
    <xdr:sp macro="" textlink="">
      <xdr:nvSpPr>
        <xdr:cNvPr id="529" name="【学校施設】&#10;有形固定資産減価償却率最大値テキスト">
          <a:extLst>
            <a:ext uri="{FF2B5EF4-FFF2-40B4-BE49-F238E27FC236}">
              <a16:creationId xmlns:a16="http://schemas.microsoft.com/office/drawing/2014/main" id="{408B3569-4BFA-4680-9242-B95DDD885A64}"/>
            </a:ext>
          </a:extLst>
        </xdr:cNvPr>
        <xdr:cNvSpPr txBox="1"/>
      </xdr:nvSpPr>
      <xdr:spPr>
        <a:xfrm>
          <a:off x="14414500" y="91569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157734</xdr:rowOff>
    </xdr:from>
    <xdr:to>
      <xdr:col>86</xdr:col>
      <xdr:colOff>25400</xdr:colOff>
      <xdr:row>55</xdr:row>
      <xdr:rowOff>157734</xdr:rowOff>
    </xdr:to>
    <xdr:cxnSp macro="">
      <xdr:nvCxnSpPr>
        <xdr:cNvPr id="530" name="直線コネクタ 529">
          <a:extLst>
            <a:ext uri="{FF2B5EF4-FFF2-40B4-BE49-F238E27FC236}">
              <a16:creationId xmlns:a16="http://schemas.microsoft.com/office/drawing/2014/main" id="{F3A67435-FA90-4A82-B6E6-D3F3C18E360F}"/>
            </a:ext>
          </a:extLst>
        </xdr:cNvPr>
        <xdr:cNvCxnSpPr/>
      </xdr:nvCxnSpPr>
      <xdr:spPr>
        <a:xfrm>
          <a:off x="14287500" y="937793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81805</xdr:rowOff>
    </xdr:from>
    <xdr:ext cx="405111" cy="259045"/>
    <xdr:sp macro="" textlink="">
      <xdr:nvSpPr>
        <xdr:cNvPr id="531" name="【学校施設】&#10;有形固定資産減価償却率平均値テキスト">
          <a:extLst>
            <a:ext uri="{FF2B5EF4-FFF2-40B4-BE49-F238E27FC236}">
              <a16:creationId xmlns:a16="http://schemas.microsoft.com/office/drawing/2014/main" id="{EE2F2520-FB2D-4634-9989-7291FD7421D2}"/>
            </a:ext>
          </a:extLst>
        </xdr:cNvPr>
        <xdr:cNvSpPr txBox="1"/>
      </xdr:nvSpPr>
      <xdr:spPr>
        <a:xfrm>
          <a:off x="14414500" y="980492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58928</xdr:rowOff>
    </xdr:from>
    <xdr:to>
      <xdr:col>85</xdr:col>
      <xdr:colOff>177800</xdr:colOff>
      <xdr:row>59</xdr:row>
      <xdr:rowOff>160528</xdr:rowOff>
    </xdr:to>
    <xdr:sp macro="" textlink="">
      <xdr:nvSpPr>
        <xdr:cNvPr id="532" name="フローチャート: 判断 531">
          <a:extLst>
            <a:ext uri="{FF2B5EF4-FFF2-40B4-BE49-F238E27FC236}">
              <a16:creationId xmlns:a16="http://schemas.microsoft.com/office/drawing/2014/main" id="{555BAD5B-F027-42D1-B155-019ED98681AE}"/>
            </a:ext>
          </a:extLst>
        </xdr:cNvPr>
        <xdr:cNvSpPr/>
      </xdr:nvSpPr>
      <xdr:spPr>
        <a:xfrm>
          <a:off x="14325600" y="9949688"/>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24638</xdr:rowOff>
    </xdr:from>
    <xdr:to>
      <xdr:col>81</xdr:col>
      <xdr:colOff>101600</xdr:colOff>
      <xdr:row>59</xdr:row>
      <xdr:rowOff>126238</xdr:rowOff>
    </xdr:to>
    <xdr:sp macro="" textlink="">
      <xdr:nvSpPr>
        <xdr:cNvPr id="533" name="フローチャート: 判断 532">
          <a:extLst>
            <a:ext uri="{FF2B5EF4-FFF2-40B4-BE49-F238E27FC236}">
              <a16:creationId xmlns:a16="http://schemas.microsoft.com/office/drawing/2014/main" id="{C0FB452B-FC3F-42FD-9CFE-255195F43C64}"/>
            </a:ext>
          </a:extLst>
        </xdr:cNvPr>
        <xdr:cNvSpPr/>
      </xdr:nvSpPr>
      <xdr:spPr>
        <a:xfrm>
          <a:off x="13578840" y="9915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22352</xdr:rowOff>
    </xdr:from>
    <xdr:to>
      <xdr:col>76</xdr:col>
      <xdr:colOff>165100</xdr:colOff>
      <xdr:row>59</xdr:row>
      <xdr:rowOff>123952</xdr:rowOff>
    </xdr:to>
    <xdr:sp macro="" textlink="">
      <xdr:nvSpPr>
        <xdr:cNvPr id="534" name="フローチャート: 判断 533">
          <a:extLst>
            <a:ext uri="{FF2B5EF4-FFF2-40B4-BE49-F238E27FC236}">
              <a16:creationId xmlns:a16="http://schemas.microsoft.com/office/drawing/2014/main" id="{A92BAA76-71AC-4166-BB08-3B070F1E9206}"/>
            </a:ext>
          </a:extLst>
        </xdr:cNvPr>
        <xdr:cNvSpPr/>
      </xdr:nvSpPr>
      <xdr:spPr>
        <a:xfrm>
          <a:off x="12804140" y="9913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159512</xdr:rowOff>
    </xdr:from>
    <xdr:to>
      <xdr:col>72</xdr:col>
      <xdr:colOff>38100</xdr:colOff>
      <xdr:row>59</xdr:row>
      <xdr:rowOff>89662</xdr:rowOff>
    </xdr:to>
    <xdr:sp macro="" textlink="">
      <xdr:nvSpPr>
        <xdr:cNvPr id="535" name="フローチャート: 判断 534">
          <a:extLst>
            <a:ext uri="{FF2B5EF4-FFF2-40B4-BE49-F238E27FC236}">
              <a16:creationId xmlns:a16="http://schemas.microsoft.com/office/drawing/2014/main" id="{E1281FB1-729F-40A8-9A05-04F824B61562}"/>
            </a:ext>
          </a:extLst>
        </xdr:cNvPr>
        <xdr:cNvSpPr/>
      </xdr:nvSpPr>
      <xdr:spPr>
        <a:xfrm>
          <a:off x="12029440" y="988263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141224</xdr:rowOff>
    </xdr:from>
    <xdr:to>
      <xdr:col>67</xdr:col>
      <xdr:colOff>101600</xdr:colOff>
      <xdr:row>59</xdr:row>
      <xdr:rowOff>71374</xdr:rowOff>
    </xdr:to>
    <xdr:sp macro="" textlink="">
      <xdr:nvSpPr>
        <xdr:cNvPr id="536" name="フローチャート: 判断 535">
          <a:extLst>
            <a:ext uri="{FF2B5EF4-FFF2-40B4-BE49-F238E27FC236}">
              <a16:creationId xmlns:a16="http://schemas.microsoft.com/office/drawing/2014/main" id="{B03E7AF7-F214-40C7-AC88-9A0AF0D04CCC}"/>
            </a:ext>
          </a:extLst>
        </xdr:cNvPr>
        <xdr:cNvSpPr/>
      </xdr:nvSpPr>
      <xdr:spPr>
        <a:xfrm>
          <a:off x="11231880" y="986434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37" name="テキスト ボックス 536">
          <a:extLst>
            <a:ext uri="{FF2B5EF4-FFF2-40B4-BE49-F238E27FC236}">
              <a16:creationId xmlns:a16="http://schemas.microsoft.com/office/drawing/2014/main" id="{9FF452B7-9389-4A81-B2C5-AF844B87FC27}"/>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38" name="テキスト ボックス 537">
          <a:extLst>
            <a:ext uri="{FF2B5EF4-FFF2-40B4-BE49-F238E27FC236}">
              <a16:creationId xmlns:a16="http://schemas.microsoft.com/office/drawing/2014/main" id="{452FE513-DE02-4688-A409-DD8BDE81FD04}"/>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39" name="テキスト ボックス 538">
          <a:extLst>
            <a:ext uri="{FF2B5EF4-FFF2-40B4-BE49-F238E27FC236}">
              <a16:creationId xmlns:a16="http://schemas.microsoft.com/office/drawing/2014/main" id="{D5F83EC5-019F-4AC4-AB4B-C7A7E7192FE0}"/>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0" name="テキスト ボックス 539">
          <a:extLst>
            <a:ext uri="{FF2B5EF4-FFF2-40B4-BE49-F238E27FC236}">
              <a16:creationId xmlns:a16="http://schemas.microsoft.com/office/drawing/2014/main" id="{CAE5FAEF-9216-4E61-B60F-BAB88BB9988B}"/>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D232D7F1-1EFE-4017-81BE-9983177C05D0}"/>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90932</xdr:rowOff>
    </xdr:from>
    <xdr:to>
      <xdr:col>85</xdr:col>
      <xdr:colOff>177800</xdr:colOff>
      <xdr:row>61</xdr:row>
      <xdr:rowOff>21082</xdr:rowOff>
    </xdr:to>
    <xdr:sp macro="" textlink="">
      <xdr:nvSpPr>
        <xdr:cNvPr id="542" name="楕円 541">
          <a:extLst>
            <a:ext uri="{FF2B5EF4-FFF2-40B4-BE49-F238E27FC236}">
              <a16:creationId xmlns:a16="http://schemas.microsoft.com/office/drawing/2014/main" id="{0D60DBEE-4AD2-4B83-9257-FDD88295CFC1}"/>
            </a:ext>
          </a:extLst>
        </xdr:cNvPr>
        <xdr:cNvSpPr/>
      </xdr:nvSpPr>
      <xdr:spPr>
        <a:xfrm>
          <a:off x="14325600" y="10149332"/>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69359</xdr:rowOff>
    </xdr:from>
    <xdr:ext cx="405111" cy="259045"/>
    <xdr:sp macro="" textlink="">
      <xdr:nvSpPr>
        <xdr:cNvPr id="543" name="【学校施設】&#10;有形固定資産減価償却率該当値テキスト">
          <a:extLst>
            <a:ext uri="{FF2B5EF4-FFF2-40B4-BE49-F238E27FC236}">
              <a16:creationId xmlns:a16="http://schemas.microsoft.com/office/drawing/2014/main" id="{1DF1E989-FA79-401A-BB39-DCBF0BCBD774}"/>
            </a:ext>
          </a:extLst>
        </xdr:cNvPr>
        <xdr:cNvSpPr txBox="1"/>
      </xdr:nvSpPr>
      <xdr:spPr>
        <a:xfrm>
          <a:off x="14414500" y="101277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68072</xdr:rowOff>
    </xdr:from>
    <xdr:to>
      <xdr:col>81</xdr:col>
      <xdr:colOff>101600</xdr:colOff>
      <xdr:row>60</xdr:row>
      <xdr:rowOff>169672</xdr:rowOff>
    </xdr:to>
    <xdr:sp macro="" textlink="">
      <xdr:nvSpPr>
        <xdr:cNvPr id="544" name="楕円 543">
          <a:extLst>
            <a:ext uri="{FF2B5EF4-FFF2-40B4-BE49-F238E27FC236}">
              <a16:creationId xmlns:a16="http://schemas.microsoft.com/office/drawing/2014/main" id="{4E26AFB2-9DB7-4791-8371-5BDDFBDB61EC}"/>
            </a:ext>
          </a:extLst>
        </xdr:cNvPr>
        <xdr:cNvSpPr/>
      </xdr:nvSpPr>
      <xdr:spPr>
        <a:xfrm>
          <a:off x="13578840" y="10126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118872</xdr:rowOff>
    </xdr:from>
    <xdr:to>
      <xdr:col>85</xdr:col>
      <xdr:colOff>127000</xdr:colOff>
      <xdr:row>60</xdr:row>
      <xdr:rowOff>141732</xdr:rowOff>
    </xdr:to>
    <xdr:cxnSp macro="">
      <xdr:nvCxnSpPr>
        <xdr:cNvPr id="545" name="直線コネクタ 544">
          <a:extLst>
            <a:ext uri="{FF2B5EF4-FFF2-40B4-BE49-F238E27FC236}">
              <a16:creationId xmlns:a16="http://schemas.microsoft.com/office/drawing/2014/main" id="{603CCA39-E2D4-41FB-9C50-BE80D183F113}"/>
            </a:ext>
          </a:extLst>
        </xdr:cNvPr>
        <xdr:cNvCxnSpPr/>
      </xdr:nvCxnSpPr>
      <xdr:spPr>
        <a:xfrm>
          <a:off x="13629640" y="10177272"/>
          <a:ext cx="74676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47498</xdr:rowOff>
    </xdr:from>
    <xdr:to>
      <xdr:col>76</xdr:col>
      <xdr:colOff>165100</xdr:colOff>
      <xdr:row>60</xdr:row>
      <xdr:rowOff>149098</xdr:rowOff>
    </xdr:to>
    <xdr:sp macro="" textlink="">
      <xdr:nvSpPr>
        <xdr:cNvPr id="546" name="楕円 545">
          <a:extLst>
            <a:ext uri="{FF2B5EF4-FFF2-40B4-BE49-F238E27FC236}">
              <a16:creationId xmlns:a16="http://schemas.microsoft.com/office/drawing/2014/main" id="{EE4381DC-4343-4DBD-9FC0-8B730E14A4E2}"/>
            </a:ext>
          </a:extLst>
        </xdr:cNvPr>
        <xdr:cNvSpPr/>
      </xdr:nvSpPr>
      <xdr:spPr>
        <a:xfrm>
          <a:off x="12804140" y="10105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98298</xdr:rowOff>
    </xdr:from>
    <xdr:to>
      <xdr:col>81</xdr:col>
      <xdr:colOff>50800</xdr:colOff>
      <xdr:row>60</xdr:row>
      <xdr:rowOff>118872</xdr:rowOff>
    </xdr:to>
    <xdr:cxnSp macro="">
      <xdr:nvCxnSpPr>
        <xdr:cNvPr id="547" name="直線コネクタ 546">
          <a:extLst>
            <a:ext uri="{FF2B5EF4-FFF2-40B4-BE49-F238E27FC236}">
              <a16:creationId xmlns:a16="http://schemas.microsoft.com/office/drawing/2014/main" id="{09F3FB86-B441-4976-96FD-F6C8C6824552}"/>
            </a:ext>
          </a:extLst>
        </xdr:cNvPr>
        <xdr:cNvCxnSpPr/>
      </xdr:nvCxnSpPr>
      <xdr:spPr>
        <a:xfrm>
          <a:off x="12854940" y="10156698"/>
          <a:ext cx="7747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10922</xdr:rowOff>
    </xdr:from>
    <xdr:to>
      <xdr:col>72</xdr:col>
      <xdr:colOff>38100</xdr:colOff>
      <xdr:row>60</xdr:row>
      <xdr:rowOff>112522</xdr:rowOff>
    </xdr:to>
    <xdr:sp macro="" textlink="">
      <xdr:nvSpPr>
        <xdr:cNvPr id="548" name="楕円 547">
          <a:extLst>
            <a:ext uri="{FF2B5EF4-FFF2-40B4-BE49-F238E27FC236}">
              <a16:creationId xmlns:a16="http://schemas.microsoft.com/office/drawing/2014/main" id="{202D2377-4731-4D6A-972C-87320EC21446}"/>
            </a:ext>
          </a:extLst>
        </xdr:cNvPr>
        <xdr:cNvSpPr/>
      </xdr:nvSpPr>
      <xdr:spPr>
        <a:xfrm>
          <a:off x="12029440" y="1006932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61722</xdr:rowOff>
    </xdr:from>
    <xdr:to>
      <xdr:col>76</xdr:col>
      <xdr:colOff>114300</xdr:colOff>
      <xdr:row>60</xdr:row>
      <xdr:rowOff>98298</xdr:rowOff>
    </xdr:to>
    <xdr:cxnSp macro="">
      <xdr:nvCxnSpPr>
        <xdr:cNvPr id="549" name="直線コネクタ 548">
          <a:extLst>
            <a:ext uri="{FF2B5EF4-FFF2-40B4-BE49-F238E27FC236}">
              <a16:creationId xmlns:a16="http://schemas.microsoft.com/office/drawing/2014/main" id="{616DB2E2-4870-487E-822D-E06196E9211D}"/>
            </a:ext>
          </a:extLst>
        </xdr:cNvPr>
        <xdr:cNvCxnSpPr/>
      </xdr:nvCxnSpPr>
      <xdr:spPr>
        <a:xfrm>
          <a:off x="12072620" y="10120122"/>
          <a:ext cx="78232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168656</xdr:rowOff>
    </xdr:from>
    <xdr:to>
      <xdr:col>67</xdr:col>
      <xdr:colOff>101600</xdr:colOff>
      <xdr:row>61</xdr:row>
      <xdr:rowOff>98806</xdr:rowOff>
    </xdr:to>
    <xdr:sp macro="" textlink="">
      <xdr:nvSpPr>
        <xdr:cNvPr id="550" name="楕円 549">
          <a:extLst>
            <a:ext uri="{FF2B5EF4-FFF2-40B4-BE49-F238E27FC236}">
              <a16:creationId xmlns:a16="http://schemas.microsoft.com/office/drawing/2014/main" id="{10C722AC-E391-446B-B62C-8EA4056845CE}"/>
            </a:ext>
          </a:extLst>
        </xdr:cNvPr>
        <xdr:cNvSpPr/>
      </xdr:nvSpPr>
      <xdr:spPr>
        <a:xfrm>
          <a:off x="11231880" y="1022705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61722</xdr:rowOff>
    </xdr:from>
    <xdr:to>
      <xdr:col>71</xdr:col>
      <xdr:colOff>177800</xdr:colOff>
      <xdr:row>61</xdr:row>
      <xdr:rowOff>48006</xdr:rowOff>
    </xdr:to>
    <xdr:cxnSp macro="">
      <xdr:nvCxnSpPr>
        <xdr:cNvPr id="551" name="直線コネクタ 550">
          <a:extLst>
            <a:ext uri="{FF2B5EF4-FFF2-40B4-BE49-F238E27FC236}">
              <a16:creationId xmlns:a16="http://schemas.microsoft.com/office/drawing/2014/main" id="{051C5B24-7A74-44DE-BF15-DDAC30A9D999}"/>
            </a:ext>
          </a:extLst>
        </xdr:cNvPr>
        <xdr:cNvCxnSpPr/>
      </xdr:nvCxnSpPr>
      <xdr:spPr>
        <a:xfrm flipV="1">
          <a:off x="11282680" y="10120122"/>
          <a:ext cx="789940" cy="153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142765</xdr:rowOff>
    </xdr:from>
    <xdr:ext cx="405111" cy="259045"/>
    <xdr:sp macro="" textlink="">
      <xdr:nvSpPr>
        <xdr:cNvPr id="552" name="n_1aveValue【学校施設】&#10;有形固定資産減価償却率">
          <a:extLst>
            <a:ext uri="{FF2B5EF4-FFF2-40B4-BE49-F238E27FC236}">
              <a16:creationId xmlns:a16="http://schemas.microsoft.com/office/drawing/2014/main" id="{33F92787-B72C-44C1-B8E6-A84460E65A8B}"/>
            </a:ext>
          </a:extLst>
        </xdr:cNvPr>
        <xdr:cNvSpPr txBox="1"/>
      </xdr:nvSpPr>
      <xdr:spPr>
        <a:xfrm>
          <a:off x="13437244" y="96982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140479</xdr:rowOff>
    </xdr:from>
    <xdr:ext cx="405111" cy="259045"/>
    <xdr:sp macro="" textlink="">
      <xdr:nvSpPr>
        <xdr:cNvPr id="553" name="n_2aveValue【学校施設】&#10;有形固定資産減価償却率">
          <a:extLst>
            <a:ext uri="{FF2B5EF4-FFF2-40B4-BE49-F238E27FC236}">
              <a16:creationId xmlns:a16="http://schemas.microsoft.com/office/drawing/2014/main" id="{30555156-E546-4C49-867A-A995EEBF1EA5}"/>
            </a:ext>
          </a:extLst>
        </xdr:cNvPr>
        <xdr:cNvSpPr txBox="1"/>
      </xdr:nvSpPr>
      <xdr:spPr>
        <a:xfrm>
          <a:off x="12675244" y="96959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106189</xdr:rowOff>
    </xdr:from>
    <xdr:ext cx="405111" cy="259045"/>
    <xdr:sp macro="" textlink="">
      <xdr:nvSpPr>
        <xdr:cNvPr id="554" name="n_3aveValue【学校施設】&#10;有形固定資産減価償却率">
          <a:extLst>
            <a:ext uri="{FF2B5EF4-FFF2-40B4-BE49-F238E27FC236}">
              <a16:creationId xmlns:a16="http://schemas.microsoft.com/office/drawing/2014/main" id="{EF98BC71-B088-4E7F-807A-393B61CB4390}"/>
            </a:ext>
          </a:extLst>
        </xdr:cNvPr>
        <xdr:cNvSpPr txBox="1"/>
      </xdr:nvSpPr>
      <xdr:spPr>
        <a:xfrm>
          <a:off x="11900544" y="96616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87901</xdr:rowOff>
    </xdr:from>
    <xdr:ext cx="405111" cy="259045"/>
    <xdr:sp macro="" textlink="">
      <xdr:nvSpPr>
        <xdr:cNvPr id="555" name="n_4aveValue【学校施設】&#10;有形固定資産減価償却率">
          <a:extLst>
            <a:ext uri="{FF2B5EF4-FFF2-40B4-BE49-F238E27FC236}">
              <a16:creationId xmlns:a16="http://schemas.microsoft.com/office/drawing/2014/main" id="{E2877BCC-3141-4AF3-809C-B8FEF1501CE6}"/>
            </a:ext>
          </a:extLst>
        </xdr:cNvPr>
        <xdr:cNvSpPr txBox="1"/>
      </xdr:nvSpPr>
      <xdr:spPr>
        <a:xfrm>
          <a:off x="11102984" y="96433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160799</xdr:rowOff>
    </xdr:from>
    <xdr:ext cx="405111" cy="259045"/>
    <xdr:sp macro="" textlink="">
      <xdr:nvSpPr>
        <xdr:cNvPr id="556" name="n_1mainValue【学校施設】&#10;有形固定資産減価償却率">
          <a:extLst>
            <a:ext uri="{FF2B5EF4-FFF2-40B4-BE49-F238E27FC236}">
              <a16:creationId xmlns:a16="http://schemas.microsoft.com/office/drawing/2014/main" id="{D5BDF327-98DA-4587-9AB6-BECC98A6223F}"/>
            </a:ext>
          </a:extLst>
        </xdr:cNvPr>
        <xdr:cNvSpPr txBox="1"/>
      </xdr:nvSpPr>
      <xdr:spPr>
        <a:xfrm>
          <a:off x="13437244" y="102191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140225</xdr:rowOff>
    </xdr:from>
    <xdr:ext cx="405111" cy="259045"/>
    <xdr:sp macro="" textlink="">
      <xdr:nvSpPr>
        <xdr:cNvPr id="557" name="n_2mainValue【学校施設】&#10;有形固定資産減価償却率">
          <a:extLst>
            <a:ext uri="{FF2B5EF4-FFF2-40B4-BE49-F238E27FC236}">
              <a16:creationId xmlns:a16="http://schemas.microsoft.com/office/drawing/2014/main" id="{1A8F853B-48C0-4C98-BBE9-122BE69ED25D}"/>
            </a:ext>
          </a:extLst>
        </xdr:cNvPr>
        <xdr:cNvSpPr txBox="1"/>
      </xdr:nvSpPr>
      <xdr:spPr>
        <a:xfrm>
          <a:off x="12675244" y="101986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103649</xdr:rowOff>
    </xdr:from>
    <xdr:ext cx="405111" cy="259045"/>
    <xdr:sp macro="" textlink="">
      <xdr:nvSpPr>
        <xdr:cNvPr id="558" name="n_3mainValue【学校施設】&#10;有形固定資産減価償却率">
          <a:extLst>
            <a:ext uri="{FF2B5EF4-FFF2-40B4-BE49-F238E27FC236}">
              <a16:creationId xmlns:a16="http://schemas.microsoft.com/office/drawing/2014/main" id="{1C82F1BE-8D46-4714-81B7-19D61807FE4A}"/>
            </a:ext>
          </a:extLst>
        </xdr:cNvPr>
        <xdr:cNvSpPr txBox="1"/>
      </xdr:nvSpPr>
      <xdr:spPr>
        <a:xfrm>
          <a:off x="11900544" y="101620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89933</xdr:rowOff>
    </xdr:from>
    <xdr:ext cx="405111" cy="259045"/>
    <xdr:sp macro="" textlink="">
      <xdr:nvSpPr>
        <xdr:cNvPr id="559" name="n_4mainValue【学校施設】&#10;有形固定資産減価償却率">
          <a:extLst>
            <a:ext uri="{FF2B5EF4-FFF2-40B4-BE49-F238E27FC236}">
              <a16:creationId xmlns:a16="http://schemas.microsoft.com/office/drawing/2014/main" id="{49D09D1D-2F22-4B21-BCA7-9DFCEB251857}"/>
            </a:ext>
          </a:extLst>
        </xdr:cNvPr>
        <xdr:cNvSpPr txBox="1"/>
      </xdr:nvSpPr>
      <xdr:spPr>
        <a:xfrm>
          <a:off x="11102984" y="103159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0" name="正方形/長方形 559">
          <a:extLst>
            <a:ext uri="{FF2B5EF4-FFF2-40B4-BE49-F238E27FC236}">
              <a16:creationId xmlns:a16="http://schemas.microsoft.com/office/drawing/2014/main" id="{B38D614E-8159-47DB-8AE9-30EF1AAB1FBF}"/>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1" name="正方形/長方形 560">
          <a:extLst>
            <a:ext uri="{FF2B5EF4-FFF2-40B4-BE49-F238E27FC236}">
              <a16:creationId xmlns:a16="http://schemas.microsoft.com/office/drawing/2014/main" id="{949D53F5-643C-4B58-919B-B6FCDD5F0001}"/>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2" name="正方形/長方形 561">
          <a:extLst>
            <a:ext uri="{FF2B5EF4-FFF2-40B4-BE49-F238E27FC236}">
              <a16:creationId xmlns:a16="http://schemas.microsoft.com/office/drawing/2014/main" id="{98932934-E245-4725-B6C5-9491893049E8}"/>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3" name="正方形/長方形 562">
          <a:extLst>
            <a:ext uri="{FF2B5EF4-FFF2-40B4-BE49-F238E27FC236}">
              <a16:creationId xmlns:a16="http://schemas.microsoft.com/office/drawing/2014/main" id="{1FE16614-9146-4175-AB36-65818F7C9A44}"/>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4" name="正方形/長方形 563">
          <a:extLst>
            <a:ext uri="{FF2B5EF4-FFF2-40B4-BE49-F238E27FC236}">
              <a16:creationId xmlns:a16="http://schemas.microsoft.com/office/drawing/2014/main" id="{4E559869-9243-4968-877F-AEA1A0D4698E}"/>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5" name="正方形/長方形 564">
          <a:extLst>
            <a:ext uri="{FF2B5EF4-FFF2-40B4-BE49-F238E27FC236}">
              <a16:creationId xmlns:a16="http://schemas.microsoft.com/office/drawing/2014/main" id="{05EC8B76-6FF9-4E02-8EC7-BFC2E5B98020}"/>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6" name="正方形/長方形 565">
          <a:extLst>
            <a:ext uri="{FF2B5EF4-FFF2-40B4-BE49-F238E27FC236}">
              <a16:creationId xmlns:a16="http://schemas.microsoft.com/office/drawing/2014/main" id="{224ABE81-1763-4C31-835A-16B1DD649CA0}"/>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67" name="正方形/長方形 566">
          <a:extLst>
            <a:ext uri="{FF2B5EF4-FFF2-40B4-BE49-F238E27FC236}">
              <a16:creationId xmlns:a16="http://schemas.microsoft.com/office/drawing/2014/main" id="{92020815-CE16-4526-9178-236100128E87}"/>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68" name="テキスト ボックス 567">
          <a:extLst>
            <a:ext uri="{FF2B5EF4-FFF2-40B4-BE49-F238E27FC236}">
              <a16:creationId xmlns:a16="http://schemas.microsoft.com/office/drawing/2014/main" id="{D16DC94E-B996-459B-A732-B711E973B119}"/>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69" name="直線コネクタ 568">
          <a:extLst>
            <a:ext uri="{FF2B5EF4-FFF2-40B4-BE49-F238E27FC236}">
              <a16:creationId xmlns:a16="http://schemas.microsoft.com/office/drawing/2014/main" id="{78E64AC9-C8E3-441D-942B-07D5C063DC4C}"/>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0" name="テキスト ボックス 569">
          <a:extLst>
            <a:ext uri="{FF2B5EF4-FFF2-40B4-BE49-F238E27FC236}">
              <a16:creationId xmlns:a16="http://schemas.microsoft.com/office/drawing/2014/main" id="{0C4559A5-F470-4AE4-849A-0A56F9A01521}"/>
            </a:ext>
          </a:extLst>
        </xdr:cNvPr>
        <xdr:cNvSpPr txBox="1"/>
      </xdr:nvSpPr>
      <xdr:spPr>
        <a:xfrm>
          <a:off x="1569484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63</xdr:row>
      <xdr:rowOff>57150</xdr:rowOff>
    </xdr:to>
    <xdr:cxnSp macro="">
      <xdr:nvCxnSpPr>
        <xdr:cNvPr id="571" name="直線コネクタ 570">
          <a:extLst>
            <a:ext uri="{FF2B5EF4-FFF2-40B4-BE49-F238E27FC236}">
              <a16:creationId xmlns:a16="http://schemas.microsoft.com/office/drawing/2014/main" id="{E1B4DACD-D6D8-4C05-898E-560997617053}"/>
            </a:ext>
          </a:extLst>
        </xdr:cNvPr>
        <xdr:cNvCxnSpPr/>
      </xdr:nvCxnSpPr>
      <xdr:spPr>
        <a:xfrm>
          <a:off x="16093440" y="10618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86377</xdr:rowOff>
    </xdr:from>
    <xdr:ext cx="467179" cy="259045"/>
    <xdr:sp macro="" textlink="">
      <xdr:nvSpPr>
        <xdr:cNvPr id="572" name="テキスト ボックス 571">
          <a:extLst>
            <a:ext uri="{FF2B5EF4-FFF2-40B4-BE49-F238E27FC236}">
              <a16:creationId xmlns:a16="http://schemas.microsoft.com/office/drawing/2014/main" id="{B288E766-B64C-4BA4-B28B-086E4541949B}"/>
            </a:ext>
          </a:extLst>
        </xdr:cNvPr>
        <xdr:cNvSpPr txBox="1"/>
      </xdr:nvSpPr>
      <xdr:spPr>
        <a:xfrm>
          <a:off x="15694841" y="104800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3" name="直線コネクタ 572">
          <a:extLst>
            <a:ext uri="{FF2B5EF4-FFF2-40B4-BE49-F238E27FC236}">
              <a16:creationId xmlns:a16="http://schemas.microsoft.com/office/drawing/2014/main" id="{EB385B3C-0279-446C-B34F-BD1FC803C0E6}"/>
            </a:ext>
          </a:extLst>
        </xdr:cNvPr>
        <xdr:cNvCxnSpPr/>
      </xdr:nvCxnSpPr>
      <xdr:spPr>
        <a:xfrm>
          <a:off x="1609344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74" name="テキスト ボックス 573">
          <a:extLst>
            <a:ext uri="{FF2B5EF4-FFF2-40B4-BE49-F238E27FC236}">
              <a16:creationId xmlns:a16="http://schemas.microsoft.com/office/drawing/2014/main" id="{5FA3B8EC-0702-4E9C-A334-7309D1A1F739}"/>
            </a:ext>
          </a:extLst>
        </xdr:cNvPr>
        <xdr:cNvSpPr txBox="1"/>
      </xdr:nvSpPr>
      <xdr:spPr>
        <a:xfrm>
          <a:off x="1569484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114300</xdr:rowOff>
    </xdr:from>
    <xdr:to>
      <xdr:col>120</xdr:col>
      <xdr:colOff>114300</xdr:colOff>
      <xdr:row>56</xdr:row>
      <xdr:rowOff>114300</xdr:rowOff>
    </xdr:to>
    <xdr:cxnSp macro="">
      <xdr:nvCxnSpPr>
        <xdr:cNvPr id="575" name="直線コネクタ 574">
          <a:extLst>
            <a:ext uri="{FF2B5EF4-FFF2-40B4-BE49-F238E27FC236}">
              <a16:creationId xmlns:a16="http://schemas.microsoft.com/office/drawing/2014/main" id="{F5B2C1C4-780E-4E81-8392-7A1B36D6649F}"/>
            </a:ext>
          </a:extLst>
        </xdr:cNvPr>
        <xdr:cNvCxnSpPr/>
      </xdr:nvCxnSpPr>
      <xdr:spPr>
        <a:xfrm>
          <a:off x="16093440" y="9502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143527</xdr:rowOff>
    </xdr:from>
    <xdr:ext cx="467179" cy="259045"/>
    <xdr:sp macro="" textlink="">
      <xdr:nvSpPr>
        <xdr:cNvPr id="576" name="テキスト ボックス 575">
          <a:extLst>
            <a:ext uri="{FF2B5EF4-FFF2-40B4-BE49-F238E27FC236}">
              <a16:creationId xmlns:a16="http://schemas.microsoft.com/office/drawing/2014/main" id="{0D1CC977-7348-496C-87A8-47E6CF7C53AD}"/>
            </a:ext>
          </a:extLst>
        </xdr:cNvPr>
        <xdr:cNvSpPr txBox="1"/>
      </xdr:nvSpPr>
      <xdr:spPr>
        <a:xfrm>
          <a:off x="15694841" y="9363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77" name="直線コネクタ 576">
          <a:extLst>
            <a:ext uri="{FF2B5EF4-FFF2-40B4-BE49-F238E27FC236}">
              <a16:creationId xmlns:a16="http://schemas.microsoft.com/office/drawing/2014/main" id="{A725C10D-5ECA-4F02-80AB-6AE6FFA76E5C}"/>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78" name="テキスト ボックス 577">
          <a:extLst>
            <a:ext uri="{FF2B5EF4-FFF2-40B4-BE49-F238E27FC236}">
              <a16:creationId xmlns:a16="http://schemas.microsoft.com/office/drawing/2014/main" id="{B6FC1207-5843-473E-8F97-269B35CE9629}"/>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79" name="【学校施設】&#10;一人当たり面積グラフ枠">
          <a:extLst>
            <a:ext uri="{FF2B5EF4-FFF2-40B4-BE49-F238E27FC236}">
              <a16:creationId xmlns:a16="http://schemas.microsoft.com/office/drawing/2014/main" id="{3732322B-9520-4734-9F7E-69ADB8877091}"/>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138874</xdr:rowOff>
    </xdr:from>
    <xdr:to>
      <xdr:col>116</xdr:col>
      <xdr:colOff>62864</xdr:colOff>
      <xdr:row>63</xdr:row>
      <xdr:rowOff>101156</xdr:rowOff>
    </xdr:to>
    <xdr:cxnSp macro="">
      <xdr:nvCxnSpPr>
        <xdr:cNvPr id="580" name="直線コネクタ 579">
          <a:extLst>
            <a:ext uri="{FF2B5EF4-FFF2-40B4-BE49-F238E27FC236}">
              <a16:creationId xmlns:a16="http://schemas.microsoft.com/office/drawing/2014/main" id="{BBAD3877-C41E-4098-9014-DD7C3F39121B}"/>
            </a:ext>
          </a:extLst>
        </xdr:cNvPr>
        <xdr:cNvCxnSpPr/>
      </xdr:nvCxnSpPr>
      <xdr:spPr>
        <a:xfrm flipV="1">
          <a:off x="19509104" y="9526714"/>
          <a:ext cx="0" cy="11357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104983</xdr:rowOff>
    </xdr:from>
    <xdr:ext cx="469744" cy="259045"/>
    <xdr:sp macro="" textlink="">
      <xdr:nvSpPr>
        <xdr:cNvPr id="581" name="【学校施設】&#10;一人当たり面積最小値テキスト">
          <a:extLst>
            <a:ext uri="{FF2B5EF4-FFF2-40B4-BE49-F238E27FC236}">
              <a16:creationId xmlns:a16="http://schemas.microsoft.com/office/drawing/2014/main" id="{6DC2CBB6-12BA-485C-AB98-A777F269C617}"/>
            </a:ext>
          </a:extLst>
        </xdr:cNvPr>
        <xdr:cNvSpPr txBox="1"/>
      </xdr:nvSpPr>
      <xdr:spPr>
        <a:xfrm>
          <a:off x="19547840" y="10666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101156</xdr:rowOff>
    </xdr:from>
    <xdr:to>
      <xdr:col>116</xdr:col>
      <xdr:colOff>152400</xdr:colOff>
      <xdr:row>63</xdr:row>
      <xdr:rowOff>101156</xdr:rowOff>
    </xdr:to>
    <xdr:cxnSp macro="">
      <xdr:nvCxnSpPr>
        <xdr:cNvPr id="582" name="直線コネクタ 581">
          <a:extLst>
            <a:ext uri="{FF2B5EF4-FFF2-40B4-BE49-F238E27FC236}">
              <a16:creationId xmlns:a16="http://schemas.microsoft.com/office/drawing/2014/main" id="{2B7FD481-0A2A-4791-BF18-5D3FAE962FCF}"/>
            </a:ext>
          </a:extLst>
        </xdr:cNvPr>
        <xdr:cNvCxnSpPr/>
      </xdr:nvCxnSpPr>
      <xdr:spPr>
        <a:xfrm>
          <a:off x="19443700" y="1066247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85551</xdr:rowOff>
    </xdr:from>
    <xdr:ext cx="469744" cy="259045"/>
    <xdr:sp macro="" textlink="">
      <xdr:nvSpPr>
        <xdr:cNvPr id="583" name="【学校施設】&#10;一人当たり面積最大値テキスト">
          <a:extLst>
            <a:ext uri="{FF2B5EF4-FFF2-40B4-BE49-F238E27FC236}">
              <a16:creationId xmlns:a16="http://schemas.microsoft.com/office/drawing/2014/main" id="{8544EF62-B95C-4202-9395-B305E9BC8AD6}"/>
            </a:ext>
          </a:extLst>
        </xdr:cNvPr>
        <xdr:cNvSpPr txBox="1"/>
      </xdr:nvSpPr>
      <xdr:spPr>
        <a:xfrm>
          <a:off x="19547840" y="93057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138874</xdr:rowOff>
    </xdr:from>
    <xdr:to>
      <xdr:col>116</xdr:col>
      <xdr:colOff>152400</xdr:colOff>
      <xdr:row>56</xdr:row>
      <xdr:rowOff>138874</xdr:rowOff>
    </xdr:to>
    <xdr:cxnSp macro="">
      <xdr:nvCxnSpPr>
        <xdr:cNvPr id="584" name="直線コネクタ 583">
          <a:extLst>
            <a:ext uri="{FF2B5EF4-FFF2-40B4-BE49-F238E27FC236}">
              <a16:creationId xmlns:a16="http://schemas.microsoft.com/office/drawing/2014/main" id="{DF318605-D714-493A-A8BC-BD58B81B18BF}"/>
            </a:ext>
          </a:extLst>
        </xdr:cNvPr>
        <xdr:cNvCxnSpPr/>
      </xdr:nvCxnSpPr>
      <xdr:spPr>
        <a:xfrm>
          <a:off x="19443700" y="952671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29354</xdr:rowOff>
    </xdr:from>
    <xdr:ext cx="469744" cy="259045"/>
    <xdr:sp macro="" textlink="">
      <xdr:nvSpPr>
        <xdr:cNvPr id="585" name="【学校施設】&#10;一人当たり面積平均値テキスト">
          <a:extLst>
            <a:ext uri="{FF2B5EF4-FFF2-40B4-BE49-F238E27FC236}">
              <a16:creationId xmlns:a16="http://schemas.microsoft.com/office/drawing/2014/main" id="{FD121501-CA13-49ED-9F21-C805AA60AE58}"/>
            </a:ext>
          </a:extLst>
        </xdr:cNvPr>
        <xdr:cNvSpPr txBox="1"/>
      </xdr:nvSpPr>
      <xdr:spPr>
        <a:xfrm>
          <a:off x="19547840" y="102553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50927</xdr:rowOff>
    </xdr:from>
    <xdr:to>
      <xdr:col>116</xdr:col>
      <xdr:colOff>114300</xdr:colOff>
      <xdr:row>61</xdr:row>
      <xdr:rowOff>152527</xdr:rowOff>
    </xdr:to>
    <xdr:sp macro="" textlink="">
      <xdr:nvSpPr>
        <xdr:cNvPr id="586" name="フローチャート: 判断 585">
          <a:extLst>
            <a:ext uri="{FF2B5EF4-FFF2-40B4-BE49-F238E27FC236}">
              <a16:creationId xmlns:a16="http://schemas.microsoft.com/office/drawing/2014/main" id="{E85012DE-30B2-4D15-A825-A9C40ECFFA1C}"/>
            </a:ext>
          </a:extLst>
        </xdr:cNvPr>
        <xdr:cNvSpPr/>
      </xdr:nvSpPr>
      <xdr:spPr>
        <a:xfrm>
          <a:off x="19458940" y="102769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61214</xdr:rowOff>
    </xdr:from>
    <xdr:to>
      <xdr:col>112</xdr:col>
      <xdr:colOff>38100</xdr:colOff>
      <xdr:row>61</xdr:row>
      <xdr:rowOff>162814</xdr:rowOff>
    </xdr:to>
    <xdr:sp macro="" textlink="">
      <xdr:nvSpPr>
        <xdr:cNvPr id="587" name="フローチャート: 判断 586">
          <a:extLst>
            <a:ext uri="{FF2B5EF4-FFF2-40B4-BE49-F238E27FC236}">
              <a16:creationId xmlns:a16="http://schemas.microsoft.com/office/drawing/2014/main" id="{97D62A3F-2CA1-48B7-B57C-41FBCB39F78D}"/>
            </a:ext>
          </a:extLst>
        </xdr:cNvPr>
        <xdr:cNvSpPr/>
      </xdr:nvSpPr>
      <xdr:spPr>
        <a:xfrm>
          <a:off x="18735040" y="1028725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67501</xdr:rowOff>
    </xdr:from>
    <xdr:to>
      <xdr:col>107</xdr:col>
      <xdr:colOff>101600</xdr:colOff>
      <xdr:row>61</xdr:row>
      <xdr:rowOff>169101</xdr:rowOff>
    </xdr:to>
    <xdr:sp macro="" textlink="">
      <xdr:nvSpPr>
        <xdr:cNvPr id="588" name="フローチャート: 判断 587">
          <a:extLst>
            <a:ext uri="{FF2B5EF4-FFF2-40B4-BE49-F238E27FC236}">
              <a16:creationId xmlns:a16="http://schemas.microsoft.com/office/drawing/2014/main" id="{7FDFA4A3-29DC-484E-9CBE-82BA4C1778ED}"/>
            </a:ext>
          </a:extLst>
        </xdr:cNvPr>
        <xdr:cNvSpPr/>
      </xdr:nvSpPr>
      <xdr:spPr>
        <a:xfrm>
          <a:off x="17937480" y="10293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57214</xdr:rowOff>
    </xdr:from>
    <xdr:to>
      <xdr:col>102</xdr:col>
      <xdr:colOff>165100</xdr:colOff>
      <xdr:row>61</xdr:row>
      <xdr:rowOff>158814</xdr:rowOff>
    </xdr:to>
    <xdr:sp macro="" textlink="">
      <xdr:nvSpPr>
        <xdr:cNvPr id="589" name="フローチャート: 判断 588">
          <a:extLst>
            <a:ext uri="{FF2B5EF4-FFF2-40B4-BE49-F238E27FC236}">
              <a16:creationId xmlns:a16="http://schemas.microsoft.com/office/drawing/2014/main" id="{9DD329A5-1A64-4283-BB8D-0B03B86EE11E}"/>
            </a:ext>
          </a:extLst>
        </xdr:cNvPr>
        <xdr:cNvSpPr/>
      </xdr:nvSpPr>
      <xdr:spPr>
        <a:xfrm>
          <a:off x="17162780" y="10283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69786</xdr:rowOff>
    </xdr:from>
    <xdr:to>
      <xdr:col>98</xdr:col>
      <xdr:colOff>38100</xdr:colOff>
      <xdr:row>61</xdr:row>
      <xdr:rowOff>171386</xdr:rowOff>
    </xdr:to>
    <xdr:sp macro="" textlink="">
      <xdr:nvSpPr>
        <xdr:cNvPr id="590" name="フローチャート: 判断 589">
          <a:extLst>
            <a:ext uri="{FF2B5EF4-FFF2-40B4-BE49-F238E27FC236}">
              <a16:creationId xmlns:a16="http://schemas.microsoft.com/office/drawing/2014/main" id="{1F96EC21-AA40-44ED-9AF8-7A8360859BA1}"/>
            </a:ext>
          </a:extLst>
        </xdr:cNvPr>
        <xdr:cNvSpPr/>
      </xdr:nvSpPr>
      <xdr:spPr>
        <a:xfrm>
          <a:off x="16388080" y="1029582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1" name="テキスト ボックス 590">
          <a:extLst>
            <a:ext uri="{FF2B5EF4-FFF2-40B4-BE49-F238E27FC236}">
              <a16:creationId xmlns:a16="http://schemas.microsoft.com/office/drawing/2014/main" id="{D880C34A-DB5A-40CC-8218-91D8A946F357}"/>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2" name="テキスト ボックス 591">
          <a:extLst>
            <a:ext uri="{FF2B5EF4-FFF2-40B4-BE49-F238E27FC236}">
              <a16:creationId xmlns:a16="http://schemas.microsoft.com/office/drawing/2014/main" id="{F81C4C36-CDF2-40EA-B007-528040A769E8}"/>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3" name="テキスト ボックス 592">
          <a:extLst>
            <a:ext uri="{FF2B5EF4-FFF2-40B4-BE49-F238E27FC236}">
              <a16:creationId xmlns:a16="http://schemas.microsoft.com/office/drawing/2014/main" id="{17233432-8458-4837-BA23-31837501B098}"/>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94" name="テキスト ボックス 593">
          <a:extLst>
            <a:ext uri="{FF2B5EF4-FFF2-40B4-BE49-F238E27FC236}">
              <a16:creationId xmlns:a16="http://schemas.microsoft.com/office/drawing/2014/main" id="{5C188588-A298-48C8-BFAD-7675FCB311E6}"/>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95" name="テキスト ボックス 594">
          <a:extLst>
            <a:ext uri="{FF2B5EF4-FFF2-40B4-BE49-F238E27FC236}">
              <a16:creationId xmlns:a16="http://schemas.microsoft.com/office/drawing/2014/main" id="{31FE746F-6B17-4245-B752-59D05E545CF3}"/>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94932</xdr:rowOff>
    </xdr:from>
    <xdr:to>
      <xdr:col>116</xdr:col>
      <xdr:colOff>114300</xdr:colOff>
      <xdr:row>61</xdr:row>
      <xdr:rowOff>25082</xdr:rowOff>
    </xdr:to>
    <xdr:sp macro="" textlink="">
      <xdr:nvSpPr>
        <xdr:cNvPr id="596" name="楕円 595">
          <a:extLst>
            <a:ext uri="{FF2B5EF4-FFF2-40B4-BE49-F238E27FC236}">
              <a16:creationId xmlns:a16="http://schemas.microsoft.com/office/drawing/2014/main" id="{6AD02D5A-0D49-40B6-8CEF-1AECE24BBEC7}"/>
            </a:ext>
          </a:extLst>
        </xdr:cNvPr>
        <xdr:cNvSpPr/>
      </xdr:nvSpPr>
      <xdr:spPr>
        <a:xfrm>
          <a:off x="19458940" y="1015333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117809</xdr:rowOff>
    </xdr:from>
    <xdr:ext cx="469744" cy="259045"/>
    <xdr:sp macro="" textlink="">
      <xdr:nvSpPr>
        <xdr:cNvPr id="597" name="【学校施設】&#10;一人当たり面積該当値テキスト">
          <a:extLst>
            <a:ext uri="{FF2B5EF4-FFF2-40B4-BE49-F238E27FC236}">
              <a16:creationId xmlns:a16="http://schemas.microsoft.com/office/drawing/2014/main" id="{4B9075B5-EF8B-44BA-AF05-300C2868A306}"/>
            </a:ext>
          </a:extLst>
        </xdr:cNvPr>
        <xdr:cNvSpPr txBox="1"/>
      </xdr:nvSpPr>
      <xdr:spPr>
        <a:xfrm>
          <a:off x="19547840" y="10008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105791</xdr:rowOff>
    </xdr:from>
    <xdr:to>
      <xdr:col>112</xdr:col>
      <xdr:colOff>38100</xdr:colOff>
      <xdr:row>61</xdr:row>
      <xdr:rowOff>35941</xdr:rowOff>
    </xdr:to>
    <xdr:sp macro="" textlink="">
      <xdr:nvSpPr>
        <xdr:cNvPr id="598" name="楕円 597">
          <a:extLst>
            <a:ext uri="{FF2B5EF4-FFF2-40B4-BE49-F238E27FC236}">
              <a16:creationId xmlns:a16="http://schemas.microsoft.com/office/drawing/2014/main" id="{1A57C376-D1D6-44D2-9C2E-2EA47C01ECE8}"/>
            </a:ext>
          </a:extLst>
        </xdr:cNvPr>
        <xdr:cNvSpPr/>
      </xdr:nvSpPr>
      <xdr:spPr>
        <a:xfrm>
          <a:off x="18735040" y="1016419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145732</xdr:rowOff>
    </xdr:from>
    <xdr:to>
      <xdr:col>116</xdr:col>
      <xdr:colOff>63500</xdr:colOff>
      <xdr:row>60</xdr:row>
      <xdr:rowOff>156591</xdr:rowOff>
    </xdr:to>
    <xdr:cxnSp macro="">
      <xdr:nvCxnSpPr>
        <xdr:cNvPr id="599" name="直線コネクタ 598">
          <a:extLst>
            <a:ext uri="{FF2B5EF4-FFF2-40B4-BE49-F238E27FC236}">
              <a16:creationId xmlns:a16="http://schemas.microsoft.com/office/drawing/2014/main" id="{C54AA7CC-9869-4773-AFAF-28E9A647AD58}"/>
            </a:ext>
          </a:extLst>
        </xdr:cNvPr>
        <xdr:cNvCxnSpPr/>
      </xdr:nvCxnSpPr>
      <xdr:spPr>
        <a:xfrm flipV="1">
          <a:off x="18778220" y="10204132"/>
          <a:ext cx="731520" cy="10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112078</xdr:rowOff>
    </xdr:from>
    <xdr:to>
      <xdr:col>107</xdr:col>
      <xdr:colOff>101600</xdr:colOff>
      <xdr:row>61</xdr:row>
      <xdr:rowOff>42228</xdr:rowOff>
    </xdr:to>
    <xdr:sp macro="" textlink="">
      <xdr:nvSpPr>
        <xdr:cNvPr id="600" name="楕円 599">
          <a:extLst>
            <a:ext uri="{FF2B5EF4-FFF2-40B4-BE49-F238E27FC236}">
              <a16:creationId xmlns:a16="http://schemas.microsoft.com/office/drawing/2014/main" id="{7B62CA76-1E92-4EC0-BCA7-61514412DA59}"/>
            </a:ext>
          </a:extLst>
        </xdr:cNvPr>
        <xdr:cNvSpPr/>
      </xdr:nvSpPr>
      <xdr:spPr>
        <a:xfrm>
          <a:off x="17937480" y="1017047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156591</xdr:rowOff>
    </xdr:from>
    <xdr:to>
      <xdr:col>111</xdr:col>
      <xdr:colOff>177800</xdr:colOff>
      <xdr:row>60</xdr:row>
      <xdr:rowOff>162878</xdr:rowOff>
    </xdr:to>
    <xdr:cxnSp macro="">
      <xdr:nvCxnSpPr>
        <xdr:cNvPr id="601" name="直線コネクタ 600">
          <a:extLst>
            <a:ext uri="{FF2B5EF4-FFF2-40B4-BE49-F238E27FC236}">
              <a16:creationId xmlns:a16="http://schemas.microsoft.com/office/drawing/2014/main" id="{1CDAB73E-28FB-4F70-9521-C148393EB567}"/>
            </a:ext>
          </a:extLst>
        </xdr:cNvPr>
        <xdr:cNvCxnSpPr/>
      </xdr:nvCxnSpPr>
      <xdr:spPr>
        <a:xfrm flipV="1">
          <a:off x="17988280" y="10214991"/>
          <a:ext cx="789940" cy="6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123507</xdr:rowOff>
    </xdr:from>
    <xdr:to>
      <xdr:col>102</xdr:col>
      <xdr:colOff>165100</xdr:colOff>
      <xdr:row>61</xdr:row>
      <xdr:rowOff>53657</xdr:rowOff>
    </xdr:to>
    <xdr:sp macro="" textlink="">
      <xdr:nvSpPr>
        <xdr:cNvPr id="602" name="楕円 601">
          <a:extLst>
            <a:ext uri="{FF2B5EF4-FFF2-40B4-BE49-F238E27FC236}">
              <a16:creationId xmlns:a16="http://schemas.microsoft.com/office/drawing/2014/main" id="{62AE11C8-58CC-4CA5-8763-5D9004CEF1AC}"/>
            </a:ext>
          </a:extLst>
        </xdr:cNvPr>
        <xdr:cNvSpPr/>
      </xdr:nvSpPr>
      <xdr:spPr>
        <a:xfrm>
          <a:off x="17162780" y="1018190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162878</xdr:rowOff>
    </xdr:from>
    <xdr:to>
      <xdr:col>107</xdr:col>
      <xdr:colOff>50800</xdr:colOff>
      <xdr:row>61</xdr:row>
      <xdr:rowOff>2857</xdr:rowOff>
    </xdr:to>
    <xdr:cxnSp macro="">
      <xdr:nvCxnSpPr>
        <xdr:cNvPr id="603" name="直線コネクタ 602">
          <a:extLst>
            <a:ext uri="{FF2B5EF4-FFF2-40B4-BE49-F238E27FC236}">
              <a16:creationId xmlns:a16="http://schemas.microsoft.com/office/drawing/2014/main" id="{C98F6AB5-11D7-49DA-B393-3B7D821104F0}"/>
            </a:ext>
          </a:extLst>
        </xdr:cNvPr>
        <xdr:cNvCxnSpPr/>
      </xdr:nvCxnSpPr>
      <xdr:spPr>
        <a:xfrm flipV="1">
          <a:off x="17213580" y="10221278"/>
          <a:ext cx="7747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130937</xdr:rowOff>
    </xdr:from>
    <xdr:to>
      <xdr:col>98</xdr:col>
      <xdr:colOff>38100</xdr:colOff>
      <xdr:row>61</xdr:row>
      <xdr:rowOff>61087</xdr:rowOff>
    </xdr:to>
    <xdr:sp macro="" textlink="">
      <xdr:nvSpPr>
        <xdr:cNvPr id="604" name="楕円 603">
          <a:extLst>
            <a:ext uri="{FF2B5EF4-FFF2-40B4-BE49-F238E27FC236}">
              <a16:creationId xmlns:a16="http://schemas.microsoft.com/office/drawing/2014/main" id="{785B1131-F2D4-4668-B15C-60E24D927CD2}"/>
            </a:ext>
          </a:extLst>
        </xdr:cNvPr>
        <xdr:cNvSpPr/>
      </xdr:nvSpPr>
      <xdr:spPr>
        <a:xfrm>
          <a:off x="16388080" y="1018933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2857</xdr:rowOff>
    </xdr:from>
    <xdr:to>
      <xdr:col>102</xdr:col>
      <xdr:colOff>114300</xdr:colOff>
      <xdr:row>61</xdr:row>
      <xdr:rowOff>10287</xdr:rowOff>
    </xdr:to>
    <xdr:cxnSp macro="">
      <xdr:nvCxnSpPr>
        <xdr:cNvPr id="605" name="直線コネクタ 604">
          <a:extLst>
            <a:ext uri="{FF2B5EF4-FFF2-40B4-BE49-F238E27FC236}">
              <a16:creationId xmlns:a16="http://schemas.microsoft.com/office/drawing/2014/main" id="{FF05A2E8-2E8C-4E86-BCC0-E3FFCEEEBD41}"/>
            </a:ext>
          </a:extLst>
        </xdr:cNvPr>
        <xdr:cNvCxnSpPr/>
      </xdr:nvCxnSpPr>
      <xdr:spPr>
        <a:xfrm flipV="1">
          <a:off x="16431260" y="10228897"/>
          <a:ext cx="782320" cy="7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153941</xdr:rowOff>
    </xdr:from>
    <xdr:ext cx="469744" cy="259045"/>
    <xdr:sp macro="" textlink="">
      <xdr:nvSpPr>
        <xdr:cNvPr id="606" name="n_1aveValue【学校施設】&#10;一人当たり面積">
          <a:extLst>
            <a:ext uri="{FF2B5EF4-FFF2-40B4-BE49-F238E27FC236}">
              <a16:creationId xmlns:a16="http://schemas.microsoft.com/office/drawing/2014/main" id="{CE63256B-0F73-47FF-BD8D-5F08BFBA4F42}"/>
            </a:ext>
          </a:extLst>
        </xdr:cNvPr>
        <xdr:cNvSpPr txBox="1"/>
      </xdr:nvSpPr>
      <xdr:spPr>
        <a:xfrm>
          <a:off x="18561127" y="103799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160228</xdr:rowOff>
    </xdr:from>
    <xdr:ext cx="469744" cy="259045"/>
    <xdr:sp macro="" textlink="">
      <xdr:nvSpPr>
        <xdr:cNvPr id="607" name="n_2aveValue【学校施設】&#10;一人当たり面積">
          <a:extLst>
            <a:ext uri="{FF2B5EF4-FFF2-40B4-BE49-F238E27FC236}">
              <a16:creationId xmlns:a16="http://schemas.microsoft.com/office/drawing/2014/main" id="{B57653F0-BF70-4A42-8316-2A11622277EC}"/>
            </a:ext>
          </a:extLst>
        </xdr:cNvPr>
        <xdr:cNvSpPr txBox="1"/>
      </xdr:nvSpPr>
      <xdr:spPr>
        <a:xfrm>
          <a:off x="17776267" y="103862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149941</xdr:rowOff>
    </xdr:from>
    <xdr:ext cx="469744" cy="259045"/>
    <xdr:sp macro="" textlink="">
      <xdr:nvSpPr>
        <xdr:cNvPr id="608" name="n_3aveValue【学校施設】&#10;一人当たり面積">
          <a:extLst>
            <a:ext uri="{FF2B5EF4-FFF2-40B4-BE49-F238E27FC236}">
              <a16:creationId xmlns:a16="http://schemas.microsoft.com/office/drawing/2014/main" id="{A74E9598-7B1A-4AA6-A3C0-7D2AF278FD1E}"/>
            </a:ext>
          </a:extLst>
        </xdr:cNvPr>
        <xdr:cNvSpPr txBox="1"/>
      </xdr:nvSpPr>
      <xdr:spPr>
        <a:xfrm>
          <a:off x="17001567" y="103759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162513</xdr:rowOff>
    </xdr:from>
    <xdr:ext cx="469744" cy="259045"/>
    <xdr:sp macro="" textlink="">
      <xdr:nvSpPr>
        <xdr:cNvPr id="609" name="n_4aveValue【学校施設】&#10;一人当たり面積">
          <a:extLst>
            <a:ext uri="{FF2B5EF4-FFF2-40B4-BE49-F238E27FC236}">
              <a16:creationId xmlns:a16="http://schemas.microsoft.com/office/drawing/2014/main" id="{9A51B3BE-64E6-40DE-97E5-2F93115AD677}"/>
            </a:ext>
          </a:extLst>
        </xdr:cNvPr>
        <xdr:cNvSpPr txBox="1"/>
      </xdr:nvSpPr>
      <xdr:spPr>
        <a:xfrm>
          <a:off x="16226867" y="10388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59</xdr:row>
      <xdr:rowOff>52468</xdr:rowOff>
    </xdr:from>
    <xdr:ext cx="469744" cy="259045"/>
    <xdr:sp macro="" textlink="">
      <xdr:nvSpPr>
        <xdr:cNvPr id="610" name="n_1mainValue【学校施設】&#10;一人当たり面積">
          <a:extLst>
            <a:ext uri="{FF2B5EF4-FFF2-40B4-BE49-F238E27FC236}">
              <a16:creationId xmlns:a16="http://schemas.microsoft.com/office/drawing/2014/main" id="{BB1E08A7-ED10-4ACA-9D45-68381849C4C9}"/>
            </a:ext>
          </a:extLst>
        </xdr:cNvPr>
        <xdr:cNvSpPr txBox="1"/>
      </xdr:nvSpPr>
      <xdr:spPr>
        <a:xfrm>
          <a:off x="18561127" y="99432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58755</xdr:rowOff>
    </xdr:from>
    <xdr:ext cx="469744" cy="259045"/>
    <xdr:sp macro="" textlink="">
      <xdr:nvSpPr>
        <xdr:cNvPr id="611" name="n_2mainValue【学校施設】&#10;一人当たり面積">
          <a:extLst>
            <a:ext uri="{FF2B5EF4-FFF2-40B4-BE49-F238E27FC236}">
              <a16:creationId xmlns:a16="http://schemas.microsoft.com/office/drawing/2014/main" id="{AA423200-2BA8-48B6-B8EB-D71922988AC1}"/>
            </a:ext>
          </a:extLst>
        </xdr:cNvPr>
        <xdr:cNvSpPr txBox="1"/>
      </xdr:nvSpPr>
      <xdr:spPr>
        <a:xfrm>
          <a:off x="17776267" y="99495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70184</xdr:rowOff>
    </xdr:from>
    <xdr:ext cx="469744" cy="259045"/>
    <xdr:sp macro="" textlink="">
      <xdr:nvSpPr>
        <xdr:cNvPr id="612" name="n_3mainValue【学校施設】&#10;一人当たり面積">
          <a:extLst>
            <a:ext uri="{FF2B5EF4-FFF2-40B4-BE49-F238E27FC236}">
              <a16:creationId xmlns:a16="http://schemas.microsoft.com/office/drawing/2014/main" id="{8A947252-F63E-4C3D-BA01-78DD7211CA73}"/>
            </a:ext>
          </a:extLst>
        </xdr:cNvPr>
        <xdr:cNvSpPr txBox="1"/>
      </xdr:nvSpPr>
      <xdr:spPr>
        <a:xfrm>
          <a:off x="17001567" y="99609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77614</xdr:rowOff>
    </xdr:from>
    <xdr:ext cx="469744" cy="259045"/>
    <xdr:sp macro="" textlink="">
      <xdr:nvSpPr>
        <xdr:cNvPr id="613" name="n_4mainValue【学校施設】&#10;一人当たり面積">
          <a:extLst>
            <a:ext uri="{FF2B5EF4-FFF2-40B4-BE49-F238E27FC236}">
              <a16:creationId xmlns:a16="http://schemas.microsoft.com/office/drawing/2014/main" id="{4A2D9831-1D80-4083-B3CC-B16CE335F2D5}"/>
            </a:ext>
          </a:extLst>
        </xdr:cNvPr>
        <xdr:cNvSpPr txBox="1"/>
      </xdr:nvSpPr>
      <xdr:spPr>
        <a:xfrm>
          <a:off x="16226867" y="99683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14" name="正方形/長方形 613">
          <a:extLst>
            <a:ext uri="{FF2B5EF4-FFF2-40B4-BE49-F238E27FC236}">
              <a16:creationId xmlns:a16="http://schemas.microsoft.com/office/drawing/2014/main" id="{53A26341-A0E1-470D-8C60-CDED4F35CD45}"/>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15" name="正方形/長方形 614">
          <a:extLst>
            <a:ext uri="{FF2B5EF4-FFF2-40B4-BE49-F238E27FC236}">
              <a16:creationId xmlns:a16="http://schemas.microsoft.com/office/drawing/2014/main" id="{108426C2-D1C8-4F75-B6C8-6A616338D37B}"/>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16" name="正方形/長方形 615">
          <a:extLst>
            <a:ext uri="{FF2B5EF4-FFF2-40B4-BE49-F238E27FC236}">
              <a16:creationId xmlns:a16="http://schemas.microsoft.com/office/drawing/2014/main" id="{5D402FDE-9EB7-4CB1-910E-FEC334A439E1}"/>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17" name="正方形/長方形 616">
          <a:extLst>
            <a:ext uri="{FF2B5EF4-FFF2-40B4-BE49-F238E27FC236}">
              <a16:creationId xmlns:a16="http://schemas.microsoft.com/office/drawing/2014/main" id="{43A6E645-6487-488B-B62E-59F362945543}"/>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18" name="正方形/長方形 617">
          <a:extLst>
            <a:ext uri="{FF2B5EF4-FFF2-40B4-BE49-F238E27FC236}">
              <a16:creationId xmlns:a16="http://schemas.microsoft.com/office/drawing/2014/main" id="{487BFDD2-9028-40B9-8A90-49A6BB5BED9F}"/>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19" name="正方形/長方形 618">
          <a:extLst>
            <a:ext uri="{FF2B5EF4-FFF2-40B4-BE49-F238E27FC236}">
              <a16:creationId xmlns:a16="http://schemas.microsoft.com/office/drawing/2014/main" id="{28AF7B28-F291-45FD-8BEC-8C0058569021}"/>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0" name="正方形/長方形 619">
          <a:extLst>
            <a:ext uri="{FF2B5EF4-FFF2-40B4-BE49-F238E27FC236}">
              <a16:creationId xmlns:a16="http://schemas.microsoft.com/office/drawing/2014/main" id="{574F0027-45B5-4AB5-A1C9-A28893E3DDFE}"/>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1" name="正方形/長方形 620">
          <a:extLst>
            <a:ext uri="{FF2B5EF4-FFF2-40B4-BE49-F238E27FC236}">
              <a16:creationId xmlns:a16="http://schemas.microsoft.com/office/drawing/2014/main" id="{B590E774-5289-4ECC-8B47-E2533F787D75}"/>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2" name="テキスト ボックス 621">
          <a:extLst>
            <a:ext uri="{FF2B5EF4-FFF2-40B4-BE49-F238E27FC236}">
              <a16:creationId xmlns:a16="http://schemas.microsoft.com/office/drawing/2014/main" id="{53F8D9E6-467F-4AEB-AD0E-72A373E7CCF6}"/>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23" name="直線コネクタ 622">
          <a:extLst>
            <a:ext uri="{FF2B5EF4-FFF2-40B4-BE49-F238E27FC236}">
              <a16:creationId xmlns:a16="http://schemas.microsoft.com/office/drawing/2014/main" id="{6A51E072-53C5-4B22-BD48-30333DEB1BC4}"/>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24" name="テキスト ボックス 623">
          <a:extLst>
            <a:ext uri="{FF2B5EF4-FFF2-40B4-BE49-F238E27FC236}">
              <a16:creationId xmlns:a16="http://schemas.microsoft.com/office/drawing/2014/main" id="{1BD9540B-1D42-4786-98A2-6419922726E4}"/>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25" name="直線コネクタ 624">
          <a:extLst>
            <a:ext uri="{FF2B5EF4-FFF2-40B4-BE49-F238E27FC236}">
              <a16:creationId xmlns:a16="http://schemas.microsoft.com/office/drawing/2014/main" id="{94D8590B-3343-4C42-A8EE-E4A676CE30FA}"/>
            </a:ext>
          </a:extLst>
        </xdr:cNvPr>
        <xdr:cNvCxnSpPr/>
      </xdr:nvCxnSpPr>
      <xdr:spPr>
        <a:xfrm>
          <a:off x="10960100" y="1458576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26" name="テキスト ボックス 625">
          <a:extLst>
            <a:ext uri="{FF2B5EF4-FFF2-40B4-BE49-F238E27FC236}">
              <a16:creationId xmlns:a16="http://schemas.microsoft.com/office/drawing/2014/main" id="{64073323-65C4-4CAB-989D-B33745CF54BE}"/>
            </a:ext>
          </a:extLst>
        </xdr:cNvPr>
        <xdr:cNvSpPr txBox="1"/>
      </xdr:nvSpPr>
      <xdr:spPr>
        <a:xfrm>
          <a:off x="1056150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27" name="直線コネクタ 626">
          <a:extLst>
            <a:ext uri="{FF2B5EF4-FFF2-40B4-BE49-F238E27FC236}">
              <a16:creationId xmlns:a16="http://schemas.microsoft.com/office/drawing/2014/main" id="{E06CEC0F-2FE5-4855-A564-AE95F2047ED8}"/>
            </a:ext>
          </a:extLst>
        </xdr:cNvPr>
        <xdr:cNvCxnSpPr/>
      </xdr:nvCxnSpPr>
      <xdr:spPr>
        <a:xfrm>
          <a:off x="10960100" y="1426300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28" name="テキスト ボックス 627">
          <a:extLst>
            <a:ext uri="{FF2B5EF4-FFF2-40B4-BE49-F238E27FC236}">
              <a16:creationId xmlns:a16="http://schemas.microsoft.com/office/drawing/2014/main" id="{CEBA833A-285A-48DD-87E8-08FB0438D07F}"/>
            </a:ext>
          </a:extLst>
        </xdr:cNvPr>
        <xdr:cNvSpPr txBox="1"/>
      </xdr:nvSpPr>
      <xdr:spPr>
        <a:xfrm>
          <a:off x="10602761" y="1412459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29" name="直線コネクタ 628">
          <a:extLst>
            <a:ext uri="{FF2B5EF4-FFF2-40B4-BE49-F238E27FC236}">
              <a16:creationId xmlns:a16="http://schemas.microsoft.com/office/drawing/2014/main" id="{7C06F3C6-2849-48DE-9CFB-B8A1A98BA285}"/>
            </a:ext>
          </a:extLst>
        </xdr:cNvPr>
        <xdr:cNvCxnSpPr/>
      </xdr:nvCxnSpPr>
      <xdr:spPr>
        <a:xfrm>
          <a:off x="10960100" y="1394405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30" name="テキスト ボックス 629">
          <a:extLst>
            <a:ext uri="{FF2B5EF4-FFF2-40B4-BE49-F238E27FC236}">
              <a16:creationId xmlns:a16="http://schemas.microsoft.com/office/drawing/2014/main" id="{F0EBE045-9510-43EC-8BF2-98F790CCCE39}"/>
            </a:ext>
          </a:extLst>
        </xdr:cNvPr>
        <xdr:cNvSpPr txBox="1"/>
      </xdr:nvSpPr>
      <xdr:spPr>
        <a:xfrm>
          <a:off x="10602761" y="1380564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31" name="直線コネクタ 630">
          <a:extLst>
            <a:ext uri="{FF2B5EF4-FFF2-40B4-BE49-F238E27FC236}">
              <a16:creationId xmlns:a16="http://schemas.microsoft.com/office/drawing/2014/main" id="{22150E90-B4B9-4E4E-B111-F9B225812E2B}"/>
            </a:ext>
          </a:extLst>
        </xdr:cNvPr>
        <xdr:cNvCxnSpPr/>
      </xdr:nvCxnSpPr>
      <xdr:spPr>
        <a:xfrm>
          <a:off x="10960100" y="1362510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32" name="テキスト ボックス 631">
          <a:extLst>
            <a:ext uri="{FF2B5EF4-FFF2-40B4-BE49-F238E27FC236}">
              <a16:creationId xmlns:a16="http://schemas.microsoft.com/office/drawing/2014/main" id="{CDA5FBB3-0A73-47BB-B9AA-F8293CF6393F}"/>
            </a:ext>
          </a:extLst>
        </xdr:cNvPr>
        <xdr:cNvSpPr txBox="1"/>
      </xdr:nvSpPr>
      <xdr:spPr>
        <a:xfrm>
          <a:off x="10602761" y="134866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33" name="直線コネクタ 632">
          <a:extLst>
            <a:ext uri="{FF2B5EF4-FFF2-40B4-BE49-F238E27FC236}">
              <a16:creationId xmlns:a16="http://schemas.microsoft.com/office/drawing/2014/main" id="{ED592131-7F84-4CA5-B710-1AC49AE14B4F}"/>
            </a:ext>
          </a:extLst>
        </xdr:cNvPr>
        <xdr:cNvCxnSpPr/>
      </xdr:nvCxnSpPr>
      <xdr:spPr>
        <a:xfrm>
          <a:off x="10960100" y="1330615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34" name="テキスト ボックス 633">
          <a:extLst>
            <a:ext uri="{FF2B5EF4-FFF2-40B4-BE49-F238E27FC236}">
              <a16:creationId xmlns:a16="http://schemas.microsoft.com/office/drawing/2014/main" id="{6590CCDE-DD9B-4E04-BBCD-88FBFBB84797}"/>
            </a:ext>
          </a:extLst>
        </xdr:cNvPr>
        <xdr:cNvSpPr txBox="1"/>
      </xdr:nvSpPr>
      <xdr:spPr>
        <a:xfrm>
          <a:off x="10602761" y="1316774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35" name="直線コネクタ 634">
          <a:extLst>
            <a:ext uri="{FF2B5EF4-FFF2-40B4-BE49-F238E27FC236}">
              <a16:creationId xmlns:a16="http://schemas.microsoft.com/office/drawing/2014/main" id="{2F803E05-EB77-445F-B330-1D2FE6798E77}"/>
            </a:ext>
          </a:extLst>
        </xdr:cNvPr>
        <xdr:cNvCxnSpPr/>
      </xdr:nvCxnSpPr>
      <xdr:spPr>
        <a:xfrm>
          <a:off x="10960100" y="1298720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36" name="テキスト ボックス 635">
          <a:extLst>
            <a:ext uri="{FF2B5EF4-FFF2-40B4-BE49-F238E27FC236}">
              <a16:creationId xmlns:a16="http://schemas.microsoft.com/office/drawing/2014/main" id="{DC54B410-D10A-43FB-848A-9244EBDC2B06}"/>
            </a:ext>
          </a:extLst>
        </xdr:cNvPr>
        <xdr:cNvSpPr txBox="1"/>
      </xdr:nvSpPr>
      <xdr:spPr>
        <a:xfrm>
          <a:off x="10666881" y="1284878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37" name="直線コネクタ 636">
          <a:extLst>
            <a:ext uri="{FF2B5EF4-FFF2-40B4-BE49-F238E27FC236}">
              <a16:creationId xmlns:a16="http://schemas.microsoft.com/office/drawing/2014/main" id="{A7F7BA2E-E6AC-47CB-A2D7-D8850D1E47C2}"/>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8" name="【児童館】&#10;有形固定資産減価償却率グラフ枠">
          <a:extLst>
            <a:ext uri="{FF2B5EF4-FFF2-40B4-BE49-F238E27FC236}">
              <a16:creationId xmlns:a16="http://schemas.microsoft.com/office/drawing/2014/main" id="{A98CC612-B9CB-48B9-968E-4441F290E656}"/>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108313</xdr:rowOff>
    </xdr:from>
    <xdr:to>
      <xdr:col>85</xdr:col>
      <xdr:colOff>126364</xdr:colOff>
      <xdr:row>86</xdr:row>
      <xdr:rowOff>168729</xdr:rowOff>
    </xdr:to>
    <xdr:cxnSp macro="">
      <xdr:nvCxnSpPr>
        <xdr:cNvPr id="639" name="直線コネクタ 638">
          <a:extLst>
            <a:ext uri="{FF2B5EF4-FFF2-40B4-BE49-F238E27FC236}">
              <a16:creationId xmlns:a16="http://schemas.microsoft.com/office/drawing/2014/main" id="{5A9600F5-3F0D-49B6-ABFF-36ADEFA0F9E7}"/>
            </a:ext>
          </a:extLst>
        </xdr:cNvPr>
        <xdr:cNvCxnSpPr/>
      </xdr:nvCxnSpPr>
      <xdr:spPr>
        <a:xfrm flipV="1">
          <a:off x="14375764" y="13184233"/>
          <a:ext cx="0" cy="14015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40" name="【児童館】&#10;有形固定資産減価償却率最小値テキスト">
          <a:extLst>
            <a:ext uri="{FF2B5EF4-FFF2-40B4-BE49-F238E27FC236}">
              <a16:creationId xmlns:a16="http://schemas.microsoft.com/office/drawing/2014/main" id="{4B8458A1-D608-4AAB-A5C9-E773EE686318}"/>
            </a:ext>
          </a:extLst>
        </xdr:cNvPr>
        <xdr:cNvSpPr txBox="1"/>
      </xdr:nvSpPr>
      <xdr:spPr>
        <a:xfrm>
          <a:off x="14414500" y="14585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41" name="直線コネクタ 640">
          <a:extLst>
            <a:ext uri="{FF2B5EF4-FFF2-40B4-BE49-F238E27FC236}">
              <a16:creationId xmlns:a16="http://schemas.microsoft.com/office/drawing/2014/main" id="{ADEEEB41-8047-41CD-AA9C-78A60E156B08}"/>
            </a:ext>
          </a:extLst>
        </xdr:cNvPr>
        <xdr:cNvCxnSpPr/>
      </xdr:nvCxnSpPr>
      <xdr:spPr>
        <a:xfrm>
          <a:off x="14287500" y="145857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54990</xdr:rowOff>
    </xdr:from>
    <xdr:ext cx="405111" cy="259045"/>
    <xdr:sp macro="" textlink="">
      <xdr:nvSpPr>
        <xdr:cNvPr id="642" name="【児童館】&#10;有形固定資産減価償却率最大値テキスト">
          <a:extLst>
            <a:ext uri="{FF2B5EF4-FFF2-40B4-BE49-F238E27FC236}">
              <a16:creationId xmlns:a16="http://schemas.microsoft.com/office/drawing/2014/main" id="{FC734495-E3A1-46B1-ADAC-CB6EBA8BB033}"/>
            </a:ext>
          </a:extLst>
        </xdr:cNvPr>
        <xdr:cNvSpPr txBox="1"/>
      </xdr:nvSpPr>
      <xdr:spPr>
        <a:xfrm>
          <a:off x="14414500" y="129632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108313</xdr:rowOff>
    </xdr:from>
    <xdr:to>
      <xdr:col>86</xdr:col>
      <xdr:colOff>25400</xdr:colOff>
      <xdr:row>78</xdr:row>
      <xdr:rowOff>108313</xdr:rowOff>
    </xdr:to>
    <xdr:cxnSp macro="">
      <xdr:nvCxnSpPr>
        <xdr:cNvPr id="643" name="直線コネクタ 642">
          <a:extLst>
            <a:ext uri="{FF2B5EF4-FFF2-40B4-BE49-F238E27FC236}">
              <a16:creationId xmlns:a16="http://schemas.microsoft.com/office/drawing/2014/main" id="{3F78CFC3-E157-4A2E-A957-623DA18CAC14}"/>
            </a:ext>
          </a:extLst>
        </xdr:cNvPr>
        <xdr:cNvCxnSpPr/>
      </xdr:nvCxnSpPr>
      <xdr:spPr>
        <a:xfrm>
          <a:off x="14287500" y="1318423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33038</xdr:rowOff>
    </xdr:from>
    <xdr:ext cx="405111" cy="259045"/>
    <xdr:sp macro="" textlink="">
      <xdr:nvSpPr>
        <xdr:cNvPr id="644" name="【児童館】&#10;有形固定資産減価償却率平均値テキスト">
          <a:extLst>
            <a:ext uri="{FF2B5EF4-FFF2-40B4-BE49-F238E27FC236}">
              <a16:creationId xmlns:a16="http://schemas.microsoft.com/office/drawing/2014/main" id="{F873A273-0320-44FE-9445-7606582C2380}"/>
            </a:ext>
          </a:extLst>
        </xdr:cNvPr>
        <xdr:cNvSpPr txBox="1"/>
      </xdr:nvSpPr>
      <xdr:spPr>
        <a:xfrm>
          <a:off x="14414500" y="1361187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10161</xdr:rowOff>
    </xdr:from>
    <xdr:to>
      <xdr:col>85</xdr:col>
      <xdr:colOff>177800</xdr:colOff>
      <xdr:row>82</xdr:row>
      <xdr:rowOff>111761</xdr:rowOff>
    </xdr:to>
    <xdr:sp macro="" textlink="">
      <xdr:nvSpPr>
        <xdr:cNvPr id="645" name="フローチャート: 判断 644">
          <a:extLst>
            <a:ext uri="{FF2B5EF4-FFF2-40B4-BE49-F238E27FC236}">
              <a16:creationId xmlns:a16="http://schemas.microsoft.com/office/drawing/2014/main" id="{9AE19F26-BF49-4857-847C-D92758150DE4}"/>
            </a:ext>
          </a:extLst>
        </xdr:cNvPr>
        <xdr:cNvSpPr/>
      </xdr:nvSpPr>
      <xdr:spPr>
        <a:xfrm>
          <a:off x="14325600" y="13756641"/>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5262</xdr:rowOff>
    </xdr:from>
    <xdr:to>
      <xdr:col>81</xdr:col>
      <xdr:colOff>101600</xdr:colOff>
      <xdr:row>82</xdr:row>
      <xdr:rowOff>106862</xdr:rowOff>
    </xdr:to>
    <xdr:sp macro="" textlink="">
      <xdr:nvSpPr>
        <xdr:cNvPr id="646" name="フローチャート: 判断 645">
          <a:extLst>
            <a:ext uri="{FF2B5EF4-FFF2-40B4-BE49-F238E27FC236}">
              <a16:creationId xmlns:a16="http://schemas.microsoft.com/office/drawing/2014/main" id="{F1A7DE3F-0BE9-4E26-8FF9-F0BA8B631501}"/>
            </a:ext>
          </a:extLst>
        </xdr:cNvPr>
        <xdr:cNvSpPr/>
      </xdr:nvSpPr>
      <xdr:spPr>
        <a:xfrm>
          <a:off x="13578840" y="13751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163649</xdr:rowOff>
    </xdr:from>
    <xdr:to>
      <xdr:col>76</xdr:col>
      <xdr:colOff>165100</xdr:colOff>
      <xdr:row>82</xdr:row>
      <xdr:rowOff>93799</xdr:rowOff>
    </xdr:to>
    <xdr:sp macro="" textlink="">
      <xdr:nvSpPr>
        <xdr:cNvPr id="647" name="フローチャート: 判断 646">
          <a:extLst>
            <a:ext uri="{FF2B5EF4-FFF2-40B4-BE49-F238E27FC236}">
              <a16:creationId xmlns:a16="http://schemas.microsoft.com/office/drawing/2014/main" id="{23662353-42DF-4C1D-8732-E4F06B47477E}"/>
            </a:ext>
          </a:extLst>
        </xdr:cNvPr>
        <xdr:cNvSpPr/>
      </xdr:nvSpPr>
      <xdr:spPr>
        <a:xfrm>
          <a:off x="12804140" y="1374248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162016</xdr:rowOff>
    </xdr:from>
    <xdr:to>
      <xdr:col>72</xdr:col>
      <xdr:colOff>38100</xdr:colOff>
      <xdr:row>82</xdr:row>
      <xdr:rowOff>92166</xdr:rowOff>
    </xdr:to>
    <xdr:sp macro="" textlink="">
      <xdr:nvSpPr>
        <xdr:cNvPr id="648" name="フローチャート: 判断 647">
          <a:extLst>
            <a:ext uri="{FF2B5EF4-FFF2-40B4-BE49-F238E27FC236}">
              <a16:creationId xmlns:a16="http://schemas.microsoft.com/office/drawing/2014/main" id="{9453E30F-1140-4AB0-A086-E68013974B64}"/>
            </a:ext>
          </a:extLst>
        </xdr:cNvPr>
        <xdr:cNvSpPr/>
      </xdr:nvSpPr>
      <xdr:spPr>
        <a:xfrm>
          <a:off x="12029440" y="1374085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157118</xdr:rowOff>
    </xdr:from>
    <xdr:to>
      <xdr:col>67</xdr:col>
      <xdr:colOff>101600</xdr:colOff>
      <xdr:row>82</xdr:row>
      <xdr:rowOff>87268</xdr:rowOff>
    </xdr:to>
    <xdr:sp macro="" textlink="">
      <xdr:nvSpPr>
        <xdr:cNvPr id="649" name="フローチャート: 判断 648">
          <a:extLst>
            <a:ext uri="{FF2B5EF4-FFF2-40B4-BE49-F238E27FC236}">
              <a16:creationId xmlns:a16="http://schemas.microsoft.com/office/drawing/2014/main" id="{9F38D845-F230-4443-A59E-1612403573EF}"/>
            </a:ext>
          </a:extLst>
        </xdr:cNvPr>
        <xdr:cNvSpPr/>
      </xdr:nvSpPr>
      <xdr:spPr>
        <a:xfrm>
          <a:off x="11231880" y="1373595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0" name="テキスト ボックス 649">
          <a:extLst>
            <a:ext uri="{FF2B5EF4-FFF2-40B4-BE49-F238E27FC236}">
              <a16:creationId xmlns:a16="http://schemas.microsoft.com/office/drawing/2014/main" id="{5074D10C-602F-4F1D-B253-BD7EB880E15B}"/>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1" name="テキスト ボックス 650">
          <a:extLst>
            <a:ext uri="{FF2B5EF4-FFF2-40B4-BE49-F238E27FC236}">
              <a16:creationId xmlns:a16="http://schemas.microsoft.com/office/drawing/2014/main" id="{A3EDD7C9-5FDD-4765-B563-20CA507F42AE}"/>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2" name="テキスト ボックス 651">
          <a:extLst>
            <a:ext uri="{FF2B5EF4-FFF2-40B4-BE49-F238E27FC236}">
              <a16:creationId xmlns:a16="http://schemas.microsoft.com/office/drawing/2014/main" id="{346A807E-5916-4233-8ACB-5D11F135AD03}"/>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3" name="テキスト ボックス 652">
          <a:extLst>
            <a:ext uri="{FF2B5EF4-FFF2-40B4-BE49-F238E27FC236}">
              <a16:creationId xmlns:a16="http://schemas.microsoft.com/office/drawing/2014/main" id="{8DCE50A7-574F-4CB0-8550-AFD5DEC7345B}"/>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54" name="テキスト ボックス 653">
          <a:extLst>
            <a:ext uri="{FF2B5EF4-FFF2-40B4-BE49-F238E27FC236}">
              <a16:creationId xmlns:a16="http://schemas.microsoft.com/office/drawing/2014/main" id="{2F0E68D3-9AF4-4098-A01F-5AB4DD4B2A41}"/>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122827</xdr:rowOff>
    </xdr:from>
    <xdr:to>
      <xdr:col>85</xdr:col>
      <xdr:colOff>177800</xdr:colOff>
      <xdr:row>84</xdr:row>
      <xdr:rowOff>52977</xdr:rowOff>
    </xdr:to>
    <xdr:sp macro="" textlink="">
      <xdr:nvSpPr>
        <xdr:cNvPr id="655" name="楕円 654">
          <a:extLst>
            <a:ext uri="{FF2B5EF4-FFF2-40B4-BE49-F238E27FC236}">
              <a16:creationId xmlns:a16="http://schemas.microsoft.com/office/drawing/2014/main" id="{7E8D8B70-501E-4CF5-8A9D-9FB3BFFE45B6}"/>
            </a:ext>
          </a:extLst>
        </xdr:cNvPr>
        <xdr:cNvSpPr/>
      </xdr:nvSpPr>
      <xdr:spPr>
        <a:xfrm>
          <a:off x="14325600" y="14036947"/>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101254</xdr:rowOff>
    </xdr:from>
    <xdr:ext cx="405111" cy="259045"/>
    <xdr:sp macro="" textlink="">
      <xdr:nvSpPr>
        <xdr:cNvPr id="656" name="【児童館】&#10;有形固定資産減価償却率該当値テキスト">
          <a:extLst>
            <a:ext uri="{FF2B5EF4-FFF2-40B4-BE49-F238E27FC236}">
              <a16:creationId xmlns:a16="http://schemas.microsoft.com/office/drawing/2014/main" id="{2B7061FD-9E14-4777-BD9F-C7F0A3B8A8C0}"/>
            </a:ext>
          </a:extLst>
        </xdr:cNvPr>
        <xdr:cNvSpPr txBox="1"/>
      </xdr:nvSpPr>
      <xdr:spPr>
        <a:xfrm>
          <a:off x="14414500" y="140153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111398</xdr:rowOff>
    </xdr:from>
    <xdr:to>
      <xdr:col>81</xdr:col>
      <xdr:colOff>101600</xdr:colOff>
      <xdr:row>84</xdr:row>
      <xdr:rowOff>41548</xdr:rowOff>
    </xdr:to>
    <xdr:sp macro="" textlink="">
      <xdr:nvSpPr>
        <xdr:cNvPr id="657" name="楕円 656">
          <a:extLst>
            <a:ext uri="{FF2B5EF4-FFF2-40B4-BE49-F238E27FC236}">
              <a16:creationId xmlns:a16="http://schemas.microsoft.com/office/drawing/2014/main" id="{16038F7C-49EC-45A0-890E-123352CAC0DE}"/>
            </a:ext>
          </a:extLst>
        </xdr:cNvPr>
        <xdr:cNvSpPr/>
      </xdr:nvSpPr>
      <xdr:spPr>
        <a:xfrm>
          <a:off x="13578840" y="1402551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162198</xdr:rowOff>
    </xdr:from>
    <xdr:to>
      <xdr:col>85</xdr:col>
      <xdr:colOff>127000</xdr:colOff>
      <xdr:row>84</xdr:row>
      <xdr:rowOff>2177</xdr:rowOff>
    </xdr:to>
    <xdr:cxnSp macro="">
      <xdr:nvCxnSpPr>
        <xdr:cNvPr id="658" name="直線コネクタ 657">
          <a:extLst>
            <a:ext uri="{FF2B5EF4-FFF2-40B4-BE49-F238E27FC236}">
              <a16:creationId xmlns:a16="http://schemas.microsoft.com/office/drawing/2014/main" id="{030CDA30-75F7-4236-BEB9-4F8A54F39D80}"/>
            </a:ext>
          </a:extLst>
        </xdr:cNvPr>
        <xdr:cNvCxnSpPr/>
      </xdr:nvCxnSpPr>
      <xdr:spPr>
        <a:xfrm>
          <a:off x="13629640" y="14076318"/>
          <a:ext cx="74676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98334</xdr:rowOff>
    </xdr:from>
    <xdr:to>
      <xdr:col>76</xdr:col>
      <xdr:colOff>165100</xdr:colOff>
      <xdr:row>84</xdr:row>
      <xdr:rowOff>28484</xdr:rowOff>
    </xdr:to>
    <xdr:sp macro="" textlink="">
      <xdr:nvSpPr>
        <xdr:cNvPr id="659" name="楕円 658">
          <a:extLst>
            <a:ext uri="{FF2B5EF4-FFF2-40B4-BE49-F238E27FC236}">
              <a16:creationId xmlns:a16="http://schemas.microsoft.com/office/drawing/2014/main" id="{7D7C9281-996E-448F-B0D8-2EBCF94E0CDE}"/>
            </a:ext>
          </a:extLst>
        </xdr:cNvPr>
        <xdr:cNvSpPr/>
      </xdr:nvSpPr>
      <xdr:spPr>
        <a:xfrm>
          <a:off x="12804140" y="1401245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149134</xdr:rowOff>
    </xdr:from>
    <xdr:to>
      <xdr:col>81</xdr:col>
      <xdr:colOff>50800</xdr:colOff>
      <xdr:row>83</xdr:row>
      <xdr:rowOff>162198</xdr:rowOff>
    </xdr:to>
    <xdr:cxnSp macro="">
      <xdr:nvCxnSpPr>
        <xdr:cNvPr id="660" name="直線コネクタ 659">
          <a:extLst>
            <a:ext uri="{FF2B5EF4-FFF2-40B4-BE49-F238E27FC236}">
              <a16:creationId xmlns:a16="http://schemas.microsoft.com/office/drawing/2014/main" id="{F36414B0-70DB-4541-BB14-AA623529B3CB}"/>
            </a:ext>
          </a:extLst>
        </xdr:cNvPr>
        <xdr:cNvCxnSpPr/>
      </xdr:nvCxnSpPr>
      <xdr:spPr>
        <a:xfrm>
          <a:off x="12854940" y="14063254"/>
          <a:ext cx="774700" cy="13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78739</xdr:rowOff>
    </xdr:from>
    <xdr:to>
      <xdr:col>72</xdr:col>
      <xdr:colOff>38100</xdr:colOff>
      <xdr:row>84</xdr:row>
      <xdr:rowOff>8889</xdr:rowOff>
    </xdr:to>
    <xdr:sp macro="" textlink="">
      <xdr:nvSpPr>
        <xdr:cNvPr id="661" name="楕円 660">
          <a:extLst>
            <a:ext uri="{FF2B5EF4-FFF2-40B4-BE49-F238E27FC236}">
              <a16:creationId xmlns:a16="http://schemas.microsoft.com/office/drawing/2014/main" id="{25429108-8D4D-4B8D-BBAD-AF406953AEE4}"/>
            </a:ext>
          </a:extLst>
        </xdr:cNvPr>
        <xdr:cNvSpPr/>
      </xdr:nvSpPr>
      <xdr:spPr>
        <a:xfrm>
          <a:off x="12029440" y="1399285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129539</xdr:rowOff>
    </xdr:from>
    <xdr:to>
      <xdr:col>76</xdr:col>
      <xdr:colOff>114300</xdr:colOff>
      <xdr:row>83</xdr:row>
      <xdr:rowOff>149134</xdr:rowOff>
    </xdr:to>
    <xdr:cxnSp macro="">
      <xdr:nvCxnSpPr>
        <xdr:cNvPr id="662" name="直線コネクタ 661">
          <a:extLst>
            <a:ext uri="{FF2B5EF4-FFF2-40B4-BE49-F238E27FC236}">
              <a16:creationId xmlns:a16="http://schemas.microsoft.com/office/drawing/2014/main" id="{14E6DBE6-80E5-4E88-A1A5-1CAAC7CB1668}"/>
            </a:ext>
          </a:extLst>
        </xdr:cNvPr>
        <xdr:cNvCxnSpPr/>
      </xdr:nvCxnSpPr>
      <xdr:spPr>
        <a:xfrm>
          <a:off x="12072620" y="14043659"/>
          <a:ext cx="782320" cy="19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85</xdr:row>
      <xdr:rowOff>137523</xdr:rowOff>
    </xdr:from>
    <xdr:to>
      <xdr:col>67</xdr:col>
      <xdr:colOff>101600</xdr:colOff>
      <xdr:row>86</xdr:row>
      <xdr:rowOff>67673</xdr:rowOff>
    </xdr:to>
    <xdr:sp macro="" textlink="">
      <xdr:nvSpPr>
        <xdr:cNvPr id="663" name="楕円 662">
          <a:extLst>
            <a:ext uri="{FF2B5EF4-FFF2-40B4-BE49-F238E27FC236}">
              <a16:creationId xmlns:a16="http://schemas.microsoft.com/office/drawing/2014/main" id="{D2A8F228-B342-410E-A1BC-3BF7372F7F19}"/>
            </a:ext>
          </a:extLst>
        </xdr:cNvPr>
        <xdr:cNvSpPr/>
      </xdr:nvSpPr>
      <xdr:spPr>
        <a:xfrm>
          <a:off x="11231880" y="1438692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129539</xdr:rowOff>
    </xdr:from>
    <xdr:to>
      <xdr:col>71</xdr:col>
      <xdr:colOff>177800</xdr:colOff>
      <xdr:row>86</xdr:row>
      <xdr:rowOff>16873</xdr:rowOff>
    </xdr:to>
    <xdr:cxnSp macro="">
      <xdr:nvCxnSpPr>
        <xdr:cNvPr id="664" name="直線コネクタ 663">
          <a:extLst>
            <a:ext uri="{FF2B5EF4-FFF2-40B4-BE49-F238E27FC236}">
              <a16:creationId xmlns:a16="http://schemas.microsoft.com/office/drawing/2014/main" id="{21F6937A-4EE1-4D57-BB1A-83841BFA76AE}"/>
            </a:ext>
          </a:extLst>
        </xdr:cNvPr>
        <xdr:cNvCxnSpPr/>
      </xdr:nvCxnSpPr>
      <xdr:spPr>
        <a:xfrm flipV="1">
          <a:off x="11282680" y="14043659"/>
          <a:ext cx="789940" cy="3902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123389</xdr:rowOff>
    </xdr:from>
    <xdr:ext cx="405111" cy="259045"/>
    <xdr:sp macro="" textlink="">
      <xdr:nvSpPr>
        <xdr:cNvPr id="665" name="n_1aveValue【児童館】&#10;有形固定資産減価償却率">
          <a:extLst>
            <a:ext uri="{FF2B5EF4-FFF2-40B4-BE49-F238E27FC236}">
              <a16:creationId xmlns:a16="http://schemas.microsoft.com/office/drawing/2014/main" id="{D658D9D5-0A0A-4B64-9C0D-60A0E7473870}"/>
            </a:ext>
          </a:extLst>
        </xdr:cNvPr>
        <xdr:cNvSpPr txBox="1"/>
      </xdr:nvSpPr>
      <xdr:spPr>
        <a:xfrm>
          <a:off x="13437244" y="135345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110326</xdr:rowOff>
    </xdr:from>
    <xdr:ext cx="405111" cy="259045"/>
    <xdr:sp macro="" textlink="">
      <xdr:nvSpPr>
        <xdr:cNvPr id="666" name="n_2aveValue【児童館】&#10;有形固定資産減価償却率">
          <a:extLst>
            <a:ext uri="{FF2B5EF4-FFF2-40B4-BE49-F238E27FC236}">
              <a16:creationId xmlns:a16="http://schemas.microsoft.com/office/drawing/2014/main" id="{D602CDDC-FA79-42D8-87D0-163E58A60AAA}"/>
            </a:ext>
          </a:extLst>
        </xdr:cNvPr>
        <xdr:cNvSpPr txBox="1"/>
      </xdr:nvSpPr>
      <xdr:spPr>
        <a:xfrm>
          <a:off x="12675244" y="135215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108693</xdr:rowOff>
    </xdr:from>
    <xdr:ext cx="405111" cy="259045"/>
    <xdr:sp macro="" textlink="">
      <xdr:nvSpPr>
        <xdr:cNvPr id="667" name="n_3aveValue【児童館】&#10;有形固定資産減価償却率">
          <a:extLst>
            <a:ext uri="{FF2B5EF4-FFF2-40B4-BE49-F238E27FC236}">
              <a16:creationId xmlns:a16="http://schemas.microsoft.com/office/drawing/2014/main" id="{6C83A701-E945-412D-9E16-67A1147F1978}"/>
            </a:ext>
          </a:extLst>
        </xdr:cNvPr>
        <xdr:cNvSpPr txBox="1"/>
      </xdr:nvSpPr>
      <xdr:spPr>
        <a:xfrm>
          <a:off x="11900544" y="135198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103795</xdr:rowOff>
    </xdr:from>
    <xdr:ext cx="405111" cy="259045"/>
    <xdr:sp macro="" textlink="">
      <xdr:nvSpPr>
        <xdr:cNvPr id="668" name="n_4aveValue【児童館】&#10;有形固定資産減価償却率">
          <a:extLst>
            <a:ext uri="{FF2B5EF4-FFF2-40B4-BE49-F238E27FC236}">
              <a16:creationId xmlns:a16="http://schemas.microsoft.com/office/drawing/2014/main" id="{17726C76-BFD4-485A-A933-462165E6A6C1}"/>
            </a:ext>
          </a:extLst>
        </xdr:cNvPr>
        <xdr:cNvSpPr txBox="1"/>
      </xdr:nvSpPr>
      <xdr:spPr>
        <a:xfrm>
          <a:off x="11102984" y="135149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32675</xdr:rowOff>
    </xdr:from>
    <xdr:ext cx="405111" cy="259045"/>
    <xdr:sp macro="" textlink="">
      <xdr:nvSpPr>
        <xdr:cNvPr id="669" name="n_1mainValue【児童館】&#10;有形固定資産減価償却率">
          <a:extLst>
            <a:ext uri="{FF2B5EF4-FFF2-40B4-BE49-F238E27FC236}">
              <a16:creationId xmlns:a16="http://schemas.microsoft.com/office/drawing/2014/main" id="{574CA0A5-50F8-48C9-A6AC-2804C90D2F0F}"/>
            </a:ext>
          </a:extLst>
        </xdr:cNvPr>
        <xdr:cNvSpPr txBox="1"/>
      </xdr:nvSpPr>
      <xdr:spPr>
        <a:xfrm>
          <a:off x="13437244" y="141144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19611</xdr:rowOff>
    </xdr:from>
    <xdr:ext cx="405111" cy="259045"/>
    <xdr:sp macro="" textlink="">
      <xdr:nvSpPr>
        <xdr:cNvPr id="670" name="n_2mainValue【児童館】&#10;有形固定資産減価償却率">
          <a:extLst>
            <a:ext uri="{FF2B5EF4-FFF2-40B4-BE49-F238E27FC236}">
              <a16:creationId xmlns:a16="http://schemas.microsoft.com/office/drawing/2014/main" id="{D2071A98-B47C-43A2-BBF5-FB0B0B878A84}"/>
            </a:ext>
          </a:extLst>
        </xdr:cNvPr>
        <xdr:cNvSpPr txBox="1"/>
      </xdr:nvSpPr>
      <xdr:spPr>
        <a:xfrm>
          <a:off x="12675244" y="141013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16</xdr:rowOff>
    </xdr:from>
    <xdr:ext cx="405111" cy="259045"/>
    <xdr:sp macro="" textlink="">
      <xdr:nvSpPr>
        <xdr:cNvPr id="671" name="n_3mainValue【児童館】&#10;有形固定資産減価償却率">
          <a:extLst>
            <a:ext uri="{FF2B5EF4-FFF2-40B4-BE49-F238E27FC236}">
              <a16:creationId xmlns:a16="http://schemas.microsoft.com/office/drawing/2014/main" id="{80102596-3316-4E8F-B3DA-FFE59AF98A97}"/>
            </a:ext>
          </a:extLst>
        </xdr:cNvPr>
        <xdr:cNvSpPr txBox="1"/>
      </xdr:nvSpPr>
      <xdr:spPr>
        <a:xfrm>
          <a:off x="11900544" y="140817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86</xdr:row>
      <xdr:rowOff>58800</xdr:rowOff>
    </xdr:from>
    <xdr:ext cx="405111" cy="259045"/>
    <xdr:sp macro="" textlink="">
      <xdr:nvSpPr>
        <xdr:cNvPr id="672" name="n_4mainValue【児童館】&#10;有形固定資産減価償却率">
          <a:extLst>
            <a:ext uri="{FF2B5EF4-FFF2-40B4-BE49-F238E27FC236}">
              <a16:creationId xmlns:a16="http://schemas.microsoft.com/office/drawing/2014/main" id="{1CE0A50A-9D7E-48F9-83F9-AD1F78C38ACB}"/>
            </a:ext>
          </a:extLst>
        </xdr:cNvPr>
        <xdr:cNvSpPr txBox="1"/>
      </xdr:nvSpPr>
      <xdr:spPr>
        <a:xfrm>
          <a:off x="11102984" y="144758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3" name="正方形/長方形 672">
          <a:extLst>
            <a:ext uri="{FF2B5EF4-FFF2-40B4-BE49-F238E27FC236}">
              <a16:creationId xmlns:a16="http://schemas.microsoft.com/office/drawing/2014/main" id="{A04BAD12-B863-426C-8BB0-B92D3F4AD375}"/>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74" name="正方形/長方形 673">
          <a:extLst>
            <a:ext uri="{FF2B5EF4-FFF2-40B4-BE49-F238E27FC236}">
              <a16:creationId xmlns:a16="http://schemas.microsoft.com/office/drawing/2014/main" id="{1B5AA796-C8E1-4264-9206-A4C7C394B935}"/>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75" name="正方形/長方形 674">
          <a:extLst>
            <a:ext uri="{FF2B5EF4-FFF2-40B4-BE49-F238E27FC236}">
              <a16:creationId xmlns:a16="http://schemas.microsoft.com/office/drawing/2014/main" id="{91A0F1BD-E64C-44AA-9E95-F9DAB0EA0F94}"/>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76" name="正方形/長方形 675">
          <a:extLst>
            <a:ext uri="{FF2B5EF4-FFF2-40B4-BE49-F238E27FC236}">
              <a16:creationId xmlns:a16="http://schemas.microsoft.com/office/drawing/2014/main" id="{F76F8948-D240-4FE4-A9F6-D001076B27AF}"/>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77" name="正方形/長方形 676">
          <a:extLst>
            <a:ext uri="{FF2B5EF4-FFF2-40B4-BE49-F238E27FC236}">
              <a16:creationId xmlns:a16="http://schemas.microsoft.com/office/drawing/2014/main" id="{13700D26-A07A-495F-9CEE-0C6479EB5F88}"/>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78" name="正方形/長方形 677">
          <a:extLst>
            <a:ext uri="{FF2B5EF4-FFF2-40B4-BE49-F238E27FC236}">
              <a16:creationId xmlns:a16="http://schemas.microsoft.com/office/drawing/2014/main" id="{C29ED6A9-D8FB-4DA9-B6AA-3766CBECDEC8}"/>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79" name="正方形/長方形 678">
          <a:extLst>
            <a:ext uri="{FF2B5EF4-FFF2-40B4-BE49-F238E27FC236}">
              <a16:creationId xmlns:a16="http://schemas.microsoft.com/office/drawing/2014/main" id="{C1EF9DDC-675A-414F-B61B-6492D6B1A7C9}"/>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0" name="正方形/長方形 679">
          <a:extLst>
            <a:ext uri="{FF2B5EF4-FFF2-40B4-BE49-F238E27FC236}">
              <a16:creationId xmlns:a16="http://schemas.microsoft.com/office/drawing/2014/main" id="{FF94AE11-B92E-47B2-8FE7-407D1E674DAB}"/>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1" name="テキスト ボックス 680">
          <a:extLst>
            <a:ext uri="{FF2B5EF4-FFF2-40B4-BE49-F238E27FC236}">
              <a16:creationId xmlns:a16="http://schemas.microsoft.com/office/drawing/2014/main" id="{21A182ED-538C-4B70-8D06-541290B57F2B}"/>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2" name="直線コネクタ 681">
          <a:extLst>
            <a:ext uri="{FF2B5EF4-FFF2-40B4-BE49-F238E27FC236}">
              <a16:creationId xmlns:a16="http://schemas.microsoft.com/office/drawing/2014/main" id="{4F8BE15F-A906-4E7A-AE4F-4413E43C056A}"/>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83" name="直線コネクタ 682">
          <a:extLst>
            <a:ext uri="{FF2B5EF4-FFF2-40B4-BE49-F238E27FC236}">
              <a16:creationId xmlns:a16="http://schemas.microsoft.com/office/drawing/2014/main" id="{2F5F9B3C-050E-4B46-BBF2-AD373E886D28}"/>
            </a:ext>
          </a:extLst>
        </xdr:cNvPr>
        <xdr:cNvCxnSpPr/>
      </xdr:nvCxnSpPr>
      <xdr:spPr>
        <a:xfrm>
          <a:off x="1609344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84" name="テキスト ボックス 683">
          <a:extLst>
            <a:ext uri="{FF2B5EF4-FFF2-40B4-BE49-F238E27FC236}">
              <a16:creationId xmlns:a16="http://schemas.microsoft.com/office/drawing/2014/main" id="{5810FCDE-B652-40DC-BA16-E512FC7CCEB4}"/>
            </a:ext>
          </a:extLst>
        </xdr:cNvPr>
        <xdr:cNvSpPr txBox="1"/>
      </xdr:nvSpPr>
      <xdr:spPr>
        <a:xfrm>
          <a:off x="1569484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85" name="直線コネクタ 684">
          <a:extLst>
            <a:ext uri="{FF2B5EF4-FFF2-40B4-BE49-F238E27FC236}">
              <a16:creationId xmlns:a16="http://schemas.microsoft.com/office/drawing/2014/main" id="{46C95F46-77C3-49C5-B4DF-AB6B9DA68BF1}"/>
            </a:ext>
          </a:extLst>
        </xdr:cNvPr>
        <xdr:cNvCxnSpPr/>
      </xdr:nvCxnSpPr>
      <xdr:spPr>
        <a:xfrm>
          <a:off x="1609344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86" name="テキスト ボックス 685">
          <a:extLst>
            <a:ext uri="{FF2B5EF4-FFF2-40B4-BE49-F238E27FC236}">
              <a16:creationId xmlns:a16="http://schemas.microsoft.com/office/drawing/2014/main" id="{D2992155-677A-4DC8-96CB-00ED82E8C572}"/>
            </a:ext>
          </a:extLst>
        </xdr:cNvPr>
        <xdr:cNvSpPr txBox="1"/>
      </xdr:nvSpPr>
      <xdr:spPr>
        <a:xfrm>
          <a:off x="15694841" y="14019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87" name="直線コネクタ 686">
          <a:extLst>
            <a:ext uri="{FF2B5EF4-FFF2-40B4-BE49-F238E27FC236}">
              <a16:creationId xmlns:a16="http://schemas.microsoft.com/office/drawing/2014/main" id="{4D2DBAC6-2B2D-499C-B0D1-6DBF79582D27}"/>
            </a:ext>
          </a:extLst>
        </xdr:cNvPr>
        <xdr:cNvCxnSpPr/>
      </xdr:nvCxnSpPr>
      <xdr:spPr>
        <a:xfrm>
          <a:off x="1609344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88" name="テキスト ボックス 687">
          <a:extLst>
            <a:ext uri="{FF2B5EF4-FFF2-40B4-BE49-F238E27FC236}">
              <a16:creationId xmlns:a16="http://schemas.microsoft.com/office/drawing/2014/main" id="{2A7FFD7E-796A-4B32-B87F-7E20E842B352}"/>
            </a:ext>
          </a:extLst>
        </xdr:cNvPr>
        <xdr:cNvSpPr txBox="1"/>
      </xdr:nvSpPr>
      <xdr:spPr>
        <a:xfrm>
          <a:off x="1569484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89" name="直線コネクタ 688">
          <a:extLst>
            <a:ext uri="{FF2B5EF4-FFF2-40B4-BE49-F238E27FC236}">
              <a16:creationId xmlns:a16="http://schemas.microsoft.com/office/drawing/2014/main" id="{2BEE113A-BF1F-459E-BF55-E5F099E57A07}"/>
            </a:ext>
          </a:extLst>
        </xdr:cNvPr>
        <xdr:cNvCxnSpPr/>
      </xdr:nvCxnSpPr>
      <xdr:spPr>
        <a:xfrm>
          <a:off x="1609344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90" name="テキスト ボックス 689">
          <a:extLst>
            <a:ext uri="{FF2B5EF4-FFF2-40B4-BE49-F238E27FC236}">
              <a16:creationId xmlns:a16="http://schemas.microsoft.com/office/drawing/2014/main" id="{26170E2B-62F1-4692-A0D0-77A77E7A7FE0}"/>
            </a:ext>
          </a:extLst>
        </xdr:cNvPr>
        <xdr:cNvSpPr txBox="1"/>
      </xdr:nvSpPr>
      <xdr:spPr>
        <a:xfrm>
          <a:off x="15694841" y="13272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91" name="直線コネクタ 690">
          <a:extLst>
            <a:ext uri="{FF2B5EF4-FFF2-40B4-BE49-F238E27FC236}">
              <a16:creationId xmlns:a16="http://schemas.microsoft.com/office/drawing/2014/main" id="{11F1845A-D77F-4794-A55D-D9A9782148F1}"/>
            </a:ext>
          </a:extLst>
        </xdr:cNvPr>
        <xdr:cNvCxnSpPr/>
      </xdr:nvCxnSpPr>
      <xdr:spPr>
        <a:xfrm>
          <a:off x="1609344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692" name="テキスト ボックス 691">
          <a:extLst>
            <a:ext uri="{FF2B5EF4-FFF2-40B4-BE49-F238E27FC236}">
              <a16:creationId xmlns:a16="http://schemas.microsoft.com/office/drawing/2014/main" id="{88F6C0AD-F98F-4312-9A98-C4F23728AFAB}"/>
            </a:ext>
          </a:extLst>
        </xdr:cNvPr>
        <xdr:cNvSpPr txBox="1"/>
      </xdr:nvSpPr>
      <xdr:spPr>
        <a:xfrm>
          <a:off x="15694841" y="129032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3" name="直線コネクタ 692">
          <a:extLst>
            <a:ext uri="{FF2B5EF4-FFF2-40B4-BE49-F238E27FC236}">
              <a16:creationId xmlns:a16="http://schemas.microsoft.com/office/drawing/2014/main" id="{EF4204B8-3F7E-4058-855B-E9B47F134DC4}"/>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94" name="テキスト ボックス 693">
          <a:extLst>
            <a:ext uri="{FF2B5EF4-FFF2-40B4-BE49-F238E27FC236}">
              <a16:creationId xmlns:a16="http://schemas.microsoft.com/office/drawing/2014/main" id="{A4CF0BAE-7837-4BE4-8686-F333EC1CF071}"/>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95" name="【児童館】&#10;一人当たり面積グラフ枠">
          <a:extLst>
            <a:ext uri="{FF2B5EF4-FFF2-40B4-BE49-F238E27FC236}">
              <a16:creationId xmlns:a16="http://schemas.microsoft.com/office/drawing/2014/main" id="{553E6AF6-6B4F-41A6-B60F-43DEE117175D}"/>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57150</xdr:rowOff>
    </xdr:from>
    <xdr:to>
      <xdr:col>116</xdr:col>
      <xdr:colOff>62864</xdr:colOff>
      <xdr:row>86</xdr:row>
      <xdr:rowOff>76200</xdr:rowOff>
    </xdr:to>
    <xdr:cxnSp macro="">
      <xdr:nvCxnSpPr>
        <xdr:cNvPr id="696" name="直線コネクタ 695">
          <a:extLst>
            <a:ext uri="{FF2B5EF4-FFF2-40B4-BE49-F238E27FC236}">
              <a16:creationId xmlns:a16="http://schemas.microsoft.com/office/drawing/2014/main" id="{B8660398-8080-4EA3-B8DB-4F55CA261A0B}"/>
            </a:ext>
          </a:extLst>
        </xdr:cNvPr>
        <xdr:cNvCxnSpPr/>
      </xdr:nvCxnSpPr>
      <xdr:spPr>
        <a:xfrm flipV="1">
          <a:off x="19509104" y="12965430"/>
          <a:ext cx="0" cy="15278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80027</xdr:rowOff>
    </xdr:from>
    <xdr:ext cx="469744" cy="259045"/>
    <xdr:sp macro="" textlink="">
      <xdr:nvSpPr>
        <xdr:cNvPr id="697" name="【児童館】&#10;一人当たり面積最小値テキスト">
          <a:extLst>
            <a:ext uri="{FF2B5EF4-FFF2-40B4-BE49-F238E27FC236}">
              <a16:creationId xmlns:a16="http://schemas.microsoft.com/office/drawing/2014/main" id="{202B2087-DE40-4CFE-B01C-42FEB545637B}"/>
            </a:ext>
          </a:extLst>
        </xdr:cNvPr>
        <xdr:cNvSpPr txBox="1"/>
      </xdr:nvSpPr>
      <xdr:spPr>
        <a:xfrm>
          <a:off x="19547840" y="14497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76200</xdr:rowOff>
    </xdr:from>
    <xdr:to>
      <xdr:col>116</xdr:col>
      <xdr:colOff>152400</xdr:colOff>
      <xdr:row>86</xdr:row>
      <xdr:rowOff>76200</xdr:rowOff>
    </xdr:to>
    <xdr:cxnSp macro="">
      <xdr:nvCxnSpPr>
        <xdr:cNvPr id="698" name="直線コネクタ 697">
          <a:extLst>
            <a:ext uri="{FF2B5EF4-FFF2-40B4-BE49-F238E27FC236}">
              <a16:creationId xmlns:a16="http://schemas.microsoft.com/office/drawing/2014/main" id="{4CCF6CD7-5A73-4E80-8507-DF60A698945D}"/>
            </a:ext>
          </a:extLst>
        </xdr:cNvPr>
        <xdr:cNvCxnSpPr/>
      </xdr:nvCxnSpPr>
      <xdr:spPr>
        <a:xfrm>
          <a:off x="19443700" y="144932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3827</xdr:rowOff>
    </xdr:from>
    <xdr:ext cx="469744" cy="259045"/>
    <xdr:sp macro="" textlink="">
      <xdr:nvSpPr>
        <xdr:cNvPr id="699" name="【児童館】&#10;一人当たり面積最大値テキスト">
          <a:extLst>
            <a:ext uri="{FF2B5EF4-FFF2-40B4-BE49-F238E27FC236}">
              <a16:creationId xmlns:a16="http://schemas.microsoft.com/office/drawing/2014/main" id="{17E0252B-74BB-44C2-A8FC-178CD3AC23A3}"/>
            </a:ext>
          </a:extLst>
        </xdr:cNvPr>
        <xdr:cNvSpPr txBox="1"/>
      </xdr:nvSpPr>
      <xdr:spPr>
        <a:xfrm>
          <a:off x="19547840" y="12744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57150</xdr:rowOff>
    </xdr:from>
    <xdr:to>
      <xdr:col>116</xdr:col>
      <xdr:colOff>152400</xdr:colOff>
      <xdr:row>77</xdr:row>
      <xdr:rowOff>57150</xdr:rowOff>
    </xdr:to>
    <xdr:cxnSp macro="">
      <xdr:nvCxnSpPr>
        <xdr:cNvPr id="700" name="直線コネクタ 699">
          <a:extLst>
            <a:ext uri="{FF2B5EF4-FFF2-40B4-BE49-F238E27FC236}">
              <a16:creationId xmlns:a16="http://schemas.microsoft.com/office/drawing/2014/main" id="{EBACFE06-4122-415C-8479-DDF882075508}"/>
            </a:ext>
          </a:extLst>
        </xdr:cNvPr>
        <xdr:cNvCxnSpPr/>
      </xdr:nvCxnSpPr>
      <xdr:spPr>
        <a:xfrm>
          <a:off x="19443700" y="129654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143527</xdr:rowOff>
    </xdr:from>
    <xdr:ext cx="469744" cy="259045"/>
    <xdr:sp macro="" textlink="">
      <xdr:nvSpPr>
        <xdr:cNvPr id="701" name="【児童館】&#10;一人当たり面積平均値テキスト">
          <a:extLst>
            <a:ext uri="{FF2B5EF4-FFF2-40B4-BE49-F238E27FC236}">
              <a16:creationId xmlns:a16="http://schemas.microsoft.com/office/drawing/2014/main" id="{600F4BDF-1F48-4069-A77C-1F334935C20F}"/>
            </a:ext>
          </a:extLst>
        </xdr:cNvPr>
        <xdr:cNvSpPr txBox="1"/>
      </xdr:nvSpPr>
      <xdr:spPr>
        <a:xfrm>
          <a:off x="19547840" y="138900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120650</xdr:rowOff>
    </xdr:from>
    <xdr:to>
      <xdr:col>116</xdr:col>
      <xdr:colOff>114300</xdr:colOff>
      <xdr:row>84</xdr:row>
      <xdr:rowOff>50800</xdr:rowOff>
    </xdr:to>
    <xdr:sp macro="" textlink="">
      <xdr:nvSpPr>
        <xdr:cNvPr id="702" name="フローチャート: 判断 701">
          <a:extLst>
            <a:ext uri="{FF2B5EF4-FFF2-40B4-BE49-F238E27FC236}">
              <a16:creationId xmlns:a16="http://schemas.microsoft.com/office/drawing/2014/main" id="{895627FE-FE52-4457-837C-1EA182DD852C}"/>
            </a:ext>
          </a:extLst>
        </xdr:cNvPr>
        <xdr:cNvSpPr/>
      </xdr:nvSpPr>
      <xdr:spPr>
        <a:xfrm>
          <a:off x="19458940" y="140347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133350</xdr:rowOff>
    </xdr:from>
    <xdr:to>
      <xdr:col>112</xdr:col>
      <xdr:colOff>38100</xdr:colOff>
      <xdr:row>84</xdr:row>
      <xdr:rowOff>63500</xdr:rowOff>
    </xdr:to>
    <xdr:sp macro="" textlink="">
      <xdr:nvSpPr>
        <xdr:cNvPr id="703" name="フローチャート: 判断 702">
          <a:extLst>
            <a:ext uri="{FF2B5EF4-FFF2-40B4-BE49-F238E27FC236}">
              <a16:creationId xmlns:a16="http://schemas.microsoft.com/office/drawing/2014/main" id="{169FC6FA-5A44-48D8-8039-A41352E2EE7C}"/>
            </a:ext>
          </a:extLst>
        </xdr:cNvPr>
        <xdr:cNvSpPr/>
      </xdr:nvSpPr>
      <xdr:spPr>
        <a:xfrm>
          <a:off x="18735040" y="1404747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120650</xdr:rowOff>
    </xdr:from>
    <xdr:to>
      <xdr:col>107</xdr:col>
      <xdr:colOff>101600</xdr:colOff>
      <xdr:row>84</xdr:row>
      <xdr:rowOff>50800</xdr:rowOff>
    </xdr:to>
    <xdr:sp macro="" textlink="">
      <xdr:nvSpPr>
        <xdr:cNvPr id="704" name="フローチャート: 判断 703">
          <a:extLst>
            <a:ext uri="{FF2B5EF4-FFF2-40B4-BE49-F238E27FC236}">
              <a16:creationId xmlns:a16="http://schemas.microsoft.com/office/drawing/2014/main" id="{0C0EF3BA-E657-4A61-B418-3DF1FB5701C6}"/>
            </a:ext>
          </a:extLst>
        </xdr:cNvPr>
        <xdr:cNvSpPr/>
      </xdr:nvSpPr>
      <xdr:spPr>
        <a:xfrm>
          <a:off x="17937480" y="140347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133350</xdr:rowOff>
    </xdr:from>
    <xdr:to>
      <xdr:col>102</xdr:col>
      <xdr:colOff>165100</xdr:colOff>
      <xdr:row>84</xdr:row>
      <xdr:rowOff>63500</xdr:rowOff>
    </xdr:to>
    <xdr:sp macro="" textlink="">
      <xdr:nvSpPr>
        <xdr:cNvPr id="705" name="フローチャート: 判断 704">
          <a:extLst>
            <a:ext uri="{FF2B5EF4-FFF2-40B4-BE49-F238E27FC236}">
              <a16:creationId xmlns:a16="http://schemas.microsoft.com/office/drawing/2014/main" id="{DBAE28C9-A23F-428D-B4F9-CBEB6A2B495B}"/>
            </a:ext>
          </a:extLst>
        </xdr:cNvPr>
        <xdr:cNvSpPr/>
      </xdr:nvSpPr>
      <xdr:spPr>
        <a:xfrm>
          <a:off x="17162780" y="140474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146050</xdr:rowOff>
    </xdr:from>
    <xdr:to>
      <xdr:col>98</xdr:col>
      <xdr:colOff>38100</xdr:colOff>
      <xdr:row>84</xdr:row>
      <xdr:rowOff>76200</xdr:rowOff>
    </xdr:to>
    <xdr:sp macro="" textlink="">
      <xdr:nvSpPr>
        <xdr:cNvPr id="706" name="フローチャート: 判断 705">
          <a:extLst>
            <a:ext uri="{FF2B5EF4-FFF2-40B4-BE49-F238E27FC236}">
              <a16:creationId xmlns:a16="http://schemas.microsoft.com/office/drawing/2014/main" id="{F18B39F5-D1D4-4DD7-A494-41EF9A8B3EA3}"/>
            </a:ext>
          </a:extLst>
        </xdr:cNvPr>
        <xdr:cNvSpPr/>
      </xdr:nvSpPr>
      <xdr:spPr>
        <a:xfrm>
          <a:off x="16388080" y="1406017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07" name="テキスト ボックス 706">
          <a:extLst>
            <a:ext uri="{FF2B5EF4-FFF2-40B4-BE49-F238E27FC236}">
              <a16:creationId xmlns:a16="http://schemas.microsoft.com/office/drawing/2014/main" id="{BCD845F2-4C1C-4E7C-9EB0-D2D71D9C2F24}"/>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08" name="テキスト ボックス 707">
          <a:extLst>
            <a:ext uri="{FF2B5EF4-FFF2-40B4-BE49-F238E27FC236}">
              <a16:creationId xmlns:a16="http://schemas.microsoft.com/office/drawing/2014/main" id="{1FAD431F-ACE9-4892-B92B-D84648D3B0E4}"/>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09" name="テキスト ボックス 708">
          <a:extLst>
            <a:ext uri="{FF2B5EF4-FFF2-40B4-BE49-F238E27FC236}">
              <a16:creationId xmlns:a16="http://schemas.microsoft.com/office/drawing/2014/main" id="{5B654E6F-2B19-40B6-919D-38D2EC0AB71E}"/>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0" name="テキスト ボックス 709">
          <a:extLst>
            <a:ext uri="{FF2B5EF4-FFF2-40B4-BE49-F238E27FC236}">
              <a16:creationId xmlns:a16="http://schemas.microsoft.com/office/drawing/2014/main" id="{82300871-8C67-42D1-B6C5-776A1BE49F09}"/>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1" name="テキスト ボックス 710">
          <a:extLst>
            <a:ext uri="{FF2B5EF4-FFF2-40B4-BE49-F238E27FC236}">
              <a16:creationId xmlns:a16="http://schemas.microsoft.com/office/drawing/2014/main" id="{1CFA6D5F-828B-4BA7-9BE6-A56778C35952}"/>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146050</xdr:rowOff>
    </xdr:from>
    <xdr:to>
      <xdr:col>116</xdr:col>
      <xdr:colOff>114300</xdr:colOff>
      <xdr:row>86</xdr:row>
      <xdr:rowOff>76200</xdr:rowOff>
    </xdr:to>
    <xdr:sp macro="" textlink="">
      <xdr:nvSpPr>
        <xdr:cNvPr id="712" name="楕円 711">
          <a:extLst>
            <a:ext uri="{FF2B5EF4-FFF2-40B4-BE49-F238E27FC236}">
              <a16:creationId xmlns:a16="http://schemas.microsoft.com/office/drawing/2014/main" id="{F70179FA-FE32-456B-81CC-995DBE4A5908}"/>
            </a:ext>
          </a:extLst>
        </xdr:cNvPr>
        <xdr:cNvSpPr/>
      </xdr:nvSpPr>
      <xdr:spPr>
        <a:xfrm>
          <a:off x="19458940" y="143954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60977</xdr:rowOff>
    </xdr:from>
    <xdr:ext cx="469744" cy="259045"/>
    <xdr:sp macro="" textlink="">
      <xdr:nvSpPr>
        <xdr:cNvPr id="713" name="【児童館】&#10;一人当たり面積該当値テキスト">
          <a:extLst>
            <a:ext uri="{FF2B5EF4-FFF2-40B4-BE49-F238E27FC236}">
              <a16:creationId xmlns:a16="http://schemas.microsoft.com/office/drawing/2014/main" id="{D45E9345-238A-47F8-B6D7-2862194DB611}"/>
            </a:ext>
          </a:extLst>
        </xdr:cNvPr>
        <xdr:cNvSpPr txBox="1"/>
      </xdr:nvSpPr>
      <xdr:spPr>
        <a:xfrm>
          <a:off x="19547840" y="14310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146050</xdr:rowOff>
    </xdr:from>
    <xdr:to>
      <xdr:col>112</xdr:col>
      <xdr:colOff>38100</xdr:colOff>
      <xdr:row>86</xdr:row>
      <xdr:rowOff>76200</xdr:rowOff>
    </xdr:to>
    <xdr:sp macro="" textlink="">
      <xdr:nvSpPr>
        <xdr:cNvPr id="714" name="楕円 713">
          <a:extLst>
            <a:ext uri="{FF2B5EF4-FFF2-40B4-BE49-F238E27FC236}">
              <a16:creationId xmlns:a16="http://schemas.microsoft.com/office/drawing/2014/main" id="{A5776F36-1910-4EF1-A6F9-A59BA643F21C}"/>
            </a:ext>
          </a:extLst>
        </xdr:cNvPr>
        <xdr:cNvSpPr/>
      </xdr:nvSpPr>
      <xdr:spPr>
        <a:xfrm>
          <a:off x="18735040" y="143954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25400</xdr:rowOff>
    </xdr:from>
    <xdr:to>
      <xdr:col>116</xdr:col>
      <xdr:colOff>63500</xdr:colOff>
      <xdr:row>86</xdr:row>
      <xdr:rowOff>25400</xdr:rowOff>
    </xdr:to>
    <xdr:cxnSp macro="">
      <xdr:nvCxnSpPr>
        <xdr:cNvPr id="715" name="直線コネクタ 714">
          <a:extLst>
            <a:ext uri="{FF2B5EF4-FFF2-40B4-BE49-F238E27FC236}">
              <a16:creationId xmlns:a16="http://schemas.microsoft.com/office/drawing/2014/main" id="{C7B64E4B-0E80-4792-BDC5-B48457837ACF}"/>
            </a:ext>
          </a:extLst>
        </xdr:cNvPr>
        <xdr:cNvCxnSpPr/>
      </xdr:nvCxnSpPr>
      <xdr:spPr>
        <a:xfrm>
          <a:off x="18778220" y="14442440"/>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146050</xdr:rowOff>
    </xdr:from>
    <xdr:to>
      <xdr:col>107</xdr:col>
      <xdr:colOff>101600</xdr:colOff>
      <xdr:row>86</xdr:row>
      <xdr:rowOff>76200</xdr:rowOff>
    </xdr:to>
    <xdr:sp macro="" textlink="">
      <xdr:nvSpPr>
        <xdr:cNvPr id="716" name="楕円 715">
          <a:extLst>
            <a:ext uri="{FF2B5EF4-FFF2-40B4-BE49-F238E27FC236}">
              <a16:creationId xmlns:a16="http://schemas.microsoft.com/office/drawing/2014/main" id="{AA952319-F6AC-461A-A2A1-5FD057425FF2}"/>
            </a:ext>
          </a:extLst>
        </xdr:cNvPr>
        <xdr:cNvSpPr/>
      </xdr:nvSpPr>
      <xdr:spPr>
        <a:xfrm>
          <a:off x="17937480" y="143954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25400</xdr:rowOff>
    </xdr:from>
    <xdr:to>
      <xdr:col>111</xdr:col>
      <xdr:colOff>177800</xdr:colOff>
      <xdr:row>86</xdr:row>
      <xdr:rowOff>25400</xdr:rowOff>
    </xdr:to>
    <xdr:cxnSp macro="">
      <xdr:nvCxnSpPr>
        <xdr:cNvPr id="717" name="直線コネクタ 716">
          <a:extLst>
            <a:ext uri="{FF2B5EF4-FFF2-40B4-BE49-F238E27FC236}">
              <a16:creationId xmlns:a16="http://schemas.microsoft.com/office/drawing/2014/main" id="{ACDAD7CD-2F20-44AB-B865-360E0121511C}"/>
            </a:ext>
          </a:extLst>
        </xdr:cNvPr>
        <xdr:cNvCxnSpPr/>
      </xdr:nvCxnSpPr>
      <xdr:spPr>
        <a:xfrm>
          <a:off x="17988280" y="1444244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146050</xdr:rowOff>
    </xdr:from>
    <xdr:to>
      <xdr:col>102</xdr:col>
      <xdr:colOff>165100</xdr:colOff>
      <xdr:row>86</xdr:row>
      <xdr:rowOff>76200</xdr:rowOff>
    </xdr:to>
    <xdr:sp macro="" textlink="">
      <xdr:nvSpPr>
        <xdr:cNvPr id="718" name="楕円 717">
          <a:extLst>
            <a:ext uri="{FF2B5EF4-FFF2-40B4-BE49-F238E27FC236}">
              <a16:creationId xmlns:a16="http://schemas.microsoft.com/office/drawing/2014/main" id="{A1AFFA55-7621-4E2D-A2A2-A1CBEC285CC0}"/>
            </a:ext>
          </a:extLst>
        </xdr:cNvPr>
        <xdr:cNvSpPr/>
      </xdr:nvSpPr>
      <xdr:spPr>
        <a:xfrm>
          <a:off x="17162780" y="143954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25400</xdr:rowOff>
    </xdr:from>
    <xdr:to>
      <xdr:col>107</xdr:col>
      <xdr:colOff>50800</xdr:colOff>
      <xdr:row>86</xdr:row>
      <xdr:rowOff>25400</xdr:rowOff>
    </xdr:to>
    <xdr:cxnSp macro="">
      <xdr:nvCxnSpPr>
        <xdr:cNvPr id="719" name="直線コネクタ 718">
          <a:extLst>
            <a:ext uri="{FF2B5EF4-FFF2-40B4-BE49-F238E27FC236}">
              <a16:creationId xmlns:a16="http://schemas.microsoft.com/office/drawing/2014/main" id="{840DD8D5-D764-4027-AFB8-E94D26BB448D}"/>
            </a:ext>
          </a:extLst>
        </xdr:cNvPr>
        <xdr:cNvCxnSpPr/>
      </xdr:nvCxnSpPr>
      <xdr:spPr>
        <a:xfrm>
          <a:off x="17213580" y="1444244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146050</xdr:rowOff>
    </xdr:from>
    <xdr:to>
      <xdr:col>98</xdr:col>
      <xdr:colOff>38100</xdr:colOff>
      <xdr:row>86</xdr:row>
      <xdr:rowOff>76200</xdr:rowOff>
    </xdr:to>
    <xdr:sp macro="" textlink="">
      <xdr:nvSpPr>
        <xdr:cNvPr id="720" name="楕円 719">
          <a:extLst>
            <a:ext uri="{FF2B5EF4-FFF2-40B4-BE49-F238E27FC236}">
              <a16:creationId xmlns:a16="http://schemas.microsoft.com/office/drawing/2014/main" id="{9E3CBF7B-9207-4030-A7D1-1E9EE24BA25B}"/>
            </a:ext>
          </a:extLst>
        </xdr:cNvPr>
        <xdr:cNvSpPr/>
      </xdr:nvSpPr>
      <xdr:spPr>
        <a:xfrm>
          <a:off x="16388080" y="143954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25400</xdr:rowOff>
    </xdr:from>
    <xdr:to>
      <xdr:col>102</xdr:col>
      <xdr:colOff>114300</xdr:colOff>
      <xdr:row>86</xdr:row>
      <xdr:rowOff>25400</xdr:rowOff>
    </xdr:to>
    <xdr:cxnSp macro="">
      <xdr:nvCxnSpPr>
        <xdr:cNvPr id="721" name="直線コネクタ 720">
          <a:extLst>
            <a:ext uri="{FF2B5EF4-FFF2-40B4-BE49-F238E27FC236}">
              <a16:creationId xmlns:a16="http://schemas.microsoft.com/office/drawing/2014/main" id="{87FAB7B8-10CC-40C7-942E-41B4BBCDE230}"/>
            </a:ext>
          </a:extLst>
        </xdr:cNvPr>
        <xdr:cNvCxnSpPr/>
      </xdr:nvCxnSpPr>
      <xdr:spPr>
        <a:xfrm>
          <a:off x="16431260" y="1444244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80027</xdr:rowOff>
    </xdr:from>
    <xdr:ext cx="469744" cy="259045"/>
    <xdr:sp macro="" textlink="">
      <xdr:nvSpPr>
        <xdr:cNvPr id="722" name="n_1aveValue【児童館】&#10;一人当たり面積">
          <a:extLst>
            <a:ext uri="{FF2B5EF4-FFF2-40B4-BE49-F238E27FC236}">
              <a16:creationId xmlns:a16="http://schemas.microsoft.com/office/drawing/2014/main" id="{EDF513C2-3A9C-4B97-B422-ECAC909FD776}"/>
            </a:ext>
          </a:extLst>
        </xdr:cNvPr>
        <xdr:cNvSpPr txBox="1"/>
      </xdr:nvSpPr>
      <xdr:spPr>
        <a:xfrm>
          <a:off x="18561127" y="13826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67327</xdr:rowOff>
    </xdr:from>
    <xdr:ext cx="469744" cy="259045"/>
    <xdr:sp macro="" textlink="">
      <xdr:nvSpPr>
        <xdr:cNvPr id="723" name="n_2aveValue【児童館】&#10;一人当たり面積">
          <a:extLst>
            <a:ext uri="{FF2B5EF4-FFF2-40B4-BE49-F238E27FC236}">
              <a16:creationId xmlns:a16="http://schemas.microsoft.com/office/drawing/2014/main" id="{16B54D63-A4B0-4D52-804D-8F6AC555AF0D}"/>
            </a:ext>
          </a:extLst>
        </xdr:cNvPr>
        <xdr:cNvSpPr txBox="1"/>
      </xdr:nvSpPr>
      <xdr:spPr>
        <a:xfrm>
          <a:off x="17776267" y="13813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80027</xdr:rowOff>
    </xdr:from>
    <xdr:ext cx="469744" cy="259045"/>
    <xdr:sp macro="" textlink="">
      <xdr:nvSpPr>
        <xdr:cNvPr id="724" name="n_3aveValue【児童館】&#10;一人当たり面積">
          <a:extLst>
            <a:ext uri="{FF2B5EF4-FFF2-40B4-BE49-F238E27FC236}">
              <a16:creationId xmlns:a16="http://schemas.microsoft.com/office/drawing/2014/main" id="{21710398-632B-4E59-A53A-BD2B0F87FCAC}"/>
            </a:ext>
          </a:extLst>
        </xdr:cNvPr>
        <xdr:cNvSpPr txBox="1"/>
      </xdr:nvSpPr>
      <xdr:spPr>
        <a:xfrm>
          <a:off x="17001567" y="13826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92727</xdr:rowOff>
    </xdr:from>
    <xdr:ext cx="469744" cy="259045"/>
    <xdr:sp macro="" textlink="">
      <xdr:nvSpPr>
        <xdr:cNvPr id="725" name="n_4aveValue【児童館】&#10;一人当たり面積">
          <a:extLst>
            <a:ext uri="{FF2B5EF4-FFF2-40B4-BE49-F238E27FC236}">
              <a16:creationId xmlns:a16="http://schemas.microsoft.com/office/drawing/2014/main" id="{735098A0-E743-46D1-9F8B-D3CA0132B9D7}"/>
            </a:ext>
          </a:extLst>
        </xdr:cNvPr>
        <xdr:cNvSpPr txBox="1"/>
      </xdr:nvSpPr>
      <xdr:spPr>
        <a:xfrm>
          <a:off x="16226867" y="13839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67327</xdr:rowOff>
    </xdr:from>
    <xdr:ext cx="469744" cy="259045"/>
    <xdr:sp macro="" textlink="">
      <xdr:nvSpPr>
        <xdr:cNvPr id="726" name="n_1mainValue【児童館】&#10;一人当たり面積">
          <a:extLst>
            <a:ext uri="{FF2B5EF4-FFF2-40B4-BE49-F238E27FC236}">
              <a16:creationId xmlns:a16="http://schemas.microsoft.com/office/drawing/2014/main" id="{3B1A91D1-43C1-4ECC-966A-639FDDD115BC}"/>
            </a:ext>
          </a:extLst>
        </xdr:cNvPr>
        <xdr:cNvSpPr txBox="1"/>
      </xdr:nvSpPr>
      <xdr:spPr>
        <a:xfrm>
          <a:off x="18561127" y="14484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67327</xdr:rowOff>
    </xdr:from>
    <xdr:ext cx="469744" cy="259045"/>
    <xdr:sp macro="" textlink="">
      <xdr:nvSpPr>
        <xdr:cNvPr id="727" name="n_2mainValue【児童館】&#10;一人当たり面積">
          <a:extLst>
            <a:ext uri="{FF2B5EF4-FFF2-40B4-BE49-F238E27FC236}">
              <a16:creationId xmlns:a16="http://schemas.microsoft.com/office/drawing/2014/main" id="{0361CAEB-ADB9-4DE5-9593-D0E59E9769F0}"/>
            </a:ext>
          </a:extLst>
        </xdr:cNvPr>
        <xdr:cNvSpPr txBox="1"/>
      </xdr:nvSpPr>
      <xdr:spPr>
        <a:xfrm>
          <a:off x="17776267" y="14484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67327</xdr:rowOff>
    </xdr:from>
    <xdr:ext cx="469744" cy="259045"/>
    <xdr:sp macro="" textlink="">
      <xdr:nvSpPr>
        <xdr:cNvPr id="728" name="n_3mainValue【児童館】&#10;一人当たり面積">
          <a:extLst>
            <a:ext uri="{FF2B5EF4-FFF2-40B4-BE49-F238E27FC236}">
              <a16:creationId xmlns:a16="http://schemas.microsoft.com/office/drawing/2014/main" id="{059FAF66-6B87-4C2F-990F-7F2047755C28}"/>
            </a:ext>
          </a:extLst>
        </xdr:cNvPr>
        <xdr:cNvSpPr txBox="1"/>
      </xdr:nvSpPr>
      <xdr:spPr>
        <a:xfrm>
          <a:off x="17001567" y="14484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67327</xdr:rowOff>
    </xdr:from>
    <xdr:ext cx="469744" cy="259045"/>
    <xdr:sp macro="" textlink="">
      <xdr:nvSpPr>
        <xdr:cNvPr id="729" name="n_4mainValue【児童館】&#10;一人当たり面積">
          <a:extLst>
            <a:ext uri="{FF2B5EF4-FFF2-40B4-BE49-F238E27FC236}">
              <a16:creationId xmlns:a16="http://schemas.microsoft.com/office/drawing/2014/main" id="{6762353E-4244-4EB2-9C48-31B99E0070C7}"/>
            </a:ext>
          </a:extLst>
        </xdr:cNvPr>
        <xdr:cNvSpPr txBox="1"/>
      </xdr:nvSpPr>
      <xdr:spPr>
        <a:xfrm>
          <a:off x="16226867" y="14484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0" name="正方形/長方形 729">
          <a:extLst>
            <a:ext uri="{FF2B5EF4-FFF2-40B4-BE49-F238E27FC236}">
              <a16:creationId xmlns:a16="http://schemas.microsoft.com/office/drawing/2014/main" id="{14CED020-DFB2-4791-BDF5-A5A6BC3C383F}"/>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1" name="正方形/長方形 730">
          <a:extLst>
            <a:ext uri="{FF2B5EF4-FFF2-40B4-BE49-F238E27FC236}">
              <a16:creationId xmlns:a16="http://schemas.microsoft.com/office/drawing/2014/main" id="{915433A2-3B63-490C-ACAE-1028B7DA61C7}"/>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2" name="正方形/長方形 731">
          <a:extLst>
            <a:ext uri="{FF2B5EF4-FFF2-40B4-BE49-F238E27FC236}">
              <a16:creationId xmlns:a16="http://schemas.microsoft.com/office/drawing/2014/main" id="{C05AE750-ED32-4B76-9320-BD2DC4858315}"/>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3" name="正方形/長方形 732">
          <a:extLst>
            <a:ext uri="{FF2B5EF4-FFF2-40B4-BE49-F238E27FC236}">
              <a16:creationId xmlns:a16="http://schemas.microsoft.com/office/drawing/2014/main" id="{BDA0AF20-9F61-4CCE-A7F9-067B81B86FCB}"/>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4" name="正方形/長方形 733">
          <a:extLst>
            <a:ext uri="{FF2B5EF4-FFF2-40B4-BE49-F238E27FC236}">
              <a16:creationId xmlns:a16="http://schemas.microsoft.com/office/drawing/2014/main" id="{7EA874B6-324E-4997-995F-43081DF9ED68}"/>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35" name="正方形/長方形 734">
          <a:extLst>
            <a:ext uri="{FF2B5EF4-FFF2-40B4-BE49-F238E27FC236}">
              <a16:creationId xmlns:a16="http://schemas.microsoft.com/office/drawing/2014/main" id="{0DF8CD14-10A4-48CD-B5C3-AF17C8021BC5}"/>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36" name="正方形/長方形 735">
          <a:extLst>
            <a:ext uri="{FF2B5EF4-FFF2-40B4-BE49-F238E27FC236}">
              <a16:creationId xmlns:a16="http://schemas.microsoft.com/office/drawing/2014/main" id="{9A983BD4-92AB-4D7C-9786-E94B9D3FBBC8}"/>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37" name="正方形/長方形 736">
          <a:extLst>
            <a:ext uri="{FF2B5EF4-FFF2-40B4-BE49-F238E27FC236}">
              <a16:creationId xmlns:a16="http://schemas.microsoft.com/office/drawing/2014/main" id="{813A6B7B-C7A0-4A3B-B2DC-A379032510B7}"/>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38" name="テキスト ボックス 737">
          <a:extLst>
            <a:ext uri="{FF2B5EF4-FFF2-40B4-BE49-F238E27FC236}">
              <a16:creationId xmlns:a16="http://schemas.microsoft.com/office/drawing/2014/main" id="{1C120328-B66F-4216-8B2C-8A04D5C275B3}"/>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39" name="直線コネクタ 738">
          <a:extLst>
            <a:ext uri="{FF2B5EF4-FFF2-40B4-BE49-F238E27FC236}">
              <a16:creationId xmlns:a16="http://schemas.microsoft.com/office/drawing/2014/main" id="{DC643495-B072-4820-B5EA-1AD301810C5D}"/>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0" name="テキスト ボックス 739">
          <a:extLst>
            <a:ext uri="{FF2B5EF4-FFF2-40B4-BE49-F238E27FC236}">
              <a16:creationId xmlns:a16="http://schemas.microsoft.com/office/drawing/2014/main" id="{1E2776FE-BBD9-4282-B1A9-D49BAC648C3D}"/>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41" name="直線コネクタ 740">
          <a:extLst>
            <a:ext uri="{FF2B5EF4-FFF2-40B4-BE49-F238E27FC236}">
              <a16:creationId xmlns:a16="http://schemas.microsoft.com/office/drawing/2014/main" id="{46B77B58-D850-4D93-BA2D-A9AC1AAEA708}"/>
            </a:ext>
          </a:extLst>
        </xdr:cNvPr>
        <xdr:cNvCxnSpPr/>
      </xdr:nvCxnSpPr>
      <xdr:spPr>
        <a:xfrm>
          <a:off x="10960100" y="183081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42" name="テキスト ボックス 741">
          <a:extLst>
            <a:ext uri="{FF2B5EF4-FFF2-40B4-BE49-F238E27FC236}">
              <a16:creationId xmlns:a16="http://schemas.microsoft.com/office/drawing/2014/main" id="{13F335C6-55AB-4857-A5AD-A20E91519808}"/>
            </a:ext>
          </a:extLst>
        </xdr:cNvPr>
        <xdr:cNvSpPr txBox="1"/>
      </xdr:nvSpPr>
      <xdr:spPr>
        <a:xfrm>
          <a:off x="1056150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43" name="直線コネクタ 742">
          <a:extLst>
            <a:ext uri="{FF2B5EF4-FFF2-40B4-BE49-F238E27FC236}">
              <a16:creationId xmlns:a16="http://schemas.microsoft.com/office/drawing/2014/main" id="{52C06DEE-7404-4254-B4F4-8064398D5EF1}"/>
            </a:ext>
          </a:extLst>
        </xdr:cNvPr>
        <xdr:cNvCxnSpPr/>
      </xdr:nvCxnSpPr>
      <xdr:spPr>
        <a:xfrm>
          <a:off x="10960100" y="179891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44" name="テキスト ボックス 743">
          <a:extLst>
            <a:ext uri="{FF2B5EF4-FFF2-40B4-BE49-F238E27FC236}">
              <a16:creationId xmlns:a16="http://schemas.microsoft.com/office/drawing/2014/main" id="{7E4DE1F7-95B5-452D-AB1F-7A68BA569A67}"/>
            </a:ext>
          </a:extLst>
        </xdr:cNvPr>
        <xdr:cNvSpPr txBox="1"/>
      </xdr:nvSpPr>
      <xdr:spPr>
        <a:xfrm>
          <a:off x="1060276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45" name="直線コネクタ 744">
          <a:extLst>
            <a:ext uri="{FF2B5EF4-FFF2-40B4-BE49-F238E27FC236}">
              <a16:creationId xmlns:a16="http://schemas.microsoft.com/office/drawing/2014/main" id="{437EE628-99CA-4054-BFB6-504D13690784}"/>
            </a:ext>
          </a:extLst>
        </xdr:cNvPr>
        <xdr:cNvCxnSpPr/>
      </xdr:nvCxnSpPr>
      <xdr:spPr>
        <a:xfrm>
          <a:off x="10960100" y="176702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46" name="テキスト ボックス 745">
          <a:extLst>
            <a:ext uri="{FF2B5EF4-FFF2-40B4-BE49-F238E27FC236}">
              <a16:creationId xmlns:a16="http://schemas.microsoft.com/office/drawing/2014/main" id="{1A56BCB1-85AF-406D-80D2-22C7EF01A90D}"/>
            </a:ext>
          </a:extLst>
        </xdr:cNvPr>
        <xdr:cNvSpPr txBox="1"/>
      </xdr:nvSpPr>
      <xdr:spPr>
        <a:xfrm>
          <a:off x="1060276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47" name="直線コネクタ 746">
          <a:extLst>
            <a:ext uri="{FF2B5EF4-FFF2-40B4-BE49-F238E27FC236}">
              <a16:creationId xmlns:a16="http://schemas.microsoft.com/office/drawing/2014/main" id="{74F007D3-FE6B-4E17-BA91-DE71BC5BE790}"/>
            </a:ext>
          </a:extLst>
        </xdr:cNvPr>
        <xdr:cNvCxnSpPr/>
      </xdr:nvCxnSpPr>
      <xdr:spPr>
        <a:xfrm>
          <a:off x="10960100" y="173512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48" name="テキスト ボックス 747">
          <a:extLst>
            <a:ext uri="{FF2B5EF4-FFF2-40B4-BE49-F238E27FC236}">
              <a16:creationId xmlns:a16="http://schemas.microsoft.com/office/drawing/2014/main" id="{71B74B11-5602-4D0B-8418-5AFA335AE7C3}"/>
            </a:ext>
          </a:extLst>
        </xdr:cNvPr>
        <xdr:cNvSpPr txBox="1"/>
      </xdr:nvSpPr>
      <xdr:spPr>
        <a:xfrm>
          <a:off x="1060276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49" name="直線コネクタ 748">
          <a:extLst>
            <a:ext uri="{FF2B5EF4-FFF2-40B4-BE49-F238E27FC236}">
              <a16:creationId xmlns:a16="http://schemas.microsoft.com/office/drawing/2014/main" id="{DA6CE407-5D73-44AC-9994-71C8098F0045}"/>
            </a:ext>
          </a:extLst>
        </xdr:cNvPr>
        <xdr:cNvCxnSpPr/>
      </xdr:nvCxnSpPr>
      <xdr:spPr>
        <a:xfrm>
          <a:off x="10960100" y="170323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50" name="テキスト ボックス 749">
          <a:extLst>
            <a:ext uri="{FF2B5EF4-FFF2-40B4-BE49-F238E27FC236}">
              <a16:creationId xmlns:a16="http://schemas.microsoft.com/office/drawing/2014/main" id="{7B5F68F6-0D35-4A9E-8A5F-2AFB479096F6}"/>
            </a:ext>
          </a:extLst>
        </xdr:cNvPr>
        <xdr:cNvSpPr txBox="1"/>
      </xdr:nvSpPr>
      <xdr:spPr>
        <a:xfrm>
          <a:off x="1060276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51" name="直線コネクタ 750">
          <a:extLst>
            <a:ext uri="{FF2B5EF4-FFF2-40B4-BE49-F238E27FC236}">
              <a16:creationId xmlns:a16="http://schemas.microsoft.com/office/drawing/2014/main" id="{17DD8874-6CBC-42B9-B72F-241825948745}"/>
            </a:ext>
          </a:extLst>
        </xdr:cNvPr>
        <xdr:cNvCxnSpPr/>
      </xdr:nvCxnSpPr>
      <xdr:spPr>
        <a:xfrm>
          <a:off x="10960100" y="1671338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52" name="テキスト ボックス 751">
          <a:extLst>
            <a:ext uri="{FF2B5EF4-FFF2-40B4-BE49-F238E27FC236}">
              <a16:creationId xmlns:a16="http://schemas.microsoft.com/office/drawing/2014/main" id="{F689339A-5085-4BF8-ADD7-E393E679411A}"/>
            </a:ext>
          </a:extLst>
        </xdr:cNvPr>
        <xdr:cNvSpPr txBox="1"/>
      </xdr:nvSpPr>
      <xdr:spPr>
        <a:xfrm>
          <a:off x="1066688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3" name="直線コネクタ 752">
          <a:extLst>
            <a:ext uri="{FF2B5EF4-FFF2-40B4-BE49-F238E27FC236}">
              <a16:creationId xmlns:a16="http://schemas.microsoft.com/office/drawing/2014/main" id="{A003E5ED-5550-4D39-B30E-8493BE8C5F82}"/>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4" name="【公民館】&#10;有形固定資産減価償却率グラフ枠">
          <a:extLst>
            <a:ext uri="{FF2B5EF4-FFF2-40B4-BE49-F238E27FC236}">
              <a16:creationId xmlns:a16="http://schemas.microsoft.com/office/drawing/2014/main" id="{ABF0AD9B-C9C8-4EB8-8296-89AF960EE5F7}"/>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170906</xdr:rowOff>
    </xdr:from>
    <xdr:to>
      <xdr:col>85</xdr:col>
      <xdr:colOff>126364</xdr:colOff>
      <xdr:row>109</xdr:row>
      <xdr:rowOff>35379</xdr:rowOff>
    </xdr:to>
    <xdr:cxnSp macro="">
      <xdr:nvCxnSpPr>
        <xdr:cNvPr id="755" name="直線コネクタ 754">
          <a:extLst>
            <a:ext uri="{FF2B5EF4-FFF2-40B4-BE49-F238E27FC236}">
              <a16:creationId xmlns:a16="http://schemas.microsoft.com/office/drawing/2014/main" id="{86107510-E3E2-4DDF-A3AB-973720A9FFF0}"/>
            </a:ext>
          </a:extLst>
        </xdr:cNvPr>
        <xdr:cNvCxnSpPr/>
      </xdr:nvCxnSpPr>
      <xdr:spPr>
        <a:xfrm flipV="1">
          <a:off x="14375764" y="16934906"/>
          <a:ext cx="0" cy="13732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756" name="【公民館】&#10;有形固定資産減価償却率最小値テキスト">
          <a:extLst>
            <a:ext uri="{FF2B5EF4-FFF2-40B4-BE49-F238E27FC236}">
              <a16:creationId xmlns:a16="http://schemas.microsoft.com/office/drawing/2014/main" id="{C8449A21-D3E9-4325-8F44-428540F1FF2A}"/>
            </a:ext>
          </a:extLst>
        </xdr:cNvPr>
        <xdr:cNvSpPr txBox="1"/>
      </xdr:nvSpPr>
      <xdr:spPr>
        <a:xfrm>
          <a:off x="14414500" y="18311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757" name="直線コネクタ 756">
          <a:extLst>
            <a:ext uri="{FF2B5EF4-FFF2-40B4-BE49-F238E27FC236}">
              <a16:creationId xmlns:a16="http://schemas.microsoft.com/office/drawing/2014/main" id="{17831146-EB6F-422A-9144-C2D2BE1ADB45}"/>
            </a:ext>
          </a:extLst>
        </xdr:cNvPr>
        <xdr:cNvCxnSpPr/>
      </xdr:nvCxnSpPr>
      <xdr:spPr>
        <a:xfrm>
          <a:off x="14287500" y="183081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117583</xdr:rowOff>
    </xdr:from>
    <xdr:ext cx="405111" cy="259045"/>
    <xdr:sp macro="" textlink="">
      <xdr:nvSpPr>
        <xdr:cNvPr id="758" name="【公民館】&#10;有形固定資産減価償却率最大値テキスト">
          <a:extLst>
            <a:ext uri="{FF2B5EF4-FFF2-40B4-BE49-F238E27FC236}">
              <a16:creationId xmlns:a16="http://schemas.microsoft.com/office/drawing/2014/main" id="{12AF9B0A-1F36-4AEF-876A-1428932A5CA8}"/>
            </a:ext>
          </a:extLst>
        </xdr:cNvPr>
        <xdr:cNvSpPr txBox="1"/>
      </xdr:nvSpPr>
      <xdr:spPr>
        <a:xfrm>
          <a:off x="14414500" y="167139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170906</xdr:rowOff>
    </xdr:from>
    <xdr:to>
      <xdr:col>86</xdr:col>
      <xdr:colOff>25400</xdr:colOff>
      <xdr:row>100</xdr:row>
      <xdr:rowOff>170906</xdr:rowOff>
    </xdr:to>
    <xdr:cxnSp macro="">
      <xdr:nvCxnSpPr>
        <xdr:cNvPr id="759" name="直線コネクタ 758">
          <a:extLst>
            <a:ext uri="{FF2B5EF4-FFF2-40B4-BE49-F238E27FC236}">
              <a16:creationId xmlns:a16="http://schemas.microsoft.com/office/drawing/2014/main" id="{7F8187D5-91B6-4D45-AF4F-E20E784EFA95}"/>
            </a:ext>
          </a:extLst>
        </xdr:cNvPr>
        <xdr:cNvCxnSpPr/>
      </xdr:nvCxnSpPr>
      <xdr:spPr>
        <a:xfrm>
          <a:off x="14287500" y="1693490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96900</xdr:rowOff>
    </xdr:from>
    <xdr:ext cx="405111" cy="259045"/>
    <xdr:sp macro="" textlink="">
      <xdr:nvSpPr>
        <xdr:cNvPr id="760" name="【公民館】&#10;有形固定資産減価償却率平均値テキスト">
          <a:extLst>
            <a:ext uri="{FF2B5EF4-FFF2-40B4-BE49-F238E27FC236}">
              <a16:creationId xmlns:a16="http://schemas.microsoft.com/office/drawing/2014/main" id="{246AC410-F087-483F-87AD-902C6F400F19}"/>
            </a:ext>
          </a:extLst>
        </xdr:cNvPr>
        <xdr:cNvSpPr txBox="1"/>
      </xdr:nvSpPr>
      <xdr:spPr>
        <a:xfrm>
          <a:off x="14414500" y="1769910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118473</xdr:rowOff>
    </xdr:from>
    <xdr:to>
      <xdr:col>85</xdr:col>
      <xdr:colOff>177800</xdr:colOff>
      <xdr:row>106</xdr:row>
      <xdr:rowOff>48623</xdr:rowOff>
    </xdr:to>
    <xdr:sp macro="" textlink="">
      <xdr:nvSpPr>
        <xdr:cNvPr id="761" name="フローチャート: 判断 760">
          <a:extLst>
            <a:ext uri="{FF2B5EF4-FFF2-40B4-BE49-F238E27FC236}">
              <a16:creationId xmlns:a16="http://schemas.microsoft.com/office/drawing/2014/main" id="{65F9DC5D-FC3A-4CDC-9C08-3CFBE0940FF9}"/>
            </a:ext>
          </a:extLst>
        </xdr:cNvPr>
        <xdr:cNvSpPr/>
      </xdr:nvSpPr>
      <xdr:spPr>
        <a:xfrm>
          <a:off x="14325600" y="17720673"/>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115207</xdr:rowOff>
    </xdr:from>
    <xdr:to>
      <xdr:col>81</xdr:col>
      <xdr:colOff>101600</xdr:colOff>
      <xdr:row>106</xdr:row>
      <xdr:rowOff>45357</xdr:rowOff>
    </xdr:to>
    <xdr:sp macro="" textlink="">
      <xdr:nvSpPr>
        <xdr:cNvPr id="762" name="フローチャート: 判断 761">
          <a:extLst>
            <a:ext uri="{FF2B5EF4-FFF2-40B4-BE49-F238E27FC236}">
              <a16:creationId xmlns:a16="http://schemas.microsoft.com/office/drawing/2014/main" id="{E027CBBD-A058-4247-8FDC-76E97C030F5D}"/>
            </a:ext>
          </a:extLst>
        </xdr:cNvPr>
        <xdr:cNvSpPr/>
      </xdr:nvSpPr>
      <xdr:spPr>
        <a:xfrm>
          <a:off x="13578840" y="1771740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95613</xdr:rowOff>
    </xdr:from>
    <xdr:to>
      <xdr:col>76</xdr:col>
      <xdr:colOff>165100</xdr:colOff>
      <xdr:row>106</xdr:row>
      <xdr:rowOff>25763</xdr:rowOff>
    </xdr:to>
    <xdr:sp macro="" textlink="">
      <xdr:nvSpPr>
        <xdr:cNvPr id="763" name="フローチャート: 判断 762">
          <a:extLst>
            <a:ext uri="{FF2B5EF4-FFF2-40B4-BE49-F238E27FC236}">
              <a16:creationId xmlns:a16="http://schemas.microsoft.com/office/drawing/2014/main" id="{B896C516-1DD9-4C86-97D5-F8347336AE7C}"/>
            </a:ext>
          </a:extLst>
        </xdr:cNvPr>
        <xdr:cNvSpPr/>
      </xdr:nvSpPr>
      <xdr:spPr>
        <a:xfrm>
          <a:off x="12804140" y="1769781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64588</xdr:rowOff>
    </xdr:from>
    <xdr:to>
      <xdr:col>72</xdr:col>
      <xdr:colOff>38100</xdr:colOff>
      <xdr:row>105</xdr:row>
      <xdr:rowOff>166188</xdr:rowOff>
    </xdr:to>
    <xdr:sp macro="" textlink="">
      <xdr:nvSpPr>
        <xdr:cNvPr id="764" name="フローチャート: 判断 763">
          <a:extLst>
            <a:ext uri="{FF2B5EF4-FFF2-40B4-BE49-F238E27FC236}">
              <a16:creationId xmlns:a16="http://schemas.microsoft.com/office/drawing/2014/main" id="{7646DAB1-7867-4CA8-A3E9-785879DE2C40}"/>
            </a:ext>
          </a:extLst>
        </xdr:cNvPr>
        <xdr:cNvSpPr/>
      </xdr:nvSpPr>
      <xdr:spPr>
        <a:xfrm>
          <a:off x="12029440" y="1766678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89081</xdr:rowOff>
    </xdr:from>
    <xdr:to>
      <xdr:col>67</xdr:col>
      <xdr:colOff>101600</xdr:colOff>
      <xdr:row>106</xdr:row>
      <xdr:rowOff>19231</xdr:rowOff>
    </xdr:to>
    <xdr:sp macro="" textlink="">
      <xdr:nvSpPr>
        <xdr:cNvPr id="765" name="フローチャート: 判断 764">
          <a:extLst>
            <a:ext uri="{FF2B5EF4-FFF2-40B4-BE49-F238E27FC236}">
              <a16:creationId xmlns:a16="http://schemas.microsoft.com/office/drawing/2014/main" id="{C8CAA768-A011-4C7B-BCD1-8854BE817F09}"/>
            </a:ext>
          </a:extLst>
        </xdr:cNvPr>
        <xdr:cNvSpPr/>
      </xdr:nvSpPr>
      <xdr:spPr>
        <a:xfrm>
          <a:off x="11231880" y="1769128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66" name="テキスト ボックス 765">
          <a:extLst>
            <a:ext uri="{FF2B5EF4-FFF2-40B4-BE49-F238E27FC236}">
              <a16:creationId xmlns:a16="http://schemas.microsoft.com/office/drawing/2014/main" id="{1D05D2BA-8EB9-4206-94C6-8F22F05E5B0B}"/>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67" name="テキスト ボックス 766">
          <a:extLst>
            <a:ext uri="{FF2B5EF4-FFF2-40B4-BE49-F238E27FC236}">
              <a16:creationId xmlns:a16="http://schemas.microsoft.com/office/drawing/2014/main" id="{DDF4BAA9-00D7-40AE-BB15-19720589A2D9}"/>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68" name="テキスト ボックス 767">
          <a:extLst>
            <a:ext uri="{FF2B5EF4-FFF2-40B4-BE49-F238E27FC236}">
              <a16:creationId xmlns:a16="http://schemas.microsoft.com/office/drawing/2014/main" id="{DC1897E7-E95B-4C87-B804-6A6D39270FAB}"/>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69" name="テキスト ボックス 768">
          <a:extLst>
            <a:ext uri="{FF2B5EF4-FFF2-40B4-BE49-F238E27FC236}">
              <a16:creationId xmlns:a16="http://schemas.microsoft.com/office/drawing/2014/main" id="{9F6E98BA-8070-48E0-B353-60F8CEBA3296}"/>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0" name="テキスト ボックス 769">
          <a:extLst>
            <a:ext uri="{FF2B5EF4-FFF2-40B4-BE49-F238E27FC236}">
              <a16:creationId xmlns:a16="http://schemas.microsoft.com/office/drawing/2014/main" id="{7D038597-15F2-4ABD-8FCA-A40BFC96656B}"/>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165826</xdr:rowOff>
    </xdr:from>
    <xdr:to>
      <xdr:col>85</xdr:col>
      <xdr:colOff>177800</xdr:colOff>
      <xdr:row>105</xdr:row>
      <xdr:rowOff>95976</xdr:rowOff>
    </xdr:to>
    <xdr:sp macro="" textlink="">
      <xdr:nvSpPr>
        <xdr:cNvPr id="771" name="楕円 770">
          <a:extLst>
            <a:ext uri="{FF2B5EF4-FFF2-40B4-BE49-F238E27FC236}">
              <a16:creationId xmlns:a16="http://schemas.microsoft.com/office/drawing/2014/main" id="{3C333682-F71F-46D0-B5F5-996F709D85D7}"/>
            </a:ext>
          </a:extLst>
        </xdr:cNvPr>
        <xdr:cNvSpPr/>
      </xdr:nvSpPr>
      <xdr:spPr>
        <a:xfrm>
          <a:off x="14325600" y="17600386"/>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17253</xdr:rowOff>
    </xdr:from>
    <xdr:ext cx="405111" cy="259045"/>
    <xdr:sp macro="" textlink="">
      <xdr:nvSpPr>
        <xdr:cNvPr id="772" name="【公民館】&#10;有形固定資産減価償却率該当値テキスト">
          <a:extLst>
            <a:ext uri="{FF2B5EF4-FFF2-40B4-BE49-F238E27FC236}">
              <a16:creationId xmlns:a16="http://schemas.microsoft.com/office/drawing/2014/main" id="{A512CCDF-593E-4797-B0DC-AC0FB59A85A2}"/>
            </a:ext>
          </a:extLst>
        </xdr:cNvPr>
        <xdr:cNvSpPr txBox="1"/>
      </xdr:nvSpPr>
      <xdr:spPr>
        <a:xfrm>
          <a:off x="14414500" y="17451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128270</xdr:rowOff>
    </xdr:from>
    <xdr:to>
      <xdr:col>81</xdr:col>
      <xdr:colOff>101600</xdr:colOff>
      <xdr:row>105</xdr:row>
      <xdr:rowOff>58420</xdr:rowOff>
    </xdr:to>
    <xdr:sp macro="" textlink="">
      <xdr:nvSpPr>
        <xdr:cNvPr id="773" name="楕円 772">
          <a:extLst>
            <a:ext uri="{FF2B5EF4-FFF2-40B4-BE49-F238E27FC236}">
              <a16:creationId xmlns:a16="http://schemas.microsoft.com/office/drawing/2014/main" id="{AA32252B-3C4B-4DFA-8388-4441315E45B3}"/>
            </a:ext>
          </a:extLst>
        </xdr:cNvPr>
        <xdr:cNvSpPr/>
      </xdr:nvSpPr>
      <xdr:spPr>
        <a:xfrm>
          <a:off x="13578840" y="175628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7620</xdr:rowOff>
    </xdr:from>
    <xdr:to>
      <xdr:col>85</xdr:col>
      <xdr:colOff>127000</xdr:colOff>
      <xdr:row>105</xdr:row>
      <xdr:rowOff>45176</xdr:rowOff>
    </xdr:to>
    <xdr:cxnSp macro="">
      <xdr:nvCxnSpPr>
        <xdr:cNvPr id="774" name="直線コネクタ 773">
          <a:extLst>
            <a:ext uri="{FF2B5EF4-FFF2-40B4-BE49-F238E27FC236}">
              <a16:creationId xmlns:a16="http://schemas.microsoft.com/office/drawing/2014/main" id="{F8C3B03E-FE48-43B2-93AD-6CE7392A2F64}"/>
            </a:ext>
          </a:extLst>
        </xdr:cNvPr>
        <xdr:cNvCxnSpPr/>
      </xdr:nvCxnSpPr>
      <xdr:spPr>
        <a:xfrm>
          <a:off x="13629640" y="17609820"/>
          <a:ext cx="74676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90714</xdr:rowOff>
    </xdr:from>
    <xdr:to>
      <xdr:col>76</xdr:col>
      <xdr:colOff>165100</xdr:colOff>
      <xdr:row>105</xdr:row>
      <xdr:rowOff>20864</xdr:rowOff>
    </xdr:to>
    <xdr:sp macro="" textlink="">
      <xdr:nvSpPr>
        <xdr:cNvPr id="775" name="楕円 774">
          <a:extLst>
            <a:ext uri="{FF2B5EF4-FFF2-40B4-BE49-F238E27FC236}">
              <a16:creationId xmlns:a16="http://schemas.microsoft.com/office/drawing/2014/main" id="{0805D9AF-F5A6-46D6-B088-F72FE6E8CD4D}"/>
            </a:ext>
          </a:extLst>
        </xdr:cNvPr>
        <xdr:cNvSpPr/>
      </xdr:nvSpPr>
      <xdr:spPr>
        <a:xfrm>
          <a:off x="12804140" y="1752527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141514</xdr:rowOff>
    </xdr:from>
    <xdr:to>
      <xdr:col>81</xdr:col>
      <xdr:colOff>50800</xdr:colOff>
      <xdr:row>105</xdr:row>
      <xdr:rowOff>7620</xdr:rowOff>
    </xdr:to>
    <xdr:cxnSp macro="">
      <xdr:nvCxnSpPr>
        <xdr:cNvPr id="776" name="直線コネクタ 775">
          <a:extLst>
            <a:ext uri="{FF2B5EF4-FFF2-40B4-BE49-F238E27FC236}">
              <a16:creationId xmlns:a16="http://schemas.microsoft.com/office/drawing/2014/main" id="{C05C1721-3D5A-4F76-B6A4-7AA9E965323A}"/>
            </a:ext>
          </a:extLst>
        </xdr:cNvPr>
        <xdr:cNvCxnSpPr/>
      </xdr:nvCxnSpPr>
      <xdr:spPr>
        <a:xfrm>
          <a:off x="12854940" y="17576074"/>
          <a:ext cx="774700" cy="33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51526</xdr:rowOff>
    </xdr:from>
    <xdr:to>
      <xdr:col>72</xdr:col>
      <xdr:colOff>38100</xdr:colOff>
      <xdr:row>104</xdr:row>
      <xdr:rowOff>153126</xdr:rowOff>
    </xdr:to>
    <xdr:sp macro="" textlink="">
      <xdr:nvSpPr>
        <xdr:cNvPr id="777" name="楕円 776">
          <a:extLst>
            <a:ext uri="{FF2B5EF4-FFF2-40B4-BE49-F238E27FC236}">
              <a16:creationId xmlns:a16="http://schemas.microsoft.com/office/drawing/2014/main" id="{D7058047-EBE2-4DAB-A201-633AED136C56}"/>
            </a:ext>
          </a:extLst>
        </xdr:cNvPr>
        <xdr:cNvSpPr/>
      </xdr:nvSpPr>
      <xdr:spPr>
        <a:xfrm>
          <a:off x="12029440" y="1748608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102326</xdr:rowOff>
    </xdr:from>
    <xdr:to>
      <xdr:col>76</xdr:col>
      <xdr:colOff>114300</xdr:colOff>
      <xdr:row>104</xdr:row>
      <xdr:rowOff>141514</xdr:rowOff>
    </xdr:to>
    <xdr:cxnSp macro="">
      <xdr:nvCxnSpPr>
        <xdr:cNvPr id="778" name="直線コネクタ 777">
          <a:extLst>
            <a:ext uri="{FF2B5EF4-FFF2-40B4-BE49-F238E27FC236}">
              <a16:creationId xmlns:a16="http://schemas.microsoft.com/office/drawing/2014/main" id="{7121A6A8-E2FC-4934-8060-F6F7D78317E1}"/>
            </a:ext>
          </a:extLst>
        </xdr:cNvPr>
        <xdr:cNvCxnSpPr/>
      </xdr:nvCxnSpPr>
      <xdr:spPr>
        <a:xfrm>
          <a:off x="12072620" y="17536886"/>
          <a:ext cx="78232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66221</xdr:rowOff>
    </xdr:from>
    <xdr:to>
      <xdr:col>67</xdr:col>
      <xdr:colOff>101600</xdr:colOff>
      <xdr:row>105</xdr:row>
      <xdr:rowOff>167821</xdr:rowOff>
    </xdr:to>
    <xdr:sp macro="" textlink="">
      <xdr:nvSpPr>
        <xdr:cNvPr id="779" name="楕円 778">
          <a:extLst>
            <a:ext uri="{FF2B5EF4-FFF2-40B4-BE49-F238E27FC236}">
              <a16:creationId xmlns:a16="http://schemas.microsoft.com/office/drawing/2014/main" id="{A32B6541-8392-4FCA-A47A-FCC5529D0770}"/>
            </a:ext>
          </a:extLst>
        </xdr:cNvPr>
        <xdr:cNvSpPr/>
      </xdr:nvSpPr>
      <xdr:spPr>
        <a:xfrm>
          <a:off x="11231880" y="17668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102326</xdr:rowOff>
    </xdr:from>
    <xdr:to>
      <xdr:col>71</xdr:col>
      <xdr:colOff>177800</xdr:colOff>
      <xdr:row>105</xdr:row>
      <xdr:rowOff>117021</xdr:rowOff>
    </xdr:to>
    <xdr:cxnSp macro="">
      <xdr:nvCxnSpPr>
        <xdr:cNvPr id="780" name="直線コネクタ 779">
          <a:extLst>
            <a:ext uri="{FF2B5EF4-FFF2-40B4-BE49-F238E27FC236}">
              <a16:creationId xmlns:a16="http://schemas.microsoft.com/office/drawing/2014/main" id="{F851FB36-E33B-4130-8D47-1E350E3804AD}"/>
            </a:ext>
          </a:extLst>
        </xdr:cNvPr>
        <xdr:cNvCxnSpPr/>
      </xdr:nvCxnSpPr>
      <xdr:spPr>
        <a:xfrm flipV="1">
          <a:off x="11282680" y="17536886"/>
          <a:ext cx="789940" cy="182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106</xdr:row>
      <xdr:rowOff>36484</xdr:rowOff>
    </xdr:from>
    <xdr:ext cx="405111" cy="259045"/>
    <xdr:sp macro="" textlink="">
      <xdr:nvSpPr>
        <xdr:cNvPr id="781" name="n_1aveValue【公民館】&#10;有形固定資産減価償却率">
          <a:extLst>
            <a:ext uri="{FF2B5EF4-FFF2-40B4-BE49-F238E27FC236}">
              <a16:creationId xmlns:a16="http://schemas.microsoft.com/office/drawing/2014/main" id="{8CC39DE8-5B9C-4BF3-B588-828E45FA2F16}"/>
            </a:ext>
          </a:extLst>
        </xdr:cNvPr>
        <xdr:cNvSpPr txBox="1"/>
      </xdr:nvSpPr>
      <xdr:spPr>
        <a:xfrm>
          <a:off x="13437244" y="178063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16890</xdr:rowOff>
    </xdr:from>
    <xdr:ext cx="405111" cy="259045"/>
    <xdr:sp macro="" textlink="">
      <xdr:nvSpPr>
        <xdr:cNvPr id="782" name="n_2aveValue【公民館】&#10;有形固定資産減価償却率">
          <a:extLst>
            <a:ext uri="{FF2B5EF4-FFF2-40B4-BE49-F238E27FC236}">
              <a16:creationId xmlns:a16="http://schemas.microsoft.com/office/drawing/2014/main" id="{29D3D21F-96F5-4C54-BCC1-60ED1F3EBA4F}"/>
            </a:ext>
          </a:extLst>
        </xdr:cNvPr>
        <xdr:cNvSpPr txBox="1"/>
      </xdr:nvSpPr>
      <xdr:spPr>
        <a:xfrm>
          <a:off x="12675244" y="177867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157315</xdr:rowOff>
    </xdr:from>
    <xdr:ext cx="405111" cy="259045"/>
    <xdr:sp macro="" textlink="">
      <xdr:nvSpPr>
        <xdr:cNvPr id="783" name="n_3aveValue【公民館】&#10;有形固定資産減価償却率">
          <a:extLst>
            <a:ext uri="{FF2B5EF4-FFF2-40B4-BE49-F238E27FC236}">
              <a16:creationId xmlns:a16="http://schemas.microsoft.com/office/drawing/2014/main" id="{52194606-0AAF-4780-8AE8-23FF34DEA99C}"/>
            </a:ext>
          </a:extLst>
        </xdr:cNvPr>
        <xdr:cNvSpPr txBox="1"/>
      </xdr:nvSpPr>
      <xdr:spPr>
        <a:xfrm>
          <a:off x="11900544" y="177595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10358</xdr:rowOff>
    </xdr:from>
    <xdr:ext cx="405111" cy="259045"/>
    <xdr:sp macro="" textlink="">
      <xdr:nvSpPr>
        <xdr:cNvPr id="784" name="n_4aveValue【公民館】&#10;有形固定資産減価償却率">
          <a:extLst>
            <a:ext uri="{FF2B5EF4-FFF2-40B4-BE49-F238E27FC236}">
              <a16:creationId xmlns:a16="http://schemas.microsoft.com/office/drawing/2014/main" id="{3825C6EC-30E0-4D6F-A6D8-19C8B31B043E}"/>
            </a:ext>
          </a:extLst>
        </xdr:cNvPr>
        <xdr:cNvSpPr txBox="1"/>
      </xdr:nvSpPr>
      <xdr:spPr>
        <a:xfrm>
          <a:off x="11102984" y="177801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103</xdr:row>
      <xdr:rowOff>74947</xdr:rowOff>
    </xdr:from>
    <xdr:ext cx="405111" cy="259045"/>
    <xdr:sp macro="" textlink="">
      <xdr:nvSpPr>
        <xdr:cNvPr id="785" name="n_1mainValue【公民館】&#10;有形固定資産減価償却率">
          <a:extLst>
            <a:ext uri="{FF2B5EF4-FFF2-40B4-BE49-F238E27FC236}">
              <a16:creationId xmlns:a16="http://schemas.microsoft.com/office/drawing/2014/main" id="{A18F898B-F5E4-46A1-A88C-0AF9C994EE69}"/>
            </a:ext>
          </a:extLst>
        </xdr:cNvPr>
        <xdr:cNvSpPr txBox="1"/>
      </xdr:nvSpPr>
      <xdr:spPr>
        <a:xfrm>
          <a:off x="13437244" y="17341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37391</xdr:rowOff>
    </xdr:from>
    <xdr:ext cx="405111" cy="259045"/>
    <xdr:sp macro="" textlink="">
      <xdr:nvSpPr>
        <xdr:cNvPr id="786" name="n_2mainValue【公民館】&#10;有形固定資産減価償却率">
          <a:extLst>
            <a:ext uri="{FF2B5EF4-FFF2-40B4-BE49-F238E27FC236}">
              <a16:creationId xmlns:a16="http://schemas.microsoft.com/office/drawing/2014/main" id="{64D0CBF7-8791-4FC9-8908-F25B2140E463}"/>
            </a:ext>
          </a:extLst>
        </xdr:cNvPr>
        <xdr:cNvSpPr txBox="1"/>
      </xdr:nvSpPr>
      <xdr:spPr>
        <a:xfrm>
          <a:off x="12675244" y="173043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169653</xdr:rowOff>
    </xdr:from>
    <xdr:ext cx="405111" cy="259045"/>
    <xdr:sp macro="" textlink="">
      <xdr:nvSpPr>
        <xdr:cNvPr id="787" name="n_3mainValue【公民館】&#10;有形固定資産減価償却率">
          <a:extLst>
            <a:ext uri="{FF2B5EF4-FFF2-40B4-BE49-F238E27FC236}">
              <a16:creationId xmlns:a16="http://schemas.microsoft.com/office/drawing/2014/main" id="{69D899A3-57AB-4749-8C7A-A863A4E3C90B}"/>
            </a:ext>
          </a:extLst>
        </xdr:cNvPr>
        <xdr:cNvSpPr txBox="1"/>
      </xdr:nvSpPr>
      <xdr:spPr>
        <a:xfrm>
          <a:off x="11900544" y="172689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12898</xdr:rowOff>
    </xdr:from>
    <xdr:ext cx="405111" cy="259045"/>
    <xdr:sp macro="" textlink="">
      <xdr:nvSpPr>
        <xdr:cNvPr id="788" name="n_4mainValue【公民館】&#10;有形固定資産減価償却率">
          <a:extLst>
            <a:ext uri="{FF2B5EF4-FFF2-40B4-BE49-F238E27FC236}">
              <a16:creationId xmlns:a16="http://schemas.microsoft.com/office/drawing/2014/main" id="{A228722C-DF48-4AC0-900D-A93825EE935C}"/>
            </a:ext>
          </a:extLst>
        </xdr:cNvPr>
        <xdr:cNvSpPr txBox="1"/>
      </xdr:nvSpPr>
      <xdr:spPr>
        <a:xfrm>
          <a:off x="11102984" y="174474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89" name="正方形/長方形 788">
          <a:extLst>
            <a:ext uri="{FF2B5EF4-FFF2-40B4-BE49-F238E27FC236}">
              <a16:creationId xmlns:a16="http://schemas.microsoft.com/office/drawing/2014/main" id="{BFB34676-4A6C-4A7D-BA34-B26EC4E8AD42}"/>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0" name="正方形/長方形 789">
          <a:extLst>
            <a:ext uri="{FF2B5EF4-FFF2-40B4-BE49-F238E27FC236}">
              <a16:creationId xmlns:a16="http://schemas.microsoft.com/office/drawing/2014/main" id="{56256663-2ADC-4AB5-BAEB-D531608FD84A}"/>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1" name="正方形/長方形 790">
          <a:extLst>
            <a:ext uri="{FF2B5EF4-FFF2-40B4-BE49-F238E27FC236}">
              <a16:creationId xmlns:a16="http://schemas.microsoft.com/office/drawing/2014/main" id="{E1BC7CD6-2778-436C-B4D7-06FBF989004F}"/>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2" name="正方形/長方形 791">
          <a:extLst>
            <a:ext uri="{FF2B5EF4-FFF2-40B4-BE49-F238E27FC236}">
              <a16:creationId xmlns:a16="http://schemas.microsoft.com/office/drawing/2014/main" id="{2E964314-841B-4AFB-A1F2-38DC2456DE89}"/>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3" name="正方形/長方形 792">
          <a:extLst>
            <a:ext uri="{FF2B5EF4-FFF2-40B4-BE49-F238E27FC236}">
              <a16:creationId xmlns:a16="http://schemas.microsoft.com/office/drawing/2014/main" id="{381876F1-EA02-4A50-B26D-F8F31A86281F}"/>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4" name="正方形/長方形 793">
          <a:extLst>
            <a:ext uri="{FF2B5EF4-FFF2-40B4-BE49-F238E27FC236}">
              <a16:creationId xmlns:a16="http://schemas.microsoft.com/office/drawing/2014/main" id="{933C633E-CB0B-4CE8-81B3-F6C2D37A7C3E}"/>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5" name="正方形/長方形 794">
          <a:extLst>
            <a:ext uri="{FF2B5EF4-FFF2-40B4-BE49-F238E27FC236}">
              <a16:creationId xmlns:a16="http://schemas.microsoft.com/office/drawing/2014/main" id="{C97BDAAF-FFE2-4468-964E-A4548CD0CA74}"/>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96" name="正方形/長方形 795">
          <a:extLst>
            <a:ext uri="{FF2B5EF4-FFF2-40B4-BE49-F238E27FC236}">
              <a16:creationId xmlns:a16="http://schemas.microsoft.com/office/drawing/2014/main" id="{84B185DB-1A40-4550-B5D9-A2B2CA8D851A}"/>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97" name="テキスト ボックス 796">
          <a:extLst>
            <a:ext uri="{FF2B5EF4-FFF2-40B4-BE49-F238E27FC236}">
              <a16:creationId xmlns:a16="http://schemas.microsoft.com/office/drawing/2014/main" id="{433A99D9-E462-4EC0-AC82-3208BDF3E5C0}"/>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98" name="直線コネクタ 797">
          <a:extLst>
            <a:ext uri="{FF2B5EF4-FFF2-40B4-BE49-F238E27FC236}">
              <a16:creationId xmlns:a16="http://schemas.microsoft.com/office/drawing/2014/main" id="{5489A582-4CDA-42FF-B9BB-94213365F441}"/>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799" name="直線コネクタ 798">
          <a:extLst>
            <a:ext uri="{FF2B5EF4-FFF2-40B4-BE49-F238E27FC236}">
              <a16:creationId xmlns:a16="http://schemas.microsoft.com/office/drawing/2014/main" id="{C74741A8-26C8-47AF-80FF-C671866F7594}"/>
            </a:ext>
          </a:extLst>
        </xdr:cNvPr>
        <xdr:cNvCxnSpPr/>
      </xdr:nvCxnSpPr>
      <xdr:spPr>
        <a:xfrm>
          <a:off x="16093440" y="1830813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00" name="テキスト ボックス 799">
          <a:extLst>
            <a:ext uri="{FF2B5EF4-FFF2-40B4-BE49-F238E27FC236}">
              <a16:creationId xmlns:a16="http://schemas.microsoft.com/office/drawing/2014/main" id="{A9641342-E56C-48C1-A8D0-C85976525EB6}"/>
            </a:ext>
          </a:extLst>
        </xdr:cNvPr>
        <xdr:cNvSpPr txBox="1"/>
      </xdr:nvSpPr>
      <xdr:spPr>
        <a:xfrm>
          <a:off x="1569484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01" name="直線コネクタ 800">
          <a:extLst>
            <a:ext uri="{FF2B5EF4-FFF2-40B4-BE49-F238E27FC236}">
              <a16:creationId xmlns:a16="http://schemas.microsoft.com/office/drawing/2014/main" id="{BDE7E8CB-ADAA-4D42-8FA2-7344150BA0A3}"/>
            </a:ext>
          </a:extLst>
        </xdr:cNvPr>
        <xdr:cNvCxnSpPr/>
      </xdr:nvCxnSpPr>
      <xdr:spPr>
        <a:xfrm>
          <a:off x="16093440" y="179891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02" name="テキスト ボックス 801">
          <a:extLst>
            <a:ext uri="{FF2B5EF4-FFF2-40B4-BE49-F238E27FC236}">
              <a16:creationId xmlns:a16="http://schemas.microsoft.com/office/drawing/2014/main" id="{8716A433-E004-4D5A-94A0-EE147F2F591F}"/>
            </a:ext>
          </a:extLst>
        </xdr:cNvPr>
        <xdr:cNvSpPr txBox="1"/>
      </xdr:nvSpPr>
      <xdr:spPr>
        <a:xfrm>
          <a:off x="15694841" y="1785077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03" name="直線コネクタ 802">
          <a:extLst>
            <a:ext uri="{FF2B5EF4-FFF2-40B4-BE49-F238E27FC236}">
              <a16:creationId xmlns:a16="http://schemas.microsoft.com/office/drawing/2014/main" id="{C29D2CB5-A913-48A6-93CE-A0C770862FF7}"/>
            </a:ext>
          </a:extLst>
        </xdr:cNvPr>
        <xdr:cNvCxnSpPr/>
      </xdr:nvCxnSpPr>
      <xdr:spPr>
        <a:xfrm>
          <a:off x="16093440" y="1767023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04" name="テキスト ボックス 803">
          <a:extLst>
            <a:ext uri="{FF2B5EF4-FFF2-40B4-BE49-F238E27FC236}">
              <a16:creationId xmlns:a16="http://schemas.microsoft.com/office/drawing/2014/main" id="{649A4250-6D53-4F51-ABD2-FA08E50E5A71}"/>
            </a:ext>
          </a:extLst>
        </xdr:cNvPr>
        <xdr:cNvSpPr txBox="1"/>
      </xdr:nvSpPr>
      <xdr:spPr>
        <a:xfrm>
          <a:off x="15694841" y="175318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05" name="直線コネクタ 804">
          <a:extLst>
            <a:ext uri="{FF2B5EF4-FFF2-40B4-BE49-F238E27FC236}">
              <a16:creationId xmlns:a16="http://schemas.microsoft.com/office/drawing/2014/main" id="{08EC2F93-0789-44D3-B9AF-217EEC3162F1}"/>
            </a:ext>
          </a:extLst>
        </xdr:cNvPr>
        <xdr:cNvCxnSpPr/>
      </xdr:nvCxnSpPr>
      <xdr:spPr>
        <a:xfrm>
          <a:off x="16093440" y="1735128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06" name="テキスト ボックス 805">
          <a:extLst>
            <a:ext uri="{FF2B5EF4-FFF2-40B4-BE49-F238E27FC236}">
              <a16:creationId xmlns:a16="http://schemas.microsoft.com/office/drawing/2014/main" id="{32059DE9-05FC-438E-8F8C-BA037C66CC32}"/>
            </a:ext>
          </a:extLst>
        </xdr:cNvPr>
        <xdr:cNvSpPr txBox="1"/>
      </xdr:nvSpPr>
      <xdr:spPr>
        <a:xfrm>
          <a:off x="15694841" y="1721287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07" name="直線コネクタ 806">
          <a:extLst>
            <a:ext uri="{FF2B5EF4-FFF2-40B4-BE49-F238E27FC236}">
              <a16:creationId xmlns:a16="http://schemas.microsoft.com/office/drawing/2014/main" id="{8A9D4BC5-F139-42D6-9FC8-FC26C0FF0A8E}"/>
            </a:ext>
          </a:extLst>
        </xdr:cNvPr>
        <xdr:cNvCxnSpPr/>
      </xdr:nvCxnSpPr>
      <xdr:spPr>
        <a:xfrm>
          <a:off x="16093440" y="170323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08" name="テキスト ボックス 807">
          <a:extLst>
            <a:ext uri="{FF2B5EF4-FFF2-40B4-BE49-F238E27FC236}">
              <a16:creationId xmlns:a16="http://schemas.microsoft.com/office/drawing/2014/main" id="{B388E593-64B5-49EA-87B0-304BFBA24934}"/>
            </a:ext>
          </a:extLst>
        </xdr:cNvPr>
        <xdr:cNvSpPr txBox="1"/>
      </xdr:nvSpPr>
      <xdr:spPr>
        <a:xfrm>
          <a:off x="15694841" y="16893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09" name="直線コネクタ 808">
          <a:extLst>
            <a:ext uri="{FF2B5EF4-FFF2-40B4-BE49-F238E27FC236}">
              <a16:creationId xmlns:a16="http://schemas.microsoft.com/office/drawing/2014/main" id="{9165A647-2659-47E4-BBCB-3A67439D5848}"/>
            </a:ext>
          </a:extLst>
        </xdr:cNvPr>
        <xdr:cNvCxnSpPr/>
      </xdr:nvCxnSpPr>
      <xdr:spPr>
        <a:xfrm>
          <a:off x="16093440" y="1671338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10" name="テキスト ボックス 809">
          <a:extLst>
            <a:ext uri="{FF2B5EF4-FFF2-40B4-BE49-F238E27FC236}">
              <a16:creationId xmlns:a16="http://schemas.microsoft.com/office/drawing/2014/main" id="{59E7E8EC-C44C-48E3-B407-95B639CD3949}"/>
            </a:ext>
          </a:extLst>
        </xdr:cNvPr>
        <xdr:cNvSpPr txBox="1"/>
      </xdr:nvSpPr>
      <xdr:spPr>
        <a:xfrm>
          <a:off x="15694841" y="1657496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1" name="直線コネクタ 810">
          <a:extLst>
            <a:ext uri="{FF2B5EF4-FFF2-40B4-BE49-F238E27FC236}">
              <a16:creationId xmlns:a16="http://schemas.microsoft.com/office/drawing/2014/main" id="{C3587CE9-BBCF-4CFA-8394-A727D9DCFF2A}"/>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2" name="テキスト ボックス 811">
          <a:extLst>
            <a:ext uri="{FF2B5EF4-FFF2-40B4-BE49-F238E27FC236}">
              <a16:creationId xmlns:a16="http://schemas.microsoft.com/office/drawing/2014/main" id="{F36FCE8A-E56C-4073-885A-3287E297DBED}"/>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3" name="【公民館】&#10;一人当たり面積グラフ枠">
          <a:extLst>
            <a:ext uri="{FF2B5EF4-FFF2-40B4-BE49-F238E27FC236}">
              <a16:creationId xmlns:a16="http://schemas.microsoft.com/office/drawing/2014/main" id="{05B73D5E-C1BF-494A-8CBE-5EE78028E8E6}"/>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125186</xdr:rowOff>
    </xdr:from>
    <xdr:to>
      <xdr:col>116</xdr:col>
      <xdr:colOff>62864</xdr:colOff>
      <xdr:row>109</xdr:row>
      <xdr:rowOff>32113</xdr:rowOff>
    </xdr:to>
    <xdr:cxnSp macro="">
      <xdr:nvCxnSpPr>
        <xdr:cNvPr id="814" name="直線コネクタ 813">
          <a:extLst>
            <a:ext uri="{FF2B5EF4-FFF2-40B4-BE49-F238E27FC236}">
              <a16:creationId xmlns:a16="http://schemas.microsoft.com/office/drawing/2014/main" id="{C333C2D3-01E2-4A20-8761-436420361DF6}"/>
            </a:ext>
          </a:extLst>
        </xdr:cNvPr>
        <xdr:cNvCxnSpPr/>
      </xdr:nvCxnSpPr>
      <xdr:spPr>
        <a:xfrm flipV="1">
          <a:off x="19509104" y="16889186"/>
          <a:ext cx="0" cy="14156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35940</xdr:rowOff>
    </xdr:from>
    <xdr:ext cx="469744" cy="259045"/>
    <xdr:sp macro="" textlink="">
      <xdr:nvSpPr>
        <xdr:cNvPr id="815" name="【公民館】&#10;一人当たり面積最小値テキスト">
          <a:extLst>
            <a:ext uri="{FF2B5EF4-FFF2-40B4-BE49-F238E27FC236}">
              <a16:creationId xmlns:a16="http://schemas.microsoft.com/office/drawing/2014/main" id="{806E9731-B7BE-4450-AA81-E5FF4491E39B}"/>
            </a:ext>
          </a:extLst>
        </xdr:cNvPr>
        <xdr:cNvSpPr txBox="1"/>
      </xdr:nvSpPr>
      <xdr:spPr>
        <a:xfrm>
          <a:off x="19547840" y="183087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32113</xdr:rowOff>
    </xdr:from>
    <xdr:to>
      <xdr:col>116</xdr:col>
      <xdr:colOff>152400</xdr:colOff>
      <xdr:row>109</xdr:row>
      <xdr:rowOff>32113</xdr:rowOff>
    </xdr:to>
    <xdr:cxnSp macro="">
      <xdr:nvCxnSpPr>
        <xdr:cNvPr id="816" name="直線コネクタ 815">
          <a:extLst>
            <a:ext uri="{FF2B5EF4-FFF2-40B4-BE49-F238E27FC236}">
              <a16:creationId xmlns:a16="http://schemas.microsoft.com/office/drawing/2014/main" id="{43371393-68CA-4D49-9945-098B59C5ED25}"/>
            </a:ext>
          </a:extLst>
        </xdr:cNvPr>
        <xdr:cNvCxnSpPr/>
      </xdr:nvCxnSpPr>
      <xdr:spPr>
        <a:xfrm>
          <a:off x="19443700" y="1830487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71863</xdr:rowOff>
    </xdr:from>
    <xdr:ext cx="469744" cy="259045"/>
    <xdr:sp macro="" textlink="">
      <xdr:nvSpPr>
        <xdr:cNvPr id="817" name="【公民館】&#10;一人当たり面積最大値テキスト">
          <a:extLst>
            <a:ext uri="{FF2B5EF4-FFF2-40B4-BE49-F238E27FC236}">
              <a16:creationId xmlns:a16="http://schemas.microsoft.com/office/drawing/2014/main" id="{00CE85D7-E526-48B7-ADCF-6D29FFEA19D6}"/>
            </a:ext>
          </a:extLst>
        </xdr:cNvPr>
        <xdr:cNvSpPr txBox="1"/>
      </xdr:nvSpPr>
      <xdr:spPr>
        <a:xfrm>
          <a:off x="19547840" y="16668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125186</xdr:rowOff>
    </xdr:from>
    <xdr:to>
      <xdr:col>116</xdr:col>
      <xdr:colOff>152400</xdr:colOff>
      <xdr:row>100</xdr:row>
      <xdr:rowOff>125186</xdr:rowOff>
    </xdr:to>
    <xdr:cxnSp macro="">
      <xdr:nvCxnSpPr>
        <xdr:cNvPr id="818" name="直線コネクタ 817">
          <a:extLst>
            <a:ext uri="{FF2B5EF4-FFF2-40B4-BE49-F238E27FC236}">
              <a16:creationId xmlns:a16="http://schemas.microsoft.com/office/drawing/2014/main" id="{29E5C4AE-8D46-44E6-BDA7-35EC8D262BBC}"/>
            </a:ext>
          </a:extLst>
        </xdr:cNvPr>
        <xdr:cNvCxnSpPr/>
      </xdr:nvCxnSpPr>
      <xdr:spPr>
        <a:xfrm>
          <a:off x="19443700" y="1688918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62609</xdr:rowOff>
    </xdr:from>
    <xdr:ext cx="469744" cy="259045"/>
    <xdr:sp macro="" textlink="">
      <xdr:nvSpPr>
        <xdr:cNvPr id="819" name="【公民館】&#10;一人当たり面積平均値テキスト">
          <a:extLst>
            <a:ext uri="{FF2B5EF4-FFF2-40B4-BE49-F238E27FC236}">
              <a16:creationId xmlns:a16="http://schemas.microsoft.com/office/drawing/2014/main" id="{DB59A073-9BDE-41EF-A06E-001B127AE1FA}"/>
            </a:ext>
          </a:extLst>
        </xdr:cNvPr>
        <xdr:cNvSpPr txBox="1"/>
      </xdr:nvSpPr>
      <xdr:spPr>
        <a:xfrm>
          <a:off x="19547840" y="1783244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84182</xdr:rowOff>
    </xdr:from>
    <xdr:to>
      <xdr:col>116</xdr:col>
      <xdr:colOff>114300</xdr:colOff>
      <xdr:row>107</xdr:row>
      <xdr:rowOff>14332</xdr:rowOff>
    </xdr:to>
    <xdr:sp macro="" textlink="">
      <xdr:nvSpPr>
        <xdr:cNvPr id="820" name="フローチャート: 判断 819">
          <a:extLst>
            <a:ext uri="{FF2B5EF4-FFF2-40B4-BE49-F238E27FC236}">
              <a16:creationId xmlns:a16="http://schemas.microsoft.com/office/drawing/2014/main" id="{EEF2DD4A-F536-4080-BC11-29241BAD69C0}"/>
            </a:ext>
          </a:extLst>
        </xdr:cNvPr>
        <xdr:cNvSpPr/>
      </xdr:nvSpPr>
      <xdr:spPr>
        <a:xfrm>
          <a:off x="19458940" y="1785402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93980</xdr:rowOff>
    </xdr:from>
    <xdr:to>
      <xdr:col>112</xdr:col>
      <xdr:colOff>38100</xdr:colOff>
      <xdr:row>107</xdr:row>
      <xdr:rowOff>24130</xdr:rowOff>
    </xdr:to>
    <xdr:sp macro="" textlink="">
      <xdr:nvSpPr>
        <xdr:cNvPr id="821" name="フローチャート: 判断 820">
          <a:extLst>
            <a:ext uri="{FF2B5EF4-FFF2-40B4-BE49-F238E27FC236}">
              <a16:creationId xmlns:a16="http://schemas.microsoft.com/office/drawing/2014/main" id="{57A92546-F956-4336-BCE1-67A3D74D4132}"/>
            </a:ext>
          </a:extLst>
        </xdr:cNvPr>
        <xdr:cNvSpPr/>
      </xdr:nvSpPr>
      <xdr:spPr>
        <a:xfrm>
          <a:off x="18735040" y="1786382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100512</xdr:rowOff>
    </xdr:from>
    <xdr:to>
      <xdr:col>107</xdr:col>
      <xdr:colOff>101600</xdr:colOff>
      <xdr:row>107</xdr:row>
      <xdr:rowOff>30662</xdr:rowOff>
    </xdr:to>
    <xdr:sp macro="" textlink="">
      <xdr:nvSpPr>
        <xdr:cNvPr id="822" name="フローチャート: 判断 821">
          <a:extLst>
            <a:ext uri="{FF2B5EF4-FFF2-40B4-BE49-F238E27FC236}">
              <a16:creationId xmlns:a16="http://schemas.microsoft.com/office/drawing/2014/main" id="{89D61C71-44F6-4099-A8C4-4B037C06780A}"/>
            </a:ext>
          </a:extLst>
        </xdr:cNvPr>
        <xdr:cNvSpPr/>
      </xdr:nvSpPr>
      <xdr:spPr>
        <a:xfrm>
          <a:off x="17937480" y="1787035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110308</xdr:rowOff>
    </xdr:from>
    <xdr:to>
      <xdr:col>102</xdr:col>
      <xdr:colOff>165100</xdr:colOff>
      <xdr:row>107</xdr:row>
      <xdr:rowOff>40458</xdr:rowOff>
    </xdr:to>
    <xdr:sp macro="" textlink="">
      <xdr:nvSpPr>
        <xdr:cNvPr id="823" name="フローチャート: 判断 822">
          <a:extLst>
            <a:ext uri="{FF2B5EF4-FFF2-40B4-BE49-F238E27FC236}">
              <a16:creationId xmlns:a16="http://schemas.microsoft.com/office/drawing/2014/main" id="{4C60B551-16B2-420A-B7CB-741C5861933B}"/>
            </a:ext>
          </a:extLst>
        </xdr:cNvPr>
        <xdr:cNvSpPr/>
      </xdr:nvSpPr>
      <xdr:spPr>
        <a:xfrm>
          <a:off x="17162780" y="1788014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103777</xdr:rowOff>
    </xdr:from>
    <xdr:to>
      <xdr:col>98</xdr:col>
      <xdr:colOff>38100</xdr:colOff>
      <xdr:row>107</xdr:row>
      <xdr:rowOff>33927</xdr:rowOff>
    </xdr:to>
    <xdr:sp macro="" textlink="">
      <xdr:nvSpPr>
        <xdr:cNvPr id="824" name="フローチャート: 判断 823">
          <a:extLst>
            <a:ext uri="{FF2B5EF4-FFF2-40B4-BE49-F238E27FC236}">
              <a16:creationId xmlns:a16="http://schemas.microsoft.com/office/drawing/2014/main" id="{979940A5-D677-4F3B-87AC-6CD2387BFFAE}"/>
            </a:ext>
          </a:extLst>
        </xdr:cNvPr>
        <xdr:cNvSpPr/>
      </xdr:nvSpPr>
      <xdr:spPr>
        <a:xfrm>
          <a:off x="16388080" y="1787361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5" name="テキスト ボックス 824">
          <a:extLst>
            <a:ext uri="{FF2B5EF4-FFF2-40B4-BE49-F238E27FC236}">
              <a16:creationId xmlns:a16="http://schemas.microsoft.com/office/drawing/2014/main" id="{F7300752-6B8D-44C1-B0B3-6CDA90BEFE75}"/>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6" name="テキスト ボックス 825">
          <a:extLst>
            <a:ext uri="{FF2B5EF4-FFF2-40B4-BE49-F238E27FC236}">
              <a16:creationId xmlns:a16="http://schemas.microsoft.com/office/drawing/2014/main" id="{88F45AD7-510B-410B-9BAD-4D4CD139DEC3}"/>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7" name="テキスト ボックス 826">
          <a:extLst>
            <a:ext uri="{FF2B5EF4-FFF2-40B4-BE49-F238E27FC236}">
              <a16:creationId xmlns:a16="http://schemas.microsoft.com/office/drawing/2014/main" id="{2EE42755-147B-4AC8-BB20-00F04137640C}"/>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28" name="テキスト ボックス 827">
          <a:extLst>
            <a:ext uri="{FF2B5EF4-FFF2-40B4-BE49-F238E27FC236}">
              <a16:creationId xmlns:a16="http://schemas.microsoft.com/office/drawing/2014/main" id="{B4E63088-4364-4774-AB74-E86EBA84A60E}"/>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29" name="テキスト ボックス 828">
          <a:extLst>
            <a:ext uri="{FF2B5EF4-FFF2-40B4-BE49-F238E27FC236}">
              <a16:creationId xmlns:a16="http://schemas.microsoft.com/office/drawing/2014/main" id="{9E10CAC2-4CA8-4861-BB7D-5651B5A39324}"/>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95613</xdr:rowOff>
    </xdr:from>
    <xdr:to>
      <xdr:col>116</xdr:col>
      <xdr:colOff>114300</xdr:colOff>
      <xdr:row>106</xdr:row>
      <xdr:rowOff>25763</xdr:rowOff>
    </xdr:to>
    <xdr:sp macro="" textlink="">
      <xdr:nvSpPr>
        <xdr:cNvPr id="830" name="楕円 829">
          <a:extLst>
            <a:ext uri="{FF2B5EF4-FFF2-40B4-BE49-F238E27FC236}">
              <a16:creationId xmlns:a16="http://schemas.microsoft.com/office/drawing/2014/main" id="{674C69BC-5F05-4618-9D10-7E0A4B682194}"/>
            </a:ext>
          </a:extLst>
        </xdr:cNvPr>
        <xdr:cNvSpPr/>
      </xdr:nvSpPr>
      <xdr:spPr>
        <a:xfrm>
          <a:off x="19458940" y="1769781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118490</xdr:rowOff>
    </xdr:from>
    <xdr:ext cx="469744" cy="259045"/>
    <xdr:sp macro="" textlink="">
      <xdr:nvSpPr>
        <xdr:cNvPr id="831" name="【公民館】&#10;一人当たり面積該当値テキスト">
          <a:extLst>
            <a:ext uri="{FF2B5EF4-FFF2-40B4-BE49-F238E27FC236}">
              <a16:creationId xmlns:a16="http://schemas.microsoft.com/office/drawing/2014/main" id="{EFEF2E4B-7D54-4033-BF5C-EA8E8AA40873}"/>
            </a:ext>
          </a:extLst>
        </xdr:cNvPr>
        <xdr:cNvSpPr txBox="1"/>
      </xdr:nvSpPr>
      <xdr:spPr>
        <a:xfrm>
          <a:off x="19547840" y="175530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98879</xdr:rowOff>
    </xdr:from>
    <xdr:to>
      <xdr:col>112</xdr:col>
      <xdr:colOff>38100</xdr:colOff>
      <xdr:row>106</xdr:row>
      <xdr:rowOff>29029</xdr:rowOff>
    </xdr:to>
    <xdr:sp macro="" textlink="">
      <xdr:nvSpPr>
        <xdr:cNvPr id="832" name="楕円 831">
          <a:extLst>
            <a:ext uri="{FF2B5EF4-FFF2-40B4-BE49-F238E27FC236}">
              <a16:creationId xmlns:a16="http://schemas.microsoft.com/office/drawing/2014/main" id="{F1BD8CE1-4DF2-4996-A1B7-D50B50E39CBF}"/>
            </a:ext>
          </a:extLst>
        </xdr:cNvPr>
        <xdr:cNvSpPr/>
      </xdr:nvSpPr>
      <xdr:spPr>
        <a:xfrm>
          <a:off x="18735040" y="1770107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146413</xdr:rowOff>
    </xdr:from>
    <xdr:to>
      <xdr:col>116</xdr:col>
      <xdr:colOff>63500</xdr:colOff>
      <xdr:row>105</xdr:row>
      <xdr:rowOff>149679</xdr:rowOff>
    </xdr:to>
    <xdr:cxnSp macro="">
      <xdr:nvCxnSpPr>
        <xdr:cNvPr id="833" name="直線コネクタ 832">
          <a:extLst>
            <a:ext uri="{FF2B5EF4-FFF2-40B4-BE49-F238E27FC236}">
              <a16:creationId xmlns:a16="http://schemas.microsoft.com/office/drawing/2014/main" id="{9546ABD9-C2C6-4409-96DF-D60BBD10EDF7}"/>
            </a:ext>
          </a:extLst>
        </xdr:cNvPr>
        <xdr:cNvCxnSpPr/>
      </xdr:nvCxnSpPr>
      <xdr:spPr>
        <a:xfrm flipV="1">
          <a:off x="18778220" y="17748613"/>
          <a:ext cx="73152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102144</xdr:rowOff>
    </xdr:from>
    <xdr:to>
      <xdr:col>107</xdr:col>
      <xdr:colOff>101600</xdr:colOff>
      <xdr:row>106</xdr:row>
      <xdr:rowOff>32294</xdr:rowOff>
    </xdr:to>
    <xdr:sp macro="" textlink="">
      <xdr:nvSpPr>
        <xdr:cNvPr id="834" name="楕円 833">
          <a:extLst>
            <a:ext uri="{FF2B5EF4-FFF2-40B4-BE49-F238E27FC236}">
              <a16:creationId xmlns:a16="http://schemas.microsoft.com/office/drawing/2014/main" id="{179FB0A1-E23E-41E8-8E09-A079F6484D10}"/>
            </a:ext>
          </a:extLst>
        </xdr:cNvPr>
        <xdr:cNvSpPr/>
      </xdr:nvSpPr>
      <xdr:spPr>
        <a:xfrm>
          <a:off x="17937480" y="1770434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149679</xdr:rowOff>
    </xdr:from>
    <xdr:to>
      <xdr:col>111</xdr:col>
      <xdr:colOff>177800</xdr:colOff>
      <xdr:row>105</xdr:row>
      <xdr:rowOff>152944</xdr:rowOff>
    </xdr:to>
    <xdr:cxnSp macro="">
      <xdr:nvCxnSpPr>
        <xdr:cNvPr id="835" name="直線コネクタ 834">
          <a:extLst>
            <a:ext uri="{FF2B5EF4-FFF2-40B4-BE49-F238E27FC236}">
              <a16:creationId xmlns:a16="http://schemas.microsoft.com/office/drawing/2014/main" id="{41037A16-8A07-4AD3-8B5B-923C0B87D1E9}"/>
            </a:ext>
          </a:extLst>
        </xdr:cNvPr>
        <xdr:cNvCxnSpPr/>
      </xdr:nvCxnSpPr>
      <xdr:spPr>
        <a:xfrm flipV="1">
          <a:off x="17988280" y="17751879"/>
          <a:ext cx="78994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105411</xdr:rowOff>
    </xdr:from>
    <xdr:to>
      <xdr:col>102</xdr:col>
      <xdr:colOff>165100</xdr:colOff>
      <xdr:row>106</xdr:row>
      <xdr:rowOff>35561</xdr:rowOff>
    </xdr:to>
    <xdr:sp macro="" textlink="">
      <xdr:nvSpPr>
        <xdr:cNvPr id="836" name="楕円 835">
          <a:extLst>
            <a:ext uri="{FF2B5EF4-FFF2-40B4-BE49-F238E27FC236}">
              <a16:creationId xmlns:a16="http://schemas.microsoft.com/office/drawing/2014/main" id="{E3030484-CA8D-4835-864B-EA5BF5722DA7}"/>
            </a:ext>
          </a:extLst>
        </xdr:cNvPr>
        <xdr:cNvSpPr/>
      </xdr:nvSpPr>
      <xdr:spPr>
        <a:xfrm>
          <a:off x="17162780" y="1770761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152944</xdr:rowOff>
    </xdr:from>
    <xdr:to>
      <xdr:col>107</xdr:col>
      <xdr:colOff>50800</xdr:colOff>
      <xdr:row>105</xdr:row>
      <xdr:rowOff>156211</xdr:rowOff>
    </xdr:to>
    <xdr:cxnSp macro="">
      <xdr:nvCxnSpPr>
        <xdr:cNvPr id="837" name="直線コネクタ 836">
          <a:extLst>
            <a:ext uri="{FF2B5EF4-FFF2-40B4-BE49-F238E27FC236}">
              <a16:creationId xmlns:a16="http://schemas.microsoft.com/office/drawing/2014/main" id="{AECBBAC9-6F91-440E-A207-8EA5D31F127B}"/>
            </a:ext>
          </a:extLst>
        </xdr:cNvPr>
        <xdr:cNvCxnSpPr/>
      </xdr:nvCxnSpPr>
      <xdr:spPr>
        <a:xfrm flipV="1">
          <a:off x="17213580" y="17755144"/>
          <a:ext cx="774700" cy="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108676</xdr:rowOff>
    </xdr:from>
    <xdr:to>
      <xdr:col>98</xdr:col>
      <xdr:colOff>38100</xdr:colOff>
      <xdr:row>106</xdr:row>
      <xdr:rowOff>38826</xdr:rowOff>
    </xdr:to>
    <xdr:sp macro="" textlink="">
      <xdr:nvSpPr>
        <xdr:cNvPr id="838" name="楕円 837">
          <a:extLst>
            <a:ext uri="{FF2B5EF4-FFF2-40B4-BE49-F238E27FC236}">
              <a16:creationId xmlns:a16="http://schemas.microsoft.com/office/drawing/2014/main" id="{005E384E-B012-453A-A085-6010BCD6923D}"/>
            </a:ext>
          </a:extLst>
        </xdr:cNvPr>
        <xdr:cNvSpPr/>
      </xdr:nvSpPr>
      <xdr:spPr>
        <a:xfrm>
          <a:off x="16388080" y="1771087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156211</xdr:rowOff>
    </xdr:from>
    <xdr:to>
      <xdr:col>102</xdr:col>
      <xdr:colOff>114300</xdr:colOff>
      <xdr:row>105</xdr:row>
      <xdr:rowOff>159476</xdr:rowOff>
    </xdr:to>
    <xdr:cxnSp macro="">
      <xdr:nvCxnSpPr>
        <xdr:cNvPr id="839" name="直線コネクタ 838">
          <a:extLst>
            <a:ext uri="{FF2B5EF4-FFF2-40B4-BE49-F238E27FC236}">
              <a16:creationId xmlns:a16="http://schemas.microsoft.com/office/drawing/2014/main" id="{BD0018A2-B2B6-41A9-9084-0E45F6505743}"/>
            </a:ext>
          </a:extLst>
        </xdr:cNvPr>
        <xdr:cNvCxnSpPr/>
      </xdr:nvCxnSpPr>
      <xdr:spPr>
        <a:xfrm flipV="1">
          <a:off x="16431260" y="17758411"/>
          <a:ext cx="78232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15257</xdr:rowOff>
    </xdr:from>
    <xdr:ext cx="469744" cy="259045"/>
    <xdr:sp macro="" textlink="">
      <xdr:nvSpPr>
        <xdr:cNvPr id="840" name="n_1aveValue【公民館】&#10;一人当たり面積">
          <a:extLst>
            <a:ext uri="{FF2B5EF4-FFF2-40B4-BE49-F238E27FC236}">
              <a16:creationId xmlns:a16="http://schemas.microsoft.com/office/drawing/2014/main" id="{9604C3D9-ADD1-471D-B6D8-31F5EC9E6991}"/>
            </a:ext>
          </a:extLst>
        </xdr:cNvPr>
        <xdr:cNvSpPr txBox="1"/>
      </xdr:nvSpPr>
      <xdr:spPr>
        <a:xfrm>
          <a:off x="18561127" y="17952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21789</xdr:rowOff>
    </xdr:from>
    <xdr:ext cx="469744" cy="259045"/>
    <xdr:sp macro="" textlink="">
      <xdr:nvSpPr>
        <xdr:cNvPr id="841" name="n_2aveValue【公民館】&#10;一人当たり面積">
          <a:extLst>
            <a:ext uri="{FF2B5EF4-FFF2-40B4-BE49-F238E27FC236}">
              <a16:creationId xmlns:a16="http://schemas.microsoft.com/office/drawing/2014/main" id="{EB352C91-E397-40FE-9EB2-D3E47E60C6E6}"/>
            </a:ext>
          </a:extLst>
        </xdr:cNvPr>
        <xdr:cNvSpPr txBox="1"/>
      </xdr:nvSpPr>
      <xdr:spPr>
        <a:xfrm>
          <a:off x="17776267" y="179592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31585</xdr:rowOff>
    </xdr:from>
    <xdr:ext cx="469744" cy="259045"/>
    <xdr:sp macro="" textlink="">
      <xdr:nvSpPr>
        <xdr:cNvPr id="842" name="n_3aveValue【公民館】&#10;一人当たり面積">
          <a:extLst>
            <a:ext uri="{FF2B5EF4-FFF2-40B4-BE49-F238E27FC236}">
              <a16:creationId xmlns:a16="http://schemas.microsoft.com/office/drawing/2014/main" id="{239BA7C4-7ACE-40BC-8114-807704778C5E}"/>
            </a:ext>
          </a:extLst>
        </xdr:cNvPr>
        <xdr:cNvSpPr txBox="1"/>
      </xdr:nvSpPr>
      <xdr:spPr>
        <a:xfrm>
          <a:off x="17001567" y="179690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25054</xdr:rowOff>
    </xdr:from>
    <xdr:ext cx="469744" cy="259045"/>
    <xdr:sp macro="" textlink="">
      <xdr:nvSpPr>
        <xdr:cNvPr id="843" name="n_4aveValue【公民館】&#10;一人当たり面積">
          <a:extLst>
            <a:ext uri="{FF2B5EF4-FFF2-40B4-BE49-F238E27FC236}">
              <a16:creationId xmlns:a16="http://schemas.microsoft.com/office/drawing/2014/main" id="{8B78C719-5EBB-4B51-8EC4-5C184B97F11A}"/>
            </a:ext>
          </a:extLst>
        </xdr:cNvPr>
        <xdr:cNvSpPr txBox="1"/>
      </xdr:nvSpPr>
      <xdr:spPr>
        <a:xfrm>
          <a:off x="16226867" y="179625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104</xdr:row>
      <xdr:rowOff>45556</xdr:rowOff>
    </xdr:from>
    <xdr:ext cx="469744" cy="259045"/>
    <xdr:sp macro="" textlink="">
      <xdr:nvSpPr>
        <xdr:cNvPr id="844" name="n_1mainValue【公民館】&#10;一人当たり面積">
          <a:extLst>
            <a:ext uri="{FF2B5EF4-FFF2-40B4-BE49-F238E27FC236}">
              <a16:creationId xmlns:a16="http://schemas.microsoft.com/office/drawing/2014/main" id="{BFD85139-EFEF-47AA-BC2A-D79B8FF9F33F}"/>
            </a:ext>
          </a:extLst>
        </xdr:cNvPr>
        <xdr:cNvSpPr txBox="1"/>
      </xdr:nvSpPr>
      <xdr:spPr>
        <a:xfrm>
          <a:off x="18561127" y="17480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48821</xdr:rowOff>
    </xdr:from>
    <xdr:ext cx="469744" cy="259045"/>
    <xdr:sp macro="" textlink="">
      <xdr:nvSpPr>
        <xdr:cNvPr id="845" name="n_2mainValue【公民館】&#10;一人当たり面積">
          <a:extLst>
            <a:ext uri="{FF2B5EF4-FFF2-40B4-BE49-F238E27FC236}">
              <a16:creationId xmlns:a16="http://schemas.microsoft.com/office/drawing/2014/main" id="{521B0EDF-E430-453C-B069-392D1A7EC342}"/>
            </a:ext>
          </a:extLst>
        </xdr:cNvPr>
        <xdr:cNvSpPr txBox="1"/>
      </xdr:nvSpPr>
      <xdr:spPr>
        <a:xfrm>
          <a:off x="17776267" y="17483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52088</xdr:rowOff>
    </xdr:from>
    <xdr:ext cx="469744" cy="259045"/>
    <xdr:sp macro="" textlink="">
      <xdr:nvSpPr>
        <xdr:cNvPr id="846" name="n_3mainValue【公民館】&#10;一人当たり面積">
          <a:extLst>
            <a:ext uri="{FF2B5EF4-FFF2-40B4-BE49-F238E27FC236}">
              <a16:creationId xmlns:a16="http://schemas.microsoft.com/office/drawing/2014/main" id="{9C29339B-27F7-424E-B46A-1137E3F41322}"/>
            </a:ext>
          </a:extLst>
        </xdr:cNvPr>
        <xdr:cNvSpPr txBox="1"/>
      </xdr:nvSpPr>
      <xdr:spPr>
        <a:xfrm>
          <a:off x="17001567" y="174866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55353</xdr:rowOff>
    </xdr:from>
    <xdr:ext cx="469744" cy="259045"/>
    <xdr:sp macro="" textlink="">
      <xdr:nvSpPr>
        <xdr:cNvPr id="847" name="n_4mainValue【公民館】&#10;一人当たり面積">
          <a:extLst>
            <a:ext uri="{FF2B5EF4-FFF2-40B4-BE49-F238E27FC236}">
              <a16:creationId xmlns:a16="http://schemas.microsoft.com/office/drawing/2014/main" id="{390EB321-6B33-43C4-B7AA-4FED7F2C1D92}"/>
            </a:ext>
          </a:extLst>
        </xdr:cNvPr>
        <xdr:cNvSpPr txBox="1"/>
      </xdr:nvSpPr>
      <xdr:spPr>
        <a:xfrm>
          <a:off x="16226867" y="17489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48" name="正方形/長方形 847">
          <a:extLst>
            <a:ext uri="{FF2B5EF4-FFF2-40B4-BE49-F238E27FC236}">
              <a16:creationId xmlns:a16="http://schemas.microsoft.com/office/drawing/2014/main" id="{03E83A2A-CD5D-4FE0-9324-AAD7F7F930E8}"/>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49" name="正方形/長方形 848">
          <a:extLst>
            <a:ext uri="{FF2B5EF4-FFF2-40B4-BE49-F238E27FC236}">
              <a16:creationId xmlns:a16="http://schemas.microsoft.com/office/drawing/2014/main" id="{3B108D43-3F60-41C4-B4F6-32CB1F611027}"/>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0" name="テキスト ボックス 849">
          <a:extLst>
            <a:ext uri="{FF2B5EF4-FFF2-40B4-BE49-F238E27FC236}">
              <a16:creationId xmlns:a16="http://schemas.microsoft.com/office/drawing/2014/main" id="{7DA67788-F60E-40EE-A672-7BD6DED40AD7}"/>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ysClr val="windowText" lastClr="000000"/>
              </a:solidFill>
              <a:effectLst/>
              <a:latin typeface="+mn-lt"/>
              <a:ea typeface="+mn-ea"/>
              <a:cs typeface="+mn-cs"/>
            </a:rPr>
            <a:t>類似団体と比較して特に有形固定資産減価償却率が高くなっている施設は、橋りょう・トンネル、学校施設、公営住宅、児童館である。また同様に人口一人当たりで比較すると道路、学校施設、公民館が類似団体より高い数値となっている。</a:t>
          </a:r>
          <a:endParaRPr lang="ja-JP" altLang="ja-JP" sz="1400">
            <a:solidFill>
              <a:sysClr val="windowText" lastClr="000000"/>
            </a:solidFill>
            <a:effectLst/>
          </a:endParaRPr>
        </a:p>
        <a:p>
          <a:pPr eaLnBrk="1" fontAlgn="auto" latinLnBrk="0" hangingPunct="1"/>
          <a:r>
            <a:rPr kumimoji="1" lang="ja-JP" altLang="ja-JP" sz="1100" b="0" i="0" baseline="0">
              <a:solidFill>
                <a:sysClr val="windowText" lastClr="000000"/>
              </a:solidFill>
              <a:effectLst/>
              <a:latin typeface="+mn-lt"/>
              <a:ea typeface="+mn-ea"/>
              <a:cs typeface="+mn-cs"/>
            </a:rPr>
            <a:t>学校施設においては有形固定資産減価償却率及び一人当たりの面積のいずれも高い数値となっており、継続的に修繕等を図っているところであるが、減価償却率に考慮されず現状よりも高い数値となっている。</a:t>
          </a:r>
          <a:endParaRPr lang="ja-JP" altLang="ja-JP" sz="1400">
            <a:solidFill>
              <a:sysClr val="windowText" lastClr="000000"/>
            </a:solidFill>
            <a:effectLst/>
          </a:endParaRPr>
        </a:p>
        <a:p>
          <a:pPr eaLnBrk="1" fontAlgn="auto" latinLnBrk="0" hangingPunct="1"/>
          <a:r>
            <a:rPr kumimoji="1" lang="ja-JP" altLang="ja-JP" sz="1100" b="0" i="0" baseline="0">
              <a:solidFill>
                <a:sysClr val="windowText" lastClr="000000"/>
              </a:solidFill>
              <a:effectLst/>
              <a:latin typeface="+mn-lt"/>
              <a:ea typeface="+mn-ea"/>
              <a:cs typeface="+mn-cs"/>
            </a:rPr>
            <a:t>また小規模特認校等の施策により児童数の改善等を図っていることや各学校毎に長寿命化計画を策定し今後適切に改修を行うなど、施設のマネジメントについては随時適切に検討を行っている。</a:t>
          </a:r>
          <a:endParaRPr lang="ja-JP" altLang="ja-JP" sz="1400">
            <a:solidFill>
              <a:sysClr val="windowText" lastClr="000000"/>
            </a:solidFill>
            <a:effectLst/>
          </a:endParaRPr>
        </a:p>
        <a:p>
          <a:pPr eaLnBrk="1" fontAlgn="auto" latinLnBrk="0" hangingPunct="1"/>
          <a:r>
            <a:rPr kumimoji="1" lang="ja-JP" altLang="ja-JP" sz="1100" b="0" i="0" baseline="0">
              <a:solidFill>
                <a:sysClr val="windowText" lastClr="000000"/>
              </a:solidFill>
              <a:effectLst/>
              <a:latin typeface="+mn-lt"/>
              <a:ea typeface="+mn-ea"/>
              <a:cs typeface="+mn-cs"/>
            </a:rPr>
            <a:t>他の施設においても有形固定資産減価償却率及び一人当たりの面積も考慮し、公共施設の統廃合・縮小の検討及び施設の更新や長寿命化を計画的に進め、継続的な公共施設のマネジメント及び健全な財政運営を行っていく。</a:t>
          </a:r>
          <a:endParaRPr lang="ja-JP" altLang="ja-JP" sz="1400">
            <a:solidFill>
              <a:sysClr val="windowText" lastClr="000000"/>
            </a:solidFill>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FB7C0894-F312-4170-BD59-63662D0D28D6}"/>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2755A724-8CFF-4CC9-B192-859C7B6E5670}"/>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571B9BDF-3C85-4E22-BC7F-D6B883F54DD7}"/>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4C3BFB6-45C4-4D37-A7CB-852EB5517A5E}"/>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栃木県壬生町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9BA19C5E-F3F9-4654-BB3A-462186E7BFEB}"/>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F38B4C1A-E89D-4770-BFF6-8F5516D6245E}"/>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DDACE871-E9F1-4C78-9FB0-DF751CE54F74}"/>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1F050A92-3FCC-46F7-BA93-24DBA9A1528D}"/>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F084A64F-F54B-4FD2-8FA9-9FBB12368B5A}"/>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AD4C12A6-351F-42B2-8B7C-DB4A22369E9D}"/>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38,140
37,360
61.06
17,428,098
16,814,126
568,577
9,384,619
12,487,483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E67E57DA-A306-425C-966A-0D38B19CCC05}"/>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F8BE598F-48D6-4680-9040-9834FCB13233}"/>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9393755B-848C-4816-B3D5-4FAF87DBAD0F}"/>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851D8B31-D585-4758-9DBB-02B0D4D84C3C}"/>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DAF53D4E-AD42-43EE-B7BD-87AD5BDDD844}"/>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D8F65AB8-A638-4CCB-BC45-D68FB5A68B23}"/>
            </a:ext>
          </a:extLst>
        </xdr:cNvPr>
        <xdr:cNvSpPr/>
      </xdr:nvSpPr>
      <xdr:spPr>
        <a:xfrm>
          <a:off x="6329680" y="1676400"/>
          <a:ext cx="30175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AB92214B-BD1B-490A-9DF9-B476E297EA4A}"/>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73F30FB5-E25A-49E5-A9D4-032E7E770809}"/>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2AE3D3BA-27FD-48EC-B0F8-90062F5F30D9}"/>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852C77B6-58E5-4E25-8A5E-DED6687B1DFC}"/>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E3D67B0F-8BA3-43AE-A2AA-AB0F65696082}"/>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D7B25F70-CBFA-4D88-85C2-F6F96F22110A}"/>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D42CB71A-E3CA-42AE-9C71-B5AA95A23C00}"/>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C849EC3E-4ADE-4058-80E5-B96111EB8204}"/>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7A1B7A41-B6B2-45C3-A6E5-A6531B36C01D}"/>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2823C17F-DD3F-4605-81EB-C53B88C14D02}"/>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C21DEB7D-89AE-41EE-9071-F610E816DD81}"/>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B691E93A-E90F-431B-A1C4-3E4E36EB606C}"/>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E0E5FB7-5F56-4E41-B7DB-2297F1433FDA}"/>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B2D6DC39-87F2-49B8-9BEE-8250391C673D}"/>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E6C5FACC-CEED-4EDC-9F30-8B609454D599}"/>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1CDDC962-FA4F-455C-A882-E16A189C8B6C}"/>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1AF4241F-F978-4CBB-8145-FF3D15B74409}"/>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19E9FA78-F4F1-46BA-80A5-CAF176405F49}"/>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135CF725-ECB8-422E-B529-3419F91ABA3E}"/>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2E0E29C0-0C26-47AC-9B12-B3BAEFCDD193}"/>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3806AFAE-8064-4DC9-B31F-538CFD0B3DE2}"/>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782263C0-931F-4409-ACBA-8B8232401B82}"/>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BC8536B6-3A4A-4908-AF94-8A025B8D8FEB}"/>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52E48751-D3A9-4590-A461-CEEE9CD28CD2}"/>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B1BB802-71CF-4A45-84EC-DCBB03C8D9EE}"/>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F08415CE-3FF3-4373-A1F6-8E2C3DE3CA4A}"/>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5CFDFF92-5A33-4786-9E37-F0B07F7B5BD5}"/>
            </a:ext>
          </a:extLst>
        </xdr:cNvPr>
        <xdr:cNvCxnSpPr/>
      </xdr:nvCxnSpPr>
      <xdr:spPr>
        <a:xfrm>
          <a:off x="670560" y="713340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57D61B32-AC80-4821-9FE0-15D0775F6036}"/>
            </a:ext>
          </a:extLst>
        </xdr:cNvPr>
        <xdr:cNvSpPr txBox="1"/>
      </xdr:nvSpPr>
      <xdr:spPr>
        <a:xfrm>
          <a:off x="27196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22C36D5C-B14C-4D3A-A85A-9124881D015A}"/>
            </a:ext>
          </a:extLst>
        </xdr:cNvPr>
        <xdr:cNvCxnSpPr/>
      </xdr:nvCxnSpPr>
      <xdr:spPr>
        <a:xfrm>
          <a:off x="670560" y="681445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01B638F8-C227-4DC2-8E8A-28B0608FD156}"/>
            </a:ext>
          </a:extLst>
        </xdr:cNvPr>
        <xdr:cNvSpPr txBox="1"/>
      </xdr:nvSpPr>
      <xdr:spPr>
        <a:xfrm>
          <a:off x="33608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DB84F23A-EB98-4D80-AB8F-95EFBB7278E8}"/>
            </a:ext>
          </a:extLst>
        </xdr:cNvPr>
        <xdr:cNvCxnSpPr/>
      </xdr:nvCxnSpPr>
      <xdr:spPr>
        <a:xfrm>
          <a:off x="670560" y="649550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8B32DD0B-4A31-4AC3-A497-864604E4B65F}"/>
            </a:ext>
          </a:extLst>
        </xdr:cNvPr>
        <xdr:cNvSpPr txBox="1"/>
      </xdr:nvSpPr>
      <xdr:spPr>
        <a:xfrm>
          <a:off x="33608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69662401-B937-44F5-8B65-07154B95BB3C}"/>
            </a:ext>
          </a:extLst>
        </xdr:cNvPr>
        <xdr:cNvCxnSpPr/>
      </xdr:nvCxnSpPr>
      <xdr:spPr>
        <a:xfrm>
          <a:off x="670560" y="617655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A129494C-D488-496E-B003-E71B6E933E5F}"/>
            </a:ext>
          </a:extLst>
        </xdr:cNvPr>
        <xdr:cNvSpPr txBox="1"/>
      </xdr:nvSpPr>
      <xdr:spPr>
        <a:xfrm>
          <a:off x="33608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2052A8F0-58F7-469F-8DF9-519EAF2846C7}"/>
            </a:ext>
          </a:extLst>
        </xdr:cNvPr>
        <xdr:cNvCxnSpPr/>
      </xdr:nvCxnSpPr>
      <xdr:spPr>
        <a:xfrm>
          <a:off x="670560" y="585760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86C83435-E50B-4D36-A025-169C7266F1E4}"/>
            </a:ext>
          </a:extLst>
        </xdr:cNvPr>
        <xdr:cNvSpPr txBox="1"/>
      </xdr:nvSpPr>
      <xdr:spPr>
        <a:xfrm>
          <a:off x="33608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77C65B8F-DD86-4AB9-B98A-9584A236D1FD}"/>
            </a:ext>
          </a:extLst>
        </xdr:cNvPr>
        <xdr:cNvCxnSpPr/>
      </xdr:nvCxnSpPr>
      <xdr:spPr>
        <a:xfrm>
          <a:off x="670560" y="553484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C9D15CBD-E207-4BC8-B2A2-B6281FFC4E46}"/>
            </a:ext>
          </a:extLst>
        </xdr:cNvPr>
        <xdr:cNvSpPr txBox="1"/>
      </xdr:nvSpPr>
      <xdr:spPr>
        <a:xfrm>
          <a:off x="377341" y="539642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3D95B5B6-E285-4111-8BFE-4C34BDE2B8B7}"/>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BBD73514-2182-45EF-AEA4-A4784E9321A5}"/>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56606</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43A1952C-0755-46AD-A809-BBDCAF8EE557}"/>
            </a:ext>
          </a:extLst>
        </xdr:cNvPr>
        <xdr:cNvCxnSpPr/>
      </xdr:nvCxnSpPr>
      <xdr:spPr>
        <a:xfrm flipV="1">
          <a:off x="4086225" y="5756366"/>
          <a:ext cx="0" cy="13770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8445C57F-CBC3-4D8E-8D1A-CEF337FD8EDB}"/>
            </a:ext>
          </a:extLst>
        </xdr:cNvPr>
        <xdr:cNvSpPr txBox="1"/>
      </xdr:nvSpPr>
      <xdr:spPr>
        <a:xfrm>
          <a:off x="4124960" y="7137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F364FEC8-7ADD-49B4-A6BA-CCA6893D1C2D}"/>
            </a:ext>
          </a:extLst>
        </xdr:cNvPr>
        <xdr:cNvCxnSpPr/>
      </xdr:nvCxnSpPr>
      <xdr:spPr>
        <a:xfrm>
          <a:off x="4020820" y="713340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3283</xdr:rowOff>
    </xdr:from>
    <xdr:ext cx="405111" cy="259045"/>
    <xdr:sp macro="" textlink="">
      <xdr:nvSpPr>
        <xdr:cNvPr id="61" name="【図書館】&#10;有形固定資産減価償却率最大値テキスト">
          <a:extLst>
            <a:ext uri="{FF2B5EF4-FFF2-40B4-BE49-F238E27FC236}">
              <a16:creationId xmlns:a16="http://schemas.microsoft.com/office/drawing/2014/main" id="{C07E0DFA-6F88-4F33-A488-6829B1E3A663}"/>
            </a:ext>
          </a:extLst>
        </xdr:cNvPr>
        <xdr:cNvSpPr txBox="1"/>
      </xdr:nvSpPr>
      <xdr:spPr>
        <a:xfrm>
          <a:off x="4124960" y="55354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56606</xdr:rowOff>
    </xdr:from>
    <xdr:to>
      <xdr:col>24</xdr:col>
      <xdr:colOff>152400</xdr:colOff>
      <xdr:row>34</xdr:row>
      <xdr:rowOff>56606</xdr:rowOff>
    </xdr:to>
    <xdr:cxnSp macro="">
      <xdr:nvCxnSpPr>
        <xdr:cNvPr id="62" name="直線コネクタ 61">
          <a:extLst>
            <a:ext uri="{FF2B5EF4-FFF2-40B4-BE49-F238E27FC236}">
              <a16:creationId xmlns:a16="http://schemas.microsoft.com/office/drawing/2014/main" id="{A4BC67F4-B1F5-4DB5-B6A3-AFD7D948B663}"/>
            </a:ext>
          </a:extLst>
        </xdr:cNvPr>
        <xdr:cNvCxnSpPr/>
      </xdr:nvCxnSpPr>
      <xdr:spPr>
        <a:xfrm>
          <a:off x="4020820" y="575636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41746</xdr:rowOff>
    </xdr:from>
    <xdr:ext cx="405111" cy="259045"/>
    <xdr:sp macro="" textlink="">
      <xdr:nvSpPr>
        <xdr:cNvPr id="63" name="【図書館】&#10;有形固定資産減価償却率平均値テキスト">
          <a:extLst>
            <a:ext uri="{FF2B5EF4-FFF2-40B4-BE49-F238E27FC236}">
              <a16:creationId xmlns:a16="http://schemas.microsoft.com/office/drawing/2014/main" id="{3658E44E-EBF5-4DBE-96E4-F5DCFA6C712A}"/>
            </a:ext>
          </a:extLst>
        </xdr:cNvPr>
        <xdr:cNvSpPr txBox="1"/>
      </xdr:nvSpPr>
      <xdr:spPr>
        <a:xfrm>
          <a:off x="4124960" y="624442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18869</xdr:rowOff>
    </xdr:from>
    <xdr:to>
      <xdr:col>24</xdr:col>
      <xdr:colOff>114300</xdr:colOff>
      <xdr:row>38</xdr:row>
      <xdr:rowOff>120469</xdr:rowOff>
    </xdr:to>
    <xdr:sp macro="" textlink="">
      <xdr:nvSpPr>
        <xdr:cNvPr id="64" name="フローチャート: 判断 63">
          <a:extLst>
            <a:ext uri="{FF2B5EF4-FFF2-40B4-BE49-F238E27FC236}">
              <a16:creationId xmlns:a16="http://schemas.microsoft.com/office/drawing/2014/main" id="{B0A538BB-8583-40ED-8F0E-F28EB95D815E}"/>
            </a:ext>
          </a:extLst>
        </xdr:cNvPr>
        <xdr:cNvSpPr/>
      </xdr:nvSpPr>
      <xdr:spPr>
        <a:xfrm>
          <a:off x="4036060" y="6389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152763</xdr:rowOff>
    </xdr:from>
    <xdr:to>
      <xdr:col>20</xdr:col>
      <xdr:colOff>38100</xdr:colOff>
      <xdr:row>38</xdr:row>
      <xdr:rowOff>82913</xdr:rowOff>
    </xdr:to>
    <xdr:sp macro="" textlink="">
      <xdr:nvSpPr>
        <xdr:cNvPr id="65" name="フローチャート: 判断 64">
          <a:extLst>
            <a:ext uri="{FF2B5EF4-FFF2-40B4-BE49-F238E27FC236}">
              <a16:creationId xmlns:a16="http://schemas.microsoft.com/office/drawing/2014/main" id="{BB22D3FF-43D8-40AC-BB1D-A15A3ED2FC40}"/>
            </a:ext>
          </a:extLst>
        </xdr:cNvPr>
        <xdr:cNvSpPr/>
      </xdr:nvSpPr>
      <xdr:spPr>
        <a:xfrm>
          <a:off x="3312160" y="635544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115207</xdr:rowOff>
    </xdr:from>
    <xdr:to>
      <xdr:col>15</xdr:col>
      <xdr:colOff>101600</xdr:colOff>
      <xdr:row>38</xdr:row>
      <xdr:rowOff>45357</xdr:rowOff>
    </xdr:to>
    <xdr:sp macro="" textlink="">
      <xdr:nvSpPr>
        <xdr:cNvPr id="66" name="フローチャート: 判断 65">
          <a:extLst>
            <a:ext uri="{FF2B5EF4-FFF2-40B4-BE49-F238E27FC236}">
              <a16:creationId xmlns:a16="http://schemas.microsoft.com/office/drawing/2014/main" id="{E526D81C-EB3B-4FA4-9D30-9D2BB75AF062}"/>
            </a:ext>
          </a:extLst>
        </xdr:cNvPr>
        <xdr:cNvSpPr/>
      </xdr:nvSpPr>
      <xdr:spPr>
        <a:xfrm>
          <a:off x="2514600" y="631788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84183</xdr:rowOff>
    </xdr:from>
    <xdr:to>
      <xdr:col>10</xdr:col>
      <xdr:colOff>165100</xdr:colOff>
      <xdr:row>38</xdr:row>
      <xdr:rowOff>14332</xdr:rowOff>
    </xdr:to>
    <xdr:sp macro="" textlink="">
      <xdr:nvSpPr>
        <xdr:cNvPr id="67" name="フローチャート: 判断 66">
          <a:extLst>
            <a:ext uri="{FF2B5EF4-FFF2-40B4-BE49-F238E27FC236}">
              <a16:creationId xmlns:a16="http://schemas.microsoft.com/office/drawing/2014/main" id="{A8F55481-E9B0-4EC4-B6D1-103750B4D6A4}"/>
            </a:ext>
          </a:extLst>
        </xdr:cNvPr>
        <xdr:cNvSpPr/>
      </xdr:nvSpPr>
      <xdr:spPr>
        <a:xfrm>
          <a:off x="1739900" y="6286863"/>
          <a:ext cx="101600" cy="9778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44994</xdr:rowOff>
    </xdr:from>
    <xdr:to>
      <xdr:col>6</xdr:col>
      <xdr:colOff>38100</xdr:colOff>
      <xdr:row>37</xdr:row>
      <xdr:rowOff>146594</xdr:rowOff>
    </xdr:to>
    <xdr:sp macro="" textlink="">
      <xdr:nvSpPr>
        <xdr:cNvPr id="68" name="フローチャート: 判断 67">
          <a:extLst>
            <a:ext uri="{FF2B5EF4-FFF2-40B4-BE49-F238E27FC236}">
              <a16:creationId xmlns:a16="http://schemas.microsoft.com/office/drawing/2014/main" id="{5979B21D-83D0-4954-8332-7CD28EF0B103}"/>
            </a:ext>
          </a:extLst>
        </xdr:cNvPr>
        <xdr:cNvSpPr/>
      </xdr:nvSpPr>
      <xdr:spPr>
        <a:xfrm>
          <a:off x="965200" y="624767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35D77454-ACA6-4B8D-AE76-777E8307B69E}"/>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6FD2C04-F3C1-43A8-BFFD-9CB3AFE84D03}"/>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6F22C1D9-34F2-4D4D-BB77-454041EFF997}"/>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7B419B7A-6E9A-4F2E-9EA4-E05B5ED76B1B}"/>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7EE9A750-4CBD-43F5-84E1-E2AD9F4E7693}"/>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40</xdr:row>
      <xdr:rowOff>44994</xdr:rowOff>
    </xdr:from>
    <xdr:to>
      <xdr:col>24</xdr:col>
      <xdr:colOff>114300</xdr:colOff>
      <xdr:row>40</xdr:row>
      <xdr:rowOff>146594</xdr:rowOff>
    </xdr:to>
    <xdr:sp macro="" textlink="">
      <xdr:nvSpPr>
        <xdr:cNvPr id="74" name="楕円 73">
          <a:extLst>
            <a:ext uri="{FF2B5EF4-FFF2-40B4-BE49-F238E27FC236}">
              <a16:creationId xmlns:a16="http://schemas.microsoft.com/office/drawing/2014/main" id="{D91E6C7C-4873-435D-88EE-02963BC486FD}"/>
            </a:ext>
          </a:extLst>
        </xdr:cNvPr>
        <xdr:cNvSpPr/>
      </xdr:nvSpPr>
      <xdr:spPr>
        <a:xfrm>
          <a:off x="4036060" y="6750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40</xdr:row>
      <xdr:rowOff>23421</xdr:rowOff>
    </xdr:from>
    <xdr:ext cx="405111" cy="259045"/>
    <xdr:sp macro="" textlink="">
      <xdr:nvSpPr>
        <xdr:cNvPr id="75" name="【図書館】&#10;有形固定資産減価償却率該当値テキスト">
          <a:extLst>
            <a:ext uri="{FF2B5EF4-FFF2-40B4-BE49-F238E27FC236}">
              <a16:creationId xmlns:a16="http://schemas.microsoft.com/office/drawing/2014/main" id="{19C346A3-BB02-4BBC-8CD4-5CCC43A532AA}"/>
            </a:ext>
          </a:extLst>
        </xdr:cNvPr>
        <xdr:cNvSpPr txBox="1"/>
      </xdr:nvSpPr>
      <xdr:spPr>
        <a:xfrm>
          <a:off x="4124960" y="67290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40</xdr:row>
      <xdr:rowOff>12337</xdr:rowOff>
    </xdr:from>
    <xdr:to>
      <xdr:col>20</xdr:col>
      <xdr:colOff>38100</xdr:colOff>
      <xdr:row>40</xdr:row>
      <xdr:rowOff>113937</xdr:rowOff>
    </xdr:to>
    <xdr:sp macro="" textlink="">
      <xdr:nvSpPr>
        <xdr:cNvPr id="76" name="楕円 75">
          <a:extLst>
            <a:ext uri="{FF2B5EF4-FFF2-40B4-BE49-F238E27FC236}">
              <a16:creationId xmlns:a16="http://schemas.microsoft.com/office/drawing/2014/main" id="{3F842F39-4E5C-479A-9D27-A8C021CE144F}"/>
            </a:ext>
          </a:extLst>
        </xdr:cNvPr>
        <xdr:cNvSpPr/>
      </xdr:nvSpPr>
      <xdr:spPr>
        <a:xfrm>
          <a:off x="3312160" y="671793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40</xdr:row>
      <xdr:rowOff>63137</xdr:rowOff>
    </xdr:from>
    <xdr:to>
      <xdr:col>24</xdr:col>
      <xdr:colOff>63500</xdr:colOff>
      <xdr:row>40</xdr:row>
      <xdr:rowOff>95794</xdr:rowOff>
    </xdr:to>
    <xdr:cxnSp macro="">
      <xdr:nvCxnSpPr>
        <xdr:cNvPr id="77" name="直線コネクタ 76">
          <a:extLst>
            <a:ext uri="{FF2B5EF4-FFF2-40B4-BE49-F238E27FC236}">
              <a16:creationId xmlns:a16="http://schemas.microsoft.com/office/drawing/2014/main" id="{85439F51-31D9-4374-8F69-0A616902B8F8}"/>
            </a:ext>
          </a:extLst>
        </xdr:cNvPr>
        <xdr:cNvCxnSpPr/>
      </xdr:nvCxnSpPr>
      <xdr:spPr>
        <a:xfrm>
          <a:off x="3355340" y="6768737"/>
          <a:ext cx="73152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151130</xdr:rowOff>
    </xdr:from>
    <xdr:to>
      <xdr:col>15</xdr:col>
      <xdr:colOff>101600</xdr:colOff>
      <xdr:row>40</xdr:row>
      <xdr:rowOff>81280</xdr:rowOff>
    </xdr:to>
    <xdr:sp macro="" textlink="">
      <xdr:nvSpPr>
        <xdr:cNvPr id="78" name="楕円 77">
          <a:extLst>
            <a:ext uri="{FF2B5EF4-FFF2-40B4-BE49-F238E27FC236}">
              <a16:creationId xmlns:a16="http://schemas.microsoft.com/office/drawing/2014/main" id="{DE46E6EA-B2F0-468A-BA3C-99DC96F4421F}"/>
            </a:ext>
          </a:extLst>
        </xdr:cNvPr>
        <xdr:cNvSpPr/>
      </xdr:nvSpPr>
      <xdr:spPr>
        <a:xfrm>
          <a:off x="2514600" y="66890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40</xdr:row>
      <xdr:rowOff>30480</xdr:rowOff>
    </xdr:from>
    <xdr:to>
      <xdr:col>19</xdr:col>
      <xdr:colOff>177800</xdr:colOff>
      <xdr:row>40</xdr:row>
      <xdr:rowOff>63137</xdr:rowOff>
    </xdr:to>
    <xdr:cxnSp macro="">
      <xdr:nvCxnSpPr>
        <xdr:cNvPr id="79" name="直線コネクタ 78">
          <a:extLst>
            <a:ext uri="{FF2B5EF4-FFF2-40B4-BE49-F238E27FC236}">
              <a16:creationId xmlns:a16="http://schemas.microsoft.com/office/drawing/2014/main" id="{FB6A0D17-CC7C-4965-BEA3-3345431E7BE4}"/>
            </a:ext>
          </a:extLst>
        </xdr:cNvPr>
        <xdr:cNvCxnSpPr/>
      </xdr:nvCxnSpPr>
      <xdr:spPr>
        <a:xfrm>
          <a:off x="2565400" y="6736080"/>
          <a:ext cx="78994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118473</xdr:rowOff>
    </xdr:from>
    <xdr:to>
      <xdr:col>10</xdr:col>
      <xdr:colOff>165100</xdr:colOff>
      <xdr:row>40</xdr:row>
      <xdr:rowOff>48623</xdr:rowOff>
    </xdr:to>
    <xdr:sp macro="" textlink="">
      <xdr:nvSpPr>
        <xdr:cNvPr id="80" name="楕円 79">
          <a:extLst>
            <a:ext uri="{FF2B5EF4-FFF2-40B4-BE49-F238E27FC236}">
              <a16:creationId xmlns:a16="http://schemas.microsoft.com/office/drawing/2014/main" id="{A2B226A9-FC5D-48C5-9722-2DC461777EA6}"/>
            </a:ext>
          </a:extLst>
        </xdr:cNvPr>
        <xdr:cNvSpPr/>
      </xdr:nvSpPr>
      <xdr:spPr>
        <a:xfrm>
          <a:off x="1739900" y="665643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169273</xdr:rowOff>
    </xdr:from>
    <xdr:to>
      <xdr:col>15</xdr:col>
      <xdr:colOff>50800</xdr:colOff>
      <xdr:row>40</xdr:row>
      <xdr:rowOff>30480</xdr:rowOff>
    </xdr:to>
    <xdr:cxnSp macro="">
      <xdr:nvCxnSpPr>
        <xdr:cNvPr id="81" name="直線コネクタ 80">
          <a:extLst>
            <a:ext uri="{FF2B5EF4-FFF2-40B4-BE49-F238E27FC236}">
              <a16:creationId xmlns:a16="http://schemas.microsoft.com/office/drawing/2014/main" id="{B2AAD66A-9694-4B86-AA4F-4E102C3A792C}"/>
            </a:ext>
          </a:extLst>
        </xdr:cNvPr>
        <xdr:cNvCxnSpPr/>
      </xdr:nvCxnSpPr>
      <xdr:spPr>
        <a:xfrm>
          <a:off x="1790700" y="6707233"/>
          <a:ext cx="774700" cy="28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39</xdr:row>
      <xdr:rowOff>85816</xdr:rowOff>
    </xdr:from>
    <xdr:to>
      <xdr:col>6</xdr:col>
      <xdr:colOff>38100</xdr:colOff>
      <xdr:row>40</xdr:row>
      <xdr:rowOff>15966</xdr:rowOff>
    </xdr:to>
    <xdr:sp macro="" textlink="">
      <xdr:nvSpPr>
        <xdr:cNvPr id="82" name="楕円 81">
          <a:extLst>
            <a:ext uri="{FF2B5EF4-FFF2-40B4-BE49-F238E27FC236}">
              <a16:creationId xmlns:a16="http://schemas.microsoft.com/office/drawing/2014/main" id="{0E91C462-3BEC-4144-8313-B6DA0A96CCC5}"/>
            </a:ext>
          </a:extLst>
        </xdr:cNvPr>
        <xdr:cNvSpPr/>
      </xdr:nvSpPr>
      <xdr:spPr>
        <a:xfrm>
          <a:off x="965200" y="662377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136616</xdr:rowOff>
    </xdr:from>
    <xdr:to>
      <xdr:col>10</xdr:col>
      <xdr:colOff>114300</xdr:colOff>
      <xdr:row>39</xdr:row>
      <xdr:rowOff>169273</xdr:rowOff>
    </xdr:to>
    <xdr:cxnSp macro="">
      <xdr:nvCxnSpPr>
        <xdr:cNvPr id="83" name="直線コネクタ 82">
          <a:extLst>
            <a:ext uri="{FF2B5EF4-FFF2-40B4-BE49-F238E27FC236}">
              <a16:creationId xmlns:a16="http://schemas.microsoft.com/office/drawing/2014/main" id="{8C5F3C0F-D06D-4768-970D-B03EF4481E99}"/>
            </a:ext>
          </a:extLst>
        </xdr:cNvPr>
        <xdr:cNvCxnSpPr/>
      </xdr:nvCxnSpPr>
      <xdr:spPr>
        <a:xfrm>
          <a:off x="1008380" y="6674576"/>
          <a:ext cx="78232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99440</xdr:rowOff>
    </xdr:from>
    <xdr:ext cx="405111" cy="259045"/>
    <xdr:sp macro="" textlink="">
      <xdr:nvSpPr>
        <xdr:cNvPr id="84" name="n_1aveValue【図書館】&#10;有形固定資産減価償却率">
          <a:extLst>
            <a:ext uri="{FF2B5EF4-FFF2-40B4-BE49-F238E27FC236}">
              <a16:creationId xmlns:a16="http://schemas.microsoft.com/office/drawing/2014/main" id="{45305EFB-F374-4DE1-A3AB-6BFD0A8122D5}"/>
            </a:ext>
          </a:extLst>
        </xdr:cNvPr>
        <xdr:cNvSpPr txBox="1"/>
      </xdr:nvSpPr>
      <xdr:spPr>
        <a:xfrm>
          <a:off x="3170564" y="61344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61884</xdr:rowOff>
    </xdr:from>
    <xdr:ext cx="405111" cy="259045"/>
    <xdr:sp macro="" textlink="">
      <xdr:nvSpPr>
        <xdr:cNvPr id="85" name="n_2aveValue【図書館】&#10;有形固定資産減価償却率">
          <a:extLst>
            <a:ext uri="{FF2B5EF4-FFF2-40B4-BE49-F238E27FC236}">
              <a16:creationId xmlns:a16="http://schemas.microsoft.com/office/drawing/2014/main" id="{53B4DB93-4E33-4B4F-91B5-A22E24089A3A}"/>
            </a:ext>
          </a:extLst>
        </xdr:cNvPr>
        <xdr:cNvSpPr txBox="1"/>
      </xdr:nvSpPr>
      <xdr:spPr>
        <a:xfrm>
          <a:off x="2385704" y="60969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30860</xdr:rowOff>
    </xdr:from>
    <xdr:ext cx="405111" cy="259045"/>
    <xdr:sp macro="" textlink="">
      <xdr:nvSpPr>
        <xdr:cNvPr id="86" name="n_3aveValue【図書館】&#10;有形固定資産減価償却率">
          <a:extLst>
            <a:ext uri="{FF2B5EF4-FFF2-40B4-BE49-F238E27FC236}">
              <a16:creationId xmlns:a16="http://schemas.microsoft.com/office/drawing/2014/main" id="{8AC9E4B1-729A-478E-A0B3-9A081BF82370}"/>
            </a:ext>
          </a:extLst>
        </xdr:cNvPr>
        <xdr:cNvSpPr txBox="1"/>
      </xdr:nvSpPr>
      <xdr:spPr>
        <a:xfrm>
          <a:off x="1611004" y="60659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163121</xdr:rowOff>
    </xdr:from>
    <xdr:ext cx="405111" cy="259045"/>
    <xdr:sp macro="" textlink="">
      <xdr:nvSpPr>
        <xdr:cNvPr id="87" name="n_4aveValue【図書館】&#10;有形固定資産減価償却率">
          <a:extLst>
            <a:ext uri="{FF2B5EF4-FFF2-40B4-BE49-F238E27FC236}">
              <a16:creationId xmlns:a16="http://schemas.microsoft.com/office/drawing/2014/main" id="{7FB9FA7C-A024-4D39-87B9-757A5DD85F3D}"/>
            </a:ext>
          </a:extLst>
        </xdr:cNvPr>
        <xdr:cNvSpPr txBox="1"/>
      </xdr:nvSpPr>
      <xdr:spPr>
        <a:xfrm>
          <a:off x="836304" y="60305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40</xdr:row>
      <xdr:rowOff>105064</xdr:rowOff>
    </xdr:from>
    <xdr:ext cx="405111" cy="259045"/>
    <xdr:sp macro="" textlink="">
      <xdr:nvSpPr>
        <xdr:cNvPr id="88" name="n_1mainValue【図書館】&#10;有形固定資産減価償却率">
          <a:extLst>
            <a:ext uri="{FF2B5EF4-FFF2-40B4-BE49-F238E27FC236}">
              <a16:creationId xmlns:a16="http://schemas.microsoft.com/office/drawing/2014/main" id="{3E307FA3-77FF-4494-8B96-43143A5D61C7}"/>
            </a:ext>
          </a:extLst>
        </xdr:cNvPr>
        <xdr:cNvSpPr txBox="1"/>
      </xdr:nvSpPr>
      <xdr:spPr>
        <a:xfrm>
          <a:off x="3170564" y="68106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40</xdr:row>
      <xdr:rowOff>72407</xdr:rowOff>
    </xdr:from>
    <xdr:ext cx="405111" cy="259045"/>
    <xdr:sp macro="" textlink="">
      <xdr:nvSpPr>
        <xdr:cNvPr id="89" name="n_2mainValue【図書館】&#10;有形固定資産減価償却率">
          <a:extLst>
            <a:ext uri="{FF2B5EF4-FFF2-40B4-BE49-F238E27FC236}">
              <a16:creationId xmlns:a16="http://schemas.microsoft.com/office/drawing/2014/main" id="{FA248301-81FA-42EC-A537-6DACD0E5A6FF}"/>
            </a:ext>
          </a:extLst>
        </xdr:cNvPr>
        <xdr:cNvSpPr txBox="1"/>
      </xdr:nvSpPr>
      <xdr:spPr>
        <a:xfrm>
          <a:off x="2385704" y="6778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40</xdr:row>
      <xdr:rowOff>39750</xdr:rowOff>
    </xdr:from>
    <xdr:ext cx="405111" cy="259045"/>
    <xdr:sp macro="" textlink="">
      <xdr:nvSpPr>
        <xdr:cNvPr id="90" name="n_3mainValue【図書館】&#10;有形固定資産減価償却率">
          <a:extLst>
            <a:ext uri="{FF2B5EF4-FFF2-40B4-BE49-F238E27FC236}">
              <a16:creationId xmlns:a16="http://schemas.microsoft.com/office/drawing/2014/main" id="{042AC591-6830-4001-AABA-FF38A436B134}"/>
            </a:ext>
          </a:extLst>
        </xdr:cNvPr>
        <xdr:cNvSpPr txBox="1"/>
      </xdr:nvSpPr>
      <xdr:spPr>
        <a:xfrm>
          <a:off x="1611004" y="67453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40</xdr:row>
      <xdr:rowOff>7093</xdr:rowOff>
    </xdr:from>
    <xdr:ext cx="405111" cy="259045"/>
    <xdr:sp macro="" textlink="">
      <xdr:nvSpPr>
        <xdr:cNvPr id="91" name="n_4mainValue【図書館】&#10;有形固定資産減価償却率">
          <a:extLst>
            <a:ext uri="{FF2B5EF4-FFF2-40B4-BE49-F238E27FC236}">
              <a16:creationId xmlns:a16="http://schemas.microsoft.com/office/drawing/2014/main" id="{8786A7B9-2A8A-4B8C-8A7C-91D8F580103D}"/>
            </a:ext>
          </a:extLst>
        </xdr:cNvPr>
        <xdr:cNvSpPr txBox="1"/>
      </xdr:nvSpPr>
      <xdr:spPr>
        <a:xfrm>
          <a:off x="836304" y="67126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BFE35FA2-8D30-4D1E-99DC-DED6617DE7CB}"/>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91063757-1D15-41E5-A0C9-B004D9D06E28}"/>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92FD4390-51F8-4DF9-929C-4E0D363370BE}"/>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7940F5CF-2CA0-4420-84BD-8E838D400476}"/>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89B20DA8-9C8D-4D33-B8FF-168F21C971E3}"/>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F8781114-56D0-472F-BD9A-FEF709D29F89}"/>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206FB722-6C9D-4925-A180-A1A241929428}"/>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E4211C56-E795-4CFC-B512-58464081F5DA}"/>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2F8A59A7-046B-47F6-AFDB-D147D0E74890}"/>
            </a:ext>
          </a:extLst>
        </xdr:cNvPr>
        <xdr:cNvSpPr txBox="1"/>
      </xdr:nvSpPr>
      <xdr:spPr>
        <a:xfrm>
          <a:off x="578866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3701D685-311C-4556-867E-02B6571C2D43}"/>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E67C312F-895D-4568-A81F-549691BF3DB8}"/>
            </a:ext>
          </a:extLst>
        </xdr:cNvPr>
        <xdr:cNvCxnSpPr/>
      </xdr:nvCxnSpPr>
      <xdr:spPr>
        <a:xfrm>
          <a:off x="5826760" y="70789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257F2DEA-A404-47D6-AC92-0192B05E4C61}"/>
            </a:ext>
          </a:extLst>
        </xdr:cNvPr>
        <xdr:cNvSpPr txBox="1"/>
      </xdr:nvSpPr>
      <xdr:spPr>
        <a:xfrm>
          <a:off x="54053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35143AB0-15B3-4F81-AC8F-F491A29F030B}"/>
            </a:ext>
          </a:extLst>
        </xdr:cNvPr>
        <xdr:cNvCxnSpPr/>
      </xdr:nvCxnSpPr>
      <xdr:spPr>
        <a:xfrm>
          <a:off x="5826760" y="6705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212E04FA-AD65-440A-AF35-6B894500801F}"/>
            </a:ext>
          </a:extLst>
        </xdr:cNvPr>
        <xdr:cNvSpPr txBox="1"/>
      </xdr:nvSpPr>
      <xdr:spPr>
        <a:xfrm>
          <a:off x="5405301" y="65671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23C859D7-3BDA-4BAA-838A-4B2BA136065D}"/>
            </a:ext>
          </a:extLst>
        </xdr:cNvPr>
        <xdr:cNvCxnSpPr/>
      </xdr:nvCxnSpPr>
      <xdr:spPr>
        <a:xfrm>
          <a:off x="5826760" y="63360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06021FB0-B537-48B1-BE7C-C9FCAE2E3669}"/>
            </a:ext>
          </a:extLst>
        </xdr:cNvPr>
        <xdr:cNvSpPr txBox="1"/>
      </xdr:nvSpPr>
      <xdr:spPr>
        <a:xfrm>
          <a:off x="5405301" y="61976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5C4250F9-D642-4CFA-AB62-AF1E1BA8C224}"/>
            </a:ext>
          </a:extLst>
        </xdr:cNvPr>
        <xdr:cNvCxnSpPr/>
      </xdr:nvCxnSpPr>
      <xdr:spPr>
        <a:xfrm>
          <a:off x="5826760" y="5962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D22C756E-313F-40FE-ACB8-B1479F6FC822}"/>
            </a:ext>
          </a:extLst>
        </xdr:cNvPr>
        <xdr:cNvSpPr txBox="1"/>
      </xdr:nvSpPr>
      <xdr:spPr>
        <a:xfrm>
          <a:off x="5405301" y="58242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D690C534-2260-4B62-B659-3D40ABED6764}"/>
            </a:ext>
          </a:extLst>
        </xdr:cNvPr>
        <xdr:cNvCxnSpPr/>
      </xdr:nvCxnSpPr>
      <xdr:spPr>
        <a:xfrm>
          <a:off x="5826760" y="55892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C8A692B6-ACB4-4DE8-A55E-11D4A313C0F0}"/>
            </a:ext>
          </a:extLst>
        </xdr:cNvPr>
        <xdr:cNvSpPr txBox="1"/>
      </xdr:nvSpPr>
      <xdr:spPr>
        <a:xfrm>
          <a:off x="5405301" y="54508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0D738340-83AC-42EC-B0A2-AD7B502A232C}"/>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651F9BED-33FF-43C2-A467-3CFC1CEAD4CD}"/>
            </a:ext>
          </a:extLst>
        </xdr:cNvPr>
        <xdr:cNvSpPr txBox="1"/>
      </xdr:nvSpPr>
      <xdr:spPr>
        <a:xfrm>
          <a:off x="540530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358B34D9-8AB3-47D4-85B3-32E297773DEF}"/>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125730</xdr:rowOff>
    </xdr:from>
    <xdr:to>
      <xdr:col>54</xdr:col>
      <xdr:colOff>189865</xdr:colOff>
      <xdr:row>42</xdr:row>
      <xdr:rowOff>7620</xdr:rowOff>
    </xdr:to>
    <xdr:cxnSp macro="">
      <xdr:nvCxnSpPr>
        <xdr:cNvPr id="115" name="直線コネクタ 114">
          <a:extLst>
            <a:ext uri="{FF2B5EF4-FFF2-40B4-BE49-F238E27FC236}">
              <a16:creationId xmlns:a16="http://schemas.microsoft.com/office/drawing/2014/main" id="{3B723759-B4F3-4DA2-B829-3BF363D83FB2}"/>
            </a:ext>
          </a:extLst>
        </xdr:cNvPr>
        <xdr:cNvCxnSpPr/>
      </xdr:nvCxnSpPr>
      <xdr:spPr>
        <a:xfrm flipV="1">
          <a:off x="9219565" y="5825490"/>
          <a:ext cx="0" cy="12230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11447</xdr:rowOff>
    </xdr:from>
    <xdr:ext cx="469744" cy="259045"/>
    <xdr:sp macro="" textlink="">
      <xdr:nvSpPr>
        <xdr:cNvPr id="116" name="【図書館】&#10;一人当たり面積最小値テキスト">
          <a:extLst>
            <a:ext uri="{FF2B5EF4-FFF2-40B4-BE49-F238E27FC236}">
              <a16:creationId xmlns:a16="http://schemas.microsoft.com/office/drawing/2014/main" id="{9DDEB736-B628-4B25-833F-5728401634EC}"/>
            </a:ext>
          </a:extLst>
        </xdr:cNvPr>
        <xdr:cNvSpPr txBox="1"/>
      </xdr:nvSpPr>
      <xdr:spPr>
        <a:xfrm>
          <a:off x="9258300" y="7052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7620</xdr:rowOff>
    </xdr:from>
    <xdr:to>
      <xdr:col>55</xdr:col>
      <xdr:colOff>88900</xdr:colOff>
      <xdr:row>42</xdr:row>
      <xdr:rowOff>7620</xdr:rowOff>
    </xdr:to>
    <xdr:cxnSp macro="">
      <xdr:nvCxnSpPr>
        <xdr:cNvPr id="117" name="直線コネクタ 116">
          <a:extLst>
            <a:ext uri="{FF2B5EF4-FFF2-40B4-BE49-F238E27FC236}">
              <a16:creationId xmlns:a16="http://schemas.microsoft.com/office/drawing/2014/main" id="{4260567B-1FA4-4BC0-A8BA-B2578FAE341D}"/>
            </a:ext>
          </a:extLst>
        </xdr:cNvPr>
        <xdr:cNvCxnSpPr/>
      </xdr:nvCxnSpPr>
      <xdr:spPr>
        <a:xfrm>
          <a:off x="9154160" y="70485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72407</xdr:rowOff>
    </xdr:from>
    <xdr:ext cx="469744" cy="259045"/>
    <xdr:sp macro="" textlink="">
      <xdr:nvSpPr>
        <xdr:cNvPr id="118" name="【図書館】&#10;一人当たり面積最大値テキスト">
          <a:extLst>
            <a:ext uri="{FF2B5EF4-FFF2-40B4-BE49-F238E27FC236}">
              <a16:creationId xmlns:a16="http://schemas.microsoft.com/office/drawing/2014/main" id="{E4F99579-F02B-47CE-9E68-90D561A1E785}"/>
            </a:ext>
          </a:extLst>
        </xdr:cNvPr>
        <xdr:cNvSpPr txBox="1"/>
      </xdr:nvSpPr>
      <xdr:spPr>
        <a:xfrm>
          <a:off x="9258300" y="5604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125730</xdr:rowOff>
    </xdr:from>
    <xdr:to>
      <xdr:col>55</xdr:col>
      <xdr:colOff>88900</xdr:colOff>
      <xdr:row>34</xdr:row>
      <xdr:rowOff>125730</xdr:rowOff>
    </xdr:to>
    <xdr:cxnSp macro="">
      <xdr:nvCxnSpPr>
        <xdr:cNvPr id="119" name="直線コネクタ 118">
          <a:extLst>
            <a:ext uri="{FF2B5EF4-FFF2-40B4-BE49-F238E27FC236}">
              <a16:creationId xmlns:a16="http://schemas.microsoft.com/office/drawing/2014/main" id="{6F98E060-DD21-4A84-85CB-4F1490A8FE73}"/>
            </a:ext>
          </a:extLst>
        </xdr:cNvPr>
        <xdr:cNvCxnSpPr/>
      </xdr:nvCxnSpPr>
      <xdr:spPr>
        <a:xfrm>
          <a:off x="9154160" y="58254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101617</xdr:rowOff>
    </xdr:from>
    <xdr:ext cx="469744" cy="259045"/>
    <xdr:sp macro="" textlink="">
      <xdr:nvSpPr>
        <xdr:cNvPr id="120" name="【図書館】&#10;一人当たり面積平均値テキスト">
          <a:extLst>
            <a:ext uri="{FF2B5EF4-FFF2-40B4-BE49-F238E27FC236}">
              <a16:creationId xmlns:a16="http://schemas.microsoft.com/office/drawing/2014/main" id="{3D96BAE8-7E6F-4C83-BC25-15EE108F0D53}"/>
            </a:ext>
          </a:extLst>
        </xdr:cNvPr>
        <xdr:cNvSpPr txBox="1"/>
      </xdr:nvSpPr>
      <xdr:spPr>
        <a:xfrm>
          <a:off x="9258300" y="66395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78740</xdr:rowOff>
    </xdr:from>
    <xdr:to>
      <xdr:col>55</xdr:col>
      <xdr:colOff>50800</xdr:colOff>
      <xdr:row>41</xdr:row>
      <xdr:rowOff>8890</xdr:rowOff>
    </xdr:to>
    <xdr:sp macro="" textlink="">
      <xdr:nvSpPr>
        <xdr:cNvPr id="121" name="フローチャート: 判断 120">
          <a:extLst>
            <a:ext uri="{FF2B5EF4-FFF2-40B4-BE49-F238E27FC236}">
              <a16:creationId xmlns:a16="http://schemas.microsoft.com/office/drawing/2014/main" id="{C03A7E2B-4D8B-4C5E-9A77-F8C3A6148EAB}"/>
            </a:ext>
          </a:extLst>
        </xdr:cNvPr>
        <xdr:cNvSpPr/>
      </xdr:nvSpPr>
      <xdr:spPr>
        <a:xfrm>
          <a:off x="9192260" y="678434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74930</xdr:rowOff>
    </xdr:from>
    <xdr:to>
      <xdr:col>50</xdr:col>
      <xdr:colOff>165100</xdr:colOff>
      <xdr:row>41</xdr:row>
      <xdr:rowOff>5080</xdr:rowOff>
    </xdr:to>
    <xdr:sp macro="" textlink="">
      <xdr:nvSpPr>
        <xdr:cNvPr id="122" name="フローチャート: 判断 121">
          <a:extLst>
            <a:ext uri="{FF2B5EF4-FFF2-40B4-BE49-F238E27FC236}">
              <a16:creationId xmlns:a16="http://schemas.microsoft.com/office/drawing/2014/main" id="{32C177AA-EDFE-47DF-8340-5731784C3391}"/>
            </a:ext>
          </a:extLst>
        </xdr:cNvPr>
        <xdr:cNvSpPr/>
      </xdr:nvSpPr>
      <xdr:spPr>
        <a:xfrm>
          <a:off x="8445500" y="67805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82550</xdr:rowOff>
    </xdr:from>
    <xdr:to>
      <xdr:col>46</xdr:col>
      <xdr:colOff>38100</xdr:colOff>
      <xdr:row>41</xdr:row>
      <xdr:rowOff>12700</xdr:rowOff>
    </xdr:to>
    <xdr:sp macro="" textlink="">
      <xdr:nvSpPr>
        <xdr:cNvPr id="123" name="フローチャート: 判断 122">
          <a:extLst>
            <a:ext uri="{FF2B5EF4-FFF2-40B4-BE49-F238E27FC236}">
              <a16:creationId xmlns:a16="http://schemas.microsoft.com/office/drawing/2014/main" id="{413828C1-33C4-4562-A5B0-8BE84BC4A0F2}"/>
            </a:ext>
          </a:extLst>
        </xdr:cNvPr>
        <xdr:cNvSpPr/>
      </xdr:nvSpPr>
      <xdr:spPr>
        <a:xfrm>
          <a:off x="7670800" y="678815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86360</xdr:rowOff>
    </xdr:from>
    <xdr:to>
      <xdr:col>41</xdr:col>
      <xdr:colOff>101600</xdr:colOff>
      <xdr:row>41</xdr:row>
      <xdr:rowOff>16510</xdr:rowOff>
    </xdr:to>
    <xdr:sp macro="" textlink="">
      <xdr:nvSpPr>
        <xdr:cNvPr id="124" name="フローチャート: 判断 123">
          <a:extLst>
            <a:ext uri="{FF2B5EF4-FFF2-40B4-BE49-F238E27FC236}">
              <a16:creationId xmlns:a16="http://schemas.microsoft.com/office/drawing/2014/main" id="{D2A108C0-454B-4A16-904D-BF0F48F45E6C}"/>
            </a:ext>
          </a:extLst>
        </xdr:cNvPr>
        <xdr:cNvSpPr/>
      </xdr:nvSpPr>
      <xdr:spPr>
        <a:xfrm>
          <a:off x="6873240" y="67919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90170</xdr:rowOff>
    </xdr:from>
    <xdr:to>
      <xdr:col>36</xdr:col>
      <xdr:colOff>165100</xdr:colOff>
      <xdr:row>41</xdr:row>
      <xdr:rowOff>20320</xdr:rowOff>
    </xdr:to>
    <xdr:sp macro="" textlink="">
      <xdr:nvSpPr>
        <xdr:cNvPr id="125" name="フローチャート: 判断 124">
          <a:extLst>
            <a:ext uri="{FF2B5EF4-FFF2-40B4-BE49-F238E27FC236}">
              <a16:creationId xmlns:a16="http://schemas.microsoft.com/office/drawing/2014/main" id="{1F3EF9D9-393A-415D-9626-E7F0780D616E}"/>
            </a:ext>
          </a:extLst>
        </xdr:cNvPr>
        <xdr:cNvSpPr/>
      </xdr:nvSpPr>
      <xdr:spPr>
        <a:xfrm>
          <a:off x="6098540" y="67957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9AF2A3A6-8F2A-4FEE-90A3-F72F30071681}"/>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CC0FB4A0-3A4E-41D5-9526-B3331FFA6EAE}"/>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C9E0637C-0D09-411E-8B15-4A936D884E35}"/>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76753C58-250C-4717-95AB-550753369F92}"/>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EB001A48-E476-438F-B358-27BFA482244A}"/>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2540</xdr:rowOff>
    </xdr:from>
    <xdr:to>
      <xdr:col>55</xdr:col>
      <xdr:colOff>50800</xdr:colOff>
      <xdr:row>41</xdr:row>
      <xdr:rowOff>104140</xdr:rowOff>
    </xdr:to>
    <xdr:sp macro="" textlink="">
      <xdr:nvSpPr>
        <xdr:cNvPr id="131" name="楕円 130">
          <a:extLst>
            <a:ext uri="{FF2B5EF4-FFF2-40B4-BE49-F238E27FC236}">
              <a16:creationId xmlns:a16="http://schemas.microsoft.com/office/drawing/2014/main" id="{3A987875-F105-4893-A304-512F1A613F9D}"/>
            </a:ext>
          </a:extLst>
        </xdr:cNvPr>
        <xdr:cNvSpPr/>
      </xdr:nvSpPr>
      <xdr:spPr>
        <a:xfrm>
          <a:off x="9192260" y="687578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88917</xdr:rowOff>
    </xdr:from>
    <xdr:ext cx="469744" cy="259045"/>
    <xdr:sp macro="" textlink="">
      <xdr:nvSpPr>
        <xdr:cNvPr id="132" name="【図書館】&#10;一人当たり面積該当値テキスト">
          <a:extLst>
            <a:ext uri="{FF2B5EF4-FFF2-40B4-BE49-F238E27FC236}">
              <a16:creationId xmlns:a16="http://schemas.microsoft.com/office/drawing/2014/main" id="{B5797594-3DF1-4D24-A169-19C791FAF374}"/>
            </a:ext>
          </a:extLst>
        </xdr:cNvPr>
        <xdr:cNvSpPr txBox="1"/>
      </xdr:nvSpPr>
      <xdr:spPr>
        <a:xfrm>
          <a:off x="9258300" y="6794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2540</xdr:rowOff>
    </xdr:from>
    <xdr:to>
      <xdr:col>50</xdr:col>
      <xdr:colOff>165100</xdr:colOff>
      <xdr:row>41</xdr:row>
      <xdr:rowOff>104140</xdr:rowOff>
    </xdr:to>
    <xdr:sp macro="" textlink="">
      <xdr:nvSpPr>
        <xdr:cNvPr id="133" name="楕円 132">
          <a:extLst>
            <a:ext uri="{FF2B5EF4-FFF2-40B4-BE49-F238E27FC236}">
              <a16:creationId xmlns:a16="http://schemas.microsoft.com/office/drawing/2014/main" id="{DF9AAB3B-FA37-4D36-9327-B0E8B55C326E}"/>
            </a:ext>
          </a:extLst>
        </xdr:cNvPr>
        <xdr:cNvSpPr/>
      </xdr:nvSpPr>
      <xdr:spPr>
        <a:xfrm>
          <a:off x="8445500" y="6875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53340</xdr:rowOff>
    </xdr:from>
    <xdr:to>
      <xdr:col>55</xdr:col>
      <xdr:colOff>0</xdr:colOff>
      <xdr:row>41</xdr:row>
      <xdr:rowOff>53340</xdr:rowOff>
    </xdr:to>
    <xdr:cxnSp macro="">
      <xdr:nvCxnSpPr>
        <xdr:cNvPr id="134" name="直線コネクタ 133">
          <a:extLst>
            <a:ext uri="{FF2B5EF4-FFF2-40B4-BE49-F238E27FC236}">
              <a16:creationId xmlns:a16="http://schemas.microsoft.com/office/drawing/2014/main" id="{F41C030C-EB4F-44BA-B524-816977BB0E9F}"/>
            </a:ext>
          </a:extLst>
        </xdr:cNvPr>
        <xdr:cNvCxnSpPr/>
      </xdr:nvCxnSpPr>
      <xdr:spPr>
        <a:xfrm>
          <a:off x="8496300" y="6926580"/>
          <a:ext cx="7239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2540</xdr:rowOff>
    </xdr:from>
    <xdr:to>
      <xdr:col>46</xdr:col>
      <xdr:colOff>38100</xdr:colOff>
      <xdr:row>41</xdr:row>
      <xdr:rowOff>104140</xdr:rowOff>
    </xdr:to>
    <xdr:sp macro="" textlink="">
      <xdr:nvSpPr>
        <xdr:cNvPr id="135" name="楕円 134">
          <a:extLst>
            <a:ext uri="{FF2B5EF4-FFF2-40B4-BE49-F238E27FC236}">
              <a16:creationId xmlns:a16="http://schemas.microsoft.com/office/drawing/2014/main" id="{EF8B2BB7-6592-4C03-BE0F-7384EDAA4933}"/>
            </a:ext>
          </a:extLst>
        </xdr:cNvPr>
        <xdr:cNvSpPr/>
      </xdr:nvSpPr>
      <xdr:spPr>
        <a:xfrm>
          <a:off x="7670800" y="687578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53340</xdr:rowOff>
    </xdr:from>
    <xdr:to>
      <xdr:col>50</xdr:col>
      <xdr:colOff>114300</xdr:colOff>
      <xdr:row>41</xdr:row>
      <xdr:rowOff>53340</xdr:rowOff>
    </xdr:to>
    <xdr:cxnSp macro="">
      <xdr:nvCxnSpPr>
        <xdr:cNvPr id="136" name="直線コネクタ 135">
          <a:extLst>
            <a:ext uri="{FF2B5EF4-FFF2-40B4-BE49-F238E27FC236}">
              <a16:creationId xmlns:a16="http://schemas.microsoft.com/office/drawing/2014/main" id="{D5237566-3C2A-4D53-B994-DF725B3DCD5E}"/>
            </a:ext>
          </a:extLst>
        </xdr:cNvPr>
        <xdr:cNvCxnSpPr/>
      </xdr:nvCxnSpPr>
      <xdr:spPr>
        <a:xfrm>
          <a:off x="7713980" y="692658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6350</xdr:rowOff>
    </xdr:from>
    <xdr:to>
      <xdr:col>41</xdr:col>
      <xdr:colOff>101600</xdr:colOff>
      <xdr:row>41</xdr:row>
      <xdr:rowOff>107950</xdr:rowOff>
    </xdr:to>
    <xdr:sp macro="" textlink="">
      <xdr:nvSpPr>
        <xdr:cNvPr id="137" name="楕円 136">
          <a:extLst>
            <a:ext uri="{FF2B5EF4-FFF2-40B4-BE49-F238E27FC236}">
              <a16:creationId xmlns:a16="http://schemas.microsoft.com/office/drawing/2014/main" id="{11F1BB7D-75DC-4337-A2E2-0F2466111CB6}"/>
            </a:ext>
          </a:extLst>
        </xdr:cNvPr>
        <xdr:cNvSpPr/>
      </xdr:nvSpPr>
      <xdr:spPr>
        <a:xfrm>
          <a:off x="6873240" y="6879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53340</xdr:rowOff>
    </xdr:from>
    <xdr:to>
      <xdr:col>45</xdr:col>
      <xdr:colOff>177800</xdr:colOff>
      <xdr:row>41</xdr:row>
      <xdr:rowOff>57150</xdr:rowOff>
    </xdr:to>
    <xdr:cxnSp macro="">
      <xdr:nvCxnSpPr>
        <xdr:cNvPr id="138" name="直線コネクタ 137">
          <a:extLst>
            <a:ext uri="{FF2B5EF4-FFF2-40B4-BE49-F238E27FC236}">
              <a16:creationId xmlns:a16="http://schemas.microsoft.com/office/drawing/2014/main" id="{D5D264D3-8813-4682-9260-0D823F7696D5}"/>
            </a:ext>
          </a:extLst>
        </xdr:cNvPr>
        <xdr:cNvCxnSpPr/>
      </xdr:nvCxnSpPr>
      <xdr:spPr>
        <a:xfrm flipV="1">
          <a:off x="6924040" y="6926580"/>
          <a:ext cx="78994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10160</xdr:rowOff>
    </xdr:from>
    <xdr:to>
      <xdr:col>36</xdr:col>
      <xdr:colOff>165100</xdr:colOff>
      <xdr:row>41</xdr:row>
      <xdr:rowOff>111760</xdr:rowOff>
    </xdr:to>
    <xdr:sp macro="" textlink="">
      <xdr:nvSpPr>
        <xdr:cNvPr id="139" name="楕円 138">
          <a:extLst>
            <a:ext uri="{FF2B5EF4-FFF2-40B4-BE49-F238E27FC236}">
              <a16:creationId xmlns:a16="http://schemas.microsoft.com/office/drawing/2014/main" id="{34D7B234-B412-4DC6-8A57-5DF40790AFC3}"/>
            </a:ext>
          </a:extLst>
        </xdr:cNvPr>
        <xdr:cNvSpPr/>
      </xdr:nvSpPr>
      <xdr:spPr>
        <a:xfrm>
          <a:off x="6098540" y="688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57150</xdr:rowOff>
    </xdr:from>
    <xdr:to>
      <xdr:col>41</xdr:col>
      <xdr:colOff>50800</xdr:colOff>
      <xdr:row>41</xdr:row>
      <xdr:rowOff>60960</xdr:rowOff>
    </xdr:to>
    <xdr:cxnSp macro="">
      <xdr:nvCxnSpPr>
        <xdr:cNvPr id="140" name="直線コネクタ 139">
          <a:extLst>
            <a:ext uri="{FF2B5EF4-FFF2-40B4-BE49-F238E27FC236}">
              <a16:creationId xmlns:a16="http://schemas.microsoft.com/office/drawing/2014/main" id="{1BD13E80-417E-4DF3-8DC8-00EE49C48730}"/>
            </a:ext>
          </a:extLst>
        </xdr:cNvPr>
        <xdr:cNvCxnSpPr/>
      </xdr:nvCxnSpPr>
      <xdr:spPr>
        <a:xfrm flipV="1">
          <a:off x="6149340" y="6930390"/>
          <a:ext cx="7747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21607</xdr:rowOff>
    </xdr:from>
    <xdr:ext cx="469744" cy="259045"/>
    <xdr:sp macro="" textlink="">
      <xdr:nvSpPr>
        <xdr:cNvPr id="141" name="n_1aveValue【図書館】&#10;一人当たり面積">
          <a:extLst>
            <a:ext uri="{FF2B5EF4-FFF2-40B4-BE49-F238E27FC236}">
              <a16:creationId xmlns:a16="http://schemas.microsoft.com/office/drawing/2014/main" id="{1A3A624E-E599-4C8D-B4C7-FB66066D0541}"/>
            </a:ext>
          </a:extLst>
        </xdr:cNvPr>
        <xdr:cNvSpPr txBox="1"/>
      </xdr:nvSpPr>
      <xdr:spPr>
        <a:xfrm>
          <a:off x="8271587" y="6559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29227</xdr:rowOff>
    </xdr:from>
    <xdr:ext cx="469744" cy="259045"/>
    <xdr:sp macro="" textlink="">
      <xdr:nvSpPr>
        <xdr:cNvPr id="142" name="n_2aveValue【図書館】&#10;一人当たり面積">
          <a:extLst>
            <a:ext uri="{FF2B5EF4-FFF2-40B4-BE49-F238E27FC236}">
              <a16:creationId xmlns:a16="http://schemas.microsoft.com/office/drawing/2014/main" id="{3F43304B-767B-4E29-B09A-5EB0CEA38532}"/>
            </a:ext>
          </a:extLst>
        </xdr:cNvPr>
        <xdr:cNvSpPr txBox="1"/>
      </xdr:nvSpPr>
      <xdr:spPr>
        <a:xfrm>
          <a:off x="7509587" y="6567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33037</xdr:rowOff>
    </xdr:from>
    <xdr:ext cx="469744" cy="259045"/>
    <xdr:sp macro="" textlink="">
      <xdr:nvSpPr>
        <xdr:cNvPr id="143" name="n_3aveValue【図書館】&#10;一人当たり面積">
          <a:extLst>
            <a:ext uri="{FF2B5EF4-FFF2-40B4-BE49-F238E27FC236}">
              <a16:creationId xmlns:a16="http://schemas.microsoft.com/office/drawing/2014/main" id="{59CA7647-C770-4D69-AE31-580A997C2ABC}"/>
            </a:ext>
          </a:extLst>
        </xdr:cNvPr>
        <xdr:cNvSpPr txBox="1"/>
      </xdr:nvSpPr>
      <xdr:spPr>
        <a:xfrm>
          <a:off x="6712027" y="6570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36847</xdr:rowOff>
    </xdr:from>
    <xdr:ext cx="469744" cy="259045"/>
    <xdr:sp macro="" textlink="">
      <xdr:nvSpPr>
        <xdr:cNvPr id="144" name="n_4aveValue【図書館】&#10;一人当たり面積">
          <a:extLst>
            <a:ext uri="{FF2B5EF4-FFF2-40B4-BE49-F238E27FC236}">
              <a16:creationId xmlns:a16="http://schemas.microsoft.com/office/drawing/2014/main" id="{CC02262F-6726-41C0-8A5C-5ECEFBB974E4}"/>
            </a:ext>
          </a:extLst>
        </xdr:cNvPr>
        <xdr:cNvSpPr txBox="1"/>
      </xdr:nvSpPr>
      <xdr:spPr>
        <a:xfrm>
          <a:off x="5937327" y="6574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95267</xdr:rowOff>
    </xdr:from>
    <xdr:ext cx="469744" cy="259045"/>
    <xdr:sp macro="" textlink="">
      <xdr:nvSpPr>
        <xdr:cNvPr id="145" name="n_1mainValue【図書館】&#10;一人当たり面積">
          <a:extLst>
            <a:ext uri="{FF2B5EF4-FFF2-40B4-BE49-F238E27FC236}">
              <a16:creationId xmlns:a16="http://schemas.microsoft.com/office/drawing/2014/main" id="{F3D3023F-2C6D-4763-B804-3B88A6999665}"/>
            </a:ext>
          </a:extLst>
        </xdr:cNvPr>
        <xdr:cNvSpPr txBox="1"/>
      </xdr:nvSpPr>
      <xdr:spPr>
        <a:xfrm>
          <a:off x="8271587" y="6968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95267</xdr:rowOff>
    </xdr:from>
    <xdr:ext cx="469744" cy="259045"/>
    <xdr:sp macro="" textlink="">
      <xdr:nvSpPr>
        <xdr:cNvPr id="146" name="n_2mainValue【図書館】&#10;一人当たり面積">
          <a:extLst>
            <a:ext uri="{FF2B5EF4-FFF2-40B4-BE49-F238E27FC236}">
              <a16:creationId xmlns:a16="http://schemas.microsoft.com/office/drawing/2014/main" id="{0B770563-9B07-4503-9C1D-BC6B084451EB}"/>
            </a:ext>
          </a:extLst>
        </xdr:cNvPr>
        <xdr:cNvSpPr txBox="1"/>
      </xdr:nvSpPr>
      <xdr:spPr>
        <a:xfrm>
          <a:off x="7509587" y="6968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99077</xdr:rowOff>
    </xdr:from>
    <xdr:ext cx="469744" cy="259045"/>
    <xdr:sp macro="" textlink="">
      <xdr:nvSpPr>
        <xdr:cNvPr id="147" name="n_3mainValue【図書館】&#10;一人当たり面積">
          <a:extLst>
            <a:ext uri="{FF2B5EF4-FFF2-40B4-BE49-F238E27FC236}">
              <a16:creationId xmlns:a16="http://schemas.microsoft.com/office/drawing/2014/main" id="{73E56396-2CB1-42B9-8DD6-F7E1242785A0}"/>
            </a:ext>
          </a:extLst>
        </xdr:cNvPr>
        <xdr:cNvSpPr txBox="1"/>
      </xdr:nvSpPr>
      <xdr:spPr>
        <a:xfrm>
          <a:off x="6712027" y="6972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102887</xdr:rowOff>
    </xdr:from>
    <xdr:ext cx="469744" cy="259045"/>
    <xdr:sp macro="" textlink="">
      <xdr:nvSpPr>
        <xdr:cNvPr id="148" name="n_4mainValue【図書館】&#10;一人当たり面積">
          <a:extLst>
            <a:ext uri="{FF2B5EF4-FFF2-40B4-BE49-F238E27FC236}">
              <a16:creationId xmlns:a16="http://schemas.microsoft.com/office/drawing/2014/main" id="{92419054-B910-4BDF-AA0F-48CB45BD7F18}"/>
            </a:ext>
          </a:extLst>
        </xdr:cNvPr>
        <xdr:cNvSpPr txBox="1"/>
      </xdr:nvSpPr>
      <xdr:spPr>
        <a:xfrm>
          <a:off x="5937327" y="6976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69F5972A-6A9B-4CC9-81DD-3A9057FA9683}"/>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32A1E5F3-8F36-442C-B0E9-6A4E7DBE5C9F}"/>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B30423E1-39FA-4CB8-B15F-4BB88C09896E}"/>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09A46001-7AD8-4E2F-B6F3-8739CDBD0ABE}"/>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1C4CBE0E-CD1D-4BD2-AADD-851260F7CCAA}"/>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FC99F1FE-6658-4EED-A824-9C52742AB965}"/>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91D6DA44-CC51-4065-8297-996C32C07054}"/>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039B6131-E16B-4B3E-AEA1-D6BAB378D31D}"/>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CADDB222-F36C-4976-ABDE-59271DF9A254}"/>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47D041DC-0449-47C3-8291-5458EC2D216C}"/>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CD64DEB7-5D15-4C7A-8860-072493D3778A}"/>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0" name="直線コネクタ 159">
          <a:extLst>
            <a:ext uri="{FF2B5EF4-FFF2-40B4-BE49-F238E27FC236}">
              <a16:creationId xmlns:a16="http://schemas.microsoft.com/office/drawing/2014/main" id="{35CEB3EA-9D16-4DC6-8440-78078FF409C6}"/>
            </a:ext>
          </a:extLst>
        </xdr:cNvPr>
        <xdr:cNvCxnSpPr/>
      </xdr:nvCxnSpPr>
      <xdr:spPr>
        <a:xfrm>
          <a:off x="67056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1" name="テキスト ボックス 160">
          <a:extLst>
            <a:ext uri="{FF2B5EF4-FFF2-40B4-BE49-F238E27FC236}">
              <a16:creationId xmlns:a16="http://schemas.microsoft.com/office/drawing/2014/main" id="{507792A0-1535-497A-8FE0-DF21973C0B86}"/>
            </a:ext>
          </a:extLst>
        </xdr:cNvPr>
        <xdr:cNvSpPr txBox="1"/>
      </xdr:nvSpPr>
      <xdr:spPr>
        <a:xfrm>
          <a:off x="27196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2" name="直線コネクタ 161">
          <a:extLst>
            <a:ext uri="{FF2B5EF4-FFF2-40B4-BE49-F238E27FC236}">
              <a16:creationId xmlns:a16="http://schemas.microsoft.com/office/drawing/2014/main" id="{C0AA7C9E-9B13-43FE-8542-3913DD87EFD8}"/>
            </a:ext>
          </a:extLst>
        </xdr:cNvPr>
        <xdr:cNvCxnSpPr/>
      </xdr:nvCxnSpPr>
      <xdr:spPr>
        <a:xfrm>
          <a:off x="67056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3" name="テキスト ボックス 162">
          <a:extLst>
            <a:ext uri="{FF2B5EF4-FFF2-40B4-BE49-F238E27FC236}">
              <a16:creationId xmlns:a16="http://schemas.microsoft.com/office/drawing/2014/main" id="{2344CA56-779D-4B82-80F4-E350C7B36FC4}"/>
            </a:ext>
          </a:extLst>
        </xdr:cNvPr>
        <xdr:cNvSpPr txBox="1"/>
      </xdr:nvSpPr>
      <xdr:spPr>
        <a:xfrm>
          <a:off x="33608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4" name="直線コネクタ 163">
          <a:extLst>
            <a:ext uri="{FF2B5EF4-FFF2-40B4-BE49-F238E27FC236}">
              <a16:creationId xmlns:a16="http://schemas.microsoft.com/office/drawing/2014/main" id="{925265F9-FDA8-49E6-8E5B-B767BBAF01A5}"/>
            </a:ext>
          </a:extLst>
        </xdr:cNvPr>
        <xdr:cNvCxnSpPr/>
      </xdr:nvCxnSpPr>
      <xdr:spPr>
        <a:xfrm>
          <a:off x="67056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5" name="テキスト ボックス 164">
          <a:extLst>
            <a:ext uri="{FF2B5EF4-FFF2-40B4-BE49-F238E27FC236}">
              <a16:creationId xmlns:a16="http://schemas.microsoft.com/office/drawing/2014/main" id="{DF9627C1-2D2D-4E8B-8C9B-0D513F215413}"/>
            </a:ext>
          </a:extLst>
        </xdr:cNvPr>
        <xdr:cNvSpPr txBox="1"/>
      </xdr:nvSpPr>
      <xdr:spPr>
        <a:xfrm>
          <a:off x="33608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6" name="直線コネクタ 165">
          <a:extLst>
            <a:ext uri="{FF2B5EF4-FFF2-40B4-BE49-F238E27FC236}">
              <a16:creationId xmlns:a16="http://schemas.microsoft.com/office/drawing/2014/main" id="{0D5C95DA-86D1-4B10-8B4C-8CE89774A132}"/>
            </a:ext>
          </a:extLst>
        </xdr:cNvPr>
        <xdr:cNvCxnSpPr/>
      </xdr:nvCxnSpPr>
      <xdr:spPr>
        <a:xfrm>
          <a:off x="67056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7" name="テキスト ボックス 166">
          <a:extLst>
            <a:ext uri="{FF2B5EF4-FFF2-40B4-BE49-F238E27FC236}">
              <a16:creationId xmlns:a16="http://schemas.microsoft.com/office/drawing/2014/main" id="{3A4AE2C6-A92F-4A1F-A4C0-50C694D8EDF2}"/>
            </a:ext>
          </a:extLst>
        </xdr:cNvPr>
        <xdr:cNvSpPr txBox="1"/>
      </xdr:nvSpPr>
      <xdr:spPr>
        <a:xfrm>
          <a:off x="33608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8" name="直線コネクタ 167">
          <a:extLst>
            <a:ext uri="{FF2B5EF4-FFF2-40B4-BE49-F238E27FC236}">
              <a16:creationId xmlns:a16="http://schemas.microsoft.com/office/drawing/2014/main" id="{BB137869-250C-45A6-BF19-25C14A050FE5}"/>
            </a:ext>
          </a:extLst>
        </xdr:cNvPr>
        <xdr:cNvCxnSpPr/>
      </xdr:nvCxnSpPr>
      <xdr:spPr>
        <a:xfrm>
          <a:off x="67056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9" name="テキスト ボックス 168">
          <a:extLst>
            <a:ext uri="{FF2B5EF4-FFF2-40B4-BE49-F238E27FC236}">
              <a16:creationId xmlns:a16="http://schemas.microsoft.com/office/drawing/2014/main" id="{030E219E-9FA3-4ADB-AEB7-B3AC7930AECB}"/>
            </a:ext>
          </a:extLst>
        </xdr:cNvPr>
        <xdr:cNvSpPr txBox="1"/>
      </xdr:nvSpPr>
      <xdr:spPr>
        <a:xfrm>
          <a:off x="33608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0" name="直線コネクタ 169">
          <a:extLst>
            <a:ext uri="{FF2B5EF4-FFF2-40B4-BE49-F238E27FC236}">
              <a16:creationId xmlns:a16="http://schemas.microsoft.com/office/drawing/2014/main" id="{5EDA50D1-9E3D-41D9-BEA7-4E8A762314A9}"/>
            </a:ext>
          </a:extLst>
        </xdr:cNvPr>
        <xdr:cNvCxnSpPr/>
      </xdr:nvCxnSpPr>
      <xdr:spPr>
        <a:xfrm>
          <a:off x="67056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1" name="テキスト ボックス 170">
          <a:extLst>
            <a:ext uri="{FF2B5EF4-FFF2-40B4-BE49-F238E27FC236}">
              <a16:creationId xmlns:a16="http://schemas.microsoft.com/office/drawing/2014/main" id="{3B5D96C6-DEBF-459B-BCA8-D98A129CBCB1}"/>
            </a:ext>
          </a:extLst>
        </xdr:cNvPr>
        <xdr:cNvSpPr txBox="1"/>
      </xdr:nvSpPr>
      <xdr:spPr>
        <a:xfrm>
          <a:off x="377341" y="912260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2" name="直線コネクタ 171">
          <a:extLst>
            <a:ext uri="{FF2B5EF4-FFF2-40B4-BE49-F238E27FC236}">
              <a16:creationId xmlns:a16="http://schemas.microsoft.com/office/drawing/2014/main" id="{9001D90D-25C0-46E8-9A40-DDC72F4B3BEF}"/>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3" name="【体育館・プール】&#10;有形固定資産減価償却率グラフ枠">
          <a:extLst>
            <a:ext uri="{FF2B5EF4-FFF2-40B4-BE49-F238E27FC236}">
              <a16:creationId xmlns:a16="http://schemas.microsoft.com/office/drawing/2014/main" id="{CED5145E-C8A3-4F1D-901F-162A6B199B80}"/>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19594</xdr:rowOff>
    </xdr:from>
    <xdr:to>
      <xdr:col>24</xdr:col>
      <xdr:colOff>62865</xdr:colOff>
      <xdr:row>64</xdr:row>
      <xdr:rowOff>130628</xdr:rowOff>
    </xdr:to>
    <xdr:cxnSp macro="">
      <xdr:nvCxnSpPr>
        <xdr:cNvPr id="174" name="直線コネクタ 173">
          <a:extLst>
            <a:ext uri="{FF2B5EF4-FFF2-40B4-BE49-F238E27FC236}">
              <a16:creationId xmlns:a16="http://schemas.microsoft.com/office/drawing/2014/main" id="{7318F9C1-71AD-4C11-B79C-1589BF87DCCA}"/>
            </a:ext>
          </a:extLst>
        </xdr:cNvPr>
        <xdr:cNvCxnSpPr/>
      </xdr:nvCxnSpPr>
      <xdr:spPr>
        <a:xfrm flipV="1">
          <a:off x="4086225" y="9407434"/>
          <a:ext cx="0" cy="14521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175" name="【体育館・プール】&#10;有形固定資産減価償却率最小値テキスト">
          <a:extLst>
            <a:ext uri="{FF2B5EF4-FFF2-40B4-BE49-F238E27FC236}">
              <a16:creationId xmlns:a16="http://schemas.microsoft.com/office/drawing/2014/main" id="{1DA38C8A-E5AE-4CA1-A350-880E64D25BD7}"/>
            </a:ext>
          </a:extLst>
        </xdr:cNvPr>
        <xdr:cNvSpPr txBox="1"/>
      </xdr:nvSpPr>
      <xdr:spPr>
        <a:xfrm>
          <a:off x="4124960" y="10863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76" name="直線コネクタ 175">
          <a:extLst>
            <a:ext uri="{FF2B5EF4-FFF2-40B4-BE49-F238E27FC236}">
              <a16:creationId xmlns:a16="http://schemas.microsoft.com/office/drawing/2014/main" id="{B97947C0-06AB-44F4-A058-459F2213515A}"/>
            </a:ext>
          </a:extLst>
        </xdr:cNvPr>
        <xdr:cNvCxnSpPr/>
      </xdr:nvCxnSpPr>
      <xdr:spPr>
        <a:xfrm>
          <a:off x="4020820" y="1085958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137721</xdr:rowOff>
    </xdr:from>
    <xdr:ext cx="340478" cy="259045"/>
    <xdr:sp macro="" textlink="">
      <xdr:nvSpPr>
        <xdr:cNvPr id="177" name="【体育館・プール】&#10;有形固定資産減価償却率最大値テキスト">
          <a:extLst>
            <a:ext uri="{FF2B5EF4-FFF2-40B4-BE49-F238E27FC236}">
              <a16:creationId xmlns:a16="http://schemas.microsoft.com/office/drawing/2014/main" id="{22C1C113-B492-44A8-BE6E-7DAD8B6925F3}"/>
            </a:ext>
          </a:extLst>
        </xdr:cNvPr>
        <xdr:cNvSpPr txBox="1"/>
      </xdr:nvSpPr>
      <xdr:spPr>
        <a:xfrm>
          <a:off x="4124960" y="919028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19594</xdr:rowOff>
    </xdr:from>
    <xdr:to>
      <xdr:col>24</xdr:col>
      <xdr:colOff>152400</xdr:colOff>
      <xdr:row>56</xdr:row>
      <xdr:rowOff>19594</xdr:rowOff>
    </xdr:to>
    <xdr:cxnSp macro="">
      <xdr:nvCxnSpPr>
        <xdr:cNvPr id="178" name="直線コネクタ 177">
          <a:extLst>
            <a:ext uri="{FF2B5EF4-FFF2-40B4-BE49-F238E27FC236}">
              <a16:creationId xmlns:a16="http://schemas.microsoft.com/office/drawing/2014/main" id="{878B416D-9A55-403F-8474-561CB4F6D5CC}"/>
            </a:ext>
          </a:extLst>
        </xdr:cNvPr>
        <xdr:cNvCxnSpPr/>
      </xdr:nvCxnSpPr>
      <xdr:spPr>
        <a:xfrm>
          <a:off x="4020820" y="940743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37392</xdr:rowOff>
    </xdr:from>
    <xdr:ext cx="405111" cy="259045"/>
    <xdr:sp macro="" textlink="">
      <xdr:nvSpPr>
        <xdr:cNvPr id="179" name="【体育館・プール】&#10;有形固定資産減価償却率平均値テキスト">
          <a:extLst>
            <a:ext uri="{FF2B5EF4-FFF2-40B4-BE49-F238E27FC236}">
              <a16:creationId xmlns:a16="http://schemas.microsoft.com/office/drawing/2014/main" id="{EA8EF697-FF98-4F9F-A06F-E48FD915DC5D}"/>
            </a:ext>
          </a:extLst>
        </xdr:cNvPr>
        <xdr:cNvSpPr txBox="1"/>
      </xdr:nvSpPr>
      <xdr:spPr>
        <a:xfrm>
          <a:off x="4124960" y="100957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14515</xdr:rowOff>
    </xdr:from>
    <xdr:to>
      <xdr:col>24</xdr:col>
      <xdr:colOff>114300</xdr:colOff>
      <xdr:row>61</xdr:row>
      <xdr:rowOff>116115</xdr:rowOff>
    </xdr:to>
    <xdr:sp macro="" textlink="">
      <xdr:nvSpPr>
        <xdr:cNvPr id="180" name="フローチャート: 判断 179">
          <a:extLst>
            <a:ext uri="{FF2B5EF4-FFF2-40B4-BE49-F238E27FC236}">
              <a16:creationId xmlns:a16="http://schemas.microsoft.com/office/drawing/2014/main" id="{A6EF68D3-1237-4989-A72A-6AA92A5E90F5}"/>
            </a:ext>
          </a:extLst>
        </xdr:cNvPr>
        <xdr:cNvSpPr/>
      </xdr:nvSpPr>
      <xdr:spPr>
        <a:xfrm>
          <a:off x="4036060" y="10240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27577</xdr:rowOff>
    </xdr:from>
    <xdr:to>
      <xdr:col>20</xdr:col>
      <xdr:colOff>38100</xdr:colOff>
      <xdr:row>61</xdr:row>
      <xdr:rowOff>129177</xdr:rowOff>
    </xdr:to>
    <xdr:sp macro="" textlink="">
      <xdr:nvSpPr>
        <xdr:cNvPr id="181" name="フローチャート: 判断 180">
          <a:extLst>
            <a:ext uri="{FF2B5EF4-FFF2-40B4-BE49-F238E27FC236}">
              <a16:creationId xmlns:a16="http://schemas.microsoft.com/office/drawing/2014/main" id="{5572F1FA-04CA-402A-9CD2-CB6577F75170}"/>
            </a:ext>
          </a:extLst>
        </xdr:cNvPr>
        <xdr:cNvSpPr/>
      </xdr:nvSpPr>
      <xdr:spPr>
        <a:xfrm>
          <a:off x="3312160" y="1025361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34109</xdr:rowOff>
    </xdr:from>
    <xdr:to>
      <xdr:col>15</xdr:col>
      <xdr:colOff>101600</xdr:colOff>
      <xdr:row>61</xdr:row>
      <xdr:rowOff>135709</xdr:rowOff>
    </xdr:to>
    <xdr:sp macro="" textlink="">
      <xdr:nvSpPr>
        <xdr:cNvPr id="182" name="フローチャート: 判断 181">
          <a:extLst>
            <a:ext uri="{FF2B5EF4-FFF2-40B4-BE49-F238E27FC236}">
              <a16:creationId xmlns:a16="http://schemas.microsoft.com/office/drawing/2014/main" id="{9BF656E1-B640-40FA-8132-5522519D0A23}"/>
            </a:ext>
          </a:extLst>
        </xdr:cNvPr>
        <xdr:cNvSpPr/>
      </xdr:nvSpPr>
      <xdr:spPr>
        <a:xfrm>
          <a:off x="2514600" y="10260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25944</xdr:rowOff>
    </xdr:from>
    <xdr:to>
      <xdr:col>10</xdr:col>
      <xdr:colOff>165100</xdr:colOff>
      <xdr:row>61</xdr:row>
      <xdr:rowOff>127544</xdr:rowOff>
    </xdr:to>
    <xdr:sp macro="" textlink="">
      <xdr:nvSpPr>
        <xdr:cNvPr id="183" name="フローチャート: 判断 182">
          <a:extLst>
            <a:ext uri="{FF2B5EF4-FFF2-40B4-BE49-F238E27FC236}">
              <a16:creationId xmlns:a16="http://schemas.microsoft.com/office/drawing/2014/main" id="{BD45035C-29A7-43B4-8C86-D94D1CC87E44}"/>
            </a:ext>
          </a:extLst>
        </xdr:cNvPr>
        <xdr:cNvSpPr/>
      </xdr:nvSpPr>
      <xdr:spPr>
        <a:xfrm>
          <a:off x="1739900" y="10251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17780</xdr:rowOff>
    </xdr:from>
    <xdr:to>
      <xdr:col>6</xdr:col>
      <xdr:colOff>38100</xdr:colOff>
      <xdr:row>61</xdr:row>
      <xdr:rowOff>119380</xdr:rowOff>
    </xdr:to>
    <xdr:sp macro="" textlink="">
      <xdr:nvSpPr>
        <xdr:cNvPr id="184" name="フローチャート: 判断 183">
          <a:extLst>
            <a:ext uri="{FF2B5EF4-FFF2-40B4-BE49-F238E27FC236}">
              <a16:creationId xmlns:a16="http://schemas.microsoft.com/office/drawing/2014/main" id="{7DAD63F8-4AE3-4484-9E88-378E9C23864A}"/>
            </a:ext>
          </a:extLst>
        </xdr:cNvPr>
        <xdr:cNvSpPr/>
      </xdr:nvSpPr>
      <xdr:spPr>
        <a:xfrm>
          <a:off x="965200" y="1024382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22144452-77BF-477D-8ABD-875D79CECF4D}"/>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15811056-F10F-4441-B632-4E2BC58D7A81}"/>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80DF6881-1F15-43A0-BEC4-FCE1BD95356B}"/>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A343F62D-8760-419C-B567-326ACE357A9E}"/>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B488FB62-D6E2-4C77-BE5D-0E34A07D7D6A}"/>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83094</xdr:rowOff>
    </xdr:from>
    <xdr:to>
      <xdr:col>24</xdr:col>
      <xdr:colOff>114300</xdr:colOff>
      <xdr:row>62</xdr:row>
      <xdr:rowOff>13244</xdr:rowOff>
    </xdr:to>
    <xdr:sp macro="" textlink="">
      <xdr:nvSpPr>
        <xdr:cNvPr id="190" name="楕円 189">
          <a:extLst>
            <a:ext uri="{FF2B5EF4-FFF2-40B4-BE49-F238E27FC236}">
              <a16:creationId xmlns:a16="http://schemas.microsoft.com/office/drawing/2014/main" id="{B142FA17-AB8E-4759-8066-347398EDE379}"/>
            </a:ext>
          </a:extLst>
        </xdr:cNvPr>
        <xdr:cNvSpPr/>
      </xdr:nvSpPr>
      <xdr:spPr>
        <a:xfrm>
          <a:off x="4036060" y="1030913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61521</xdr:rowOff>
    </xdr:from>
    <xdr:ext cx="405111" cy="259045"/>
    <xdr:sp macro="" textlink="">
      <xdr:nvSpPr>
        <xdr:cNvPr id="191" name="【体育館・プール】&#10;有形固定資産減価償却率該当値テキスト">
          <a:extLst>
            <a:ext uri="{FF2B5EF4-FFF2-40B4-BE49-F238E27FC236}">
              <a16:creationId xmlns:a16="http://schemas.microsoft.com/office/drawing/2014/main" id="{38648317-A700-4D53-BE77-A50EE8686644}"/>
            </a:ext>
          </a:extLst>
        </xdr:cNvPr>
        <xdr:cNvSpPr txBox="1"/>
      </xdr:nvSpPr>
      <xdr:spPr>
        <a:xfrm>
          <a:off x="4124960" y="102875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66766</xdr:rowOff>
    </xdr:from>
    <xdr:to>
      <xdr:col>20</xdr:col>
      <xdr:colOff>38100</xdr:colOff>
      <xdr:row>61</xdr:row>
      <xdr:rowOff>168366</xdr:rowOff>
    </xdr:to>
    <xdr:sp macro="" textlink="">
      <xdr:nvSpPr>
        <xdr:cNvPr id="192" name="楕円 191">
          <a:extLst>
            <a:ext uri="{FF2B5EF4-FFF2-40B4-BE49-F238E27FC236}">
              <a16:creationId xmlns:a16="http://schemas.microsoft.com/office/drawing/2014/main" id="{7EC5C16F-E9FD-4EC1-B0A7-F88200E221AA}"/>
            </a:ext>
          </a:extLst>
        </xdr:cNvPr>
        <xdr:cNvSpPr/>
      </xdr:nvSpPr>
      <xdr:spPr>
        <a:xfrm>
          <a:off x="3312160" y="1029280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117566</xdr:rowOff>
    </xdr:from>
    <xdr:to>
      <xdr:col>24</xdr:col>
      <xdr:colOff>63500</xdr:colOff>
      <xdr:row>61</xdr:row>
      <xdr:rowOff>133894</xdr:rowOff>
    </xdr:to>
    <xdr:cxnSp macro="">
      <xdr:nvCxnSpPr>
        <xdr:cNvPr id="193" name="直線コネクタ 192">
          <a:extLst>
            <a:ext uri="{FF2B5EF4-FFF2-40B4-BE49-F238E27FC236}">
              <a16:creationId xmlns:a16="http://schemas.microsoft.com/office/drawing/2014/main" id="{B8E03446-65AD-4E81-A7F6-DB0CEA6CD703}"/>
            </a:ext>
          </a:extLst>
        </xdr:cNvPr>
        <xdr:cNvCxnSpPr/>
      </xdr:nvCxnSpPr>
      <xdr:spPr>
        <a:xfrm>
          <a:off x="3355340" y="10343606"/>
          <a:ext cx="73152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45538</xdr:rowOff>
    </xdr:from>
    <xdr:to>
      <xdr:col>15</xdr:col>
      <xdr:colOff>101600</xdr:colOff>
      <xdr:row>61</xdr:row>
      <xdr:rowOff>147138</xdr:rowOff>
    </xdr:to>
    <xdr:sp macro="" textlink="">
      <xdr:nvSpPr>
        <xdr:cNvPr id="194" name="楕円 193">
          <a:extLst>
            <a:ext uri="{FF2B5EF4-FFF2-40B4-BE49-F238E27FC236}">
              <a16:creationId xmlns:a16="http://schemas.microsoft.com/office/drawing/2014/main" id="{D50273C1-4055-496B-9A36-CAF7909497EA}"/>
            </a:ext>
          </a:extLst>
        </xdr:cNvPr>
        <xdr:cNvSpPr/>
      </xdr:nvSpPr>
      <xdr:spPr>
        <a:xfrm>
          <a:off x="2514600" y="10271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96338</xdr:rowOff>
    </xdr:from>
    <xdr:to>
      <xdr:col>19</xdr:col>
      <xdr:colOff>177800</xdr:colOff>
      <xdr:row>61</xdr:row>
      <xdr:rowOff>117566</xdr:rowOff>
    </xdr:to>
    <xdr:cxnSp macro="">
      <xdr:nvCxnSpPr>
        <xdr:cNvPr id="195" name="直線コネクタ 194">
          <a:extLst>
            <a:ext uri="{FF2B5EF4-FFF2-40B4-BE49-F238E27FC236}">
              <a16:creationId xmlns:a16="http://schemas.microsoft.com/office/drawing/2014/main" id="{45B082B4-F107-4376-8027-E910F511DE7A}"/>
            </a:ext>
          </a:extLst>
        </xdr:cNvPr>
        <xdr:cNvCxnSpPr/>
      </xdr:nvCxnSpPr>
      <xdr:spPr>
        <a:xfrm>
          <a:off x="2565400" y="10322378"/>
          <a:ext cx="789940" cy="21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89626</xdr:rowOff>
    </xdr:from>
    <xdr:to>
      <xdr:col>10</xdr:col>
      <xdr:colOff>165100</xdr:colOff>
      <xdr:row>63</xdr:row>
      <xdr:rowOff>19776</xdr:rowOff>
    </xdr:to>
    <xdr:sp macro="" textlink="">
      <xdr:nvSpPr>
        <xdr:cNvPr id="196" name="楕円 195">
          <a:extLst>
            <a:ext uri="{FF2B5EF4-FFF2-40B4-BE49-F238E27FC236}">
              <a16:creationId xmlns:a16="http://schemas.microsoft.com/office/drawing/2014/main" id="{162E2795-9DC6-48A2-AB81-A942A7A56AAD}"/>
            </a:ext>
          </a:extLst>
        </xdr:cNvPr>
        <xdr:cNvSpPr/>
      </xdr:nvSpPr>
      <xdr:spPr>
        <a:xfrm>
          <a:off x="1739900" y="1048330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96338</xdr:rowOff>
    </xdr:from>
    <xdr:to>
      <xdr:col>15</xdr:col>
      <xdr:colOff>50800</xdr:colOff>
      <xdr:row>62</xdr:row>
      <xdr:rowOff>140426</xdr:rowOff>
    </xdr:to>
    <xdr:cxnSp macro="">
      <xdr:nvCxnSpPr>
        <xdr:cNvPr id="197" name="直線コネクタ 196">
          <a:extLst>
            <a:ext uri="{FF2B5EF4-FFF2-40B4-BE49-F238E27FC236}">
              <a16:creationId xmlns:a16="http://schemas.microsoft.com/office/drawing/2014/main" id="{8040F6A2-0EFE-4856-A6D1-45CBD287390D}"/>
            </a:ext>
          </a:extLst>
        </xdr:cNvPr>
        <xdr:cNvCxnSpPr/>
      </xdr:nvCxnSpPr>
      <xdr:spPr>
        <a:xfrm flipV="1">
          <a:off x="1790700" y="10322378"/>
          <a:ext cx="774700" cy="211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164737</xdr:rowOff>
    </xdr:from>
    <xdr:to>
      <xdr:col>6</xdr:col>
      <xdr:colOff>38100</xdr:colOff>
      <xdr:row>63</xdr:row>
      <xdr:rowOff>94887</xdr:rowOff>
    </xdr:to>
    <xdr:sp macro="" textlink="">
      <xdr:nvSpPr>
        <xdr:cNvPr id="198" name="楕円 197">
          <a:extLst>
            <a:ext uri="{FF2B5EF4-FFF2-40B4-BE49-F238E27FC236}">
              <a16:creationId xmlns:a16="http://schemas.microsoft.com/office/drawing/2014/main" id="{FE83BAD7-6024-4BFF-9EE0-28036BBD0F5E}"/>
            </a:ext>
          </a:extLst>
        </xdr:cNvPr>
        <xdr:cNvSpPr/>
      </xdr:nvSpPr>
      <xdr:spPr>
        <a:xfrm>
          <a:off x="965200" y="1055841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140426</xdr:rowOff>
    </xdr:from>
    <xdr:to>
      <xdr:col>10</xdr:col>
      <xdr:colOff>114300</xdr:colOff>
      <xdr:row>63</xdr:row>
      <xdr:rowOff>44087</xdr:rowOff>
    </xdr:to>
    <xdr:cxnSp macro="">
      <xdr:nvCxnSpPr>
        <xdr:cNvPr id="199" name="直線コネクタ 198">
          <a:extLst>
            <a:ext uri="{FF2B5EF4-FFF2-40B4-BE49-F238E27FC236}">
              <a16:creationId xmlns:a16="http://schemas.microsoft.com/office/drawing/2014/main" id="{8ECDDA98-228D-4038-ACE7-49EED7920C9B}"/>
            </a:ext>
          </a:extLst>
        </xdr:cNvPr>
        <xdr:cNvCxnSpPr/>
      </xdr:nvCxnSpPr>
      <xdr:spPr>
        <a:xfrm flipV="1">
          <a:off x="1008380" y="10534106"/>
          <a:ext cx="782320" cy="713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145704</xdr:rowOff>
    </xdr:from>
    <xdr:ext cx="405111" cy="259045"/>
    <xdr:sp macro="" textlink="">
      <xdr:nvSpPr>
        <xdr:cNvPr id="200" name="n_1aveValue【体育館・プール】&#10;有形固定資産減価償却率">
          <a:extLst>
            <a:ext uri="{FF2B5EF4-FFF2-40B4-BE49-F238E27FC236}">
              <a16:creationId xmlns:a16="http://schemas.microsoft.com/office/drawing/2014/main" id="{2FD838AA-5735-4418-8729-5ED7552267AB}"/>
            </a:ext>
          </a:extLst>
        </xdr:cNvPr>
        <xdr:cNvSpPr txBox="1"/>
      </xdr:nvSpPr>
      <xdr:spPr>
        <a:xfrm>
          <a:off x="3170564" y="100364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152236</xdr:rowOff>
    </xdr:from>
    <xdr:ext cx="405111" cy="259045"/>
    <xdr:sp macro="" textlink="">
      <xdr:nvSpPr>
        <xdr:cNvPr id="201" name="n_2aveValue【体育館・プール】&#10;有形固定資産減価償却率">
          <a:extLst>
            <a:ext uri="{FF2B5EF4-FFF2-40B4-BE49-F238E27FC236}">
              <a16:creationId xmlns:a16="http://schemas.microsoft.com/office/drawing/2014/main" id="{86487E33-BFEE-47C9-A29F-011734106583}"/>
            </a:ext>
          </a:extLst>
        </xdr:cNvPr>
        <xdr:cNvSpPr txBox="1"/>
      </xdr:nvSpPr>
      <xdr:spPr>
        <a:xfrm>
          <a:off x="2385704" y="100429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144071</xdr:rowOff>
    </xdr:from>
    <xdr:ext cx="405111" cy="259045"/>
    <xdr:sp macro="" textlink="">
      <xdr:nvSpPr>
        <xdr:cNvPr id="202" name="n_3aveValue【体育館・プール】&#10;有形固定資産減価償却率">
          <a:extLst>
            <a:ext uri="{FF2B5EF4-FFF2-40B4-BE49-F238E27FC236}">
              <a16:creationId xmlns:a16="http://schemas.microsoft.com/office/drawing/2014/main" id="{47A236D9-57FA-45F7-BD1A-F667DE33C82A}"/>
            </a:ext>
          </a:extLst>
        </xdr:cNvPr>
        <xdr:cNvSpPr txBox="1"/>
      </xdr:nvSpPr>
      <xdr:spPr>
        <a:xfrm>
          <a:off x="1611004" y="100348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135907</xdr:rowOff>
    </xdr:from>
    <xdr:ext cx="405111" cy="259045"/>
    <xdr:sp macro="" textlink="">
      <xdr:nvSpPr>
        <xdr:cNvPr id="203" name="n_4aveValue【体育館・プール】&#10;有形固定資産減価償却率">
          <a:extLst>
            <a:ext uri="{FF2B5EF4-FFF2-40B4-BE49-F238E27FC236}">
              <a16:creationId xmlns:a16="http://schemas.microsoft.com/office/drawing/2014/main" id="{A5FE1464-D96D-41F3-AD93-4BAEC4AF56F3}"/>
            </a:ext>
          </a:extLst>
        </xdr:cNvPr>
        <xdr:cNvSpPr txBox="1"/>
      </xdr:nvSpPr>
      <xdr:spPr>
        <a:xfrm>
          <a:off x="836304" y="10026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159493</xdr:rowOff>
    </xdr:from>
    <xdr:ext cx="405111" cy="259045"/>
    <xdr:sp macro="" textlink="">
      <xdr:nvSpPr>
        <xdr:cNvPr id="204" name="n_1mainValue【体育館・プール】&#10;有形固定資産減価償却率">
          <a:extLst>
            <a:ext uri="{FF2B5EF4-FFF2-40B4-BE49-F238E27FC236}">
              <a16:creationId xmlns:a16="http://schemas.microsoft.com/office/drawing/2014/main" id="{4BC9693E-D7B3-4D2B-A556-994B826EE052}"/>
            </a:ext>
          </a:extLst>
        </xdr:cNvPr>
        <xdr:cNvSpPr txBox="1"/>
      </xdr:nvSpPr>
      <xdr:spPr>
        <a:xfrm>
          <a:off x="3170564" y="103855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138265</xdr:rowOff>
    </xdr:from>
    <xdr:ext cx="405111" cy="259045"/>
    <xdr:sp macro="" textlink="">
      <xdr:nvSpPr>
        <xdr:cNvPr id="205" name="n_2mainValue【体育館・プール】&#10;有形固定資産減価償却率">
          <a:extLst>
            <a:ext uri="{FF2B5EF4-FFF2-40B4-BE49-F238E27FC236}">
              <a16:creationId xmlns:a16="http://schemas.microsoft.com/office/drawing/2014/main" id="{C8EC365E-D524-4E78-8630-A14050823D47}"/>
            </a:ext>
          </a:extLst>
        </xdr:cNvPr>
        <xdr:cNvSpPr txBox="1"/>
      </xdr:nvSpPr>
      <xdr:spPr>
        <a:xfrm>
          <a:off x="2385704" y="103643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63</xdr:row>
      <xdr:rowOff>10903</xdr:rowOff>
    </xdr:from>
    <xdr:ext cx="405111" cy="259045"/>
    <xdr:sp macro="" textlink="">
      <xdr:nvSpPr>
        <xdr:cNvPr id="206" name="n_3mainValue【体育館・プール】&#10;有形固定資産減価償却率">
          <a:extLst>
            <a:ext uri="{FF2B5EF4-FFF2-40B4-BE49-F238E27FC236}">
              <a16:creationId xmlns:a16="http://schemas.microsoft.com/office/drawing/2014/main" id="{E6A87ABC-916A-42F0-97C0-99116964771B}"/>
            </a:ext>
          </a:extLst>
        </xdr:cNvPr>
        <xdr:cNvSpPr txBox="1"/>
      </xdr:nvSpPr>
      <xdr:spPr>
        <a:xfrm>
          <a:off x="1611004" y="105722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63</xdr:row>
      <xdr:rowOff>86014</xdr:rowOff>
    </xdr:from>
    <xdr:ext cx="405111" cy="259045"/>
    <xdr:sp macro="" textlink="">
      <xdr:nvSpPr>
        <xdr:cNvPr id="207" name="n_4mainValue【体育館・プール】&#10;有形固定資産減価償却率">
          <a:extLst>
            <a:ext uri="{FF2B5EF4-FFF2-40B4-BE49-F238E27FC236}">
              <a16:creationId xmlns:a16="http://schemas.microsoft.com/office/drawing/2014/main" id="{0DF56E73-E09B-43E9-A7D9-68D9F658E5AC}"/>
            </a:ext>
          </a:extLst>
        </xdr:cNvPr>
        <xdr:cNvSpPr txBox="1"/>
      </xdr:nvSpPr>
      <xdr:spPr>
        <a:xfrm>
          <a:off x="836304" y="106473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8" name="正方形/長方形 207">
          <a:extLst>
            <a:ext uri="{FF2B5EF4-FFF2-40B4-BE49-F238E27FC236}">
              <a16:creationId xmlns:a16="http://schemas.microsoft.com/office/drawing/2014/main" id="{EE514C82-6DC7-4C91-8CB8-C119EE034846}"/>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9" name="正方形/長方形 208">
          <a:extLst>
            <a:ext uri="{FF2B5EF4-FFF2-40B4-BE49-F238E27FC236}">
              <a16:creationId xmlns:a16="http://schemas.microsoft.com/office/drawing/2014/main" id="{6D891C14-F535-4E7A-81D1-2E02A9B3060F}"/>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0" name="正方形/長方形 209">
          <a:extLst>
            <a:ext uri="{FF2B5EF4-FFF2-40B4-BE49-F238E27FC236}">
              <a16:creationId xmlns:a16="http://schemas.microsoft.com/office/drawing/2014/main" id="{32240A95-F1DF-447C-9F47-30183A561BEB}"/>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1" name="正方形/長方形 210">
          <a:extLst>
            <a:ext uri="{FF2B5EF4-FFF2-40B4-BE49-F238E27FC236}">
              <a16:creationId xmlns:a16="http://schemas.microsoft.com/office/drawing/2014/main" id="{4CCCAF5B-02B6-4732-93F3-EC9CD82F7444}"/>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2" name="正方形/長方形 211">
          <a:extLst>
            <a:ext uri="{FF2B5EF4-FFF2-40B4-BE49-F238E27FC236}">
              <a16:creationId xmlns:a16="http://schemas.microsoft.com/office/drawing/2014/main" id="{1611D490-AE86-4EA1-AC79-686B62044955}"/>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3" name="正方形/長方形 212">
          <a:extLst>
            <a:ext uri="{FF2B5EF4-FFF2-40B4-BE49-F238E27FC236}">
              <a16:creationId xmlns:a16="http://schemas.microsoft.com/office/drawing/2014/main" id="{3736093E-8192-4367-AABC-6679B61C9175}"/>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4" name="正方形/長方形 213">
          <a:extLst>
            <a:ext uri="{FF2B5EF4-FFF2-40B4-BE49-F238E27FC236}">
              <a16:creationId xmlns:a16="http://schemas.microsoft.com/office/drawing/2014/main" id="{0CC0F7B1-6EB5-4CD0-A0E2-58ED4FEA7201}"/>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5" name="正方形/長方形 214">
          <a:extLst>
            <a:ext uri="{FF2B5EF4-FFF2-40B4-BE49-F238E27FC236}">
              <a16:creationId xmlns:a16="http://schemas.microsoft.com/office/drawing/2014/main" id="{47DC2630-4AE4-49FE-9F37-6FAB82733157}"/>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6" name="テキスト ボックス 215">
          <a:extLst>
            <a:ext uri="{FF2B5EF4-FFF2-40B4-BE49-F238E27FC236}">
              <a16:creationId xmlns:a16="http://schemas.microsoft.com/office/drawing/2014/main" id="{21A960A6-9D1D-4411-A89A-123B1F13A128}"/>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7" name="直線コネクタ 216">
          <a:extLst>
            <a:ext uri="{FF2B5EF4-FFF2-40B4-BE49-F238E27FC236}">
              <a16:creationId xmlns:a16="http://schemas.microsoft.com/office/drawing/2014/main" id="{D799DD47-4AE1-43DC-BAB2-A790F770D08E}"/>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8" name="直線コネクタ 217">
          <a:extLst>
            <a:ext uri="{FF2B5EF4-FFF2-40B4-BE49-F238E27FC236}">
              <a16:creationId xmlns:a16="http://schemas.microsoft.com/office/drawing/2014/main" id="{094B5A50-34B5-45B9-A5DF-B0F2809B0C97}"/>
            </a:ext>
          </a:extLst>
        </xdr:cNvPr>
        <xdr:cNvCxnSpPr/>
      </xdr:nvCxnSpPr>
      <xdr:spPr>
        <a:xfrm>
          <a:off x="5826760" y="10859588"/>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159855</xdr:rowOff>
    </xdr:from>
    <xdr:ext cx="467179" cy="259045"/>
    <xdr:sp macro="" textlink="">
      <xdr:nvSpPr>
        <xdr:cNvPr id="219" name="テキスト ボックス 218">
          <a:extLst>
            <a:ext uri="{FF2B5EF4-FFF2-40B4-BE49-F238E27FC236}">
              <a16:creationId xmlns:a16="http://schemas.microsoft.com/office/drawing/2014/main" id="{D100C0EF-2531-41C8-98BB-75C47058C8EB}"/>
            </a:ext>
          </a:extLst>
        </xdr:cNvPr>
        <xdr:cNvSpPr txBox="1"/>
      </xdr:nvSpPr>
      <xdr:spPr>
        <a:xfrm>
          <a:off x="540530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20" name="直線コネクタ 219">
          <a:extLst>
            <a:ext uri="{FF2B5EF4-FFF2-40B4-BE49-F238E27FC236}">
              <a16:creationId xmlns:a16="http://schemas.microsoft.com/office/drawing/2014/main" id="{D9E0EE50-097A-4C6E-AF36-2848DDB8E7D7}"/>
            </a:ext>
          </a:extLst>
        </xdr:cNvPr>
        <xdr:cNvCxnSpPr/>
      </xdr:nvCxnSpPr>
      <xdr:spPr>
        <a:xfrm>
          <a:off x="5826760" y="1054063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4734</xdr:rowOff>
    </xdr:from>
    <xdr:ext cx="467179" cy="259045"/>
    <xdr:sp macro="" textlink="">
      <xdr:nvSpPr>
        <xdr:cNvPr id="221" name="テキスト ボックス 220">
          <a:extLst>
            <a:ext uri="{FF2B5EF4-FFF2-40B4-BE49-F238E27FC236}">
              <a16:creationId xmlns:a16="http://schemas.microsoft.com/office/drawing/2014/main" id="{F5A52004-8625-4127-BDB4-8291A08BF0A8}"/>
            </a:ext>
          </a:extLst>
        </xdr:cNvPr>
        <xdr:cNvSpPr txBox="1"/>
      </xdr:nvSpPr>
      <xdr:spPr>
        <a:xfrm>
          <a:off x="5405301" y="1039841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22" name="直線コネクタ 221">
          <a:extLst>
            <a:ext uri="{FF2B5EF4-FFF2-40B4-BE49-F238E27FC236}">
              <a16:creationId xmlns:a16="http://schemas.microsoft.com/office/drawing/2014/main" id="{C5A548D2-E75E-434A-9F9B-3029DA81A8D8}"/>
            </a:ext>
          </a:extLst>
        </xdr:cNvPr>
        <xdr:cNvCxnSpPr/>
      </xdr:nvCxnSpPr>
      <xdr:spPr>
        <a:xfrm>
          <a:off x="5826760" y="1022168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21062</xdr:rowOff>
    </xdr:from>
    <xdr:ext cx="467179" cy="259045"/>
    <xdr:sp macro="" textlink="">
      <xdr:nvSpPr>
        <xdr:cNvPr id="223" name="テキスト ボックス 222">
          <a:extLst>
            <a:ext uri="{FF2B5EF4-FFF2-40B4-BE49-F238E27FC236}">
              <a16:creationId xmlns:a16="http://schemas.microsoft.com/office/drawing/2014/main" id="{80A27361-CD5D-4937-AB7F-EBD5FFE6AF1F}"/>
            </a:ext>
          </a:extLst>
        </xdr:cNvPr>
        <xdr:cNvSpPr txBox="1"/>
      </xdr:nvSpPr>
      <xdr:spPr>
        <a:xfrm>
          <a:off x="5405301" y="100794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4" name="直線コネクタ 223">
          <a:extLst>
            <a:ext uri="{FF2B5EF4-FFF2-40B4-BE49-F238E27FC236}">
              <a16:creationId xmlns:a16="http://schemas.microsoft.com/office/drawing/2014/main" id="{1D9FF964-538C-4003-AD1F-9D8A06BD68D8}"/>
            </a:ext>
          </a:extLst>
        </xdr:cNvPr>
        <xdr:cNvCxnSpPr/>
      </xdr:nvCxnSpPr>
      <xdr:spPr>
        <a:xfrm>
          <a:off x="5826760" y="989892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58</xdr:row>
      <xdr:rowOff>37392</xdr:rowOff>
    </xdr:from>
    <xdr:ext cx="467179" cy="259045"/>
    <xdr:sp macro="" textlink="">
      <xdr:nvSpPr>
        <xdr:cNvPr id="225" name="テキスト ボックス 224">
          <a:extLst>
            <a:ext uri="{FF2B5EF4-FFF2-40B4-BE49-F238E27FC236}">
              <a16:creationId xmlns:a16="http://schemas.microsoft.com/office/drawing/2014/main" id="{FDC44258-CEC2-4F81-B467-69B9B3CEC9E2}"/>
            </a:ext>
          </a:extLst>
        </xdr:cNvPr>
        <xdr:cNvSpPr txBox="1"/>
      </xdr:nvSpPr>
      <xdr:spPr>
        <a:xfrm>
          <a:off x="5405301" y="97605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6" name="直線コネクタ 225">
          <a:extLst>
            <a:ext uri="{FF2B5EF4-FFF2-40B4-BE49-F238E27FC236}">
              <a16:creationId xmlns:a16="http://schemas.microsoft.com/office/drawing/2014/main" id="{2B80955D-361D-439E-A898-BF8A1A0950D9}"/>
            </a:ext>
          </a:extLst>
        </xdr:cNvPr>
        <xdr:cNvCxnSpPr/>
      </xdr:nvCxnSpPr>
      <xdr:spPr>
        <a:xfrm>
          <a:off x="5826760" y="957997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53720</xdr:rowOff>
    </xdr:from>
    <xdr:ext cx="467179" cy="259045"/>
    <xdr:sp macro="" textlink="">
      <xdr:nvSpPr>
        <xdr:cNvPr id="227" name="テキスト ボックス 226">
          <a:extLst>
            <a:ext uri="{FF2B5EF4-FFF2-40B4-BE49-F238E27FC236}">
              <a16:creationId xmlns:a16="http://schemas.microsoft.com/office/drawing/2014/main" id="{F54C82C5-98BD-4F9A-8104-A0B123BE4CE3}"/>
            </a:ext>
          </a:extLst>
        </xdr:cNvPr>
        <xdr:cNvSpPr txBox="1"/>
      </xdr:nvSpPr>
      <xdr:spPr>
        <a:xfrm>
          <a:off x="5405301" y="944156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8" name="直線コネクタ 227">
          <a:extLst>
            <a:ext uri="{FF2B5EF4-FFF2-40B4-BE49-F238E27FC236}">
              <a16:creationId xmlns:a16="http://schemas.microsoft.com/office/drawing/2014/main" id="{979FA9E0-A59E-4A53-9341-14BF650A8AAF}"/>
            </a:ext>
          </a:extLst>
        </xdr:cNvPr>
        <xdr:cNvCxnSpPr/>
      </xdr:nvCxnSpPr>
      <xdr:spPr>
        <a:xfrm>
          <a:off x="5826760" y="9261022"/>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70049</xdr:rowOff>
    </xdr:from>
    <xdr:ext cx="531299" cy="259045"/>
    <xdr:sp macro="" textlink="">
      <xdr:nvSpPr>
        <xdr:cNvPr id="229" name="テキスト ボックス 228">
          <a:extLst>
            <a:ext uri="{FF2B5EF4-FFF2-40B4-BE49-F238E27FC236}">
              <a16:creationId xmlns:a16="http://schemas.microsoft.com/office/drawing/2014/main" id="{43E5A33F-F7A4-4349-91AE-E79DDF26247D}"/>
            </a:ext>
          </a:extLst>
        </xdr:cNvPr>
        <xdr:cNvSpPr txBox="1"/>
      </xdr:nvSpPr>
      <xdr:spPr>
        <a:xfrm>
          <a:off x="5364041" y="912260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30" name="直線コネクタ 229">
          <a:extLst>
            <a:ext uri="{FF2B5EF4-FFF2-40B4-BE49-F238E27FC236}">
              <a16:creationId xmlns:a16="http://schemas.microsoft.com/office/drawing/2014/main" id="{7A78708C-9086-40FB-9984-9A768256679C}"/>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52</xdr:row>
      <xdr:rowOff>86377</xdr:rowOff>
    </xdr:from>
    <xdr:ext cx="531299" cy="259045"/>
    <xdr:sp macro="" textlink="">
      <xdr:nvSpPr>
        <xdr:cNvPr id="231" name="テキスト ボックス 230">
          <a:extLst>
            <a:ext uri="{FF2B5EF4-FFF2-40B4-BE49-F238E27FC236}">
              <a16:creationId xmlns:a16="http://schemas.microsoft.com/office/drawing/2014/main" id="{2484805D-F9FE-484D-B62F-1212018232A2}"/>
            </a:ext>
          </a:extLst>
        </xdr:cNvPr>
        <xdr:cNvSpPr txBox="1"/>
      </xdr:nvSpPr>
      <xdr:spPr>
        <a:xfrm>
          <a:off x="5364041" y="88036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2" name="【体育館・プール】&#10;一人当たり面積グラフ枠">
          <a:extLst>
            <a:ext uri="{FF2B5EF4-FFF2-40B4-BE49-F238E27FC236}">
              <a16:creationId xmlns:a16="http://schemas.microsoft.com/office/drawing/2014/main" id="{E0E9E38F-7B46-400C-AA88-C2C11441D898}"/>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64</xdr:row>
      <xdr:rowOff>16982</xdr:rowOff>
    </xdr:from>
    <xdr:to>
      <xdr:col>54</xdr:col>
      <xdr:colOff>189865</xdr:colOff>
      <xdr:row>64</xdr:row>
      <xdr:rowOff>129486</xdr:rowOff>
    </xdr:to>
    <xdr:cxnSp macro="">
      <xdr:nvCxnSpPr>
        <xdr:cNvPr id="233" name="直線コネクタ 232">
          <a:extLst>
            <a:ext uri="{FF2B5EF4-FFF2-40B4-BE49-F238E27FC236}">
              <a16:creationId xmlns:a16="http://schemas.microsoft.com/office/drawing/2014/main" id="{057275FC-EFF9-49D3-A186-B22B5AB7D284}"/>
            </a:ext>
          </a:extLst>
        </xdr:cNvPr>
        <xdr:cNvCxnSpPr/>
      </xdr:nvCxnSpPr>
      <xdr:spPr>
        <a:xfrm flipV="1">
          <a:off x="9219565" y="10745942"/>
          <a:ext cx="0" cy="1125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65</xdr:row>
      <xdr:rowOff>1759</xdr:rowOff>
    </xdr:from>
    <xdr:ext cx="469744" cy="259045"/>
    <xdr:sp macro="" textlink="">
      <xdr:nvSpPr>
        <xdr:cNvPr id="234" name="【体育館・プール】&#10;一人当たり面積最小値テキスト">
          <a:extLst>
            <a:ext uri="{FF2B5EF4-FFF2-40B4-BE49-F238E27FC236}">
              <a16:creationId xmlns:a16="http://schemas.microsoft.com/office/drawing/2014/main" id="{1070A18B-3ECB-4515-BC0A-012DE58C6470}"/>
            </a:ext>
          </a:extLst>
        </xdr:cNvPr>
        <xdr:cNvSpPr txBox="1"/>
      </xdr:nvSpPr>
      <xdr:spPr>
        <a:xfrm>
          <a:off x="9258300" y="108983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129486</xdr:rowOff>
    </xdr:from>
    <xdr:to>
      <xdr:col>55</xdr:col>
      <xdr:colOff>88900</xdr:colOff>
      <xdr:row>64</xdr:row>
      <xdr:rowOff>129486</xdr:rowOff>
    </xdr:to>
    <xdr:cxnSp macro="">
      <xdr:nvCxnSpPr>
        <xdr:cNvPr id="235" name="直線コネクタ 234">
          <a:extLst>
            <a:ext uri="{FF2B5EF4-FFF2-40B4-BE49-F238E27FC236}">
              <a16:creationId xmlns:a16="http://schemas.microsoft.com/office/drawing/2014/main" id="{1CEA7BD0-222D-40BD-B78E-2AC27EF32172}"/>
            </a:ext>
          </a:extLst>
        </xdr:cNvPr>
        <xdr:cNvCxnSpPr/>
      </xdr:nvCxnSpPr>
      <xdr:spPr>
        <a:xfrm>
          <a:off x="9154160" y="1085844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135109</xdr:rowOff>
    </xdr:from>
    <xdr:ext cx="469744" cy="259045"/>
    <xdr:sp macro="" textlink="">
      <xdr:nvSpPr>
        <xdr:cNvPr id="236" name="【体育館・プール】&#10;一人当たり面積最大値テキスト">
          <a:extLst>
            <a:ext uri="{FF2B5EF4-FFF2-40B4-BE49-F238E27FC236}">
              <a16:creationId xmlns:a16="http://schemas.microsoft.com/office/drawing/2014/main" id="{C9ED5D48-0524-4CB3-AB63-27BB88EE4F14}"/>
            </a:ext>
          </a:extLst>
        </xdr:cNvPr>
        <xdr:cNvSpPr txBox="1"/>
      </xdr:nvSpPr>
      <xdr:spPr>
        <a:xfrm>
          <a:off x="9258300" y="105287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16982</xdr:rowOff>
    </xdr:from>
    <xdr:to>
      <xdr:col>55</xdr:col>
      <xdr:colOff>88900</xdr:colOff>
      <xdr:row>64</xdr:row>
      <xdr:rowOff>16982</xdr:rowOff>
    </xdr:to>
    <xdr:cxnSp macro="">
      <xdr:nvCxnSpPr>
        <xdr:cNvPr id="237" name="直線コネクタ 236">
          <a:extLst>
            <a:ext uri="{FF2B5EF4-FFF2-40B4-BE49-F238E27FC236}">
              <a16:creationId xmlns:a16="http://schemas.microsoft.com/office/drawing/2014/main" id="{7AFE0211-963A-4712-9E55-4DCFD93B5621}"/>
            </a:ext>
          </a:extLst>
        </xdr:cNvPr>
        <xdr:cNvCxnSpPr/>
      </xdr:nvCxnSpPr>
      <xdr:spPr>
        <a:xfrm>
          <a:off x="9154160" y="1074594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90658</xdr:rowOff>
    </xdr:from>
    <xdr:ext cx="469744" cy="259045"/>
    <xdr:sp macro="" textlink="">
      <xdr:nvSpPr>
        <xdr:cNvPr id="238" name="【体育館・プール】&#10;一人当たり面積平均値テキスト">
          <a:extLst>
            <a:ext uri="{FF2B5EF4-FFF2-40B4-BE49-F238E27FC236}">
              <a16:creationId xmlns:a16="http://schemas.microsoft.com/office/drawing/2014/main" id="{CB587F3F-754D-4E9F-8B59-28E02563D22A}"/>
            </a:ext>
          </a:extLst>
        </xdr:cNvPr>
        <xdr:cNvSpPr txBox="1"/>
      </xdr:nvSpPr>
      <xdr:spPr>
        <a:xfrm>
          <a:off x="9258300" y="106519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64</xdr:row>
      <xdr:rowOff>51743</xdr:rowOff>
    </xdr:from>
    <xdr:to>
      <xdr:col>55</xdr:col>
      <xdr:colOff>50800</xdr:colOff>
      <xdr:row>64</xdr:row>
      <xdr:rowOff>153343</xdr:rowOff>
    </xdr:to>
    <xdr:sp macro="" textlink="">
      <xdr:nvSpPr>
        <xdr:cNvPr id="239" name="フローチャート: 判断 238">
          <a:extLst>
            <a:ext uri="{FF2B5EF4-FFF2-40B4-BE49-F238E27FC236}">
              <a16:creationId xmlns:a16="http://schemas.microsoft.com/office/drawing/2014/main" id="{C1FDB927-9533-447F-A0FA-411F078D9D85}"/>
            </a:ext>
          </a:extLst>
        </xdr:cNvPr>
        <xdr:cNvSpPr/>
      </xdr:nvSpPr>
      <xdr:spPr>
        <a:xfrm>
          <a:off x="9192260" y="1078070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64</xdr:row>
      <xdr:rowOff>51907</xdr:rowOff>
    </xdr:from>
    <xdr:to>
      <xdr:col>50</xdr:col>
      <xdr:colOff>165100</xdr:colOff>
      <xdr:row>64</xdr:row>
      <xdr:rowOff>153507</xdr:rowOff>
    </xdr:to>
    <xdr:sp macro="" textlink="">
      <xdr:nvSpPr>
        <xdr:cNvPr id="240" name="フローチャート: 判断 239">
          <a:extLst>
            <a:ext uri="{FF2B5EF4-FFF2-40B4-BE49-F238E27FC236}">
              <a16:creationId xmlns:a16="http://schemas.microsoft.com/office/drawing/2014/main" id="{8BF90879-F1D2-4901-A315-E37FAD7CCEDC}"/>
            </a:ext>
          </a:extLst>
        </xdr:cNvPr>
        <xdr:cNvSpPr/>
      </xdr:nvSpPr>
      <xdr:spPr>
        <a:xfrm>
          <a:off x="8445500" y="10780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64</xdr:row>
      <xdr:rowOff>51907</xdr:rowOff>
    </xdr:from>
    <xdr:to>
      <xdr:col>46</xdr:col>
      <xdr:colOff>38100</xdr:colOff>
      <xdr:row>64</xdr:row>
      <xdr:rowOff>153507</xdr:rowOff>
    </xdr:to>
    <xdr:sp macro="" textlink="">
      <xdr:nvSpPr>
        <xdr:cNvPr id="241" name="フローチャート: 判断 240">
          <a:extLst>
            <a:ext uri="{FF2B5EF4-FFF2-40B4-BE49-F238E27FC236}">
              <a16:creationId xmlns:a16="http://schemas.microsoft.com/office/drawing/2014/main" id="{C6BFEDAD-E15C-46B2-91E1-6ADB6BCB5B85}"/>
            </a:ext>
          </a:extLst>
        </xdr:cNvPr>
        <xdr:cNvSpPr/>
      </xdr:nvSpPr>
      <xdr:spPr>
        <a:xfrm>
          <a:off x="7670800" y="1078086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64</xdr:row>
      <xdr:rowOff>52723</xdr:rowOff>
    </xdr:from>
    <xdr:to>
      <xdr:col>41</xdr:col>
      <xdr:colOff>101600</xdr:colOff>
      <xdr:row>64</xdr:row>
      <xdr:rowOff>154323</xdr:rowOff>
    </xdr:to>
    <xdr:sp macro="" textlink="">
      <xdr:nvSpPr>
        <xdr:cNvPr id="242" name="フローチャート: 判断 241">
          <a:extLst>
            <a:ext uri="{FF2B5EF4-FFF2-40B4-BE49-F238E27FC236}">
              <a16:creationId xmlns:a16="http://schemas.microsoft.com/office/drawing/2014/main" id="{CE283F63-55DF-4732-87F1-AEF6601F03D9}"/>
            </a:ext>
          </a:extLst>
        </xdr:cNvPr>
        <xdr:cNvSpPr/>
      </xdr:nvSpPr>
      <xdr:spPr>
        <a:xfrm>
          <a:off x="6873240" y="10781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64</xdr:row>
      <xdr:rowOff>53213</xdr:rowOff>
    </xdr:from>
    <xdr:to>
      <xdr:col>36</xdr:col>
      <xdr:colOff>165100</xdr:colOff>
      <xdr:row>64</xdr:row>
      <xdr:rowOff>154813</xdr:rowOff>
    </xdr:to>
    <xdr:sp macro="" textlink="">
      <xdr:nvSpPr>
        <xdr:cNvPr id="243" name="フローチャート: 判断 242">
          <a:extLst>
            <a:ext uri="{FF2B5EF4-FFF2-40B4-BE49-F238E27FC236}">
              <a16:creationId xmlns:a16="http://schemas.microsoft.com/office/drawing/2014/main" id="{FA5A04BA-4380-49E0-91C6-622C89ECBA3B}"/>
            </a:ext>
          </a:extLst>
        </xdr:cNvPr>
        <xdr:cNvSpPr/>
      </xdr:nvSpPr>
      <xdr:spPr>
        <a:xfrm>
          <a:off x="6098540" y="107821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3E44B7AA-C0EB-4924-9723-725A89CB006D}"/>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9802A22-BE65-4A6B-B974-AC4F929693F8}"/>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608ADF27-ECFB-41F3-B700-BB8A088153E3}"/>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34E08E8B-C666-4D3C-8F35-8A40139546A6}"/>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8" name="テキスト ボックス 247">
          <a:extLst>
            <a:ext uri="{FF2B5EF4-FFF2-40B4-BE49-F238E27FC236}">
              <a16:creationId xmlns:a16="http://schemas.microsoft.com/office/drawing/2014/main" id="{B0B11110-2487-47DD-8A93-32D454419BA7}"/>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64</xdr:row>
      <xdr:rowOff>57948</xdr:rowOff>
    </xdr:from>
    <xdr:to>
      <xdr:col>55</xdr:col>
      <xdr:colOff>50800</xdr:colOff>
      <xdr:row>64</xdr:row>
      <xdr:rowOff>159548</xdr:rowOff>
    </xdr:to>
    <xdr:sp macro="" textlink="">
      <xdr:nvSpPr>
        <xdr:cNvPr id="249" name="楕円 248">
          <a:extLst>
            <a:ext uri="{FF2B5EF4-FFF2-40B4-BE49-F238E27FC236}">
              <a16:creationId xmlns:a16="http://schemas.microsoft.com/office/drawing/2014/main" id="{483FEDDE-17A5-49BB-ADA7-BBB5747FBC87}"/>
            </a:ext>
          </a:extLst>
        </xdr:cNvPr>
        <xdr:cNvSpPr/>
      </xdr:nvSpPr>
      <xdr:spPr>
        <a:xfrm>
          <a:off x="9192260" y="1078690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64</xdr:row>
      <xdr:rowOff>46208</xdr:rowOff>
    </xdr:from>
    <xdr:ext cx="469744" cy="259045"/>
    <xdr:sp macro="" textlink="">
      <xdr:nvSpPr>
        <xdr:cNvPr id="250" name="【体育館・プール】&#10;一人当たり面積該当値テキスト">
          <a:extLst>
            <a:ext uri="{FF2B5EF4-FFF2-40B4-BE49-F238E27FC236}">
              <a16:creationId xmlns:a16="http://schemas.microsoft.com/office/drawing/2014/main" id="{5DC5C093-AEF2-450B-8CEE-301707F45B10}"/>
            </a:ext>
          </a:extLst>
        </xdr:cNvPr>
        <xdr:cNvSpPr txBox="1"/>
      </xdr:nvSpPr>
      <xdr:spPr>
        <a:xfrm>
          <a:off x="9258300" y="107751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64</xdr:row>
      <xdr:rowOff>58112</xdr:rowOff>
    </xdr:from>
    <xdr:to>
      <xdr:col>50</xdr:col>
      <xdr:colOff>165100</xdr:colOff>
      <xdr:row>64</xdr:row>
      <xdr:rowOff>159712</xdr:rowOff>
    </xdr:to>
    <xdr:sp macro="" textlink="">
      <xdr:nvSpPr>
        <xdr:cNvPr id="251" name="楕円 250">
          <a:extLst>
            <a:ext uri="{FF2B5EF4-FFF2-40B4-BE49-F238E27FC236}">
              <a16:creationId xmlns:a16="http://schemas.microsoft.com/office/drawing/2014/main" id="{DEB2C587-81BA-47C9-8FA6-B7E4E0694874}"/>
            </a:ext>
          </a:extLst>
        </xdr:cNvPr>
        <xdr:cNvSpPr/>
      </xdr:nvSpPr>
      <xdr:spPr>
        <a:xfrm>
          <a:off x="8445500" y="10787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108748</xdr:rowOff>
    </xdr:from>
    <xdr:to>
      <xdr:col>55</xdr:col>
      <xdr:colOff>0</xdr:colOff>
      <xdr:row>64</xdr:row>
      <xdr:rowOff>108912</xdr:rowOff>
    </xdr:to>
    <xdr:cxnSp macro="">
      <xdr:nvCxnSpPr>
        <xdr:cNvPr id="252" name="直線コネクタ 251">
          <a:extLst>
            <a:ext uri="{FF2B5EF4-FFF2-40B4-BE49-F238E27FC236}">
              <a16:creationId xmlns:a16="http://schemas.microsoft.com/office/drawing/2014/main" id="{7632BA2F-B8C7-4AA0-960C-87E8FAA388B3}"/>
            </a:ext>
          </a:extLst>
        </xdr:cNvPr>
        <xdr:cNvCxnSpPr/>
      </xdr:nvCxnSpPr>
      <xdr:spPr>
        <a:xfrm flipV="1">
          <a:off x="8496300" y="10837708"/>
          <a:ext cx="723900" cy="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64</xdr:row>
      <xdr:rowOff>58275</xdr:rowOff>
    </xdr:from>
    <xdr:to>
      <xdr:col>46</xdr:col>
      <xdr:colOff>38100</xdr:colOff>
      <xdr:row>64</xdr:row>
      <xdr:rowOff>159875</xdr:rowOff>
    </xdr:to>
    <xdr:sp macro="" textlink="">
      <xdr:nvSpPr>
        <xdr:cNvPr id="253" name="楕円 252">
          <a:extLst>
            <a:ext uri="{FF2B5EF4-FFF2-40B4-BE49-F238E27FC236}">
              <a16:creationId xmlns:a16="http://schemas.microsoft.com/office/drawing/2014/main" id="{8A260454-FA87-4141-8EAA-853148D90F7C}"/>
            </a:ext>
          </a:extLst>
        </xdr:cNvPr>
        <xdr:cNvSpPr/>
      </xdr:nvSpPr>
      <xdr:spPr>
        <a:xfrm>
          <a:off x="7670800" y="1078723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108912</xdr:rowOff>
    </xdr:from>
    <xdr:to>
      <xdr:col>50</xdr:col>
      <xdr:colOff>114300</xdr:colOff>
      <xdr:row>64</xdr:row>
      <xdr:rowOff>109075</xdr:rowOff>
    </xdr:to>
    <xdr:cxnSp macro="">
      <xdr:nvCxnSpPr>
        <xdr:cNvPr id="254" name="直線コネクタ 253">
          <a:extLst>
            <a:ext uri="{FF2B5EF4-FFF2-40B4-BE49-F238E27FC236}">
              <a16:creationId xmlns:a16="http://schemas.microsoft.com/office/drawing/2014/main" id="{A495FF21-ACCD-4CCA-99C8-D7E36010A6AE}"/>
            </a:ext>
          </a:extLst>
        </xdr:cNvPr>
        <xdr:cNvCxnSpPr/>
      </xdr:nvCxnSpPr>
      <xdr:spPr>
        <a:xfrm flipV="1">
          <a:off x="7713980" y="10837872"/>
          <a:ext cx="782320" cy="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64</xdr:row>
      <xdr:rowOff>58275</xdr:rowOff>
    </xdr:from>
    <xdr:to>
      <xdr:col>41</xdr:col>
      <xdr:colOff>101600</xdr:colOff>
      <xdr:row>64</xdr:row>
      <xdr:rowOff>159875</xdr:rowOff>
    </xdr:to>
    <xdr:sp macro="" textlink="">
      <xdr:nvSpPr>
        <xdr:cNvPr id="255" name="楕円 254">
          <a:extLst>
            <a:ext uri="{FF2B5EF4-FFF2-40B4-BE49-F238E27FC236}">
              <a16:creationId xmlns:a16="http://schemas.microsoft.com/office/drawing/2014/main" id="{37485AC0-FFED-4DCB-99D3-6C3F40E270E7}"/>
            </a:ext>
          </a:extLst>
        </xdr:cNvPr>
        <xdr:cNvSpPr/>
      </xdr:nvSpPr>
      <xdr:spPr>
        <a:xfrm>
          <a:off x="6873240" y="10787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109075</xdr:rowOff>
    </xdr:from>
    <xdr:to>
      <xdr:col>45</xdr:col>
      <xdr:colOff>177800</xdr:colOff>
      <xdr:row>64</xdr:row>
      <xdr:rowOff>109075</xdr:rowOff>
    </xdr:to>
    <xdr:cxnSp macro="">
      <xdr:nvCxnSpPr>
        <xdr:cNvPr id="256" name="直線コネクタ 255">
          <a:extLst>
            <a:ext uri="{FF2B5EF4-FFF2-40B4-BE49-F238E27FC236}">
              <a16:creationId xmlns:a16="http://schemas.microsoft.com/office/drawing/2014/main" id="{D24BDB05-F456-42ED-8A3C-19AEEC28E8B9}"/>
            </a:ext>
          </a:extLst>
        </xdr:cNvPr>
        <xdr:cNvCxnSpPr/>
      </xdr:nvCxnSpPr>
      <xdr:spPr>
        <a:xfrm>
          <a:off x="6924040" y="10838035"/>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55</xdr:row>
      <xdr:rowOff>29210</xdr:rowOff>
    </xdr:from>
    <xdr:to>
      <xdr:col>36</xdr:col>
      <xdr:colOff>165100</xdr:colOff>
      <xdr:row>55</xdr:row>
      <xdr:rowOff>130810</xdr:rowOff>
    </xdr:to>
    <xdr:sp macro="" textlink="">
      <xdr:nvSpPr>
        <xdr:cNvPr id="257" name="楕円 256">
          <a:extLst>
            <a:ext uri="{FF2B5EF4-FFF2-40B4-BE49-F238E27FC236}">
              <a16:creationId xmlns:a16="http://schemas.microsoft.com/office/drawing/2014/main" id="{3AD1CAAD-16E3-4163-8308-C023DDF7C1A7}"/>
            </a:ext>
          </a:extLst>
        </xdr:cNvPr>
        <xdr:cNvSpPr/>
      </xdr:nvSpPr>
      <xdr:spPr>
        <a:xfrm>
          <a:off x="6098540" y="9249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55</xdr:row>
      <xdr:rowOff>80010</xdr:rowOff>
    </xdr:from>
    <xdr:to>
      <xdr:col>41</xdr:col>
      <xdr:colOff>50800</xdr:colOff>
      <xdr:row>64</xdr:row>
      <xdr:rowOff>109075</xdr:rowOff>
    </xdr:to>
    <xdr:cxnSp macro="">
      <xdr:nvCxnSpPr>
        <xdr:cNvPr id="258" name="直線コネクタ 257">
          <a:extLst>
            <a:ext uri="{FF2B5EF4-FFF2-40B4-BE49-F238E27FC236}">
              <a16:creationId xmlns:a16="http://schemas.microsoft.com/office/drawing/2014/main" id="{2B34C1DF-C56E-477B-8736-CAA6EC078F20}"/>
            </a:ext>
          </a:extLst>
        </xdr:cNvPr>
        <xdr:cNvCxnSpPr/>
      </xdr:nvCxnSpPr>
      <xdr:spPr>
        <a:xfrm>
          <a:off x="6149340" y="9300210"/>
          <a:ext cx="774700" cy="1537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170034</xdr:rowOff>
    </xdr:from>
    <xdr:ext cx="469744" cy="259045"/>
    <xdr:sp macro="" textlink="">
      <xdr:nvSpPr>
        <xdr:cNvPr id="259" name="n_1aveValue【体育館・プール】&#10;一人当たり面積">
          <a:extLst>
            <a:ext uri="{FF2B5EF4-FFF2-40B4-BE49-F238E27FC236}">
              <a16:creationId xmlns:a16="http://schemas.microsoft.com/office/drawing/2014/main" id="{753667EC-010E-4A72-BB5A-EEA7323CBF7E}"/>
            </a:ext>
          </a:extLst>
        </xdr:cNvPr>
        <xdr:cNvSpPr txBox="1"/>
      </xdr:nvSpPr>
      <xdr:spPr>
        <a:xfrm>
          <a:off x="8271587" y="105637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170034</xdr:rowOff>
    </xdr:from>
    <xdr:ext cx="469744" cy="259045"/>
    <xdr:sp macro="" textlink="">
      <xdr:nvSpPr>
        <xdr:cNvPr id="260" name="n_2aveValue【体育館・プール】&#10;一人当たり面積">
          <a:extLst>
            <a:ext uri="{FF2B5EF4-FFF2-40B4-BE49-F238E27FC236}">
              <a16:creationId xmlns:a16="http://schemas.microsoft.com/office/drawing/2014/main" id="{AC320B9A-7B3E-49B3-9D0A-330CFF555269}"/>
            </a:ext>
          </a:extLst>
        </xdr:cNvPr>
        <xdr:cNvSpPr txBox="1"/>
      </xdr:nvSpPr>
      <xdr:spPr>
        <a:xfrm>
          <a:off x="7509587" y="105637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170850</xdr:rowOff>
    </xdr:from>
    <xdr:ext cx="469744" cy="259045"/>
    <xdr:sp macro="" textlink="">
      <xdr:nvSpPr>
        <xdr:cNvPr id="261" name="n_3aveValue【体育館・プール】&#10;一人当たり面積">
          <a:extLst>
            <a:ext uri="{FF2B5EF4-FFF2-40B4-BE49-F238E27FC236}">
              <a16:creationId xmlns:a16="http://schemas.microsoft.com/office/drawing/2014/main" id="{C1314382-DB3F-4B9B-B3A9-3510064818EF}"/>
            </a:ext>
          </a:extLst>
        </xdr:cNvPr>
        <xdr:cNvSpPr txBox="1"/>
      </xdr:nvSpPr>
      <xdr:spPr>
        <a:xfrm>
          <a:off x="6712027" y="10564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64</xdr:row>
      <xdr:rowOff>145940</xdr:rowOff>
    </xdr:from>
    <xdr:ext cx="469744" cy="259045"/>
    <xdr:sp macro="" textlink="">
      <xdr:nvSpPr>
        <xdr:cNvPr id="262" name="n_4aveValue【体育館・プール】&#10;一人当たり面積">
          <a:extLst>
            <a:ext uri="{FF2B5EF4-FFF2-40B4-BE49-F238E27FC236}">
              <a16:creationId xmlns:a16="http://schemas.microsoft.com/office/drawing/2014/main" id="{312423A3-7E19-4E05-80E2-BCF4C57B30BF}"/>
            </a:ext>
          </a:extLst>
        </xdr:cNvPr>
        <xdr:cNvSpPr txBox="1"/>
      </xdr:nvSpPr>
      <xdr:spPr>
        <a:xfrm>
          <a:off x="5937327" y="108749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64</xdr:row>
      <xdr:rowOff>150839</xdr:rowOff>
    </xdr:from>
    <xdr:ext cx="469744" cy="259045"/>
    <xdr:sp macro="" textlink="">
      <xdr:nvSpPr>
        <xdr:cNvPr id="263" name="n_1mainValue【体育館・プール】&#10;一人当たり面積">
          <a:extLst>
            <a:ext uri="{FF2B5EF4-FFF2-40B4-BE49-F238E27FC236}">
              <a16:creationId xmlns:a16="http://schemas.microsoft.com/office/drawing/2014/main" id="{9D8C68C9-3EE3-481A-828E-3CBEAB101008}"/>
            </a:ext>
          </a:extLst>
        </xdr:cNvPr>
        <xdr:cNvSpPr txBox="1"/>
      </xdr:nvSpPr>
      <xdr:spPr>
        <a:xfrm>
          <a:off x="8271587" y="108797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64</xdr:row>
      <xdr:rowOff>151002</xdr:rowOff>
    </xdr:from>
    <xdr:ext cx="469744" cy="259045"/>
    <xdr:sp macro="" textlink="">
      <xdr:nvSpPr>
        <xdr:cNvPr id="264" name="n_2mainValue【体育館・プール】&#10;一人当たり面積">
          <a:extLst>
            <a:ext uri="{FF2B5EF4-FFF2-40B4-BE49-F238E27FC236}">
              <a16:creationId xmlns:a16="http://schemas.microsoft.com/office/drawing/2014/main" id="{74267DD3-E73F-4E4B-8616-9CEB9D5FB916}"/>
            </a:ext>
          </a:extLst>
        </xdr:cNvPr>
        <xdr:cNvSpPr txBox="1"/>
      </xdr:nvSpPr>
      <xdr:spPr>
        <a:xfrm>
          <a:off x="7509587" y="10879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64</xdr:row>
      <xdr:rowOff>151002</xdr:rowOff>
    </xdr:from>
    <xdr:ext cx="469744" cy="259045"/>
    <xdr:sp macro="" textlink="">
      <xdr:nvSpPr>
        <xdr:cNvPr id="265" name="n_3mainValue【体育館・プール】&#10;一人当たり面積">
          <a:extLst>
            <a:ext uri="{FF2B5EF4-FFF2-40B4-BE49-F238E27FC236}">
              <a16:creationId xmlns:a16="http://schemas.microsoft.com/office/drawing/2014/main" id="{1031C315-883F-4A9C-84AE-C93AAD1B040F}"/>
            </a:ext>
          </a:extLst>
        </xdr:cNvPr>
        <xdr:cNvSpPr txBox="1"/>
      </xdr:nvSpPr>
      <xdr:spPr>
        <a:xfrm>
          <a:off x="6712027" y="10879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53</xdr:row>
      <xdr:rowOff>147337</xdr:rowOff>
    </xdr:from>
    <xdr:ext cx="469744" cy="259045"/>
    <xdr:sp macro="" textlink="">
      <xdr:nvSpPr>
        <xdr:cNvPr id="266" name="n_4mainValue【体育館・プール】&#10;一人当たり面積">
          <a:extLst>
            <a:ext uri="{FF2B5EF4-FFF2-40B4-BE49-F238E27FC236}">
              <a16:creationId xmlns:a16="http://schemas.microsoft.com/office/drawing/2014/main" id="{82BF546E-76F4-49C1-93C6-9AAB2CE00E05}"/>
            </a:ext>
          </a:extLst>
        </xdr:cNvPr>
        <xdr:cNvSpPr txBox="1"/>
      </xdr:nvSpPr>
      <xdr:spPr>
        <a:xfrm>
          <a:off x="5937327" y="9032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7" name="正方形/長方形 266">
          <a:extLst>
            <a:ext uri="{FF2B5EF4-FFF2-40B4-BE49-F238E27FC236}">
              <a16:creationId xmlns:a16="http://schemas.microsoft.com/office/drawing/2014/main" id="{CE7BA658-F5EF-49C2-8147-01C7991003BE}"/>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8" name="正方形/長方形 267">
          <a:extLst>
            <a:ext uri="{FF2B5EF4-FFF2-40B4-BE49-F238E27FC236}">
              <a16:creationId xmlns:a16="http://schemas.microsoft.com/office/drawing/2014/main" id="{C387BCE3-967F-46DC-9A0B-BB9CC9FB23C3}"/>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9" name="正方形/長方形 268">
          <a:extLst>
            <a:ext uri="{FF2B5EF4-FFF2-40B4-BE49-F238E27FC236}">
              <a16:creationId xmlns:a16="http://schemas.microsoft.com/office/drawing/2014/main" id="{32E40E41-91E3-4FAC-AC93-46BEF83E3027}"/>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70" name="正方形/長方形 269">
          <a:extLst>
            <a:ext uri="{FF2B5EF4-FFF2-40B4-BE49-F238E27FC236}">
              <a16:creationId xmlns:a16="http://schemas.microsoft.com/office/drawing/2014/main" id="{2553A434-DB9F-435B-A0FD-316DA61CA4A5}"/>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1" name="正方形/長方形 270">
          <a:extLst>
            <a:ext uri="{FF2B5EF4-FFF2-40B4-BE49-F238E27FC236}">
              <a16:creationId xmlns:a16="http://schemas.microsoft.com/office/drawing/2014/main" id="{EB1ED834-BEEC-4F21-AB4E-0F862724D707}"/>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2" name="正方形/長方形 271">
          <a:extLst>
            <a:ext uri="{FF2B5EF4-FFF2-40B4-BE49-F238E27FC236}">
              <a16:creationId xmlns:a16="http://schemas.microsoft.com/office/drawing/2014/main" id="{20C542CB-A8EA-4FD6-B923-5B3B1A4771E7}"/>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3" name="正方形/長方形 272">
          <a:extLst>
            <a:ext uri="{FF2B5EF4-FFF2-40B4-BE49-F238E27FC236}">
              <a16:creationId xmlns:a16="http://schemas.microsoft.com/office/drawing/2014/main" id="{A5DED436-E4C4-4FA7-AE39-5FB34F3F695C}"/>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4" name="正方形/長方形 273">
          <a:extLst>
            <a:ext uri="{FF2B5EF4-FFF2-40B4-BE49-F238E27FC236}">
              <a16:creationId xmlns:a16="http://schemas.microsoft.com/office/drawing/2014/main" id="{2B7D9CF1-D663-486A-910E-5DF29A29E3DA}"/>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5" name="テキスト ボックス 274">
          <a:extLst>
            <a:ext uri="{FF2B5EF4-FFF2-40B4-BE49-F238E27FC236}">
              <a16:creationId xmlns:a16="http://schemas.microsoft.com/office/drawing/2014/main" id="{92857E35-4D87-4A20-9AE0-A524CFE1DD0B}"/>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6" name="直線コネクタ 275">
          <a:extLst>
            <a:ext uri="{FF2B5EF4-FFF2-40B4-BE49-F238E27FC236}">
              <a16:creationId xmlns:a16="http://schemas.microsoft.com/office/drawing/2014/main" id="{03632EB4-DD90-4DBE-AF15-51BDF2B82D26}"/>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7" name="テキスト ボックス 276">
          <a:extLst>
            <a:ext uri="{FF2B5EF4-FFF2-40B4-BE49-F238E27FC236}">
              <a16:creationId xmlns:a16="http://schemas.microsoft.com/office/drawing/2014/main" id="{FACEA36B-C185-4F91-B041-474D360FF521}"/>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8" name="直線コネクタ 277">
          <a:extLst>
            <a:ext uri="{FF2B5EF4-FFF2-40B4-BE49-F238E27FC236}">
              <a16:creationId xmlns:a16="http://schemas.microsoft.com/office/drawing/2014/main" id="{BFF5050D-8887-42AA-9F17-86168024F8E6}"/>
            </a:ext>
          </a:extLst>
        </xdr:cNvPr>
        <xdr:cNvCxnSpPr/>
      </xdr:nvCxnSpPr>
      <xdr:spPr>
        <a:xfrm>
          <a:off x="67056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9" name="テキスト ボックス 278">
          <a:extLst>
            <a:ext uri="{FF2B5EF4-FFF2-40B4-BE49-F238E27FC236}">
              <a16:creationId xmlns:a16="http://schemas.microsoft.com/office/drawing/2014/main" id="{B9E57A88-3968-49F3-ADAA-F3395840DB72}"/>
            </a:ext>
          </a:extLst>
        </xdr:cNvPr>
        <xdr:cNvSpPr txBox="1"/>
      </xdr:nvSpPr>
      <xdr:spPr>
        <a:xfrm>
          <a:off x="27196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80" name="直線コネクタ 279">
          <a:extLst>
            <a:ext uri="{FF2B5EF4-FFF2-40B4-BE49-F238E27FC236}">
              <a16:creationId xmlns:a16="http://schemas.microsoft.com/office/drawing/2014/main" id="{FC5428BE-7E07-46A5-959B-AE1A81B33161}"/>
            </a:ext>
          </a:extLst>
        </xdr:cNvPr>
        <xdr:cNvCxnSpPr/>
      </xdr:nvCxnSpPr>
      <xdr:spPr>
        <a:xfrm>
          <a:off x="67056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1" name="テキスト ボックス 280">
          <a:extLst>
            <a:ext uri="{FF2B5EF4-FFF2-40B4-BE49-F238E27FC236}">
              <a16:creationId xmlns:a16="http://schemas.microsoft.com/office/drawing/2014/main" id="{A6E4672B-AB7D-4738-B47C-B6BFA00958A3}"/>
            </a:ext>
          </a:extLst>
        </xdr:cNvPr>
        <xdr:cNvSpPr txBox="1"/>
      </xdr:nvSpPr>
      <xdr:spPr>
        <a:xfrm>
          <a:off x="33608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2" name="直線コネクタ 281">
          <a:extLst>
            <a:ext uri="{FF2B5EF4-FFF2-40B4-BE49-F238E27FC236}">
              <a16:creationId xmlns:a16="http://schemas.microsoft.com/office/drawing/2014/main" id="{C1A71E69-F7AD-4FB5-8302-2538C85F489C}"/>
            </a:ext>
          </a:extLst>
        </xdr:cNvPr>
        <xdr:cNvCxnSpPr/>
      </xdr:nvCxnSpPr>
      <xdr:spPr>
        <a:xfrm>
          <a:off x="67056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3" name="テキスト ボックス 282">
          <a:extLst>
            <a:ext uri="{FF2B5EF4-FFF2-40B4-BE49-F238E27FC236}">
              <a16:creationId xmlns:a16="http://schemas.microsoft.com/office/drawing/2014/main" id="{CA50E05B-F675-4288-99BE-1A61D9CEE37F}"/>
            </a:ext>
          </a:extLst>
        </xdr:cNvPr>
        <xdr:cNvSpPr txBox="1"/>
      </xdr:nvSpPr>
      <xdr:spPr>
        <a:xfrm>
          <a:off x="33608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4" name="直線コネクタ 283">
          <a:extLst>
            <a:ext uri="{FF2B5EF4-FFF2-40B4-BE49-F238E27FC236}">
              <a16:creationId xmlns:a16="http://schemas.microsoft.com/office/drawing/2014/main" id="{924C1AD7-9733-4BE9-8A70-AE6E57083125}"/>
            </a:ext>
          </a:extLst>
        </xdr:cNvPr>
        <xdr:cNvCxnSpPr/>
      </xdr:nvCxnSpPr>
      <xdr:spPr>
        <a:xfrm>
          <a:off x="67056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5" name="テキスト ボックス 284">
          <a:extLst>
            <a:ext uri="{FF2B5EF4-FFF2-40B4-BE49-F238E27FC236}">
              <a16:creationId xmlns:a16="http://schemas.microsoft.com/office/drawing/2014/main" id="{87926CB1-7F3A-43F4-AA5C-F677BECD3AB0}"/>
            </a:ext>
          </a:extLst>
        </xdr:cNvPr>
        <xdr:cNvSpPr txBox="1"/>
      </xdr:nvSpPr>
      <xdr:spPr>
        <a:xfrm>
          <a:off x="33608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6" name="直線コネクタ 285">
          <a:extLst>
            <a:ext uri="{FF2B5EF4-FFF2-40B4-BE49-F238E27FC236}">
              <a16:creationId xmlns:a16="http://schemas.microsoft.com/office/drawing/2014/main" id="{384BEC32-4FC2-4001-B94A-F32BE45A6639}"/>
            </a:ext>
          </a:extLst>
        </xdr:cNvPr>
        <xdr:cNvCxnSpPr/>
      </xdr:nvCxnSpPr>
      <xdr:spPr>
        <a:xfrm>
          <a:off x="67056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7" name="テキスト ボックス 286">
          <a:extLst>
            <a:ext uri="{FF2B5EF4-FFF2-40B4-BE49-F238E27FC236}">
              <a16:creationId xmlns:a16="http://schemas.microsoft.com/office/drawing/2014/main" id="{D0440E0B-8F90-4F48-BE0A-2AFA04C86C59}"/>
            </a:ext>
          </a:extLst>
        </xdr:cNvPr>
        <xdr:cNvSpPr txBox="1"/>
      </xdr:nvSpPr>
      <xdr:spPr>
        <a:xfrm>
          <a:off x="33608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8" name="直線コネクタ 287">
          <a:extLst>
            <a:ext uri="{FF2B5EF4-FFF2-40B4-BE49-F238E27FC236}">
              <a16:creationId xmlns:a16="http://schemas.microsoft.com/office/drawing/2014/main" id="{B0B6B0A4-1064-4714-AE2C-737F5FEF754F}"/>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9" name="テキスト ボックス 288">
          <a:extLst>
            <a:ext uri="{FF2B5EF4-FFF2-40B4-BE49-F238E27FC236}">
              <a16:creationId xmlns:a16="http://schemas.microsoft.com/office/drawing/2014/main" id="{D348806D-0109-4A32-B441-22C642BFB555}"/>
            </a:ext>
          </a:extLst>
        </xdr:cNvPr>
        <xdr:cNvSpPr txBox="1"/>
      </xdr:nvSpPr>
      <xdr:spPr>
        <a:xfrm>
          <a:off x="37734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90" name="【福祉施設】&#10;有形固定資産減価償却率グラフ枠">
          <a:extLst>
            <a:ext uri="{FF2B5EF4-FFF2-40B4-BE49-F238E27FC236}">
              <a16:creationId xmlns:a16="http://schemas.microsoft.com/office/drawing/2014/main" id="{538DDF22-0BFD-400A-BCE8-5C580FA265AD}"/>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36195</xdr:rowOff>
    </xdr:from>
    <xdr:to>
      <xdr:col>24</xdr:col>
      <xdr:colOff>62865</xdr:colOff>
      <xdr:row>86</xdr:row>
      <xdr:rowOff>114300</xdr:rowOff>
    </xdr:to>
    <xdr:cxnSp macro="">
      <xdr:nvCxnSpPr>
        <xdr:cNvPr id="291" name="直線コネクタ 290">
          <a:extLst>
            <a:ext uri="{FF2B5EF4-FFF2-40B4-BE49-F238E27FC236}">
              <a16:creationId xmlns:a16="http://schemas.microsoft.com/office/drawing/2014/main" id="{82BC1D81-1279-435B-9593-9301F596225E}"/>
            </a:ext>
          </a:extLst>
        </xdr:cNvPr>
        <xdr:cNvCxnSpPr/>
      </xdr:nvCxnSpPr>
      <xdr:spPr>
        <a:xfrm flipV="1">
          <a:off x="4086225" y="13112115"/>
          <a:ext cx="0" cy="1419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92" name="【福祉施設】&#10;有形固定資産減価償却率最小値テキスト">
          <a:extLst>
            <a:ext uri="{FF2B5EF4-FFF2-40B4-BE49-F238E27FC236}">
              <a16:creationId xmlns:a16="http://schemas.microsoft.com/office/drawing/2014/main" id="{7FA8679F-B8A1-40F4-B868-0ED7ACF705B3}"/>
            </a:ext>
          </a:extLst>
        </xdr:cNvPr>
        <xdr:cNvSpPr txBox="1"/>
      </xdr:nvSpPr>
      <xdr:spPr>
        <a:xfrm>
          <a:off x="4124960" y="14535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3" name="直線コネクタ 292">
          <a:extLst>
            <a:ext uri="{FF2B5EF4-FFF2-40B4-BE49-F238E27FC236}">
              <a16:creationId xmlns:a16="http://schemas.microsoft.com/office/drawing/2014/main" id="{5286CB5F-356F-40CC-9CFF-22A87DBF0614}"/>
            </a:ext>
          </a:extLst>
        </xdr:cNvPr>
        <xdr:cNvCxnSpPr/>
      </xdr:nvCxnSpPr>
      <xdr:spPr>
        <a:xfrm>
          <a:off x="4020820" y="145313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154322</xdr:rowOff>
    </xdr:from>
    <xdr:ext cx="405111" cy="259045"/>
    <xdr:sp macro="" textlink="">
      <xdr:nvSpPr>
        <xdr:cNvPr id="294" name="【福祉施設】&#10;有形固定資産減価償却率最大値テキスト">
          <a:extLst>
            <a:ext uri="{FF2B5EF4-FFF2-40B4-BE49-F238E27FC236}">
              <a16:creationId xmlns:a16="http://schemas.microsoft.com/office/drawing/2014/main" id="{FFA249C5-9700-4091-837A-98E8A7E18D3E}"/>
            </a:ext>
          </a:extLst>
        </xdr:cNvPr>
        <xdr:cNvSpPr txBox="1"/>
      </xdr:nvSpPr>
      <xdr:spPr>
        <a:xfrm>
          <a:off x="4124960" y="12894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36195</xdr:rowOff>
    </xdr:from>
    <xdr:to>
      <xdr:col>24</xdr:col>
      <xdr:colOff>152400</xdr:colOff>
      <xdr:row>78</xdr:row>
      <xdr:rowOff>36195</xdr:rowOff>
    </xdr:to>
    <xdr:cxnSp macro="">
      <xdr:nvCxnSpPr>
        <xdr:cNvPr id="295" name="直線コネクタ 294">
          <a:extLst>
            <a:ext uri="{FF2B5EF4-FFF2-40B4-BE49-F238E27FC236}">
              <a16:creationId xmlns:a16="http://schemas.microsoft.com/office/drawing/2014/main" id="{824E839C-A771-47A2-8075-022FAE1AC0B4}"/>
            </a:ext>
          </a:extLst>
        </xdr:cNvPr>
        <xdr:cNvCxnSpPr/>
      </xdr:nvCxnSpPr>
      <xdr:spPr>
        <a:xfrm>
          <a:off x="4020820" y="131121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45738</xdr:rowOff>
    </xdr:from>
    <xdr:ext cx="405111" cy="259045"/>
    <xdr:sp macro="" textlink="">
      <xdr:nvSpPr>
        <xdr:cNvPr id="296" name="【福祉施設】&#10;有形固定資産減価償却率平均値テキスト">
          <a:extLst>
            <a:ext uri="{FF2B5EF4-FFF2-40B4-BE49-F238E27FC236}">
              <a16:creationId xmlns:a16="http://schemas.microsoft.com/office/drawing/2014/main" id="{61511415-1554-4218-A2A9-C8766117F2D6}"/>
            </a:ext>
          </a:extLst>
        </xdr:cNvPr>
        <xdr:cNvSpPr txBox="1"/>
      </xdr:nvSpPr>
      <xdr:spPr>
        <a:xfrm>
          <a:off x="4124960" y="1379221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67311</xdr:rowOff>
    </xdr:from>
    <xdr:to>
      <xdr:col>24</xdr:col>
      <xdr:colOff>114300</xdr:colOff>
      <xdr:row>82</xdr:row>
      <xdr:rowOff>168911</xdr:rowOff>
    </xdr:to>
    <xdr:sp macro="" textlink="">
      <xdr:nvSpPr>
        <xdr:cNvPr id="297" name="フローチャート: 判断 296">
          <a:extLst>
            <a:ext uri="{FF2B5EF4-FFF2-40B4-BE49-F238E27FC236}">
              <a16:creationId xmlns:a16="http://schemas.microsoft.com/office/drawing/2014/main" id="{6FB3FFD8-A0B4-404E-8466-9663FECDAA51}"/>
            </a:ext>
          </a:extLst>
        </xdr:cNvPr>
        <xdr:cNvSpPr/>
      </xdr:nvSpPr>
      <xdr:spPr>
        <a:xfrm>
          <a:off x="4036060" y="13813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27305</xdr:rowOff>
    </xdr:from>
    <xdr:to>
      <xdr:col>20</xdr:col>
      <xdr:colOff>38100</xdr:colOff>
      <xdr:row>82</xdr:row>
      <xdr:rowOff>128905</xdr:rowOff>
    </xdr:to>
    <xdr:sp macro="" textlink="">
      <xdr:nvSpPr>
        <xdr:cNvPr id="298" name="フローチャート: 判断 297">
          <a:extLst>
            <a:ext uri="{FF2B5EF4-FFF2-40B4-BE49-F238E27FC236}">
              <a16:creationId xmlns:a16="http://schemas.microsoft.com/office/drawing/2014/main" id="{F4DC12D6-F229-4C0D-9A62-8BBF2C7F0FE0}"/>
            </a:ext>
          </a:extLst>
        </xdr:cNvPr>
        <xdr:cNvSpPr/>
      </xdr:nvSpPr>
      <xdr:spPr>
        <a:xfrm>
          <a:off x="3312160" y="1377378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166370</xdr:rowOff>
    </xdr:from>
    <xdr:to>
      <xdr:col>15</xdr:col>
      <xdr:colOff>101600</xdr:colOff>
      <xdr:row>82</xdr:row>
      <xdr:rowOff>96520</xdr:rowOff>
    </xdr:to>
    <xdr:sp macro="" textlink="">
      <xdr:nvSpPr>
        <xdr:cNvPr id="299" name="フローチャート: 判断 298">
          <a:extLst>
            <a:ext uri="{FF2B5EF4-FFF2-40B4-BE49-F238E27FC236}">
              <a16:creationId xmlns:a16="http://schemas.microsoft.com/office/drawing/2014/main" id="{B077F3C2-39BA-4FDC-BA51-86F0E24A0D4E}"/>
            </a:ext>
          </a:extLst>
        </xdr:cNvPr>
        <xdr:cNvSpPr/>
      </xdr:nvSpPr>
      <xdr:spPr>
        <a:xfrm>
          <a:off x="2514600" y="137452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145414</xdr:rowOff>
    </xdr:from>
    <xdr:to>
      <xdr:col>10</xdr:col>
      <xdr:colOff>165100</xdr:colOff>
      <xdr:row>82</xdr:row>
      <xdr:rowOff>75564</xdr:rowOff>
    </xdr:to>
    <xdr:sp macro="" textlink="">
      <xdr:nvSpPr>
        <xdr:cNvPr id="300" name="フローチャート: 判断 299">
          <a:extLst>
            <a:ext uri="{FF2B5EF4-FFF2-40B4-BE49-F238E27FC236}">
              <a16:creationId xmlns:a16="http://schemas.microsoft.com/office/drawing/2014/main" id="{7EBF6D0B-F26D-4DA5-9DA3-6FAB00121DF4}"/>
            </a:ext>
          </a:extLst>
        </xdr:cNvPr>
        <xdr:cNvSpPr/>
      </xdr:nvSpPr>
      <xdr:spPr>
        <a:xfrm>
          <a:off x="1739900" y="1372425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124461</xdr:rowOff>
    </xdr:from>
    <xdr:to>
      <xdr:col>6</xdr:col>
      <xdr:colOff>38100</xdr:colOff>
      <xdr:row>82</xdr:row>
      <xdr:rowOff>54611</xdr:rowOff>
    </xdr:to>
    <xdr:sp macro="" textlink="">
      <xdr:nvSpPr>
        <xdr:cNvPr id="301" name="フローチャート: 判断 300">
          <a:extLst>
            <a:ext uri="{FF2B5EF4-FFF2-40B4-BE49-F238E27FC236}">
              <a16:creationId xmlns:a16="http://schemas.microsoft.com/office/drawing/2014/main" id="{B239F739-4858-4F6D-85A4-3D30018F5138}"/>
            </a:ext>
          </a:extLst>
        </xdr:cNvPr>
        <xdr:cNvSpPr/>
      </xdr:nvSpPr>
      <xdr:spPr>
        <a:xfrm>
          <a:off x="965200" y="1370330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55F405DD-DEDA-4AF4-BCA5-372249F9841C}"/>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B91A95DC-B38D-4FC7-B0CA-3B714C0B5535}"/>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70934891-D376-42AD-8C29-A9D73E12DE98}"/>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36D9E701-DA1E-4CB5-961C-C02ADD49901B}"/>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6" name="テキスト ボックス 305">
          <a:extLst>
            <a:ext uri="{FF2B5EF4-FFF2-40B4-BE49-F238E27FC236}">
              <a16:creationId xmlns:a16="http://schemas.microsoft.com/office/drawing/2014/main" id="{02CAD694-6B48-49EC-A6DD-70D8C97FB72C}"/>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19686</xdr:rowOff>
    </xdr:from>
    <xdr:to>
      <xdr:col>24</xdr:col>
      <xdr:colOff>114300</xdr:colOff>
      <xdr:row>81</xdr:row>
      <xdr:rowOff>121286</xdr:rowOff>
    </xdr:to>
    <xdr:sp macro="" textlink="">
      <xdr:nvSpPr>
        <xdr:cNvPr id="307" name="楕円 306">
          <a:extLst>
            <a:ext uri="{FF2B5EF4-FFF2-40B4-BE49-F238E27FC236}">
              <a16:creationId xmlns:a16="http://schemas.microsoft.com/office/drawing/2014/main" id="{2BAFF398-2CB2-4585-A42C-83E7430D978B}"/>
            </a:ext>
          </a:extLst>
        </xdr:cNvPr>
        <xdr:cNvSpPr/>
      </xdr:nvSpPr>
      <xdr:spPr>
        <a:xfrm>
          <a:off x="4036060" y="13598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42563</xdr:rowOff>
    </xdr:from>
    <xdr:ext cx="405111" cy="259045"/>
    <xdr:sp macro="" textlink="">
      <xdr:nvSpPr>
        <xdr:cNvPr id="308" name="【福祉施設】&#10;有形固定資産減価償却率該当値テキスト">
          <a:extLst>
            <a:ext uri="{FF2B5EF4-FFF2-40B4-BE49-F238E27FC236}">
              <a16:creationId xmlns:a16="http://schemas.microsoft.com/office/drawing/2014/main" id="{03EFDBE4-4B7D-465F-B8EF-FD7AC1EFFC72}"/>
            </a:ext>
          </a:extLst>
        </xdr:cNvPr>
        <xdr:cNvSpPr txBox="1"/>
      </xdr:nvSpPr>
      <xdr:spPr>
        <a:xfrm>
          <a:off x="4124960" y="13453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80</xdr:row>
      <xdr:rowOff>133986</xdr:rowOff>
    </xdr:from>
    <xdr:to>
      <xdr:col>20</xdr:col>
      <xdr:colOff>38100</xdr:colOff>
      <xdr:row>81</xdr:row>
      <xdr:rowOff>64136</xdr:rowOff>
    </xdr:to>
    <xdr:sp macro="" textlink="">
      <xdr:nvSpPr>
        <xdr:cNvPr id="309" name="楕円 308">
          <a:extLst>
            <a:ext uri="{FF2B5EF4-FFF2-40B4-BE49-F238E27FC236}">
              <a16:creationId xmlns:a16="http://schemas.microsoft.com/office/drawing/2014/main" id="{BE03DEDE-8F98-4733-8384-F7C761374321}"/>
            </a:ext>
          </a:extLst>
        </xdr:cNvPr>
        <xdr:cNvSpPr/>
      </xdr:nvSpPr>
      <xdr:spPr>
        <a:xfrm>
          <a:off x="3312160" y="1354518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13336</xdr:rowOff>
    </xdr:from>
    <xdr:to>
      <xdr:col>24</xdr:col>
      <xdr:colOff>63500</xdr:colOff>
      <xdr:row>81</xdr:row>
      <xdr:rowOff>70486</xdr:rowOff>
    </xdr:to>
    <xdr:cxnSp macro="">
      <xdr:nvCxnSpPr>
        <xdr:cNvPr id="310" name="直線コネクタ 309">
          <a:extLst>
            <a:ext uri="{FF2B5EF4-FFF2-40B4-BE49-F238E27FC236}">
              <a16:creationId xmlns:a16="http://schemas.microsoft.com/office/drawing/2014/main" id="{F2F7C1DB-946A-444F-A0E4-A4F8E26322E7}"/>
            </a:ext>
          </a:extLst>
        </xdr:cNvPr>
        <xdr:cNvCxnSpPr/>
      </xdr:nvCxnSpPr>
      <xdr:spPr>
        <a:xfrm>
          <a:off x="3355340" y="13592176"/>
          <a:ext cx="73152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90170</xdr:rowOff>
    </xdr:from>
    <xdr:to>
      <xdr:col>15</xdr:col>
      <xdr:colOff>101600</xdr:colOff>
      <xdr:row>82</xdr:row>
      <xdr:rowOff>20320</xdr:rowOff>
    </xdr:to>
    <xdr:sp macro="" textlink="">
      <xdr:nvSpPr>
        <xdr:cNvPr id="311" name="楕円 310">
          <a:extLst>
            <a:ext uri="{FF2B5EF4-FFF2-40B4-BE49-F238E27FC236}">
              <a16:creationId xmlns:a16="http://schemas.microsoft.com/office/drawing/2014/main" id="{E4866C1D-3079-446E-9C4F-8BE47289EF93}"/>
            </a:ext>
          </a:extLst>
        </xdr:cNvPr>
        <xdr:cNvSpPr/>
      </xdr:nvSpPr>
      <xdr:spPr>
        <a:xfrm>
          <a:off x="2514600" y="136690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13336</xdr:rowOff>
    </xdr:from>
    <xdr:to>
      <xdr:col>19</xdr:col>
      <xdr:colOff>177800</xdr:colOff>
      <xdr:row>81</xdr:row>
      <xdr:rowOff>140970</xdr:rowOff>
    </xdr:to>
    <xdr:cxnSp macro="">
      <xdr:nvCxnSpPr>
        <xdr:cNvPr id="312" name="直線コネクタ 311">
          <a:extLst>
            <a:ext uri="{FF2B5EF4-FFF2-40B4-BE49-F238E27FC236}">
              <a16:creationId xmlns:a16="http://schemas.microsoft.com/office/drawing/2014/main" id="{3EB76369-50EE-469A-837D-80763E22F4F6}"/>
            </a:ext>
          </a:extLst>
        </xdr:cNvPr>
        <xdr:cNvCxnSpPr/>
      </xdr:nvCxnSpPr>
      <xdr:spPr>
        <a:xfrm flipV="1">
          <a:off x="2565400" y="13592176"/>
          <a:ext cx="789940" cy="127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31114</xdr:rowOff>
    </xdr:from>
    <xdr:to>
      <xdr:col>10</xdr:col>
      <xdr:colOff>165100</xdr:colOff>
      <xdr:row>81</xdr:row>
      <xdr:rowOff>132714</xdr:rowOff>
    </xdr:to>
    <xdr:sp macro="" textlink="">
      <xdr:nvSpPr>
        <xdr:cNvPr id="313" name="楕円 312">
          <a:extLst>
            <a:ext uri="{FF2B5EF4-FFF2-40B4-BE49-F238E27FC236}">
              <a16:creationId xmlns:a16="http://schemas.microsoft.com/office/drawing/2014/main" id="{033412A7-981C-402D-9638-10D90325ECC1}"/>
            </a:ext>
          </a:extLst>
        </xdr:cNvPr>
        <xdr:cNvSpPr/>
      </xdr:nvSpPr>
      <xdr:spPr>
        <a:xfrm>
          <a:off x="1739900" y="13609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81914</xdr:rowOff>
    </xdr:from>
    <xdr:to>
      <xdr:col>15</xdr:col>
      <xdr:colOff>50800</xdr:colOff>
      <xdr:row>81</xdr:row>
      <xdr:rowOff>140970</xdr:rowOff>
    </xdr:to>
    <xdr:cxnSp macro="">
      <xdr:nvCxnSpPr>
        <xdr:cNvPr id="314" name="直線コネクタ 313">
          <a:extLst>
            <a:ext uri="{FF2B5EF4-FFF2-40B4-BE49-F238E27FC236}">
              <a16:creationId xmlns:a16="http://schemas.microsoft.com/office/drawing/2014/main" id="{7910BACB-2108-4A4B-BFEC-DC2FD6949307}"/>
            </a:ext>
          </a:extLst>
        </xdr:cNvPr>
        <xdr:cNvCxnSpPr/>
      </xdr:nvCxnSpPr>
      <xdr:spPr>
        <a:xfrm>
          <a:off x="1790700" y="13660754"/>
          <a:ext cx="774700" cy="59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143511</xdr:rowOff>
    </xdr:from>
    <xdr:to>
      <xdr:col>6</xdr:col>
      <xdr:colOff>38100</xdr:colOff>
      <xdr:row>81</xdr:row>
      <xdr:rowOff>73661</xdr:rowOff>
    </xdr:to>
    <xdr:sp macro="" textlink="">
      <xdr:nvSpPr>
        <xdr:cNvPr id="315" name="楕円 314">
          <a:extLst>
            <a:ext uri="{FF2B5EF4-FFF2-40B4-BE49-F238E27FC236}">
              <a16:creationId xmlns:a16="http://schemas.microsoft.com/office/drawing/2014/main" id="{A5C5A058-64A8-4033-BEDF-6B333617E642}"/>
            </a:ext>
          </a:extLst>
        </xdr:cNvPr>
        <xdr:cNvSpPr/>
      </xdr:nvSpPr>
      <xdr:spPr>
        <a:xfrm>
          <a:off x="965200" y="1355471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22861</xdr:rowOff>
    </xdr:from>
    <xdr:to>
      <xdr:col>10</xdr:col>
      <xdr:colOff>114300</xdr:colOff>
      <xdr:row>81</xdr:row>
      <xdr:rowOff>81914</xdr:rowOff>
    </xdr:to>
    <xdr:cxnSp macro="">
      <xdr:nvCxnSpPr>
        <xdr:cNvPr id="316" name="直線コネクタ 315">
          <a:extLst>
            <a:ext uri="{FF2B5EF4-FFF2-40B4-BE49-F238E27FC236}">
              <a16:creationId xmlns:a16="http://schemas.microsoft.com/office/drawing/2014/main" id="{C13FE4B4-31CA-4E65-BB7E-293C531BB170}"/>
            </a:ext>
          </a:extLst>
        </xdr:cNvPr>
        <xdr:cNvCxnSpPr/>
      </xdr:nvCxnSpPr>
      <xdr:spPr>
        <a:xfrm>
          <a:off x="1008380" y="13601701"/>
          <a:ext cx="782320" cy="590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120032</xdr:rowOff>
    </xdr:from>
    <xdr:ext cx="405111" cy="259045"/>
    <xdr:sp macro="" textlink="">
      <xdr:nvSpPr>
        <xdr:cNvPr id="317" name="n_1aveValue【福祉施設】&#10;有形固定資産減価償却率">
          <a:extLst>
            <a:ext uri="{FF2B5EF4-FFF2-40B4-BE49-F238E27FC236}">
              <a16:creationId xmlns:a16="http://schemas.microsoft.com/office/drawing/2014/main" id="{1EFCA583-8A5D-4133-BF58-2F88EF7BFE17}"/>
            </a:ext>
          </a:extLst>
        </xdr:cNvPr>
        <xdr:cNvSpPr txBox="1"/>
      </xdr:nvSpPr>
      <xdr:spPr>
        <a:xfrm>
          <a:off x="3170564" y="13866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87647</xdr:rowOff>
    </xdr:from>
    <xdr:ext cx="405111" cy="259045"/>
    <xdr:sp macro="" textlink="">
      <xdr:nvSpPr>
        <xdr:cNvPr id="318" name="n_2aveValue【福祉施設】&#10;有形固定資産減価償却率">
          <a:extLst>
            <a:ext uri="{FF2B5EF4-FFF2-40B4-BE49-F238E27FC236}">
              <a16:creationId xmlns:a16="http://schemas.microsoft.com/office/drawing/2014/main" id="{7572CD20-1DE7-4056-B9DF-EE56FFD7BB30}"/>
            </a:ext>
          </a:extLst>
        </xdr:cNvPr>
        <xdr:cNvSpPr txBox="1"/>
      </xdr:nvSpPr>
      <xdr:spPr>
        <a:xfrm>
          <a:off x="2385704" y="13834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66691</xdr:rowOff>
    </xdr:from>
    <xdr:ext cx="405111" cy="259045"/>
    <xdr:sp macro="" textlink="">
      <xdr:nvSpPr>
        <xdr:cNvPr id="319" name="n_3aveValue【福祉施設】&#10;有形固定資産減価償却率">
          <a:extLst>
            <a:ext uri="{FF2B5EF4-FFF2-40B4-BE49-F238E27FC236}">
              <a16:creationId xmlns:a16="http://schemas.microsoft.com/office/drawing/2014/main" id="{BBF06CF6-0B88-45C8-B0D6-A0ACAACEF572}"/>
            </a:ext>
          </a:extLst>
        </xdr:cNvPr>
        <xdr:cNvSpPr txBox="1"/>
      </xdr:nvSpPr>
      <xdr:spPr>
        <a:xfrm>
          <a:off x="1611004" y="138131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45738</xdr:rowOff>
    </xdr:from>
    <xdr:ext cx="405111" cy="259045"/>
    <xdr:sp macro="" textlink="">
      <xdr:nvSpPr>
        <xdr:cNvPr id="320" name="n_4aveValue【福祉施設】&#10;有形固定資産減価償却率">
          <a:extLst>
            <a:ext uri="{FF2B5EF4-FFF2-40B4-BE49-F238E27FC236}">
              <a16:creationId xmlns:a16="http://schemas.microsoft.com/office/drawing/2014/main" id="{B24F2E73-B3E4-43DA-B57E-1B8ECA72548A}"/>
            </a:ext>
          </a:extLst>
        </xdr:cNvPr>
        <xdr:cNvSpPr txBox="1"/>
      </xdr:nvSpPr>
      <xdr:spPr>
        <a:xfrm>
          <a:off x="836304" y="137922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79</xdr:row>
      <xdr:rowOff>80663</xdr:rowOff>
    </xdr:from>
    <xdr:ext cx="405111" cy="259045"/>
    <xdr:sp macro="" textlink="">
      <xdr:nvSpPr>
        <xdr:cNvPr id="321" name="n_1mainValue【福祉施設】&#10;有形固定資産減価償却率">
          <a:extLst>
            <a:ext uri="{FF2B5EF4-FFF2-40B4-BE49-F238E27FC236}">
              <a16:creationId xmlns:a16="http://schemas.microsoft.com/office/drawing/2014/main" id="{877F3C08-566C-44D8-9299-FD955202FA30}"/>
            </a:ext>
          </a:extLst>
        </xdr:cNvPr>
        <xdr:cNvSpPr txBox="1"/>
      </xdr:nvSpPr>
      <xdr:spPr>
        <a:xfrm>
          <a:off x="3170564" y="133242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36847</xdr:rowOff>
    </xdr:from>
    <xdr:ext cx="405111" cy="259045"/>
    <xdr:sp macro="" textlink="">
      <xdr:nvSpPr>
        <xdr:cNvPr id="322" name="n_2mainValue【福祉施設】&#10;有形固定資産減価償却率">
          <a:extLst>
            <a:ext uri="{FF2B5EF4-FFF2-40B4-BE49-F238E27FC236}">
              <a16:creationId xmlns:a16="http://schemas.microsoft.com/office/drawing/2014/main" id="{4FD069E0-2B65-4C70-ACAF-5B4896B0246F}"/>
            </a:ext>
          </a:extLst>
        </xdr:cNvPr>
        <xdr:cNvSpPr txBox="1"/>
      </xdr:nvSpPr>
      <xdr:spPr>
        <a:xfrm>
          <a:off x="2385704" y="13448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149241</xdr:rowOff>
    </xdr:from>
    <xdr:ext cx="405111" cy="259045"/>
    <xdr:sp macro="" textlink="">
      <xdr:nvSpPr>
        <xdr:cNvPr id="323" name="n_3mainValue【福祉施設】&#10;有形固定資産減価償却率">
          <a:extLst>
            <a:ext uri="{FF2B5EF4-FFF2-40B4-BE49-F238E27FC236}">
              <a16:creationId xmlns:a16="http://schemas.microsoft.com/office/drawing/2014/main" id="{51F4F20E-1848-479D-AB1C-736F1C423BA9}"/>
            </a:ext>
          </a:extLst>
        </xdr:cNvPr>
        <xdr:cNvSpPr txBox="1"/>
      </xdr:nvSpPr>
      <xdr:spPr>
        <a:xfrm>
          <a:off x="1611004" y="133928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90188</xdr:rowOff>
    </xdr:from>
    <xdr:ext cx="405111" cy="259045"/>
    <xdr:sp macro="" textlink="">
      <xdr:nvSpPr>
        <xdr:cNvPr id="324" name="n_4mainValue【福祉施設】&#10;有形固定資産減価償却率">
          <a:extLst>
            <a:ext uri="{FF2B5EF4-FFF2-40B4-BE49-F238E27FC236}">
              <a16:creationId xmlns:a16="http://schemas.microsoft.com/office/drawing/2014/main" id="{B513D41B-1725-4809-AFAF-E30B338CA5E2}"/>
            </a:ext>
          </a:extLst>
        </xdr:cNvPr>
        <xdr:cNvSpPr txBox="1"/>
      </xdr:nvSpPr>
      <xdr:spPr>
        <a:xfrm>
          <a:off x="836304" y="133337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5" name="正方形/長方形 324">
          <a:extLst>
            <a:ext uri="{FF2B5EF4-FFF2-40B4-BE49-F238E27FC236}">
              <a16:creationId xmlns:a16="http://schemas.microsoft.com/office/drawing/2014/main" id="{DC58A52B-AA10-4678-B482-AB65384CEB78}"/>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6" name="正方形/長方形 325">
          <a:extLst>
            <a:ext uri="{FF2B5EF4-FFF2-40B4-BE49-F238E27FC236}">
              <a16:creationId xmlns:a16="http://schemas.microsoft.com/office/drawing/2014/main" id="{2DAD752C-E102-4C6C-9A85-5BCA91372DBA}"/>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7" name="正方形/長方形 326">
          <a:extLst>
            <a:ext uri="{FF2B5EF4-FFF2-40B4-BE49-F238E27FC236}">
              <a16:creationId xmlns:a16="http://schemas.microsoft.com/office/drawing/2014/main" id="{C0E9F910-DAD3-4ED4-ADCE-8D949CB26AE8}"/>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8" name="正方形/長方形 327">
          <a:extLst>
            <a:ext uri="{FF2B5EF4-FFF2-40B4-BE49-F238E27FC236}">
              <a16:creationId xmlns:a16="http://schemas.microsoft.com/office/drawing/2014/main" id="{4ED069F2-F0DD-4147-AE84-C001855616AE}"/>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9" name="正方形/長方形 328">
          <a:extLst>
            <a:ext uri="{FF2B5EF4-FFF2-40B4-BE49-F238E27FC236}">
              <a16:creationId xmlns:a16="http://schemas.microsoft.com/office/drawing/2014/main" id="{18B5985C-8D4F-4537-A40C-BFA27ACA121E}"/>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30" name="正方形/長方形 329">
          <a:extLst>
            <a:ext uri="{FF2B5EF4-FFF2-40B4-BE49-F238E27FC236}">
              <a16:creationId xmlns:a16="http://schemas.microsoft.com/office/drawing/2014/main" id="{775054F8-2323-406D-8291-E29F708A5972}"/>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1" name="正方形/長方形 330">
          <a:extLst>
            <a:ext uri="{FF2B5EF4-FFF2-40B4-BE49-F238E27FC236}">
              <a16:creationId xmlns:a16="http://schemas.microsoft.com/office/drawing/2014/main" id="{6CA10E66-6DF1-4130-AFA0-6F90325C85A4}"/>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2" name="正方形/長方形 331">
          <a:extLst>
            <a:ext uri="{FF2B5EF4-FFF2-40B4-BE49-F238E27FC236}">
              <a16:creationId xmlns:a16="http://schemas.microsoft.com/office/drawing/2014/main" id="{7EE399AD-B2C8-46ED-80E9-A916BF413FF4}"/>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3" name="テキスト ボックス 332">
          <a:extLst>
            <a:ext uri="{FF2B5EF4-FFF2-40B4-BE49-F238E27FC236}">
              <a16:creationId xmlns:a16="http://schemas.microsoft.com/office/drawing/2014/main" id="{753FD42A-8BD0-46B7-BBC4-1817E4A8F6A4}"/>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4" name="直線コネクタ 333">
          <a:extLst>
            <a:ext uri="{FF2B5EF4-FFF2-40B4-BE49-F238E27FC236}">
              <a16:creationId xmlns:a16="http://schemas.microsoft.com/office/drawing/2014/main" id="{395229E6-2AB8-488D-8544-2B4EC3FAD36B}"/>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5" name="直線コネクタ 334">
          <a:extLst>
            <a:ext uri="{FF2B5EF4-FFF2-40B4-BE49-F238E27FC236}">
              <a16:creationId xmlns:a16="http://schemas.microsoft.com/office/drawing/2014/main" id="{F38BE11B-9DEA-42C9-B1C3-70E8A7BC3D9E}"/>
            </a:ext>
          </a:extLst>
        </xdr:cNvPr>
        <xdr:cNvCxnSpPr/>
      </xdr:nvCxnSpPr>
      <xdr:spPr>
        <a:xfrm>
          <a:off x="5826760" y="144551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6" name="テキスト ボックス 335">
          <a:extLst>
            <a:ext uri="{FF2B5EF4-FFF2-40B4-BE49-F238E27FC236}">
              <a16:creationId xmlns:a16="http://schemas.microsoft.com/office/drawing/2014/main" id="{8E46685B-4D98-471B-BDA6-070F4A048605}"/>
            </a:ext>
          </a:extLst>
        </xdr:cNvPr>
        <xdr:cNvSpPr txBox="1"/>
      </xdr:nvSpPr>
      <xdr:spPr>
        <a:xfrm>
          <a:off x="540530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7" name="直線コネクタ 336">
          <a:extLst>
            <a:ext uri="{FF2B5EF4-FFF2-40B4-BE49-F238E27FC236}">
              <a16:creationId xmlns:a16="http://schemas.microsoft.com/office/drawing/2014/main" id="{75DB90A0-541B-4B17-A63B-1DCD4488B935}"/>
            </a:ext>
          </a:extLst>
        </xdr:cNvPr>
        <xdr:cNvCxnSpPr/>
      </xdr:nvCxnSpPr>
      <xdr:spPr>
        <a:xfrm>
          <a:off x="5826760" y="140093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8" name="テキスト ボックス 337">
          <a:extLst>
            <a:ext uri="{FF2B5EF4-FFF2-40B4-BE49-F238E27FC236}">
              <a16:creationId xmlns:a16="http://schemas.microsoft.com/office/drawing/2014/main" id="{8D5519CA-728C-473A-A073-70801B1401C5}"/>
            </a:ext>
          </a:extLst>
        </xdr:cNvPr>
        <xdr:cNvSpPr txBox="1"/>
      </xdr:nvSpPr>
      <xdr:spPr>
        <a:xfrm>
          <a:off x="5405301" y="138709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9" name="直線コネクタ 338">
          <a:extLst>
            <a:ext uri="{FF2B5EF4-FFF2-40B4-BE49-F238E27FC236}">
              <a16:creationId xmlns:a16="http://schemas.microsoft.com/office/drawing/2014/main" id="{668D747F-3A29-4D9F-89C3-A1C9BD6E8505}"/>
            </a:ext>
          </a:extLst>
        </xdr:cNvPr>
        <xdr:cNvCxnSpPr/>
      </xdr:nvCxnSpPr>
      <xdr:spPr>
        <a:xfrm>
          <a:off x="5826760" y="13563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40" name="テキスト ボックス 339">
          <a:extLst>
            <a:ext uri="{FF2B5EF4-FFF2-40B4-BE49-F238E27FC236}">
              <a16:creationId xmlns:a16="http://schemas.microsoft.com/office/drawing/2014/main" id="{A1D3485C-1B5D-4FC4-99DB-9F08516044B5}"/>
            </a:ext>
          </a:extLst>
        </xdr:cNvPr>
        <xdr:cNvSpPr txBox="1"/>
      </xdr:nvSpPr>
      <xdr:spPr>
        <a:xfrm>
          <a:off x="5405301" y="1342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41" name="直線コネクタ 340">
          <a:extLst>
            <a:ext uri="{FF2B5EF4-FFF2-40B4-BE49-F238E27FC236}">
              <a16:creationId xmlns:a16="http://schemas.microsoft.com/office/drawing/2014/main" id="{B51A7F75-587F-4D0E-9B31-C0E75D2E2C55}"/>
            </a:ext>
          </a:extLst>
        </xdr:cNvPr>
        <xdr:cNvCxnSpPr/>
      </xdr:nvCxnSpPr>
      <xdr:spPr>
        <a:xfrm>
          <a:off x="5826760" y="131140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42" name="テキスト ボックス 341">
          <a:extLst>
            <a:ext uri="{FF2B5EF4-FFF2-40B4-BE49-F238E27FC236}">
              <a16:creationId xmlns:a16="http://schemas.microsoft.com/office/drawing/2014/main" id="{9B5211CE-BED2-4AC9-8AFC-49CB7455F67A}"/>
            </a:ext>
          </a:extLst>
        </xdr:cNvPr>
        <xdr:cNvSpPr txBox="1"/>
      </xdr:nvSpPr>
      <xdr:spPr>
        <a:xfrm>
          <a:off x="5405301" y="129756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3" name="直線コネクタ 342">
          <a:extLst>
            <a:ext uri="{FF2B5EF4-FFF2-40B4-BE49-F238E27FC236}">
              <a16:creationId xmlns:a16="http://schemas.microsoft.com/office/drawing/2014/main" id="{0D913F1F-5BD4-48F3-A5A7-A7BC54000456}"/>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4" name="テキスト ボックス 343">
          <a:extLst>
            <a:ext uri="{FF2B5EF4-FFF2-40B4-BE49-F238E27FC236}">
              <a16:creationId xmlns:a16="http://schemas.microsoft.com/office/drawing/2014/main" id="{DEC96110-8A61-4BC7-BE91-5184C952433B}"/>
            </a:ext>
          </a:extLst>
        </xdr:cNvPr>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5" name="【福祉施設】&#10;一人当たり面積グラフ枠">
          <a:extLst>
            <a:ext uri="{FF2B5EF4-FFF2-40B4-BE49-F238E27FC236}">
              <a16:creationId xmlns:a16="http://schemas.microsoft.com/office/drawing/2014/main" id="{AD245341-3293-4649-9504-59B60472CFD2}"/>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33528</xdr:rowOff>
    </xdr:from>
    <xdr:to>
      <xdr:col>54</xdr:col>
      <xdr:colOff>189865</xdr:colOff>
      <xdr:row>86</xdr:row>
      <xdr:rowOff>33528</xdr:rowOff>
    </xdr:to>
    <xdr:cxnSp macro="">
      <xdr:nvCxnSpPr>
        <xdr:cNvPr id="346" name="直線コネクタ 345">
          <a:extLst>
            <a:ext uri="{FF2B5EF4-FFF2-40B4-BE49-F238E27FC236}">
              <a16:creationId xmlns:a16="http://schemas.microsoft.com/office/drawing/2014/main" id="{66945419-D0C1-4A37-9D53-F0A0022CBF61}"/>
            </a:ext>
          </a:extLst>
        </xdr:cNvPr>
        <xdr:cNvCxnSpPr/>
      </xdr:nvCxnSpPr>
      <xdr:spPr>
        <a:xfrm flipV="1">
          <a:off x="9219565" y="13109448"/>
          <a:ext cx="0" cy="13411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37355</xdr:rowOff>
    </xdr:from>
    <xdr:ext cx="469744" cy="259045"/>
    <xdr:sp macro="" textlink="">
      <xdr:nvSpPr>
        <xdr:cNvPr id="347" name="【福祉施設】&#10;一人当たり面積最小値テキスト">
          <a:extLst>
            <a:ext uri="{FF2B5EF4-FFF2-40B4-BE49-F238E27FC236}">
              <a16:creationId xmlns:a16="http://schemas.microsoft.com/office/drawing/2014/main" id="{E3ABA875-797C-4DEF-8CA3-347827E13367}"/>
            </a:ext>
          </a:extLst>
        </xdr:cNvPr>
        <xdr:cNvSpPr txBox="1"/>
      </xdr:nvSpPr>
      <xdr:spPr>
        <a:xfrm>
          <a:off x="9258300" y="14454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33528</xdr:rowOff>
    </xdr:from>
    <xdr:to>
      <xdr:col>55</xdr:col>
      <xdr:colOff>88900</xdr:colOff>
      <xdr:row>86</xdr:row>
      <xdr:rowOff>33528</xdr:rowOff>
    </xdr:to>
    <xdr:cxnSp macro="">
      <xdr:nvCxnSpPr>
        <xdr:cNvPr id="348" name="直線コネクタ 347">
          <a:extLst>
            <a:ext uri="{FF2B5EF4-FFF2-40B4-BE49-F238E27FC236}">
              <a16:creationId xmlns:a16="http://schemas.microsoft.com/office/drawing/2014/main" id="{BF000449-F250-43F5-AFA9-EE74A625F4F1}"/>
            </a:ext>
          </a:extLst>
        </xdr:cNvPr>
        <xdr:cNvCxnSpPr/>
      </xdr:nvCxnSpPr>
      <xdr:spPr>
        <a:xfrm>
          <a:off x="9154160" y="1445056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151655</xdr:rowOff>
    </xdr:from>
    <xdr:ext cx="469744" cy="259045"/>
    <xdr:sp macro="" textlink="">
      <xdr:nvSpPr>
        <xdr:cNvPr id="349" name="【福祉施設】&#10;一人当たり面積最大値テキスト">
          <a:extLst>
            <a:ext uri="{FF2B5EF4-FFF2-40B4-BE49-F238E27FC236}">
              <a16:creationId xmlns:a16="http://schemas.microsoft.com/office/drawing/2014/main" id="{146D6E25-CD7D-4F4A-AF4C-291F1CE37427}"/>
            </a:ext>
          </a:extLst>
        </xdr:cNvPr>
        <xdr:cNvSpPr txBox="1"/>
      </xdr:nvSpPr>
      <xdr:spPr>
        <a:xfrm>
          <a:off x="9258300" y="12892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33528</xdr:rowOff>
    </xdr:from>
    <xdr:to>
      <xdr:col>55</xdr:col>
      <xdr:colOff>88900</xdr:colOff>
      <xdr:row>78</xdr:row>
      <xdr:rowOff>33528</xdr:rowOff>
    </xdr:to>
    <xdr:cxnSp macro="">
      <xdr:nvCxnSpPr>
        <xdr:cNvPr id="350" name="直線コネクタ 349">
          <a:extLst>
            <a:ext uri="{FF2B5EF4-FFF2-40B4-BE49-F238E27FC236}">
              <a16:creationId xmlns:a16="http://schemas.microsoft.com/office/drawing/2014/main" id="{5CE41BDC-4831-47A8-9FD1-6121FC6A17E8}"/>
            </a:ext>
          </a:extLst>
        </xdr:cNvPr>
        <xdr:cNvCxnSpPr/>
      </xdr:nvCxnSpPr>
      <xdr:spPr>
        <a:xfrm>
          <a:off x="9154160" y="1310944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135907</xdr:rowOff>
    </xdr:from>
    <xdr:ext cx="469744" cy="259045"/>
    <xdr:sp macro="" textlink="">
      <xdr:nvSpPr>
        <xdr:cNvPr id="351" name="【福祉施設】&#10;一人当たり面積平均値テキスト">
          <a:extLst>
            <a:ext uri="{FF2B5EF4-FFF2-40B4-BE49-F238E27FC236}">
              <a16:creationId xmlns:a16="http://schemas.microsoft.com/office/drawing/2014/main" id="{C7F36337-CA95-4E98-829E-9351D0F499F3}"/>
            </a:ext>
          </a:extLst>
        </xdr:cNvPr>
        <xdr:cNvSpPr txBox="1"/>
      </xdr:nvSpPr>
      <xdr:spPr>
        <a:xfrm>
          <a:off x="9258300" y="1388238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113030</xdr:rowOff>
    </xdr:from>
    <xdr:to>
      <xdr:col>55</xdr:col>
      <xdr:colOff>50800</xdr:colOff>
      <xdr:row>84</xdr:row>
      <xdr:rowOff>43180</xdr:rowOff>
    </xdr:to>
    <xdr:sp macro="" textlink="">
      <xdr:nvSpPr>
        <xdr:cNvPr id="352" name="フローチャート: 判断 351">
          <a:extLst>
            <a:ext uri="{FF2B5EF4-FFF2-40B4-BE49-F238E27FC236}">
              <a16:creationId xmlns:a16="http://schemas.microsoft.com/office/drawing/2014/main" id="{56183689-FFB4-45C8-9701-135E071B1544}"/>
            </a:ext>
          </a:extLst>
        </xdr:cNvPr>
        <xdr:cNvSpPr/>
      </xdr:nvSpPr>
      <xdr:spPr>
        <a:xfrm>
          <a:off x="9192260" y="1402715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99313</xdr:rowOff>
    </xdr:from>
    <xdr:to>
      <xdr:col>50</xdr:col>
      <xdr:colOff>165100</xdr:colOff>
      <xdr:row>84</xdr:row>
      <xdr:rowOff>29463</xdr:rowOff>
    </xdr:to>
    <xdr:sp macro="" textlink="">
      <xdr:nvSpPr>
        <xdr:cNvPr id="353" name="フローチャート: 判断 352">
          <a:extLst>
            <a:ext uri="{FF2B5EF4-FFF2-40B4-BE49-F238E27FC236}">
              <a16:creationId xmlns:a16="http://schemas.microsoft.com/office/drawing/2014/main" id="{99455A6A-6FA3-41F6-973F-B4E0DF5656E7}"/>
            </a:ext>
          </a:extLst>
        </xdr:cNvPr>
        <xdr:cNvSpPr/>
      </xdr:nvSpPr>
      <xdr:spPr>
        <a:xfrm>
          <a:off x="8445500" y="1401343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126746</xdr:rowOff>
    </xdr:from>
    <xdr:to>
      <xdr:col>46</xdr:col>
      <xdr:colOff>38100</xdr:colOff>
      <xdr:row>84</xdr:row>
      <xdr:rowOff>56896</xdr:rowOff>
    </xdr:to>
    <xdr:sp macro="" textlink="">
      <xdr:nvSpPr>
        <xdr:cNvPr id="354" name="フローチャート: 判断 353">
          <a:extLst>
            <a:ext uri="{FF2B5EF4-FFF2-40B4-BE49-F238E27FC236}">
              <a16:creationId xmlns:a16="http://schemas.microsoft.com/office/drawing/2014/main" id="{1350FCC6-31D9-4541-8E91-242E58894100}"/>
            </a:ext>
          </a:extLst>
        </xdr:cNvPr>
        <xdr:cNvSpPr/>
      </xdr:nvSpPr>
      <xdr:spPr>
        <a:xfrm>
          <a:off x="7670800" y="1404086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113030</xdr:rowOff>
    </xdr:from>
    <xdr:to>
      <xdr:col>41</xdr:col>
      <xdr:colOff>101600</xdr:colOff>
      <xdr:row>84</xdr:row>
      <xdr:rowOff>43180</xdr:rowOff>
    </xdr:to>
    <xdr:sp macro="" textlink="">
      <xdr:nvSpPr>
        <xdr:cNvPr id="355" name="フローチャート: 判断 354">
          <a:extLst>
            <a:ext uri="{FF2B5EF4-FFF2-40B4-BE49-F238E27FC236}">
              <a16:creationId xmlns:a16="http://schemas.microsoft.com/office/drawing/2014/main" id="{04F0B8EC-A1ED-4FB1-AD76-FEBBA4160CB3}"/>
            </a:ext>
          </a:extLst>
        </xdr:cNvPr>
        <xdr:cNvSpPr/>
      </xdr:nvSpPr>
      <xdr:spPr>
        <a:xfrm>
          <a:off x="6873240" y="140271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103887</xdr:rowOff>
    </xdr:from>
    <xdr:to>
      <xdr:col>36</xdr:col>
      <xdr:colOff>165100</xdr:colOff>
      <xdr:row>84</xdr:row>
      <xdr:rowOff>34037</xdr:rowOff>
    </xdr:to>
    <xdr:sp macro="" textlink="">
      <xdr:nvSpPr>
        <xdr:cNvPr id="356" name="フローチャート: 判断 355">
          <a:extLst>
            <a:ext uri="{FF2B5EF4-FFF2-40B4-BE49-F238E27FC236}">
              <a16:creationId xmlns:a16="http://schemas.microsoft.com/office/drawing/2014/main" id="{477A091A-6E32-49ED-833F-0F7A6E4762C2}"/>
            </a:ext>
          </a:extLst>
        </xdr:cNvPr>
        <xdr:cNvSpPr/>
      </xdr:nvSpPr>
      <xdr:spPr>
        <a:xfrm>
          <a:off x="6098540" y="1401800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7A33741E-FC32-4DC9-8006-E6AE830AE04C}"/>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2F3E6F49-410C-4628-B597-A0191775C910}"/>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3E605AD8-CAA9-453A-BECB-B2EDB902FA86}"/>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0D21704D-A907-4CBF-85D7-7684C2D12EFF}"/>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184FA76A-6B3B-475F-B7F3-2C5A3974FA61}"/>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99313</xdr:rowOff>
    </xdr:from>
    <xdr:to>
      <xdr:col>55</xdr:col>
      <xdr:colOff>50800</xdr:colOff>
      <xdr:row>86</xdr:row>
      <xdr:rowOff>29463</xdr:rowOff>
    </xdr:to>
    <xdr:sp macro="" textlink="">
      <xdr:nvSpPr>
        <xdr:cNvPr id="362" name="楕円 361">
          <a:extLst>
            <a:ext uri="{FF2B5EF4-FFF2-40B4-BE49-F238E27FC236}">
              <a16:creationId xmlns:a16="http://schemas.microsoft.com/office/drawing/2014/main" id="{84AFFD3E-308C-4D69-AFC7-C82B8BB33BC3}"/>
            </a:ext>
          </a:extLst>
        </xdr:cNvPr>
        <xdr:cNvSpPr/>
      </xdr:nvSpPr>
      <xdr:spPr>
        <a:xfrm>
          <a:off x="9192260" y="1434871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14240</xdr:rowOff>
    </xdr:from>
    <xdr:ext cx="469744" cy="259045"/>
    <xdr:sp macro="" textlink="">
      <xdr:nvSpPr>
        <xdr:cNvPr id="363" name="【福祉施設】&#10;一人当たり面積該当値テキスト">
          <a:extLst>
            <a:ext uri="{FF2B5EF4-FFF2-40B4-BE49-F238E27FC236}">
              <a16:creationId xmlns:a16="http://schemas.microsoft.com/office/drawing/2014/main" id="{F7A34640-B59C-49BA-902B-54239D374D85}"/>
            </a:ext>
          </a:extLst>
        </xdr:cNvPr>
        <xdr:cNvSpPr txBox="1"/>
      </xdr:nvSpPr>
      <xdr:spPr>
        <a:xfrm>
          <a:off x="9258300" y="142636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99313</xdr:rowOff>
    </xdr:from>
    <xdr:to>
      <xdr:col>50</xdr:col>
      <xdr:colOff>165100</xdr:colOff>
      <xdr:row>86</xdr:row>
      <xdr:rowOff>29463</xdr:rowOff>
    </xdr:to>
    <xdr:sp macro="" textlink="">
      <xdr:nvSpPr>
        <xdr:cNvPr id="364" name="楕円 363">
          <a:extLst>
            <a:ext uri="{FF2B5EF4-FFF2-40B4-BE49-F238E27FC236}">
              <a16:creationId xmlns:a16="http://schemas.microsoft.com/office/drawing/2014/main" id="{1B1EFC2F-745B-453D-AFB1-C05B456B798A}"/>
            </a:ext>
          </a:extLst>
        </xdr:cNvPr>
        <xdr:cNvSpPr/>
      </xdr:nvSpPr>
      <xdr:spPr>
        <a:xfrm>
          <a:off x="8445500" y="1434871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150113</xdr:rowOff>
    </xdr:from>
    <xdr:to>
      <xdr:col>55</xdr:col>
      <xdr:colOff>0</xdr:colOff>
      <xdr:row>85</xdr:row>
      <xdr:rowOff>150113</xdr:rowOff>
    </xdr:to>
    <xdr:cxnSp macro="">
      <xdr:nvCxnSpPr>
        <xdr:cNvPr id="365" name="直線コネクタ 364">
          <a:extLst>
            <a:ext uri="{FF2B5EF4-FFF2-40B4-BE49-F238E27FC236}">
              <a16:creationId xmlns:a16="http://schemas.microsoft.com/office/drawing/2014/main" id="{7B60C53F-6406-4C84-8A65-9D76A1A8AC57}"/>
            </a:ext>
          </a:extLst>
        </xdr:cNvPr>
        <xdr:cNvCxnSpPr/>
      </xdr:nvCxnSpPr>
      <xdr:spPr>
        <a:xfrm>
          <a:off x="8496300" y="14399513"/>
          <a:ext cx="7239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99313</xdr:rowOff>
    </xdr:from>
    <xdr:to>
      <xdr:col>46</xdr:col>
      <xdr:colOff>38100</xdr:colOff>
      <xdr:row>86</xdr:row>
      <xdr:rowOff>29463</xdr:rowOff>
    </xdr:to>
    <xdr:sp macro="" textlink="">
      <xdr:nvSpPr>
        <xdr:cNvPr id="366" name="楕円 365">
          <a:extLst>
            <a:ext uri="{FF2B5EF4-FFF2-40B4-BE49-F238E27FC236}">
              <a16:creationId xmlns:a16="http://schemas.microsoft.com/office/drawing/2014/main" id="{C5C2CE37-E75F-4334-BBAF-38A01C6DEE5D}"/>
            </a:ext>
          </a:extLst>
        </xdr:cNvPr>
        <xdr:cNvSpPr/>
      </xdr:nvSpPr>
      <xdr:spPr>
        <a:xfrm>
          <a:off x="7670800" y="1434871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150113</xdr:rowOff>
    </xdr:from>
    <xdr:to>
      <xdr:col>50</xdr:col>
      <xdr:colOff>114300</xdr:colOff>
      <xdr:row>85</xdr:row>
      <xdr:rowOff>150113</xdr:rowOff>
    </xdr:to>
    <xdr:cxnSp macro="">
      <xdr:nvCxnSpPr>
        <xdr:cNvPr id="367" name="直線コネクタ 366">
          <a:extLst>
            <a:ext uri="{FF2B5EF4-FFF2-40B4-BE49-F238E27FC236}">
              <a16:creationId xmlns:a16="http://schemas.microsoft.com/office/drawing/2014/main" id="{3F68D4C0-EFE2-4378-ABD9-0D289C2B83DF}"/>
            </a:ext>
          </a:extLst>
        </xdr:cNvPr>
        <xdr:cNvCxnSpPr/>
      </xdr:nvCxnSpPr>
      <xdr:spPr>
        <a:xfrm>
          <a:off x="7713980" y="14399513"/>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99313</xdr:rowOff>
    </xdr:from>
    <xdr:to>
      <xdr:col>41</xdr:col>
      <xdr:colOff>101600</xdr:colOff>
      <xdr:row>86</xdr:row>
      <xdr:rowOff>29463</xdr:rowOff>
    </xdr:to>
    <xdr:sp macro="" textlink="">
      <xdr:nvSpPr>
        <xdr:cNvPr id="368" name="楕円 367">
          <a:extLst>
            <a:ext uri="{FF2B5EF4-FFF2-40B4-BE49-F238E27FC236}">
              <a16:creationId xmlns:a16="http://schemas.microsoft.com/office/drawing/2014/main" id="{3AC557B8-F421-426B-99F9-3C6428BD2D47}"/>
            </a:ext>
          </a:extLst>
        </xdr:cNvPr>
        <xdr:cNvSpPr/>
      </xdr:nvSpPr>
      <xdr:spPr>
        <a:xfrm>
          <a:off x="6873240" y="1434871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150113</xdr:rowOff>
    </xdr:from>
    <xdr:to>
      <xdr:col>45</xdr:col>
      <xdr:colOff>177800</xdr:colOff>
      <xdr:row>85</xdr:row>
      <xdr:rowOff>150113</xdr:rowOff>
    </xdr:to>
    <xdr:cxnSp macro="">
      <xdr:nvCxnSpPr>
        <xdr:cNvPr id="369" name="直線コネクタ 368">
          <a:extLst>
            <a:ext uri="{FF2B5EF4-FFF2-40B4-BE49-F238E27FC236}">
              <a16:creationId xmlns:a16="http://schemas.microsoft.com/office/drawing/2014/main" id="{9D9D660B-B39F-47F5-A0F7-6B654F367F54}"/>
            </a:ext>
          </a:extLst>
        </xdr:cNvPr>
        <xdr:cNvCxnSpPr/>
      </xdr:nvCxnSpPr>
      <xdr:spPr>
        <a:xfrm>
          <a:off x="6924040" y="14399513"/>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99313</xdr:rowOff>
    </xdr:from>
    <xdr:to>
      <xdr:col>36</xdr:col>
      <xdr:colOff>165100</xdr:colOff>
      <xdr:row>86</xdr:row>
      <xdr:rowOff>29463</xdr:rowOff>
    </xdr:to>
    <xdr:sp macro="" textlink="">
      <xdr:nvSpPr>
        <xdr:cNvPr id="370" name="楕円 369">
          <a:extLst>
            <a:ext uri="{FF2B5EF4-FFF2-40B4-BE49-F238E27FC236}">
              <a16:creationId xmlns:a16="http://schemas.microsoft.com/office/drawing/2014/main" id="{99AEB3C5-F1C5-4DE8-BEFB-98E745045DF2}"/>
            </a:ext>
          </a:extLst>
        </xdr:cNvPr>
        <xdr:cNvSpPr/>
      </xdr:nvSpPr>
      <xdr:spPr>
        <a:xfrm>
          <a:off x="6098540" y="1434871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150113</xdr:rowOff>
    </xdr:from>
    <xdr:to>
      <xdr:col>41</xdr:col>
      <xdr:colOff>50800</xdr:colOff>
      <xdr:row>85</xdr:row>
      <xdr:rowOff>150113</xdr:rowOff>
    </xdr:to>
    <xdr:cxnSp macro="">
      <xdr:nvCxnSpPr>
        <xdr:cNvPr id="371" name="直線コネクタ 370">
          <a:extLst>
            <a:ext uri="{FF2B5EF4-FFF2-40B4-BE49-F238E27FC236}">
              <a16:creationId xmlns:a16="http://schemas.microsoft.com/office/drawing/2014/main" id="{A3784C92-70AE-436B-9EC2-9F89E923A9DC}"/>
            </a:ext>
          </a:extLst>
        </xdr:cNvPr>
        <xdr:cNvCxnSpPr/>
      </xdr:nvCxnSpPr>
      <xdr:spPr>
        <a:xfrm>
          <a:off x="6149340" y="14399513"/>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45990</xdr:rowOff>
    </xdr:from>
    <xdr:ext cx="469744" cy="259045"/>
    <xdr:sp macro="" textlink="">
      <xdr:nvSpPr>
        <xdr:cNvPr id="372" name="n_1aveValue【福祉施設】&#10;一人当たり面積">
          <a:extLst>
            <a:ext uri="{FF2B5EF4-FFF2-40B4-BE49-F238E27FC236}">
              <a16:creationId xmlns:a16="http://schemas.microsoft.com/office/drawing/2014/main" id="{96374D5C-1944-4EE7-9783-23EE41B6731A}"/>
            </a:ext>
          </a:extLst>
        </xdr:cNvPr>
        <xdr:cNvSpPr txBox="1"/>
      </xdr:nvSpPr>
      <xdr:spPr>
        <a:xfrm>
          <a:off x="8271587" y="13792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73423</xdr:rowOff>
    </xdr:from>
    <xdr:ext cx="469744" cy="259045"/>
    <xdr:sp macro="" textlink="">
      <xdr:nvSpPr>
        <xdr:cNvPr id="373" name="n_2aveValue【福祉施設】&#10;一人当たり面積">
          <a:extLst>
            <a:ext uri="{FF2B5EF4-FFF2-40B4-BE49-F238E27FC236}">
              <a16:creationId xmlns:a16="http://schemas.microsoft.com/office/drawing/2014/main" id="{7D03408E-7533-481D-B382-44FCC4A01139}"/>
            </a:ext>
          </a:extLst>
        </xdr:cNvPr>
        <xdr:cNvSpPr txBox="1"/>
      </xdr:nvSpPr>
      <xdr:spPr>
        <a:xfrm>
          <a:off x="7509587" y="138199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59707</xdr:rowOff>
    </xdr:from>
    <xdr:ext cx="469744" cy="259045"/>
    <xdr:sp macro="" textlink="">
      <xdr:nvSpPr>
        <xdr:cNvPr id="374" name="n_3aveValue【福祉施設】&#10;一人当たり面積">
          <a:extLst>
            <a:ext uri="{FF2B5EF4-FFF2-40B4-BE49-F238E27FC236}">
              <a16:creationId xmlns:a16="http://schemas.microsoft.com/office/drawing/2014/main" id="{39D6D8F0-77EE-429E-95B7-8B33C02AAAFF}"/>
            </a:ext>
          </a:extLst>
        </xdr:cNvPr>
        <xdr:cNvSpPr txBox="1"/>
      </xdr:nvSpPr>
      <xdr:spPr>
        <a:xfrm>
          <a:off x="6712027" y="13806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50564</xdr:rowOff>
    </xdr:from>
    <xdr:ext cx="469744" cy="259045"/>
    <xdr:sp macro="" textlink="">
      <xdr:nvSpPr>
        <xdr:cNvPr id="375" name="n_4aveValue【福祉施設】&#10;一人当たり面積">
          <a:extLst>
            <a:ext uri="{FF2B5EF4-FFF2-40B4-BE49-F238E27FC236}">
              <a16:creationId xmlns:a16="http://schemas.microsoft.com/office/drawing/2014/main" id="{19E69770-5CB8-4859-86CE-7C4A454655DB}"/>
            </a:ext>
          </a:extLst>
        </xdr:cNvPr>
        <xdr:cNvSpPr txBox="1"/>
      </xdr:nvSpPr>
      <xdr:spPr>
        <a:xfrm>
          <a:off x="5937327" y="137970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20590</xdr:rowOff>
    </xdr:from>
    <xdr:ext cx="469744" cy="259045"/>
    <xdr:sp macro="" textlink="">
      <xdr:nvSpPr>
        <xdr:cNvPr id="376" name="n_1mainValue【福祉施設】&#10;一人当たり面積">
          <a:extLst>
            <a:ext uri="{FF2B5EF4-FFF2-40B4-BE49-F238E27FC236}">
              <a16:creationId xmlns:a16="http://schemas.microsoft.com/office/drawing/2014/main" id="{BBABC8AD-7383-46B2-9A9C-B64EE6A99AD8}"/>
            </a:ext>
          </a:extLst>
        </xdr:cNvPr>
        <xdr:cNvSpPr txBox="1"/>
      </xdr:nvSpPr>
      <xdr:spPr>
        <a:xfrm>
          <a:off x="8271587" y="144376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20590</xdr:rowOff>
    </xdr:from>
    <xdr:ext cx="469744" cy="259045"/>
    <xdr:sp macro="" textlink="">
      <xdr:nvSpPr>
        <xdr:cNvPr id="377" name="n_2mainValue【福祉施設】&#10;一人当たり面積">
          <a:extLst>
            <a:ext uri="{FF2B5EF4-FFF2-40B4-BE49-F238E27FC236}">
              <a16:creationId xmlns:a16="http://schemas.microsoft.com/office/drawing/2014/main" id="{4C8F1AB3-3EC5-4CBD-A8AD-00D48C66F445}"/>
            </a:ext>
          </a:extLst>
        </xdr:cNvPr>
        <xdr:cNvSpPr txBox="1"/>
      </xdr:nvSpPr>
      <xdr:spPr>
        <a:xfrm>
          <a:off x="7509587" y="144376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20590</xdr:rowOff>
    </xdr:from>
    <xdr:ext cx="469744" cy="259045"/>
    <xdr:sp macro="" textlink="">
      <xdr:nvSpPr>
        <xdr:cNvPr id="378" name="n_3mainValue【福祉施設】&#10;一人当たり面積">
          <a:extLst>
            <a:ext uri="{FF2B5EF4-FFF2-40B4-BE49-F238E27FC236}">
              <a16:creationId xmlns:a16="http://schemas.microsoft.com/office/drawing/2014/main" id="{578A6B58-80E2-4B63-83BD-F8FE9013E90C}"/>
            </a:ext>
          </a:extLst>
        </xdr:cNvPr>
        <xdr:cNvSpPr txBox="1"/>
      </xdr:nvSpPr>
      <xdr:spPr>
        <a:xfrm>
          <a:off x="6712027" y="144376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20590</xdr:rowOff>
    </xdr:from>
    <xdr:ext cx="469744" cy="259045"/>
    <xdr:sp macro="" textlink="">
      <xdr:nvSpPr>
        <xdr:cNvPr id="379" name="n_4mainValue【福祉施設】&#10;一人当たり面積">
          <a:extLst>
            <a:ext uri="{FF2B5EF4-FFF2-40B4-BE49-F238E27FC236}">
              <a16:creationId xmlns:a16="http://schemas.microsoft.com/office/drawing/2014/main" id="{51EC3BE0-419C-4E01-8A1B-033E38998906}"/>
            </a:ext>
          </a:extLst>
        </xdr:cNvPr>
        <xdr:cNvSpPr txBox="1"/>
      </xdr:nvSpPr>
      <xdr:spPr>
        <a:xfrm>
          <a:off x="5937327" y="144376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0" name="正方形/長方形 379">
          <a:extLst>
            <a:ext uri="{FF2B5EF4-FFF2-40B4-BE49-F238E27FC236}">
              <a16:creationId xmlns:a16="http://schemas.microsoft.com/office/drawing/2014/main" id="{C6CD75D2-2F1F-4503-A291-6AD6A569F74C}"/>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1" name="正方形/長方形 380">
          <a:extLst>
            <a:ext uri="{FF2B5EF4-FFF2-40B4-BE49-F238E27FC236}">
              <a16:creationId xmlns:a16="http://schemas.microsoft.com/office/drawing/2014/main" id="{9D732E04-1BD7-4B75-A79D-8DA7B4FE0CD3}"/>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2" name="正方形/長方形 381">
          <a:extLst>
            <a:ext uri="{FF2B5EF4-FFF2-40B4-BE49-F238E27FC236}">
              <a16:creationId xmlns:a16="http://schemas.microsoft.com/office/drawing/2014/main" id="{C6239245-1B4E-4DCE-98D0-21A162E9981B}"/>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3" name="正方形/長方形 382">
          <a:extLst>
            <a:ext uri="{FF2B5EF4-FFF2-40B4-BE49-F238E27FC236}">
              <a16:creationId xmlns:a16="http://schemas.microsoft.com/office/drawing/2014/main" id="{38E41936-1FC2-4C19-B559-E7C67F2DD4F6}"/>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4" name="正方形/長方形 383">
          <a:extLst>
            <a:ext uri="{FF2B5EF4-FFF2-40B4-BE49-F238E27FC236}">
              <a16:creationId xmlns:a16="http://schemas.microsoft.com/office/drawing/2014/main" id="{192C7B10-A0CF-4D83-9DEF-894FBF5B5CCC}"/>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5" name="正方形/長方形 384">
          <a:extLst>
            <a:ext uri="{FF2B5EF4-FFF2-40B4-BE49-F238E27FC236}">
              <a16:creationId xmlns:a16="http://schemas.microsoft.com/office/drawing/2014/main" id="{D7247D91-A381-4309-BA89-EDFD1D08AE82}"/>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6" name="正方形/長方形 385">
          <a:extLst>
            <a:ext uri="{FF2B5EF4-FFF2-40B4-BE49-F238E27FC236}">
              <a16:creationId xmlns:a16="http://schemas.microsoft.com/office/drawing/2014/main" id="{0AD8BDE7-B604-4102-B488-AA9175B58F43}"/>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7" name="正方形/長方形 386">
          <a:extLst>
            <a:ext uri="{FF2B5EF4-FFF2-40B4-BE49-F238E27FC236}">
              <a16:creationId xmlns:a16="http://schemas.microsoft.com/office/drawing/2014/main" id="{6D5F7C2E-5822-435B-A4C5-DC2E2791FE19}"/>
            </a:ext>
          </a:extLst>
        </xdr:cNvPr>
        <xdr:cNvSpPr/>
      </xdr:nvSpPr>
      <xdr:spPr>
        <a:xfrm>
          <a:off x="670560" y="16394430"/>
          <a:ext cx="417576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8" name="正方形/長方形 387">
          <a:extLst>
            <a:ext uri="{FF2B5EF4-FFF2-40B4-BE49-F238E27FC236}">
              <a16:creationId xmlns:a16="http://schemas.microsoft.com/office/drawing/2014/main" id="{D728DB48-CA35-41B9-B7EB-E86C0E35A130}"/>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9" name="正方形/長方形 388">
          <a:extLst>
            <a:ext uri="{FF2B5EF4-FFF2-40B4-BE49-F238E27FC236}">
              <a16:creationId xmlns:a16="http://schemas.microsoft.com/office/drawing/2014/main" id="{F21609F0-AC16-4887-9AB2-643D19CF6027}"/>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0" name="正方形/長方形 389">
          <a:extLst>
            <a:ext uri="{FF2B5EF4-FFF2-40B4-BE49-F238E27FC236}">
              <a16:creationId xmlns:a16="http://schemas.microsoft.com/office/drawing/2014/main" id="{8956DCC9-96E0-4729-B0FA-AEE556ECBE9E}"/>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1" name="正方形/長方形 390">
          <a:extLst>
            <a:ext uri="{FF2B5EF4-FFF2-40B4-BE49-F238E27FC236}">
              <a16:creationId xmlns:a16="http://schemas.microsoft.com/office/drawing/2014/main" id="{625B9485-6EDB-44BE-9E1F-3A1F2B44E230}"/>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2" name="正方形/長方形 391">
          <a:extLst>
            <a:ext uri="{FF2B5EF4-FFF2-40B4-BE49-F238E27FC236}">
              <a16:creationId xmlns:a16="http://schemas.microsoft.com/office/drawing/2014/main" id="{397FE8B3-24D7-43A0-A812-CF3F6CC6ED50}"/>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3" name="正方形/長方形 392">
          <a:extLst>
            <a:ext uri="{FF2B5EF4-FFF2-40B4-BE49-F238E27FC236}">
              <a16:creationId xmlns:a16="http://schemas.microsoft.com/office/drawing/2014/main" id="{EDD28AB6-EE0E-4CA8-9AB5-F161872CFF71}"/>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4" name="正方形/長方形 393">
          <a:extLst>
            <a:ext uri="{FF2B5EF4-FFF2-40B4-BE49-F238E27FC236}">
              <a16:creationId xmlns:a16="http://schemas.microsoft.com/office/drawing/2014/main" id="{FF88F593-4EBF-4EE5-B6B9-926AB4E5D01A}"/>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5" name="正方形/長方形 394">
          <a:extLst>
            <a:ext uri="{FF2B5EF4-FFF2-40B4-BE49-F238E27FC236}">
              <a16:creationId xmlns:a16="http://schemas.microsoft.com/office/drawing/2014/main" id="{8551338C-4C87-4C15-9A36-A21927C2F3C6}"/>
            </a:ext>
          </a:extLst>
        </xdr:cNvPr>
        <xdr:cNvSpPr/>
      </xdr:nvSpPr>
      <xdr:spPr>
        <a:xfrm>
          <a:off x="5826760" y="16394430"/>
          <a:ext cx="415290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6" name="正方形/長方形 395">
          <a:extLst>
            <a:ext uri="{FF2B5EF4-FFF2-40B4-BE49-F238E27FC236}">
              <a16:creationId xmlns:a16="http://schemas.microsoft.com/office/drawing/2014/main" id="{E0D0C6D7-63E4-468D-A3B2-9E8C16FA7774}"/>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7" name="正方形/長方形 396">
          <a:extLst>
            <a:ext uri="{FF2B5EF4-FFF2-40B4-BE49-F238E27FC236}">
              <a16:creationId xmlns:a16="http://schemas.microsoft.com/office/drawing/2014/main" id="{76C263B7-D97B-4F2F-BD13-582E743A4113}"/>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8" name="正方形/長方形 397">
          <a:extLst>
            <a:ext uri="{FF2B5EF4-FFF2-40B4-BE49-F238E27FC236}">
              <a16:creationId xmlns:a16="http://schemas.microsoft.com/office/drawing/2014/main" id="{DF90D0E1-8C87-4D48-ACAA-3DA92B6DDC34}"/>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9" name="正方形/長方形 398">
          <a:extLst>
            <a:ext uri="{FF2B5EF4-FFF2-40B4-BE49-F238E27FC236}">
              <a16:creationId xmlns:a16="http://schemas.microsoft.com/office/drawing/2014/main" id="{9D52BBF9-D93B-4820-A951-8B24F3F4CAFF}"/>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0" name="正方形/長方形 399">
          <a:extLst>
            <a:ext uri="{FF2B5EF4-FFF2-40B4-BE49-F238E27FC236}">
              <a16:creationId xmlns:a16="http://schemas.microsoft.com/office/drawing/2014/main" id="{B88E05E5-6430-4992-952C-92723A8DEF7D}"/>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1" name="正方形/長方形 400">
          <a:extLst>
            <a:ext uri="{FF2B5EF4-FFF2-40B4-BE49-F238E27FC236}">
              <a16:creationId xmlns:a16="http://schemas.microsoft.com/office/drawing/2014/main" id="{6F73F03C-6BD6-449F-91CD-95C2BB1EC3AE}"/>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2" name="正方形/長方形 401">
          <a:extLst>
            <a:ext uri="{FF2B5EF4-FFF2-40B4-BE49-F238E27FC236}">
              <a16:creationId xmlns:a16="http://schemas.microsoft.com/office/drawing/2014/main" id="{2CFB98D5-1ABD-4269-9950-6C8226E804EE}"/>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3" name="正方形/長方形 402">
          <a:extLst>
            <a:ext uri="{FF2B5EF4-FFF2-40B4-BE49-F238E27FC236}">
              <a16:creationId xmlns:a16="http://schemas.microsoft.com/office/drawing/2014/main" id="{1CB09EC6-4CDB-4568-9EE0-A86E9F659804}"/>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4" name="テキスト ボックス 403">
          <a:extLst>
            <a:ext uri="{FF2B5EF4-FFF2-40B4-BE49-F238E27FC236}">
              <a16:creationId xmlns:a16="http://schemas.microsoft.com/office/drawing/2014/main" id="{C517D8D5-7B7B-41FB-BB3C-9AB3C413813A}"/>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5" name="直線コネクタ 404">
          <a:extLst>
            <a:ext uri="{FF2B5EF4-FFF2-40B4-BE49-F238E27FC236}">
              <a16:creationId xmlns:a16="http://schemas.microsoft.com/office/drawing/2014/main" id="{E3094053-69BF-48C3-B48B-41458073A3A7}"/>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6" name="テキスト ボックス 405">
          <a:extLst>
            <a:ext uri="{FF2B5EF4-FFF2-40B4-BE49-F238E27FC236}">
              <a16:creationId xmlns:a16="http://schemas.microsoft.com/office/drawing/2014/main" id="{F6423878-9ECB-47D1-B6E5-7679228D2928}"/>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7" name="直線コネクタ 406">
          <a:extLst>
            <a:ext uri="{FF2B5EF4-FFF2-40B4-BE49-F238E27FC236}">
              <a16:creationId xmlns:a16="http://schemas.microsoft.com/office/drawing/2014/main" id="{8C4219B2-F36E-4691-9086-A068705C6CF5}"/>
            </a:ext>
          </a:extLst>
        </xdr:cNvPr>
        <xdr:cNvCxnSpPr/>
      </xdr:nvCxnSpPr>
      <xdr:spPr>
        <a:xfrm>
          <a:off x="10960100" y="713340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8" name="テキスト ボックス 407">
          <a:extLst>
            <a:ext uri="{FF2B5EF4-FFF2-40B4-BE49-F238E27FC236}">
              <a16:creationId xmlns:a16="http://schemas.microsoft.com/office/drawing/2014/main" id="{2D0B7985-4120-4480-9BD7-D9EEDF3CA146}"/>
            </a:ext>
          </a:extLst>
        </xdr:cNvPr>
        <xdr:cNvSpPr txBox="1"/>
      </xdr:nvSpPr>
      <xdr:spPr>
        <a:xfrm>
          <a:off x="1056150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9" name="直線コネクタ 408">
          <a:extLst>
            <a:ext uri="{FF2B5EF4-FFF2-40B4-BE49-F238E27FC236}">
              <a16:creationId xmlns:a16="http://schemas.microsoft.com/office/drawing/2014/main" id="{EDF8662F-07E7-4538-96C5-7C14D49BE04E}"/>
            </a:ext>
          </a:extLst>
        </xdr:cNvPr>
        <xdr:cNvCxnSpPr/>
      </xdr:nvCxnSpPr>
      <xdr:spPr>
        <a:xfrm>
          <a:off x="10960100" y="681445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10" name="テキスト ボックス 409">
          <a:extLst>
            <a:ext uri="{FF2B5EF4-FFF2-40B4-BE49-F238E27FC236}">
              <a16:creationId xmlns:a16="http://schemas.microsoft.com/office/drawing/2014/main" id="{3716C11C-CAFE-487F-A077-6A5FF952BB31}"/>
            </a:ext>
          </a:extLst>
        </xdr:cNvPr>
        <xdr:cNvSpPr txBox="1"/>
      </xdr:nvSpPr>
      <xdr:spPr>
        <a:xfrm>
          <a:off x="1060276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1" name="直線コネクタ 410">
          <a:extLst>
            <a:ext uri="{FF2B5EF4-FFF2-40B4-BE49-F238E27FC236}">
              <a16:creationId xmlns:a16="http://schemas.microsoft.com/office/drawing/2014/main" id="{541D6911-2743-4CCD-800E-00908D626B58}"/>
            </a:ext>
          </a:extLst>
        </xdr:cNvPr>
        <xdr:cNvCxnSpPr/>
      </xdr:nvCxnSpPr>
      <xdr:spPr>
        <a:xfrm>
          <a:off x="10960100" y="649550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2" name="テキスト ボックス 411">
          <a:extLst>
            <a:ext uri="{FF2B5EF4-FFF2-40B4-BE49-F238E27FC236}">
              <a16:creationId xmlns:a16="http://schemas.microsoft.com/office/drawing/2014/main" id="{C86FD841-4FEC-4D4C-8D01-D61198DA08B9}"/>
            </a:ext>
          </a:extLst>
        </xdr:cNvPr>
        <xdr:cNvSpPr txBox="1"/>
      </xdr:nvSpPr>
      <xdr:spPr>
        <a:xfrm>
          <a:off x="1060276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3" name="直線コネクタ 412">
          <a:extLst>
            <a:ext uri="{FF2B5EF4-FFF2-40B4-BE49-F238E27FC236}">
              <a16:creationId xmlns:a16="http://schemas.microsoft.com/office/drawing/2014/main" id="{54D78BF0-CCFF-4097-AFF7-B26A96BE72D2}"/>
            </a:ext>
          </a:extLst>
        </xdr:cNvPr>
        <xdr:cNvCxnSpPr/>
      </xdr:nvCxnSpPr>
      <xdr:spPr>
        <a:xfrm>
          <a:off x="10960100" y="617655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4" name="テキスト ボックス 413">
          <a:extLst>
            <a:ext uri="{FF2B5EF4-FFF2-40B4-BE49-F238E27FC236}">
              <a16:creationId xmlns:a16="http://schemas.microsoft.com/office/drawing/2014/main" id="{5180D216-39E3-43D9-AFE7-D678E1D6CC68}"/>
            </a:ext>
          </a:extLst>
        </xdr:cNvPr>
        <xdr:cNvSpPr txBox="1"/>
      </xdr:nvSpPr>
      <xdr:spPr>
        <a:xfrm>
          <a:off x="1060276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5" name="直線コネクタ 414">
          <a:extLst>
            <a:ext uri="{FF2B5EF4-FFF2-40B4-BE49-F238E27FC236}">
              <a16:creationId xmlns:a16="http://schemas.microsoft.com/office/drawing/2014/main" id="{37FB535D-30F4-4FCC-AF76-E938E02DBE9C}"/>
            </a:ext>
          </a:extLst>
        </xdr:cNvPr>
        <xdr:cNvCxnSpPr/>
      </xdr:nvCxnSpPr>
      <xdr:spPr>
        <a:xfrm>
          <a:off x="10960100" y="585760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6" name="テキスト ボックス 415">
          <a:extLst>
            <a:ext uri="{FF2B5EF4-FFF2-40B4-BE49-F238E27FC236}">
              <a16:creationId xmlns:a16="http://schemas.microsoft.com/office/drawing/2014/main" id="{62BC6D40-36F7-4C50-B6F6-579817D3948B}"/>
            </a:ext>
          </a:extLst>
        </xdr:cNvPr>
        <xdr:cNvSpPr txBox="1"/>
      </xdr:nvSpPr>
      <xdr:spPr>
        <a:xfrm>
          <a:off x="1060276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7" name="直線コネクタ 416">
          <a:extLst>
            <a:ext uri="{FF2B5EF4-FFF2-40B4-BE49-F238E27FC236}">
              <a16:creationId xmlns:a16="http://schemas.microsoft.com/office/drawing/2014/main" id="{E9321E4E-D3F5-4508-B444-53480BA695B1}"/>
            </a:ext>
          </a:extLst>
        </xdr:cNvPr>
        <xdr:cNvCxnSpPr/>
      </xdr:nvCxnSpPr>
      <xdr:spPr>
        <a:xfrm>
          <a:off x="10960100" y="553484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8" name="テキスト ボックス 417">
          <a:extLst>
            <a:ext uri="{FF2B5EF4-FFF2-40B4-BE49-F238E27FC236}">
              <a16:creationId xmlns:a16="http://schemas.microsoft.com/office/drawing/2014/main" id="{749D97B9-C278-4F43-B51D-E6570E2050F9}"/>
            </a:ext>
          </a:extLst>
        </xdr:cNvPr>
        <xdr:cNvSpPr txBox="1"/>
      </xdr:nvSpPr>
      <xdr:spPr>
        <a:xfrm>
          <a:off x="10666881" y="539642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9" name="直線コネクタ 418">
          <a:extLst>
            <a:ext uri="{FF2B5EF4-FFF2-40B4-BE49-F238E27FC236}">
              <a16:creationId xmlns:a16="http://schemas.microsoft.com/office/drawing/2014/main" id="{C5450C74-47F0-4B76-BEAC-EBA73A61370C}"/>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20" name="【一般廃棄物処理施設】&#10;有形固定資産減価償却率グラフ枠">
          <a:extLst>
            <a:ext uri="{FF2B5EF4-FFF2-40B4-BE49-F238E27FC236}">
              <a16:creationId xmlns:a16="http://schemas.microsoft.com/office/drawing/2014/main" id="{405EFD43-77BF-42A7-8DBC-705A3503D3C5}"/>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77833</xdr:rowOff>
    </xdr:from>
    <xdr:to>
      <xdr:col>85</xdr:col>
      <xdr:colOff>126364</xdr:colOff>
      <xdr:row>42</xdr:row>
      <xdr:rowOff>92528</xdr:rowOff>
    </xdr:to>
    <xdr:cxnSp macro="">
      <xdr:nvCxnSpPr>
        <xdr:cNvPr id="421" name="直線コネクタ 420">
          <a:extLst>
            <a:ext uri="{FF2B5EF4-FFF2-40B4-BE49-F238E27FC236}">
              <a16:creationId xmlns:a16="http://schemas.microsoft.com/office/drawing/2014/main" id="{C74DC9C7-1362-42E6-A8F7-81D862A42D4E}"/>
            </a:ext>
          </a:extLst>
        </xdr:cNvPr>
        <xdr:cNvCxnSpPr/>
      </xdr:nvCxnSpPr>
      <xdr:spPr>
        <a:xfrm flipV="1">
          <a:off x="14375764" y="5609953"/>
          <a:ext cx="0" cy="15234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22" name="【一般廃棄物処理施設】&#10;有形固定資産減価償却率最小値テキスト">
          <a:extLst>
            <a:ext uri="{FF2B5EF4-FFF2-40B4-BE49-F238E27FC236}">
              <a16:creationId xmlns:a16="http://schemas.microsoft.com/office/drawing/2014/main" id="{9A6B645E-3DE2-456B-B816-133FA1A29EBE}"/>
            </a:ext>
          </a:extLst>
        </xdr:cNvPr>
        <xdr:cNvSpPr txBox="1"/>
      </xdr:nvSpPr>
      <xdr:spPr>
        <a:xfrm>
          <a:off x="14414500" y="7137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3" name="直線コネクタ 422">
          <a:extLst>
            <a:ext uri="{FF2B5EF4-FFF2-40B4-BE49-F238E27FC236}">
              <a16:creationId xmlns:a16="http://schemas.microsoft.com/office/drawing/2014/main" id="{500D14BD-45EB-4860-B4E1-49A67D24343A}"/>
            </a:ext>
          </a:extLst>
        </xdr:cNvPr>
        <xdr:cNvCxnSpPr/>
      </xdr:nvCxnSpPr>
      <xdr:spPr>
        <a:xfrm>
          <a:off x="14287500" y="713340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24510</xdr:rowOff>
    </xdr:from>
    <xdr:ext cx="340478" cy="259045"/>
    <xdr:sp macro="" textlink="">
      <xdr:nvSpPr>
        <xdr:cNvPr id="424" name="【一般廃棄物処理施設】&#10;有形固定資産減価償却率最大値テキスト">
          <a:extLst>
            <a:ext uri="{FF2B5EF4-FFF2-40B4-BE49-F238E27FC236}">
              <a16:creationId xmlns:a16="http://schemas.microsoft.com/office/drawing/2014/main" id="{641333F5-3D98-4D3C-913B-0844DDA78B46}"/>
            </a:ext>
          </a:extLst>
        </xdr:cNvPr>
        <xdr:cNvSpPr txBox="1"/>
      </xdr:nvSpPr>
      <xdr:spPr>
        <a:xfrm>
          <a:off x="14414500" y="538899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77833</xdr:rowOff>
    </xdr:from>
    <xdr:to>
      <xdr:col>86</xdr:col>
      <xdr:colOff>25400</xdr:colOff>
      <xdr:row>33</xdr:row>
      <xdr:rowOff>77833</xdr:rowOff>
    </xdr:to>
    <xdr:cxnSp macro="">
      <xdr:nvCxnSpPr>
        <xdr:cNvPr id="425" name="直線コネクタ 424">
          <a:extLst>
            <a:ext uri="{FF2B5EF4-FFF2-40B4-BE49-F238E27FC236}">
              <a16:creationId xmlns:a16="http://schemas.microsoft.com/office/drawing/2014/main" id="{00F2B519-30F9-4A97-AEFE-62FE5C4B4337}"/>
            </a:ext>
          </a:extLst>
        </xdr:cNvPr>
        <xdr:cNvCxnSpPr/>
      </xdr:nvCxnSpPr>
      <xdr:spPr>
        <a:xfrm>
          <a:off x="14287500" y="560995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82567</xdr:rowOff>
    </xdr:from>
    <xdr:ext cx="405111" cy="259045"/>
    <xdr:sp macro="" textlink="">
      <xdr:nvSpPr>
        <xdr:cNvPr id="426" name="【一般廃棄物処理施設】&#10;有形固定資産減価償却率平均値テキスト">
          <a:extLst>
            <a:ext uri="{FF2B5EF4-FFF2-40B4-BE49-F238E27FC236}">
              <a16:creationId xmlns:a16="http://schemas.microsoft.com/office/drawing/2014/main" id="{76BBB823-0411-45BF-83E2-D93622DB4F5F}"/>
            </a:ext>
          </a:extLst>
        </xdr:cNvPr>
        <xdr:cNvSpPr txBox="1"/>
      </xdr:nvSpPr>
      <xdr:spPr>
        <a:xfrm>
          <a:off x="14414500" y="62852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59690</xdr:rowOff>
    </xdr:from>
    <xdr:to>
      <xdr:col>85</xdr:col>
      <xdr:colOff>177800</xdr:colOff>
      <xdr:row>38</xdr:row>
      <xdr:rowOff>161290</xdr:rowOff>
    </xdr:to>
    <xdr:sp macro="" textlink="">
      <xdr:nvSpPr>
        <xdr:cNvPr id="427" name="フローチャート: 判断 426">
          <a:extLst>
            <a:ext uri="{FF2B5EF4-FFF2-40B4-BE49-F238E27FC236}">
              <a16:creationId xmlns:a16="http://schemas.microsoft.com/office/drawing/2014/main" id="{67EE64D1-5B49-4A3A-ACAE-A76A69D664FD}"/>
            </a:ext>
          </a:extLst>
        </xdr:cNvPr>
        <xdr:cNvSpPr/>
      </xdr:nvSpPr>
      <xdr:spPr>
        <a:xfrm>
          <a:off x="14325600" y="6430010"/>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120106</xdr:rowOff>
    </xdr:from>
    <xdr:to>
      <xdr:col>81</xdr:col>
      <xdr:colOff>101600</xdr:colOff>
      <xdr:row>39</xdr:row>
      <xdr:rowOff>50256</xdr:rowOff>
    </xdr:to>
    <xdr:sp macro="" textlink="">
      <xdr:nvSpPr>
        <xdr:cNvPr id="428" name="フローチャート: 判断 427">
          <a:extLst>
            <a:ext uri="{FF2B5EF4-FFF2-40B4-BE49-F238E27FC236}">
              <a16:creationId xmlns:a16="http://schemas.microsoft.com/office/drawing/2014/main" id="{93F4F684-5362-428F-B616-29D2E336EFAC}"/>
            </a:ext>
          </a:extLst>
        </xdr:cNvPr>
        <xdr:cNvSpPr/>
      </xdr:nvSpPr>
      <xdr:spPr>
        <a:xfrm>
          <a:off x="13578840" y="649042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105410</xdr:rowOff>
    </xdr:from>
    <xdr:to>
      <xdr:col>76</xdr:col>
      <xdr:colOff>165100</xdr:colOff>
      <xdr:row>39</xdr:row>
      <xdr:rowOff>35560</xdr:rowOff>
    </xdr:to>
    <xdr:sp macro="" textlink="">
      <xdr:nvSpPr>
        <xdr:cNvPr id="429" name="フローチャート: 判断 428">
          <a:extLst>
            <a:ext uri="{FF2B5EF4-FFF2-40B4-BE49-F238E27FC236}">
              <a16:creationId xmlns:a16="http://schemas.microsoft.com/office/drawing/2014/main" id="{D34857B5-B923-4361-BBCB-C6A4F6449B19}"/>
            </a:ext>
          </a:extLst>
        </xdr:cNvPr>
        <xdr:cNvSpPr/>
      </xdr:nvSpPr>
      <xdr:spPr>
        <a:xfrm>
          <a:off x="12804140" y="64757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131535</xdr:rowOff>
    </xdr:from>
    <xdr:to>
      <xdr:col>72</xdr:col>
      <xdr:colOff>38100</xdr:colOff>
      <xdr:row>39</xdr:row>
      <xdr:rowOff>61685</xdr:rowOff>
    </xdr:to>
    <xdr:sp macro="" textlink="">
      <xdr:nvSpPr>
        <xdr:cNvPr id="430" name="フローチャート: 判断 429">
          <a:extLst>
            <a:ext uri="{FF2B5EF4-FFF2-40B4-BE49-F238E27FC236}">
              <a16:creationId xmlns:a16="http://schemas.microsoft.com/office/drawing/2014/main" id="{38F69D56-0759-4638-ACBB-6914FB3DBA67}"/>
            </a:ext>
          </a:extLst>
        </xdr:cNvPr>
        <xdr:cNvSpPr/>
      </xdr:nvSpPr>
      <xdr:spPr>
        <a:xfrm>
          <a:off x="12029440" y="650185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133169</xdr:rowOff>
    </xdr:from>
    <xdr:to>
      <xdr:col>67</xdr:col>
      <xdr:colOff>101600</xdr:colOff>
      <xdr:row>39</xdr:row>
      <xdr:rowOff>63319</xdr:rowOff>
    </xdr:to>
    <xdr:sp macro="" textlink="">
      <xdr:nvSpPr>
        <xdr:cNvPr id="431" name="フローチャート: 判断 430">
          <a:extLst>
            <a:ext uri="{FF2B5EF4-FFF2-40B4-BE49-F238E27FC236}">
              <a16:creationId xmlns:a16="http://schemas.microsoft.com/office/drawing/2014/main" id="{DDE439B7-9BCF-402B-AB6B-5E64757D74BA}"/>
            </a:ext>
          </a:extLst>
        </xdr:cNvPr>
        <xdr:cNvSpPr/>
      </xdr:nvSpPr>
      <xdr:spPr>
        <a:xfrm>
          <a:off x="11231880" y="650348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F3E70A80-4053-4BAC-AE70-AC9ED76393B2}"/>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67E2549B-BEFC-482A-94BF-521A540C9AE1}"/>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1A2BF216-8027-4DB0-9DB5-DF6D3C4A58C1}"/>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4A3C40E3-CC39-4142-9E99-22D1A8000EC6}"/>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6" name="テキスト ボックス 435">
          <a:extLst>
            <a:ext uri="{FF2B5EF4-FFF2-40B4-BE49-F238E27FC236}">
              <a16:creationId xmlns:a16="http://schemas.microsoft.com/office/drawing/2014/main" id="{D7FBE902-D7F1-4885-9020-FDE5F2CB7E3E}"/>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76019</xdr:rowOff>
    </xdr:from>
    <xdr:to>
      <xdr:col>85</xdr:col>
      <xdr:colOff>177800</xdr:colOff>
      <xdr:row>39</xdr:row>
      <xdr:rowOff>6169</xdr:rowOff>
    </xdr:to>
    <xdr:sp macro="" textlink="">
      <xdr:nvSpPr>
        <xdr:cNvPr id="437" name="楕円 436">
          <a:extLst>
            <a:ext uri="{FF2B5EF4-FFF2-40B4-BE49-F238E27FC236}">
              <a16:creationId xmlns:a16="http://schemas.microsoft.com/office/drawing/2014/main" id="{019396E1-B436-402F-86BD-C02CD53C65B4}"/>
            </a:ext>
          </a:extLst>
        </xdr:cNvPr>
        <xdr:cNvSpPr/>
      </xdr:nvSpPr>
      <xdr:spPr>
        <a:xfrm>
          <a:off x="14325600" y="6446339"/>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54446</xdr:rowOff>
    </xdr:from>
    <xdr:ext cx="405111" cy="259045"/>
    <xdr:sp macro="" textlink="">
      <xdr:nvSpPr>
        <xdr:cNvPr id="438" name="【一般廃棄物処理施設】&#10;有形固定資産減価償却率該当値テキスト">
          <a:extLst>
            <a:ext uri="{FF2B5EF4-FFF2-40B4-BE49-F238E27FC236}">
              <a16:creationId xmlns:a16="http://schemas.microsoft.com/office/drawing/2014/main" id="{39CA0644-1248-4A0E-8F46-C055E7FA8B33}"/>
            </a:ext>
          </a:extLst>
        </xdr:cNvPr>
        <xdr:cNvSpPr txBox="1"/>
      </xdr:nvSpPr>
      <xdr:spPr>
        <a:xfrm>
          <a:off x="14414500" y="64247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907</xdr:rowOff>
    </xdr:from>
    <xdr:to>
      <xdr:col>81</xdr:col>
      <xdr:colOff>101600</xdr:colOff>
      <xdr:row>38</xdr:row>
      <xdr:rowOff>102507</xdr:rowOff>
    </xdr:to>
    <xdr:sp macro="" textlink="">
      <xdr:nvSpPr>
        <xdr:cNvPr id="439" name="楕円 438">
          <a:extLst>
            <a:ext uri="{FF2B5EF4-FFF2-40B4-BE49-F238E27FC236}">
              <a16:creationId xmlns:a16="http://schemas.microsoft.com/office/drawing/2014/main" id="{4EE8F73D-F0B8-423D-B27A-547A5F2D70E0}"/>
            </a:ext>
          </a:extLst>
        </xdr:cNvPr>
        <xdr:cNvSpPr/>
      </xdr:nvSpPr>
      <xdr:spPr>
        <a:xfrm>
          <a:off x="13578840" y="6371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51707</xdr:rowOff>
    </xdr:from>
    <xdr:to>
      <xdr:col>85</xdr:col>
      <xdr:colOff>127000</xdr:colOff>
      <xdr:row>38</xdr:row>
      <xdr:rowOff>126819</xdr:rowOff>
    </xdr:to>
    <xdr:cxnSp macro="">
      <xdr:nvCxnSpPr>
        <xdr:cNvPr id="440" name="直線コネクタ 439">
          <a:extLst>
            <a:ext uri="{FF2B5EF4-FFF2-40B4-BE49-F238E27FC236}">
              <a16:creationId xmlns:a16="http://schemas.microsoft.com/office/drawing/2014/main" id="{0FD32156-9376-444D-99A0-963497C62488}"/>
            </a:ext>
          </a:extLst>
        </xdr:cNvPr>
        <xdr:cNvCxnSpPr/>
      </xdr:nvCxnSpPr>
      <xdr:spPr>
        <a:xfrm>
          <a:off x="13629640" y="6422027"/>
          <a:ext cx="746760" cy="75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105410</xdr:rowOff>
    </xdr:from>
    <xdr:to>
      <xdr:col>76</xdr:col>
      <xdr:colOff>165100</xdr:colOff>
      <xdr:row>38</xdr:row>
      <xdr:rowOff>35560</xdr:rowOff>
    </xdr:to>
    <xdr:sp macro="" textlink="">
      <xdr:nvSpPr>
        <xdr:cNvPr id="441" name="楕円 440">
          <a:extLst>
            <a:ext uri="{FF2B5EF4-FFF2-40B4-BE49-F238E27FC236}">
              <a16:creationId xmlns:a16="http://schemas.microsoft.com/office/drawing/2014/main" id="{D0875ED8-A2CD-4E0C-AA75-E7AF5FB54712}"/>
            </a:ext>
          </a:extLst>
        </xdr:cNvPr>
        <xdr:cNvSpPr/>
      </xdr:nvSpPr>
      <xdr:spPr>
        <a:xfrm>
          <a:off x="12804140" y="63080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156210</xdr:rowOff>
    </xdr:from>
    <xdr:to>
      <xdr:col>81</xdr:col>
      <xdr:colOff>50800</xdr:colOff>
      <xdr:row>38</xdr:row>
      <xdr:rowOff>51707</xdr:rowOff>
    </xdr:to>
    <xdr:cxnSp macro="">
      <xdr:nvCxnSpPr>
        <xdr:cNvPr id="442" name="直線コネクタ 441">
          <a:extLst>
            <a:ext uri="{FF2B5EF4-FFF2-40B4-BE49-F238E27FC236}">
              <a16:creationId xmlns:a16="http://schemas.microsoft.com/office/drawing/2014/main" id="{2D59BE9C-BB38-4FE1-ADFB-12B71B18352A}"/>
            </a:ext>
          </a:extLst>
        </xdr:cNvPr>
        <xdr:cNvCxnSpPr/>
      </xdr:nvCxnSpPr>
      <xdr:spPr>
        <a:xfrm>
          <a:off x="12854940" y="6358890"/>
          <a:ext cx="774700" cy="63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87449</xdr:rowOff>
    </xdr:from>
    <xdr:to>
      <xdr:col>72</xdr:col>
      <xdr:colOff>38100</xdr:colOff>
      <xdr:row>41</xdr:row>
      <xdr:rowOff>17599</xdr:rowOff>
    </xdr:to>
    <xdr:sp macro="" textlink="">
      <xdr:nvSpPr>
        <xdr:cNvPr id="443" name="楕円 442">
          <a:extLst>
            <a:ext uri="{FF2B5EF4-FFF2-40B4-BE49-F238E27FC236}">
              <a16:creationId xmlns:a16="http://schemas.microsoft.com/office/drawing/2014/main" id="{1D0ED598-88E9-42B9-B878-BF6DCB4C7A45}"/>
            </a:ext>
          </a:extLst>
        </xdr:cNvPr>
        <xdr:cNvSpPr/>
      </xdr:nvSpPr>
      <xdr:spPr>
        <a:xfrm>
          <a:off x="12029440" y="679304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156210</xdr:rowOff>
    </xdr:from>
    <xdr:to>
      <xdr:col>76</xdr:col>
      <xdr:colOff>114300</xdr:colOff>
      <xdr:row>40</xdr:row>
      <xdr:rowOff>138249</xdr:rowOff>
    </xdr:to>
    <xdr:cxnSp macro="">
      <xdr:nvCxnSpPr>
        <xdr:cNvPr id="444" name="直線コネクタ 443">
          <a:extLst>
            <a:ext uri="{FF2B5EF4-FFF2-40B4-BE49-F238E27FC236}">
              <a16:creationId xmlns:a16="http://schemas.microsoft.com/office/drawing/2014/main" id="{10BCCC0E-BBA9-4E53-85FB-07A3A1E863D2}"/>
            </a:ext>
          </a:extLst>
        </xdr:cNvPr>
        <xdr:cNvCxnSpPr/>
      </xdr:nvCxnSpPr>
      <xdr:spPr>
        <a:xfrm flipV="1">
          <a:off x="12072620" y="6358890"/>
          <a:ext cx="782320" cy="484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64588</xdr:rowOff>
    </xdr:from>
    <xdr:to>
      <xdr:col>67</xdr:col>
      <xdr:colOff>101600</xdr:colOff>
      <xdr:row>40</xdr:row>
      <xdr:rowOff>166188</xdr:rowOff>
    </xdr:to>
    <xdr:sp macro="" textlink="">
      <xdr:nvSpPr>
        <xdr:cNvPr id="445" name="楕円 444">
          <a:extLst>
            <a:ext uri="{FF2B5EF4-FFF2-40B4-BE49-F238E27FC236}">
              <a16:creationId xmlns:a16="http://schemas.microsoft.com/office/drawing/2014/main" id="{31F269E2-1BF7-41C7-9E47-597E04A7F6C1}"/>
            </a:ext>
          </a:extLst>
        </xdr:cNvPr>
        <xdr:cNvSpPr/>
      </xdr:nvSpPr>
      <xdr:spPr>
        <a:xfrm>
          <a:off x="11231880" y="6770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115388</xdr:rowOff>
    </xdr:from>
    <xdr:to>
      <xdr:col>71</xdr:col>
      <xdr:colOff>177800</xdr:colOff>
      <xdr:row>40</xdr:row>
      <xdr:rowOff>138249</xdr:rowOff>
    </xdr:to>
    <xdr:cxnSp macro="">
      <xdr:nvCxnSpPr>
        <xdr:cNvPr id="446" name="直線コネクタ 445">
          <a:extLst>
            <a:ext uri="{FF2B5EF4-FFF2-40B4-BE49-F238E27FC236}">
              <a16:creationId xmlns:a16="http://schemas.microsoft.com/office/drawing/2014/main" id="{264E99ED-7007-4970-99CB-F656D30BC8DA}"/>
            </a:ext>
          </a:extLst>
        </xdr:cNvPr>
        <xdr:cNvCxnSpPr/>
      </xdr:nvCxnSpPr>
      <xdr:spPr>
        <a:xfrm>
          <a:off x="11282680" y="6820988"/>
          <a:ext cx="78994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39</xdr:row>
      <xdr:rowOff>41383</xdr:rowOff>
    </xdr:from>
    <xdr:ext cx="405111" cy="259045"/>
    <xdr:sp macro="" textlink="">
      <xdr:nvSpPr>
        <xdr:cNvPr id="447" name="n_1aveValue【一般廃棄物処理施設】&#10;有形固定資産減価償却率">
          <a:extLst>
            <a:ext uri="{FF2B5EF4-FFF2-40B4-BE49-F238E27FC236}">
              <a16:creationId xmlns:a16="http://schemas.microsoft.com/office/drawing/2014/main" id="{3AF7EA19-7E86-4315-9608-29E013B4499E}"/>
            </a:ext>
          </a:extLst>
        </xdr:cNvPr>
        <xdr:cNvSpPr txBox="1"/>
      </xdr:nvSpPr>
      <xdr:spPr>
        <a:xfrm>
          <a:off x="13437244" y="65793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26687</xdr:rowOff>
    </xdr:from>
    <xdr:ext cx="405111" cy="259045"/>
    <xdr:sp macro="" textlink="">
      <xdr:nvSpPr>
        <xdr:cNvPr id="448" name="n_2aveValue【一般廃棄物処理施設】&#10;有形固定資産減価償却率">
          <a:extLst>
            <a:ext uri="{FF2B5EF4-FFF2-40B4-BE49-F238E27FC236}">
              <a16:creationId xmlns:a16="http://schemas.microsoft.com/office/drawing/2014/main" id="{E89A0617-E9EB-488B-AF39-80B30ED7C124}"/>
            </a:ext>
          </a:extLst>
        </xdr:cNvPr>
        <xdr:cNvSpPr txBox="1"/>
      </xdr:nvSpPr>
      <xdr:spPr>
        <a:xfrm>
          <a:off x="12675244" y="6564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78213</xdr:rowOff>
    </xdr:from>
    <xdr:ext cx="405111" cy="259045"/>
    <xdr:sp macro="" textlink="">
      <xdr:nvSpPr>
        <xdr:cNvPr id="449" name="n_3aveValue【一般廃棄物処理施設】&#10;有形固定資産減価償却率">
          <a:extLst>
            <a:ext uri="{FF2B5EF4-FFF2-40B4-BE49-F238E27FC236}">
              <a16:creationId xmlns:a16="http://schemas.microsoft.com/office/drawing/2014/main" id="{453A41D6-5B9C-4A68-8D08-2A9E5133A5D6}"/>
            </a:ext>
          </a:extLst>
        </xdr:cNvPr>
        <xdr:cNvSpPr txBox="1"/>
      </xdr:nvSpPr>
      <xdr:spPr>
        <a:xfrm>
          <a:off x="11900544" y="62808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79846</xdr:rowOff>
    </xdr:from>
    <xdr:ext cx="405111" cy="259045"/>
    <xdr:sp macro="" textlink="">
      <xdr:nvSpPr>
        <xdr:cNvPr id="450" name="n_4aveValue【一般廃棄物処理施設】&#10;有形固定資産減価償却率">
          <a:extLst>
            <a:ext uri="{FF2B5EF4-FFF2-40B4-BE49-F238E27FC236}">
              <a16:creationId xmlns:a16="http://schemas.microsoft.com/office/drawing/2014/main" id="{CA13C2EB-7403-4623-9634-00D1B53BC8A8}"/>
            </a:ext>
          </a:extLst>
        </xdr:cNvPr>
        <xdr:cNvSpPr txBox="1"/>
      </xdr:nvSpPr>
      <xdr:spPr>
        <a:xfrm>
          <a:off x="11102984" y="62825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36</xdr:row>
      <xdr:rowOff>119034</xdr:rowOff>
    </xdr:from>
    <xdr:ext cx="405111" cy="259045"/>
    <xdr:sp macro="" textlink="">
      <xdr:nvSpPr>
        <xdr:cNvPr id="451" name="n_1mainValue【一般廃棄物処理施設】&#10;有形固定資産減価償却率">
          <a:extLst>
            <a:ext uri="{FF2B5EF4-FFF2-40B4-BE49-F238E27FC236}">
              <a16:creationId xmlns:a16="http://schemas.microsoft.com/office/drawing/2014/main" id="{C6167BE5-78D6-4189-9BB0-B6DFCE4C8C79}"/>
            </a:ext>
          </a:extLst>
        </xdr:cNvPr>
        <xdr:cNvSpPr txBox="1"/>
      </xdr:nvSpPr>
      <xdr:spPr>
        <a:xfrm>
          <a:off x="13437244" y="61540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52087</xdr:rowOff>
    </xdr:from>
    <xdr:ext cx="405111" cy="259045"/>
    <xdr:sp macro="" textlink="">
      <xdr:nvSpPr>
        <xdr:cNvPr id="452" name="n_2mainValue【一般廃棄物処理施設】&#10;有形固定資産減価償却率">
          <a:extLst>
            <a:ext uri="{FF2B5EF4-FFF2-40B4-BE49-F238E27FC236}">
              <a16:creationId xmlns:a16="http://schemas.microsoft.com/office/drawing/2014/main" id="{57DD0999-3F2F-40AD-B8F6-7222EB035B31}"/>
            </a:ext>
          </a:extLst>
        </xdr:cNvPr>
        <xdr:cNvSpPr txBox="1"/>
      </xdr:nvSpPr>
      <xdr:spPr>
        <a:xfrm>
          <a:off x="12675244" y="6087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41</xdr:row>
      <xdr:rowOff>8726</xdr:rowOff>
    </xdr:from>
    <xdr:ext cx="405111" cy="259045"/>
    <xdr:sp macro="" textlink="">
      <xdr:nvSpPr>
        <xdr:cNvPr id="453" name="n_3mainValue【一般廃棄物処理施設】&#10;有形固定資産減価償却率">
          <a:extLst>
            <a:ext uri="{FF2B5EF4-FFF2-40B4-BE49-F238E27FC236}">
              <a16:creationId xmlns:a16="http://schemas.microsoft.com/office/drawing/2014/main" id="{AD38631C-97D0-44BD-A150-C57C185745F9}"/>
            </a:ext>
          </a:extLst>
        </xdr:cNvPr>
        <xdr:cNvSpPr txBox="1"/>
      </xdr:nvSpPr>
      <xdr:spPr>
        <a:xfrm>
          <a:off x="11900544" y="68819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157315</xdr:rowOff>
    </xdr:from>
    <xdr:ext cx="405111" cy="259045"/>
    <xdr:sp macro="" textlink="">
      <xdr:nvSpPr>
        <xdr:cNvPr id="454" name="n_4mainValue【一般廃棄物処理施設】&#10;有形固定資産減価償却率">
          <a:extLst>
            <a:ext uri="{FF2B5EF4-FFF2-40B4-BE49-F238E27FC236}">
              <a16:creationId xmlns:a16="http://schemas.microsoft.com/office/drawing/2014/main" id="{AC4993D5-C654-43F8-AF83-6BF5D09F2381}"/>
            </a:ext>
          </a:extLst>
        </xdr:cNvPr>
        <xdr:cNvSpPr txBox="1"/>
      </xdr:nvSpPr>
      <xdr:spPr>
        <a:xfrm>
          <a:off x="11102984" y="68629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5" name="正方形/長方形 454">
          <a:extLst>
            <a:ext uri="{FF2B5EF4-FFF2-40B4-BE49-F238E27FC236}">
              <a16:creationId xmlns:a16="http://schemas.microsoft.com/office/drawing/2014/main" id="{2610A3EC-0C95-4380-B3CC-9A0EEE5B4AA8}"/>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6" name="正方形/長方形 455">
          <a:extLst>
            <a:ext uri="{FF2B5EF4-FFF2-40B4-BE49-F238E27FC236}">
              <a16:creationId xmlns:a16="http://schemas.microsoft.com/office/drawing/2014/main" id="{5676D17F-189B-471C-AC29-F0FE96347FC0}"/>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7" name="正方形/長方形 456">
          <a:extLst>
            <a:ext uri="{FF2B5EF4-FFF2-40B4-BE49-F238E27FC236}">
              <a16:creationId xmlns:a16="http://schemas.microsoft.com/office/drawing/2014/main" id="{03B9D4AF-2BF3-4D46-B115-F4276C9D9CD2}"/>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8" name="正方形/長方形 457">
          <a:extLst>
            <a:ext uri="{FF2B5EF4-FFF2-40B4-BE49-F238E27FC236}">
              <a16:creationId xmlns:a16="http://schemas.microsoft.com/office/drawing/2014/main" id="{F6A4DE35-AF74-4F4A-B52D-72894694150F}"/>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9" name="正方形/長方形 458">
          <a:extLst>
            <a:ext uri="{FF2B5EF4-FFF2-40B4-BE49-F238E27FC236}">
              <a16:creationId xmlns:a16="http://schemas.microsoft.com/office/drawing/2014/main" id="{714B6F62-2493-45AE-B3EE-45A66AEEE94C}"/>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0" name="正方形/長方形 459">
          <a:extLst>
            <a:ext uri="{FF2B5EF4-FFF2-40B4-BE49-F238E27FC236}">
              <a16:creationId xmlns:a16="http://schemas.microsoft.com/office/drawing/2014/main" id="{98BD5A4C-DFBF-4C47-A6A2-B6305EF060D5}"/>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1" name="正方形/長方形 460">
          <a:extLst>
            <a:ext uri="{FF2B5EF4-FFF2-40B4-BE49-F238E27FC236}">
              <a16:creationId xmlns:a16="http://schemas.microsoft.com/office/drawing/2014/main" id="{51AB44F6-BEF3-4EAE-B571-276F9B9222FC}"/>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94,951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2" name="正方形/長方形 461">
          <a:extLst>
            <a:ext uri="{FF2B5EF4-FFF2-40B4-BE49-F238E27FC236}">
              <a16:creationId xmlns:a16="http://schemas.microsoft.com/office/drawing/2014/main" id="{204B315A-C0FB-41A5-87A6-7DC032485DD0}"/>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3" name="テキスト ボックス 462">
          <a:extLst>
            <a:ext uri="{FF2B5EF4-FFF2-40B4-BE49-F238E27FC236}">
              <a16:creationId xmlns:a16="http://schemas.microsoft.com/office/drawing/2014/main" id="{30BF55DC-4880-4AA6-8AFE-BC5142E7EED2}"/>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4" name="直線コネクタ 463">
          <a:extLst>
            <a:ext uri="{FF2B5EF4-FFF2-40B4-BE49-F238E27FC236}">
              <a16:creationId xmlns:a16="http://schemas.microsoft.com/office/drawing/2014/main" id="{A8CEDD66-9388-4D73-A68C-E74413B2C62F}"/>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5" name="直線コネクタ 464">
          <a:extLst>
            <a:ext uri="{FF2B5EF4-FFF2-40B4-BE49-F238E27FC236}">
              <a16:creationId xmlns:a16="http://schemas.microsoft.com/office/drawing/2014/main" id="{BA626CFF-EC93-49B3-8073-210425B295B6}"/>
            </a:ext>
          </a:extLst>
        </xdr:cNvPr>
        <xdr:cNvCxnSpPr/>
      </xdr:nvCxnSpPr>
      <xdr:spPr>
        <a:xfrm>
          <a:off x="16093440" y="7006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466" name="テキスト ボックス 465">
          <a:extLst>
            <a:ext uri="{FF2B5EF4-FFF2-40B4-BE49-F238E27FC236}">
              <a16:creationId xmlns:a16="http://schemas.microsoft.com/office/drawing/2014/main" id="{E0C35709-BBAB-4879-B650-C622A0AC6648}"/>
            </a:ext>
          </a:extLst>
        </xdr:cNvPr>
        <xdr:cNvSpPr txBox="1"/>
      </xdr:nvSpPr>
      <xdr:spPr>
        <a:xfrm>
          <a:off x="15890374" y="68681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7" name="直線コネクタ 466">
          <a:extLst>
            <a:ext uri="{FF2B5EF4-FFF2-40B4-BE49-F238E27FC236}">
              <a16:creationId xmlns:a16="http://schemas.microsoft.com/office/drawing/2014/main" id="{058DFB48-3B3D-4F35-B8B4-863FE7435755}"/>
            </a:ext>
          </a:extLst>
        </xdr:cNvPr>
        <xdr:cNvCxnSpPr/>
      </xdr:nvCxnSpPr>
      <xdr:spPr>
        <a:xfrm>
          <a:off x="16093440" y="6557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468" name="テキスト ボックス 467">
          <a:extLst>
            <a:ext uri="{FF2B5EF4-FFF2-40B4-BE49-F238E27FC236}">
              <a16:creationId xmlns:a16="http://schemas.microsoft.com/office/drawing/2014/main" id="{8793F8A2-0C64-4D4F-9134-6143933A2C11}"/>
            </a:ext>
          </a:extLst>
        </xdr:cNvPr>
        <xdr:cNvSpPr txBox="1"/>
      </xdr:nvSpPr>
      <xdr:spPr>
        <a:xfrm>
          <a:off x="15589461" y="641859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9" name="直線コネクタ 468">
          <a:extLst>
            <a:ext uri="{FF2B5EF4-FFF2-40B4-BE49-F238E27FC236}">
              <a16:creationId xmlns:a16="http://schemas.microsoft.com/office/drawing/2014/main" id="{FAFF7CEF-A25F-4DA8-809D-BDA9E31B79C5}"/>
            </a:ext>
          </a:extLst>
        </xdr:cNvPr>
        <xdr:cNvCxnSpPr/>
      </xdr:nvCxnSpPr>
      <xdr:spPr>
        <a:xfrm>
          <a:off x="16093440" y="6111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470" name="テキスト ボックス 469">
          <a:extLst>
            <a:ext uri="{FF2B5EF4-FFF2-40B4-BE49-F238E27FC236}">
              <a16:creationId xmlns:a16="http://schemas.microsoft.com/office/drawing/2014/main" id="{D1A4007A-7A6F-4447-8827-015DEA39292E}"/>
            </a:ext>
          </a:extLst>
        </xdr:cNvPr>
        <xdr:cNvSpPr txBox="1"/>
      </xdr:nvSpPr>
      <xdr:spPr>
        <a:xfrm>
          <a:off x="15589461" y="59728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71" name="直線コネクタ 470">
          <a:extLst>
            <a:ext uri="{FF2B5EF4-FFF2-40B4-BE49-F238E27FC236}">
              <a16:creationId xmlns:a16="http://schemas.microsoft.com/office/drawing/2014/main" id="{C4B14296-72E8-4CB9-A5C7-B51859E97566}"/>
            </a:ext>
          </a:extLst>
        </xdr:cNvPr>
        <xdr:cNvCxnSpPr/>
      </xdr:nvCxnSpPr>
      <xdr:spPr>
        <a:xfrm>
          <a:off x="16093440" y="5665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472" name="テキスト ボックス 471">
          <a:extLst>
            <a:ext uri="{FF2B5EF4-FFF2-40B4-BE49-F238E27FC236}">
              <a16:creationId xmlns:a16="http://schemas.microsoft.com/office/drawing/2014/main" id="{F270B580-50B3-4BEB-99EC-BF0522AE5F0E}"/>
            </a:ext>
          </a:extLst>
        </xdr:cNvPr>
        <xdr:cNvSpPr txBox="1"/>
      </xdr:nvSpPr>
      <xdr:spPr>
        <a:xfrm>
          <a:off x="15589461" y="55270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3" name="直線コネクタ 472">
          <a:extLst>
            <a:ext uri="{FF2B5EF4-FFF2-40B4-BE49-F238E27FC236}">
              <a16:creationId xmlns:a16="http://schemas.microsoft.com/office/drawing/2014/main" id="{1326BC17-0D02-45F5-9700-897AB8FCF9B5}"/>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474" name="テキスト ボックス 473">
          <a:extLst>
            <a:ext uri="{FF2B5EF4-FFF2-40B4-BE49-F238E27FC236}">
              <a16:creationId xmlns:a16="http://schemas.microsoft.com/office/drawing/2014/main" id="{75345D1C-AF79-4123-8C89-87F317F8F94A}"/>
            </a:ext>
          </a:extLst>
        </xdr:cNvPr>
        <xdr:cNvSpPr txBox="1"/>
      </xdr:nvSpPr>
      <xdr:spPr>
        <a:xfrm>
          <a:off x="15589461" y="5077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5" name="【一般廃棄物処理施設】&#10;一人当たり有形固定資産（償却資産）額グラフ枠">
          <a:extLst>
            <a:ext uri="{FF2B5EF4-FFF2-40B4-BE49-F238E27FC236}">
              <a16:creationId xmlns:a16="http://schemas.microsoft.com/office/drawing/2014/main" id="{667473B4-EF64-4771-8A9A-F7B048A6CB8A}"/>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1171</xdr:rowOff>
    </xdr:from>
    <xdr:to>
      <xdr:col>116</xdr:col>
      <xdr:colOff>62864</xdr:colOff>
      <xdr:row>41</xdr:row>
      <xdr:rowOff>130715</xdr:rowOff>
    </xdr:to>
    <xdr:cxnSp macro="">
      <xdr:nvCxnSpPr>
        <xdr:cNvPr id="476" name="直線コネクタ 475">
          <a:extLst>
            <a:ext uri="{FF2B5EF4-FFF2-40B4-BE49-F238E27FC236}">
              <a16:creationId xmlns:a16="http://schemas.microsoft.com/office/drawing/2014/main" id="{D9A95F85-5F37-4704-871E-CDC540F6DBCA}"/>
            </a:ext>
          </a:extLst>
        </xdr:cNvPr>
        <xdr:cNvCxnSpPr/>
      </xdr:nvCxnSpPr>
      <xdr:spPr>
        <a:xfrm flipV="1">
          <a:off x="19509104" y="5533291"/>
          <a:ext cx="0" cy="14706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134542</xdr:rowOff>
    </xdr:from>
    <xdr:ext cx="469744" cy="259045"/>
    <xdr:sp macro="" textlink="">
      <xdr:nvSpPr>
        <xdr:cNvPr id="477" name="【一般廃棄物処理施設】&#10;一人当たり有形固定資産（償却資産）額最小値テキスト">
          <a:extLst>
            <a:ext uri="{FF2B5EF4-FFF2-40B4-BE49-F238E27FC236}">
              <a16:creationId xmlns:a16="http://schemas.microsoft.com/office/drawing/2014/main" id="{A35299E6-7FC5-46CA-B66D-84540F563806}"/>
            </a:ext>
          </a:extLst>
        </xdr:cNvPr>
        <xdr:cNvSpPr txBox="1"/>
      </xdr:nvSpPr>
      <xdr:spPr>
        <a:xfrm>
          <a:off x="19547840" y="70077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130715</xdr:rowOff>
    </xdr:from>
    <xdr:to>
      <xdr:col>116</xdr:col>
      <xdr:colOff>152400</xdr:colOff>
      <xdr:row>41</xdr:row>
      <xdr:rowOff>130715</xdr:rowOff>
    </xdr:to>
    <xdr:cxnSp macro="">
      <xdr:nvCxnSpPr>
        <xdr:cNvPr id="478" name="直線コネクタ 477">
          <a:extLst>
            <a:ext uri="{FF2B5EF4-FFF2-40B4-BE49-F238E27FC236}">
              <a16:creationId xmlns:a16="http://schemas.microsoft.com/office/drawing/2014/main" id="{1C049DB3-8AF6-428F-8891-0469C823EF96}"/>
            </a:ext>
          </a:extLst>
        </xdr:cNvPr>
        <xdr:cNvCxnSpPr/>
      </xdr:nvCxnSpPr>
      <xdr:spPr>
        <a:xfrm>
          <a:off x="19443700" y="700395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119298</xdr:rowOff>
    </xdr:from>
    <xdr:ext cx="599010" cy="259045"/>
    <xdr:sp macro="" textlink="">
      <xdr:nvSpPr>
        <xdr:cNvPr id="479" name="【一般廃棄物処理施設】&#10;一人当たり有形固定資産（償却資産）額最大値テキスト">
          <a:extLst>
            <a:ext uri="{FF2B5EF4-FFF2-40B4-BE49-F238E27FC236}">
              <a16:creationId xmlns:a16="http://schemas.microsoft.com/office/drawing/2014/main" id="{E7F76A98-4B37-4DC5-BCB8-05ABB68F7998}"/>
            </a:ext>
          </a:extLst>
        </xdr:cNvPr>
        <xdr:cNvSpPr txBox="1"/>
      </xdr:nvSpPr>
      <xdr:spPr>
        <a:xfrm>
          <a:off x="19547840" y="53161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657,821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1171</xdr:rowOff>
    </xdr:from>
    <xdr:to>
      <xdr:col>116</xdr:col>
      <xdr:colOff>152400</xdr:colOff>
      <xdr:row>33</xdr:row>
      <xdr:rowOff>1171</xdr:rowOff>
    </xdr:to>
    <xdr:cxnSp macro="">
      <xdr:nvCxnSpPr>
        <xdr:cNvPr id="480" name="直線コネクタ 479">
          <a:extLst>
            <a:ext uri="{FF2B5EF4-FFF2-40B4-BE49-F238E27FC236}">
              <a16:creationId xmlns:a16="http://schemas.microsoft.com/office/drawing/2014/main" id="{CB34B42B-C459-427C-AE11-471AA7C7B1DD}"/>
            </a:ext>
          </a:extLst>
        </xdr:cNvPr>
        <xdr:cNvCxnSpPr/>
      </xdr:nvCxnSpPr>
      <xdr:spPr>
        <a:xfrm>
          <a:off x="19443700" y="553329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22584</xdr:rowOff>
    </xdr:from>
    <xdr:ext cx="534377" cy="259045"/>
    <xdr:sp macro="" textlink="">
      <xdr:nvSpPr>
        <xdr:cNvPr id="481" name="【一般廃棄物処理施設】&#10;一人当たり有形固定資産（償却資産）額平均値テキスト">
          <a:extLst>
            <a:ext uri="{FF2B5EF4-FFF2-40B4-BE49-F238E27FC236}">
              <a16:creationId xmlns:a16="http://schemas.microsoft.com/office/drawing/2014/main" id="{A6C610F3-FFD3-460E-8486-7BABA871B106}"/>
            </a:ext>
          </a:extLst>
        </xdr:cNvPr>
        <xdr:cNvSpPr txBox="1"/>
      </xdr:nvSpPr>
      <xdr:spPr>
        <a:xfrm>
          <a:off x="19547840" y="67281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44157</xdr:rowOff>
    </xdr:from>
    <xdr:to>
      <xdr:col>116</xdr:col>
      <xdr:colOff>114300</xdr:colOff>
      <xdr:row>40</xdr:row>
      <xdr:rowOff>145757</xdr:rowOff>
    </xdr:to>
    <xdr:sp macro="" textlink="">
      <xdr:nvSpPr>
        <xdr:cNvPr id="482" name="フローチャート: 判断 481">
          <a:extLst>
            <a:ext uri="{FF2B5EF4-FFF2-40B4-BE49-F238E27FC236}">
              <a16:creationId xmlns:a16="http://schemas.microsoft.com/office/drawing/2014/main" id="{0CF15792-A6DD-4E10-90C0-03F6C971609C}"/>
            </a:ext>
          </a:extLst>
        </xdr:cNvPr>
        <xdr:cNvSpPr/>
      </xdr:nvSpPr>
      <xdr:spPr>
        <a:xfrm>
          <a:off x="19458940" y="6749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54880</xdr:rowOff>
    </xdr:from>
    <xdr:to>
      <xdr:col>112</xdr:col>
      <xdr:colOff>38100</xdr:colOff>
      <xdr:row>40</xdr:row>
      <xdr:rowOff>156480</xdr:rowOff>
    </xdr:to>
    <xdr:sp macro="" textlink="">
      <xdr:nvSpPr>
        <xdr:cNvPr id="483" name="フローチャート: 判断 482">
          <a:extLst>
            <a:ext uri="{FF2B5EF4-FFF2-40B4-BE49-F238E27FC236}">
              <a16:creationId xmlns:a16="http://schemas.microsoft.com/office/drawing/2014/main" id="{1252591A-D049-4293-ADB4-B5AF6C3DB86C}"/>
            </a:ext>
          </a:extLst>
        </xdr:cNvPr>
        <xdr:cNvSpPr/>
      </xdr:nvSpPr>
      <xdr:spPr>
        <a:xfrm>
          <a:off x="18735040" y="676048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59613</xdr:rowOff>
    </xdr:from>
    <xdr:to>
      <xdr:col>107</xdr:col>
      <xdr:colOff>101600</xdr:colOff>
      <xdr:row>40</xdr:row>
      <xdr:rowOff>161213</xdr:rowOff>
    </xdr:to>
    <xdr:sp macro="" textlink="">
      <xdr:nvSpPr>
        <xdr:cNvPr id="484" name="フローチャート: 判断 483">
          <a:extLst>
            <a:ext uri="{FF2B5EF4-FFF2-40B4-BE49-F238E27FC236}">
              <a16:creationId xmlns:a16="http://schemas.microsoft.com/office/drawing/2014/main" id="{7DB886C8-54F9-476C-AF10-DBEE64F45D57}"/>
            </a:ext>
          </a:extLst>
        </xdr:cNvPr>
        <xdr:cNvSpPr/>
      </xdr:nvSpPr>
      <xdr:spPr>
        <a:xfrm>
          <a:off x="17937480" y="6765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81059</xdr:rowOff>
    </xdr:from>
    <xdr:to>
      <xdr:col>102</xdr:col>
      <xdr:colOff>165100</xdr:colOff>
      <xdr:row>41</xdr:row>
      <xdr:rowOff>11209</xdr:rowOff>
    </xdr:to>
    <xdr:sp macro="" textlink="">
      <xdr:nvSpPr>
        <xdr:cNvPr id="485" name="フローチャート: 判断 484">
          <a:extLst>
            <a:ext uri="{FF2B5EF4-FFF2-40B4-BE49-F238E27FC236}">
              <a16:creationId xmlns:a16="http://schemas.microsoft.com/office/drawing/2014/main" id="{CDD78557-6475-4413-BB8A-DEDA0460E4E7}"/>
            </a:ext>
          </a:extLst>
        </xdr:cNvPr>
        <xdr:cNvSpPr/>
      </xdr:nvSpPr>
      <xdr:spPr>
        <a:xfrm>
          <a:off x="17162780" y="678665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79814</xdr:rowOff>
    </xdr:from>
    <xdr:to>
      <xdr:col>98</xdr:col>
      <xdr:colOff>38100</xdr:colOff>
      <xdr:row>41</xdr:row>
      <xdr:rowOff>9964</xdr:rowOff>
    </xdr:to>
    <xdr:sp macro="" textlink="">
      <xdr:nvSpPr>
        <xdr:cNvPr id="486" name="フローチャート: 判断 485">
          <a:extLst>
            <a:ext uri="{FF2B5EF4-FFF2-40B4-BE49-F238E27FC236}">
              <a16:creationId xmlns:a16="http://schemas.microsoft.com/office/drawing/2014/main" id="{B032AF3D-FDEE-479C-9E3F-1D0DE88D227A}"/>
            </a:ext>
          </a:extLst>
        </xdr:cNvPr>
        <xdr:cNvSpPr/>
      </xdr:nvSpPr>
      <xdr:spPr>
        <a:xfrm>
          <a:off x="16388080" y="678541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D555BFF0-FA83-4E79-8ED4-7349DBDAF443}"/>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7278FF38-A74B-4801-87BA-3727285710F4}"/>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8AD29398-A2DD-434A-993A-56AB57B860DD}"/>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DBFADCA7-DF5F-4329-83A7-758F88DF7F3C}"/>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1" name="テキスト ボックス 490">
          <a:extLst>
            <a:ext uri="{FF2B5EF4-FFF2-40B4-BE49-F238E27FC236}">
              <a16:creationId xmlns:a16="http://schemas.microsoft.com/office/drawing/2014/main" id="{C2BD07EB-E586-4B64-ACF1-706DFF90221A}"/>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2362</xdr:rowOff>
    </xdr:from>
    <xdr:to>
      <xdr:col>116</xdr:col>
      <xdr:colOff>114300</xdr:colOff>
      <xdr:row>39</xdr:row>
      <xdr:rowOff>103962</xdr:rowOff>
    </xdr:to>
    <xdr:sp macro="" textlink="">
      <xdr:nvSpPr>
        <xdr:cNvPr id="492" name="楕円 491">
          <a:extLst>
            <a:ext uri="{FF2B5EF4-FFF2-40B4-BE49-F238E27FC236}">
              <a16:creationId xmlns:a16="http://schemas.microsoft.com/office/drawing/2014/main" id="{FD429816-1285-4177-A25A-28906B69F6AA}"/>
            </a:ext>
          </a:extLst>
        </xdr:cNvPr>
        <xdr:cNvSpPr/>
      </xdr:nvSpPr>
      <xdr:spPr>
        <a:xfrm>
          <a:off x="19458940" y="6540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25239</xdr:rowOff>
    </xdr:from>
    <xdr:ext cx="599010" cy="259045"/>
    <xdr:sp macro="" textlink="">
      <xdr:nvSpPr>
        <xdr:cNvPr id="493" name="【一般廃棄物処理施設】&#10;一人当たり有形固定資産（償却資産）額該当値テキスト">
          <a:extLst>
            <a:ext uri="{FF2B5EF4-FFF2-40B4-BE49-F238E27FC236}">
              <a16:creationId xmlns:a16="http://schemas.microsoft.com/office/drawing/2014/main" id="{F718A8B2-3BD2-4B48-9935-6D0F5472F1A6}"/>
            </a:ext>
          </a:extLst>
        </xdr:cNvPr>
        <xdr:cNvSpPr txBox="1"/>
      </xdr:nvSpPr>
      <xdr:spPr>
        <a:xfrm>
          <a:off x="19547840" y="63955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185,078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7059</xdr:rowOff>
    </xdr:from>
    <xdr:to>
      <xdr:col>112</xdr:col>
      <xdr:colOff>38100</xdr:colOff>
      <xdr:row>39</xdr:row>
      <xdr:rowOff>108659</xdr:rowOff>
    </xdr:to>
    <xdr:sp macro="" textlink="">
      <xdr:nvSpPr>
        <xdr:cNvPr id="494" name="楕円 493">
          <a:extLst>
            <a:ext uri="{FF2B5EF4-FFF2-40B4-BE49-F238E27FC236}">
              <a16:creationId xmlns:a16="http://schemas.microsoft.com/office/drawing/2014/main" id="{A6B2FE0F-4711-4FBF-A753-283AD1EE29B0}"/>
            </a:ext>
          </a:extLst>
        </xdr:cNvPr>
        <xdr:cNvSpPr/>
      </xdr:nvSpPr>
      <xdr:spPr>
        <a:xfrm>
          <a:off x="18735040" y="654501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53162</xdr:rowOff>
    </xdr:from>
    <xdr:to>
      <xdr:col>116</xdr:col>
      <xdr:colOff>63500</xdr:colOff>
      <xdr:row>39</xdr:row>
      <xdr:rowOff>57859</xdr:rowOff>
    </xdr:to>
    <xdr:cxnSp macro="">
      <xdr:nvCxnSpPr>
        <xdr:cNvPr id="495" name="直線コネクタ 494">
          <a:extLst>
            <a:ext uri="{FF2B5EF4-FFF2-40B4-BE49-F238E27FC236}">
              <a16:creationId xmlns:a16="http://schemas.microsoft.com/office/drawing/2014/main" id="{465D5DF9-1029-4313-B1E3-E0B444FC581B}"/>
            </a:ext>
          </a:extLst>
        </xdr:cNvPr>
        <xdr:cNvCxnSpPr/>
      </xdr:nvCxnSpPr>
      <xdr:spPr>
        <a:xfrm flipV="1">
          <a:off x="18778220" y="6591122"/>
          <a:ext cx="731520" cy="46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15549</xdr:rowOff>
    </xdr:from>
    <xdr:to>
      <xdr:col>107</xdr:col>
      <xdr:colOff>101600</xdr:colOff>
      <xdr:row>39</xdr:row>
      <xdr:rowOff>117149</xdr:rowOff>
    </xdr:to>
    <xdr:sp macro="" textlink="">
      <xdr:nvSpPr>
        <xdr:cNvPr id="496" name="楕円 495">
          <a:extLst>
            <a:ext uri="{FF2B5EF4-FFF2-40B4-BE49-F238E27FC236}">
              <a16:creationId xmlns:a16="http://schemas.microsoft.com/office/drawing/2014/main" id="{7537FAAE-8676-4CDB-A77C-0A085ECD9498}"/>
            </a:ext>
          </a:extLst>
        </xdr:cNvPr>
        <xdr:cNvSpPr/>
      </xdr:nvSpPr>
      <xdr:spPr>
        <a:xfrm>
          <a:off x="17937480" y="6553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57859</xdr:rowOff>
    </xdr:from>
    <xdr:to>
      <xdr:col>111</xdr:col>
      <xdr:colOff>177800</xdr:colOff>
      <xdr:row>39</xdr:row>
      <xdr:rowOff>66349</xdr:rowOff>
    </xdr:to>
    <xdr:cxnSp macro="">
      <xdr:nvCxnSpPr>
        <xdr:cNvPr id="497" name="直線コネクタ 496">
          <a:extLst>
            <a:ext uri="{FF2B5EF4-FFF2-40B4-BE49-F238E27FC236}">
              <a16:creationId xmlns:a16="http://schemas.microsoft.com/office/drawing/2014/main" id="{51E0253A-AEC2-4CD4-903C-5375C8D8D44A}"/>
            </a:ext>
          </a:extLst>
        </xdr:cNvPr>
        <xdr:cNvCxnSpPr/>
      </xdr:nvCxnSpPr>
      <xdr:spPr>
        <a:xfrm flipV="1">
          <a:off x="17988280" y="6595819"/>
          <a:ext cx="789940" cy="8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3299</xdr:rowOff>
    </xdr:from>
    <xdr:to>
      <xdr:col>102</xdr:col>
      <xdr:colOff>165100</xdr:colOff>
      <xdr:row>40</xdr:row>
      <xdr:rowOff>104899</xdr:rowOff>
    </xdr:to>
    <xdr:sp macro="" textlink="">
      <xdr:nvSpPr>
        <xdr:cNvPr id="498" name="楕円 497">
          <a:extLst>
            <a:ext uri="{FF2B5EF4-FFF2-40B4-BE49-F238E27FC236}">
              <a16:creationId xmlns:a16="http://schemas.microsoft.com/office/drawing/2014/main" id="{5F5A0B11-0716-418D-A509-090214395402}"/>
            </a:ext>
          </a:extLst>
        </xdr:cNvPr>
        <xdr:cNvSpPr/>
      </xdr:nvSpPr>
      <xdr:spPr>
        <a:xfrm>
          <a:off x="17162780" y="6708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66349</xdr:rowOff>
    </xdr:from>
    <xdr:to>
      <xdr:col>107</xdr:col>
      <xdr:colOff>50800</xdr:colOff>
      <xdr:row>40</xdr:row>
      <xdr:rowOff>54099</xdr:rowOff>
    </xdr:to>
    <xdr:cxnSp macro="">
      <xdr:nvCxnSpPr>
        <xdr:cNvPr id="499" name="直線コネクタ 498">
          <a:extLst>
            <a:ext uri="{FF2B5EF4-FFF2-40B4-BE49-F238E27FC236}">
              <a16:creationId xmlns:a16="http://schemas.microsoft.com/office/drawing/2014/main" id="{379A58D3-FDA3-4609-A4E7-B61F1ACA9E9C}"/>
            </a:ext>
          </a:extLst>
        </xdr:cNvPr>
        <xdr:cNvCxnSpPr/>
      </xdr:nvCxnSpPr>
      <xdr:spPr>
        <a:xfrm flipV="1">
          <a:off x="17213580" y="6604309"/>
          <a:ext cx="774700" cy="155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6255</xdr:rowOff>
    </xdr:from>
    <xdr:to>
      <xdr:col>98</xdr:col>
      <xdr:colOff>38100</xdr:colOff>
      <xdr:row>40</xdr:row>
      <xdr:rowOff>107855</xdr:rowOff>
    </xdr:to>
    <xdr:sp macro="" textlink="">
      <xdr:nvSpPr>
        <xdr:cNvPr id="500" name="楕円 499">
          <a:extLst>
            <a:ext uri="{FF2B5EF4-FFF2-40B4-BE49-F238E27FC236}">
              <a16:creationId xmlns:a16="http://schemas.microsoft.com/office/drawing/2014/main" id="{F3239B56-16AD-4EC0-84A9-AF7BB353984D}"/>
            </a:ext>
          </a:extLst>
        </xdr:cNvPr>
        <xdr:cNvSpPr/>
      </xdr:nvSpPr>
      <xdr:spPr>
        <a:xfrm>
          <a:off x="16388080" y="671185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54099</xdr:rowOff>
    </xdr:from>
    <xdr:to>
      <xdr:col>102</xdr:col>
      <xdr:colOff>114300</xdr:colOff>
      <xdr:row>40</xdr:row>
      <xdr:rowOff>57055</xdr:rowOff>
    </xdr:to>
    <xdr:cxnSp macro="">
      <xdr:nvCxnSpPr>
        <xdr:cNvPr id="501" name="直線コネクタ 500">
          <a:extLst>
            <a:ext uri="{FF2B5EF4-FFF2-40B4-BE49-F238E27FC236}">
              <a16:creationId xmlns:a16="http://schemas.microsoft.com/office/drawing/2014/main" id="{01DB9B46-99EA-4445-A76C-54E6A7ED064F}"/>
            </a:ext>
          </a:extLst>
        </xdr:cNvPr>
        <xdr:cNvCxnSpPr/>
      </xdr:nvCxnSpPr>
      <xdr:spPr>
        <a:xfrm flipV="1">
          <a:off x="16431260" y="6759699"/>
          <a:ext cx="782320" cy="2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40</xdr:row>
      <xdr:rowOff>147607</xdr:rowOff>
    </xdr:from>
    <xdr:ext cx="534377" cy="259045"/>
    <xdr:sp macro="" textlink="">
      <xdr:nvSpPr>
        <xdr:cNvPr id="502" name="n_1aveValue【一般廃棄物処理施設】&#10;一人当たり有形固定資産（償却資産）額">
          <a:extLst>
            <a:ext uri="{FF2B5EF4-FFF2-40B4-BE49-F238E27FC236}">
              <a16:creationId xmlns:a16="http://schemas.microsoft.com/office/drawing/2014/main" id="{B1DB48F7-8B7F-4FA6-AD21-B09DC7AEB1D0}"/>
            </a:ext>
          </a:extLst>
        </xdr:cNvPr>
        <xdr:cNvSpPr txBox="1"/>
      </xdr:nvSpPr>
      <xdr:spPr>
        <a:xfrm>
          <a:off x="18528811" y="68532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40</xdr:row>
      <xdr:rowOff>152340</xdr:rowOff>
    </xdr:from>
    <xdr:ext cx="534377" cy="259045"/>
    <xdr:sp macro="" textlink="">
      <xdr:nvSpPr>
        <xdr:cNvPr id="503" name="n_2aveValue【一般廃棄物処理施設】&#10;一人当たり有形固定資産（償却資産）額">
          <a:extLst>
            <a:ext uri="{FF2B5EF4-FFF2-40B4-BE49-F238E27FC236}">
              <a16:creationId xmlns:a16="http://schemas.microsoft.com/office/drawing/2014/main" id="{55F0986B-9407-47FE-8D9F-B74E3C7EA41A}"/>
            </a:ext>
          </a:extLst>
        </xdr:cNvPr>
        <xdr:cNvSpPr txBox="1"/>
      </xdr:nvSpPr>
      <xdr:spPr>
        <a:xfrm>
          <a:off x="17766811" y="6857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2336</xdr:rowOff>
    </xdr:from>
    <xdr:ext cx="534377" cy="259045"/>
    <xdr:sp macro="" textlink="">
      <xdr:nvSpPr>
        <xdr:cNvPr id="504" name="n_3aveValue【一般廃棄物処理施設】&#10;一人当たり有形固定資産（償却資産）額">
          <a:extLst>
            <a:ext uri="{FF2B5EF4-FFF2-40B4-BE49-F238E27FC236}">
              <a16:creationId xmlns:a16="http://schemas.microsoft.com/office/drawing/2014/main" id="{3CBAAA51-63CD-456F-BF36-4628A68D3BAC}"/>
            </a:ext>
          </a:extLst>
        </xdr:cNvPr>
        <xdr:cNvSpPr txBox="1"/>
      </xdr:nvSpPr>
      <xdr:spPr>
        <a:xfrm>
          <a:off x="16969251" y="6875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1091</xdr:rowOff>
    </xdr:from>
    <xdr:ext cx="534377" cy="259045"/>
    <xdr:sp macro="" textlink="">
      <xdr:nvSpPr>
        <xdr:cNvPr id="505" name="n_4aveValue【一般廃棄物処理施設】&#10;一人当たり有形固定資産（償却資産）額">
          <a:extLst>
            <a:ext uri="{FF2B5EF4-FFF2-40B4-BE49-F238E27FC236}">
              <a16:creationId xmlns:a16="http://schemas.microsoft.com/office/drawing/2014/main" id="{2F4C9E6A-389B-4040-826D-06E33157E82C}"/>
            </a:ext>
          </a:extLst>
        </xdr:cNvPr>
        <xdr:cNvSpPr txBox="1"/>
      </xdr:nvSpPr>
      <xdr:spPr>
        <a:xfrm>
          <a:off x="16194551" y="6874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37</xdr:row>
      <xdr:rowOff>125186</xdr:rowOff>
    </xdr:from>
    <xdr:ext cx="599010" cy="259045"/>
    <xdr:sp macro="" textlink="">
      <xdr:nvSpPr>
        <xdr:cNvPr id="506" name="n_1mainValue【一般廃棄物処理施設】&#10;一人当たり有形固定資産（償却資産）額">
          <a:extLst>
            <a:ext uri="{FF2B5EF4-FFF2-40B4-BE49-F238E27FC236}">
              <a16:creationId xmlns:a16="http://schemas.microsoft.com/office/drawing/2014/main" id="{1A6316E0-D08E-4C72-A9DB-0CE6E64DA23C}"/>
            </a:ext>
          </a:extLst>
        </xdr:cNvPr>
        <xdr:cNvSpPr txBox="1"/>
      </xdr:nvSpPr>
      <xdr:spPr>
        <a:xfrm>
          <a:off x="18496495" y="63278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37</xdr:row>
      <xdr:rowOff>133676</xdr:rowOff>
    </xdr:from>
    <xdr:ext cx="599010" cy="259045"/>
    <xdr:sp macro="" textlink="">
      <xdr:nvSpPr>
        <xdr:cNvPr id="507" name="n_2mainValue【一般廃棄物処理施設】&#10;一人当たり有形固定資産（償却資産）額">
          <a:extLst>
            <a:ext uri="{FF2B5EF4-FFF2-40B4-BE49-F238E27FC236}">
              <a16:creationId xmlns:a16="http://schemas.microsoft.com/office/drawing/2014/main" id="{F248C4E4-05FB-4008-8331-80CCDA2A40B1}"/>
            </a:ext>
          </a:extLst>
        </xdr:cNvPr>
        <xdr:cNvSpPr txBox="1"/>
      </xdr:nvSpPr>
      <xdr:spPr>
        <a:xfrm>
          <a:off x="17734495" y="63363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121426</xdr:rowOff>
    </xdr:from>
    <xdr:ext cx="599010" cy="259045"/>
    <xdr:sp macro="" textlink="">
      <xdr:nvSpPr>
        <xdr:cNvPr id="508" name="n_3mainValue【一般廃棄物処理施設】&#10;一人当たり有形固定資産（償却資産）額">
          <a:extLst>
            <a:ext uri="{FF2B5EF4-FFF2-40B4-BE49-F238E27FC236}">
              <a16:creationId xmlns:a16="http://schemas.microsoft.com/office/drawing/2014/main" id="{85A0B633-3B00-41A9-8737-823A4BF2FF8C}"/>
            </a:ext>
          </a:extLst>
        </xdr:cNvPr>
        <xdr:cNvSpPr txBox="1"/>
      </xdr:nvSpPr>
      <xdr:spPr>
        <a:xfrm>
          <a:off x="16936935" y="64917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124382</xdr:rowOff>
    </xdr:from>
    <xdr:ext cx="599010" cy="259045"/>
    <xdr:sp macro="" textlink="">
      <xdr:nvSpPr>
        <xdr:cNvPr id="509" name="n_4mainValue【一般廃棄物処理施設】&#10;一人当たり有形固定資産（償却資産）額">
          <a:extLst>
            <a:ext uri="{FF2B5EF4-FFF2-40B4-BE49-F238E27FC236}">
              <a16:creationId xmlns:a16="http://schemas.microsoft.com/office/drawing/2014/main" id="{FCFEB448-5BA2-4AC3-8271-D463E8C2176A}"/>
            </a:ext>
          </a:extLst>
        </xdr:cNvPr>
        <xdr:cNvSpPr txBox="1"/>
      </xdr:nvSpPr>
      <xdr:spPr>
        <a:xfrm>
          <a:off x="16162235" y="64947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0" name="正方形/長方形 509">
          <a:extLst>
            <a:ext uri="{FF2B5EF4-FFF2-40B4-BE49-F238E27FC236}">
              <a16:creationId xmlns:a16="http://schemas.microsoft.com/office/drawing/2014/main" id="{8B17DDC4-9281-4A3F-A426-435DE0C7E870}"/>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1" name="正方形/長方形 510">
          <a:extLst>
            <a:ext uri="{FF2B5EF4-FFF2-40B4-BE49-F238E27FC236}">
              <a16:creationId xmlns:a16="http://schemas.microsoft.com/office/drawing/2014/main" id="{D30545FD-00AD-481C-B17B-B62F2CAE149A}"/>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2" name="正方形/長方形 511">
          <a:extLst>
            <a:ext uri="{FF2B5EF4-FFF2-40B4-BE49-F238E27FC236}">
              <a16:creationId xmlns:a16="http://schemas.microsoft.com/office/drawing/2014/main" id="{B31E74AF-B8C8-4D66-BE23-51532540BA67}"/>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3" name="正方形/長方形 512">
          <a:extLst>
            <a:ext uri="{FF2B5EF4-FFF2-40B4-BE49-F238E27FC236}">
              <a16:creationId xmlns:a16="http://schemas.microsoft.com/office/drawing/2014/main" id="{DECB9F8C-56DA-484C-B922-151D41CE3AC9}"/>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4" name="正方形/長方形 513">
          <a:extLst>
            <a:ext uri="{FF2B5EF4-FFF2-40B4-BE49-F238E27FC236}">
              <a16:creationId xmlns:a16="http://schemas.microsoft.com/office/drawing/2014/main" id="{29C7A815-BCEF-478E-8B18-6B842865E5FC}"/>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5" name="正方形/長方形 514">
          <a:extLst>
            <a:ext uri="{FF2B5EF4-FFF2-40B4-BE49-F238E27FC236}">
              <a16:creationId xmlns:a16="http://schemas.microsoft.com/office/drawing/2014/main" id="{1070E692-5861-4D66-8B3C-E03BD5BE32BB}"/>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6" name="正方形/長方形 515">
          <a:extLst>
            <a:ext uri="{FF2B5EF4-FFF2-40B4-BE49-F238E27FC236}">
              <a16:creationId xmlns:a16="http://schemas.microsoft.com/office/drawing/2014/main" id="{73E12C3A-5ABA-4915-985C-0A0981529A9A}"/>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7" name="正方形/長方形 516">
          <a:extLst>
            <a:ext uri="{FF2B5EF4-FFF2-40B4-BE49-F238E27FC236}">
              <a16:creationId xmlns:a16="http://schemas.microsoft.com/office/drawing/2014/main" id="{6C3FE9B1-D4C9-47AC-A3CE-22765C102697}"/>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8" name="テキスト ボックス 517">
          <a:extLst>
            <a:ext uri="{FF2B5EF4-FFF2-40B4-BE49-F238E27FC236}">
              <a16:creationId xmlns:a16="http://schemas.microsoft.com/office/drawing/2014/main" id="{F2992206-C7A6-48E6-829C-B908E8221CD6}"/>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9" name="直線コネクタ 518">
          <a:extLst>
            <a:ext uri="{FF2B5EF4-FFF2-40B4-BE49-F238E27FC236}">
              <a16:creationId xmlns:a16="http://schemas.microsoft.com/office/drawing/2014/main" id="{BA22D279-E332-4478-81FD-F19FCC116BED}"/>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0" name="テキスト ボックス 519">
          <a:extLst>
            <a:ext uri="{FF2B5EF4-FFF2-40B4-BE49-F238E27FC236}">
              <a16:creationId xmlns:a16="http://schemas.microsoft.com/office/drawing/2014/main" id="{6FBA9FD7-C29B-4882-B0E7-F893AE141B83}"/>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1" name="直線コネクタ 520">
          <a:extLst>
            <a:ext uri="{FF2B5EF4-FFF2-40B4-BE49-F238E27FC236}">
              <a16:creationId xmlns:a16="http://schemas.microsoft.com/office/drawing/2014/main" id="{AAB23834-D4F9-482E-9221-46B57A4A812B}"/>
            </a:ext>
          </a:extLst>
        </xdr:cNvPr>
        <xdr:cNvCxnSpPr/>
      </xdr:nvCxnSpPr>
      <xdr:spPr>
        <a:xfrm>
          <a:off x="10960100" y="108051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2" name="テキスト ボックス 521">
          <a:extLst>
            <a:ext uri="{FF2B5EF4-FFF2-40B4-BE49-F238E27FC236}">
              <a16:creationId xmlns:a16="http://schemas.microsoft.com/office/drawing/2014/main" id="{34F4FA2E-580C-4D36-AD59-5B5D9EEB3115}"/>
            </a:ext>
          </a:extLst>
        </xdr:cNvPr>
        <xdr:cNvSpPr txBox="1"/>
      </xdr:nvSpPr>
      <xdr:spPr>
        <a:xfrm>
          <a:off x="105615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3" name="直線コネクタ 522">
          <a:extLst>
            <a:ext uri="{FF2B5EF4-FFF2-40B4-BE49-F238E27FC236}">
              <a16:creationId xmlns:a16="http://schemas.microsoft.com/office/drawing/2014/main" id="{81C6EA46-CBD9-4C4E-ACBB-3AA04E02AD00}"/>
            </a:ext>
          </a:extLst>
        </xdr:cNvPr>
        <xdr:cNvCxnSpPr/>
      </xdr:nvCxnSpPr>
      <xdr:spPr>
        <a:xfrm>
          <a:off x="10960100" y="104317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4" name="テキスト ボックス 523">
          <a:extLst>
            <a:ext uri="{FF2B5EF4-FFF2-40B4-BE49-F238E27FC236}">
              <a16:creationId xmlns:a16="http://schemas.microsoft.com/office/drawing/2014/main" id="{901FF223-20F4-4DD6-8B27-BFC949433FD8}"/>
            </a:ext>
          </a:extLst>
        </xdr:cNvPr>
        <xdr:cNvSpPr txBox="1"/>
      </xdr:nvSpPr>
      <xdr:spPr>
        <a:xfrm>
          <a:off x="1060276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5" name="直線コネクタ 524">
          <a:extLst>
            <a:ext uri="{FF2B5EF4-FFF2-40B4-BE49-F238E27FC236}">
              <a16:creationId xmlns:a16="http://schemas.microsoft.com/office/drawing/2014/main" id="{F9BA9C8D-DE5C-4424-93B9-2C1FBCDFAD83}"/>
            </a:ext>
          </a:extLst>
        </xdr:cNvPr>
        <xdr:cNvCxnSpPr/>
      </xdr:nvCxnSpPr>
      <xdr:spPr>
        <a:xfrm>
          <a:off x="10960100" y="100584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6" name="テキスト ボックス 525">
          <a:extLst>
            <a:ext uri="{FF2B5EF4-FFF2-40B4-BE49-F238E27FC236}">
              <a16:creationId xmlns:a16="http://schemas.microsoft.com/office/drawing/2014/main" id="{A5937CB1-BA6C-4C30-9B0B-3525B3827D75}"/>
            </a:ext>
          </a:extLst>
        </xdr:cNvPr>
        <xdr:cNvSpPr txBox="1"/>
      </xdr:nvSpPr>
      <xdr:spPr>
        <a:xfrm>
          <a:off x="1060276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7" name="直線コネクタ 526">
          <a:extLst>
            <a:ext uri="{FF2B5EF4-FFF2-40B4-BE49-F238E27FC236}">
              <a16:creationId xmlns:a16="http://schemas.microsoft.com/office/drawing/2014/main" id="{F945CFAB-1325-457E-9FB2-57004CFB2653}"/>
            </a:ext>
          </a:extLst>
        </xdr:cNvPr>
        <xdr:cNvCxnSpPr/>
      </xdr:nvCxnSpPr>
      <xdr:spPr>
        <a:xfrm>
          <a:off x="10960100" y="96888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8" name="テキスト ボックス 527">
          <a:extLst>
            <a:ext uri="{FF2B5EF4-FFF2-40B4-BE49-F238E27FC236}">
              <a16:creationId xmlns:a16="http://schemas.microsoft.com/office/drawing/2014/main" id="{B370FCC4-8961-4248-B501-27193427AF06}"/>
            </a:ext>
          </a:extLst>
        </xdr:cNvPr>
        <xdr:cNvSpPr txBox="1"/>
      </xdr:nvSpPr>
      <xdr:spPr>
        <a:xfrm>
          <a:off x="1060276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9" name="直線コネクタ 528">
          <a:extLst>
            <a:ext uri="{FF2B5EF4-FFF2-40B4-BE49-F238E27FC236}">
              <a16:creationId xmlns:a16="http://schemas.microsoft.com/office/drawing/2014/main" id="{0EA0F427-3183-46BA-91B9-BD9F1CA2F522}"/>
            </a:ext>
          </a:extLst>
        </xdr:cNvPr>
        <xdr:cNvCxnSpPr/>
      </xdr:nvCxnSpPr>
      <xdr:spPr>
        <a:xfrm>
          <a:off x="10960100" y="93154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0" name="テキスト ボックス 529">
          <a:extLst>
            <a:ext uri="{FF2B5EF4-FFF2-40B4-BE49-F238E27FC236}">
              <a16:creationId xmlns:a16="http://schemas.microsoft.com/office/drawing/2014/main" id="{18DCC103-CC7F-49F3-A72D-AAAC4C538D41}"/>
            </a:ext>
          </a:extLst>
        </xdr:cNvPr>
        <xdr:cNvSpPr txBox="1"/>
      </xdr:nvSpPr>
      <xdr:spPr>
        <a:xfrm>
          <a:off x="1060276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1" name="直線コネクタ 530">
          <a:extLst>
            <a:ext uri="{FF2B5EF4-FFF2-40B4-BE49-F238E27FC236}">
              <a16:creationId xmlns:a16="http://schemas.microsoft.com/office/drawing/2014/main" id="{EEE7DF38-3175-49F9-A5B7-5AFF92C16915}"/>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2" name="テキスト ボックス 531">
          <a:extLst>
            <a:ext uri="{FF2B5EF4-FFF2-40B4-BE49-F238E27FC236}">
              <a16:creationId xmlns:a16="http://schemas.microsoft.com/office/drawing/2014/main" id="{72302778-EAFD-47EE-9D9B-8757FDBE4CCC}"/>
            </a:ext>
          </a:extLst>
        </xdr:cNvPr>
        <xdr:cNvSpPr txBox="1"/>
      </xdr:nvSpPr>
      <xdr:spPr>
        <a:xfrm>
          <a:off x="1066688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3" name="【保健センター・保健所】&#10;有形固定資産減価償却率グラフ枠">
          <a:extLst>
            <a:ext uri="{FF2B5EF4-FFF2-40B4-BE49-F238E27FC236}">
              <a16:creationId xmlns:a16="http://schemas.microsoft.com/office/drawing/2014/main" id="{955A1EAB-CA12-4C79-85E9-C1EA4E7A3F56}"/>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54</xdr:row>
      <xdr:rowOff>161925</xdr:rowOff>
    </xdr:from>
    <xdr:to>
      <xdr:col>85</xdr:col>
      <xdr:colOff>126364</xdr:colOff>
      <xdr:row>64</xdr:row>
      <xdr:rowOff>76200</xdr:rowOff>
    </xdr:to>
    <xdr:cxnSp macro="">
      <xdr:nvCxnSpPr>
        <xdr:cNvPr id="534" name="直線コネクタ 533">
          <a:extLst>
            <a:ext uri="{FF2B5EF4-FFF2-40B4-BE49-F238E27FC236}">
              <a16:creationId xmlns:a16="http://schemas.microsoft.com/office/drawing/2014/main" id="{92A7066A-E63E-4534-B721-5B1198C3F113}"/>
            </a:ext>
          </a:extLst>
        </xdr:cNvPr>
        <xdr:cNvCxnSpPr/>
      </xdr:nvCxnSpPr>
      <xdr:spPr>
        <a:xfrm flipV="1">
          <a:off x="14375764" y="9214485"/>
          <a:ext cx="0" cy="15906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535" name="【保健センター・保健所】&#10;有形固定資産減価償却率最小値テキスト">
          <a:extLst>
            <a:ext uri="{FF2B5EF4-FFF2-40B4-BE49-F238E27FC236}">
              <a16:creationId xmlns:a16="http://schemas.microsoft.com/office/drawing/2014/main" id="{96B72524-50AA-4DAA-85C6-DC6551F0408A}"/>
            </a:ext>
          </a:extLst>
        </xdr:cNvPr>
        <xdr:cNvSpPr txBox="1"/>
      </xdr:nvSpPr>
      <xdr:spPr>
        <a:xfrm>
          <a:off x="14414500" y="10808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536" name="直線コネクタ 535">
          <a:extLst>
            <a:ext uri="{FF2B5EF4-FFF2-40B4-BE49-F238E27FC236}">
              <a16:creationId xmlns:a16="http://schemas.microsoft.com/office/drawing/2014/main" id="{B52B7A62-BED1-419D-8020-A35D86C80E9B}"/>
            </a:ext>
          </a:extLst>
        </xdr:cNvPr>
        <xdr:cNvCxnSpPr/>
      </xdr:nvCxnSpPr>
      <xdr:spPr>
        <a:xfrm>
          <a:off x="14287500" y="108051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108602</xdr:rowOff>
    </xdr:from>
    <xdr:ext cx="405111" cy="259045"/>
    <xdr:sp macro="" textlink="">
      <xdr:nvSpPr>
        <xdr:cNvPr id="537" name="【保健センター・保健所】&#10;有形固定資産減価償却率最大値テキスト">
          <a:extLst>
            <a:ext uri="{FF2B5EF4-FFF2-40B4-BE49-F238E27FC236}">
              <a16:creationId xmlns:a16="http://schemas.microsoft.com/office/drawing/2014/main" id="{F9F0A5E5-AA2E-413B-9DC0-D8F2086188F7}"/>
            </a:ext>
          </a:extLst>
        </xdr:cNvPr>
        <xdr:cNvSpPr txBox="1"/>
      </xdr:nvSpPr>
      <xdr:spPr>
        <a:xfrm>
          <a:off x="14414500" y="8993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161925</xdr:rowOff>
    </xdr:from>
    <xdr:to>
      <xdr:col>86</xdr:col>
      <xdr:colOff>25400</xdr:colOff>
      <xdr:row>54</xdr:row>
      <xdr:rowOff>161925</xdr:rowOff>
    </xdr:to>
    <xdr:cxnSp macro="">
      <xdr:nvCxnSpPr>
        <xdr:cNvPr id="538" name="直線コネクタ 537">
          <a:extLst>
            <a:ext uri="{FF2B5EF4-FFF2-40B4-BE49-F238E27FC236}">
              <a16:creationId xmlns:a16="http://schemas.microsoft.com/office/drawing/2014/main" id="{855F750F-6EE6-4A38-AE01-FB201B518036}"/>
            </a:ext>
          </a:extLst>
        </xdr:cNvPr>
        <xdr:cNvCxnSpPr/>
      </xdr:nvCxnSpPr>
      <xdr:spPr>
        <a:xfrm>
          <a:off x="14287500" y="921448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95902</xdr:rowOff>
    </xdr:from>
    <xdr:ext cx="405111" cy="259045"/>
    <xdr:sp macro="" textlink="">
      <xdr:nvSpPr>
        <xdr:cNvPr id="539" name="【保健センター・保健所】&#10;有形固定資産減価償却率平均値テキスト">
          <a:extLst>
            <a:ext uri="{FF2B5EF4-FFF2-40B4-BE49-F238E27FC236}">
              <a16:creationId xmlns:a16="http://schemas.microsoft.com/office/drawing/2014/main" id="{E8B4E4BB-5A97-4DBE-A96E-81B2884A751A}"/>
            </a:ext>
          </a:extLst>
        </xdr:cNvPr>
        <xdr:cNvSpPr txBox="1"/>
      </xdr:nvSpPr>
      <xdr:spPr>
        <a:xfrm>
          <a:off x="14414500" y="98190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73025</xdr:rowOff>
    </xdr:from>
    <xdr:to>
      <xdr:col>85</xdr:col>
      <xdr:colOff>177800</xdr:colOff>
      <xdr:row>60</xdr:row>
      <xdr:rowOff>3175</xdr:rowOff>
    </xdr:to>
    <xdr:sp macro="" textlink="">
      <xdr:nvSpPr>
        <xdr:cNvPr id="540" name="フローチャート: 判断 539">
          <a:extLst>
            <a:ext uri="{FF2B5EF4-FFF2-40B4-BE49-F238E27FC236}">
              <a16:creationId xmlns:a16="http://schemas.microsoft.com/office/drawing/2014/main" id="{D48482ED-E0BB-45A4-93A4-8C5A47FE0B42}"/>
            </a:ext>
          </a:extLst>
        </xdr:cNvPr>
        <xdr:cNvSpPr/>
      </xdr:nvSpPr>
      <xdr:spPr>
        <a:xfrm>
          <a:off x="14325600" y="9963785"/>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34925</xdr:rowOff>
    </xdr:from>
    <xdr:to>
      <xdr:col>81</xdr:col>
      <xdr:colOff>101600</xdr:colOff>
      <xdr:row>59</xdr:row>
      <xdr:rowOff>136525</xdr:rowOff>
    </xdr:to>
    <xdr:sp macro="" textlink="">
      <xdr:nvSpPr>
        <xdr:cNvPr id="541" name="フローチャート: 判断 540">
          <a:extLst>
            <a:ext uri="{FF2B5EF4-FFF2-40B4-BE49-F238E27FC236}">
              <a16:creationId xmlns:a16="http://schemas.microsoft.com/office/drawing/2014/main" id="{5E74D84B-850C-4B51-AC8E-2F3FBAB433D6}"/>
            </a:ext>
          </a:extLst>
        </xdr:cNvPr>
        <xdr:cNvSpPr/>
      </xdr:nvSpPr>
      <xdr:spPr>
        <a:xfrm>
          <a:off x="13578840" y="9925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8255</xdr:rowOff>
    </xdr:from>
    <xdr:to>
      <xdr:col>76</xdr:col>
      <xdr:colOff>165100</xdr:colOff>
      <xdr:row>59</xdr:row>
      <xdr:rowOff>109855</xdr:rowOff>
    </xdr:to>
    <xdr:sp macro="" textlink="">
      <xdr:nvSpPr>
        <xdr:cNvPr id="542" name="フローチャート: 判断 541">
          <a:extLst>
            <a:ext uri="{FF2B5EF4-FFF2-40B4-BE49-F238E27FC236}">
              <a16:creationId xmlns:a16="http://schemas.microsoft.com/office/drawing/2014/main" id="{641DB2C2-B0B7-4478-B9CA-B9B0AAD81296}"/>
            </a:ext>
          </a:extLst>
        </xdr:cNvPr>
        <xdr:cNvSpPr/>
      </xdr:nvSpPr>
      <xdr:spPr>
        <a:xfrm>
          <a:off x="12804140" y="9899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153035</xdr:rowOff>
    </xdr:from>
    <xdr:to>
      <xdr:col>72</xdr:col>
      <xdr:colOff>38100</xdr:colOff>
      <xdr:row>59</xdr:row>
      <xdr:rowOff>83185</xdr:rowOff>
    </xdr:to>
    <xdr:sp macro="" textlink="">
      <xdr:nvSpPr>
        <xdr:cNvPr id="543" name="フローチャート: 判断 542">
          <a:extLst>
            <a:ext uri="{FF2B5EF4-FFF2-40B4-BE49-F238E27FC236}">
              <a16:creationId xmlns:a16="http://schemas.microsoft.com/office/drawing/2014/main" id="{855E95A0-BAFA-4167-803C-0152CB4C1313}"/>
            </a:ext>
          </a:extLst>
        </xdr:cNvPr>
        <xdr:cNvSpPr/>
      </xdr:nvSpPr>
      <xdr:spPr>
        <a:xfrm>
          <a:off x="12029440" y="987615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137795</xdr:rowOff>
    </xdr:from>
    <xdr:to>
      <xdr:col>67</xdr:col>
      <xdr:colOff>101600</xdr:colOff>
      <xdr:row>59</xdr:row>
      <xdr:rowOff>67945</xdr:rowOff>
    </xdr:to>
    <xdr:sp macro="" textlink="">
      <xdr:nvSpPr>
        <xdr:cNvPr id="544" name="フローチャート: 判断 543">
          <a:extLst>
            <a:ext uri="{FF2B5EF4-FFF2-40B4-BE49-F238E27FC236}">
              <a16:creationId xmlns:a16="http://schemas.microsoft.com/office/drawing/2014/main" id="{6910C350-294A-4D3B-A6F2-82A743F3690B}"/>
            </a:ext>
          </a:extLst>
        </xdr:cNvPr>
        <xdr:cNvSpPr/>
      </xdr:nvSpPr>
      <xdr:spPr>
        <a:xfrm>
          <a:off x="11231880" y="986091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49B6326D-2313-4664-A1C2-94DF62635E3B}"/>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9D5DCC9D-D44C-4EB0-9B78-AF2369931658}"/>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8EA7308E-DA40-447A-9AB7-471B9EE90A84}"/>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6EBDFCF0-5743-45A7-AF1F-5AF844D38243}"/>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9" name="テキスト ボックス 548">
          <a:extLst>
            <a:ext uri="{FF2B5EF4-FFF2-40B4-BE49-F238E27FC236}">
              <a16:creationId xmlns:a16="http://schemas.microsoft.com/office/drawing/2014/main" id="{4F544CE9-9130-42E3-87A6-BE98C988DADB}"/>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44450</xdr:rowOff>
    </xdr:from>
    <xdr:to>
      <xdr:col>85</xdr:col>
      <xdr:colOff>177800</xdr:colOff>
      <xdr:row>61</xdr:row>
      <xdr:rowOff>146050</xdr:rowOff>
    </xdr:to>
    <xdr:sp macro="" textlink="">
      <xdr:nvSpPr>
        <xdr:cNvPr id="550" name="楕円 549">
          <a:extLst>
            <a:ext uri="{FF2B5EF4-FFF2-40B4-BE49-F238E27FC236}">
              <a16:creationId xmlns:a16="http://schemas.microsoft.com/office/drawing/2014/main" id="{88E1A7BA-3083-4089-B6FF-D397F07D7188}"/>
            </a:ext>
          </a:extLst>
        </xdr:cNvPr>
        <xdr:cNvSpPr/>
      </xdr:nvSpPr>
      <xdr:spPr>
        <a:xfrm>
          <a:off x="14325600" y="10270490"/>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22877</xdr:rowOff>
    </xdr:from>
    <xdr:ext cx="405111" cy="259045"/>
    <xdr:sp macro="" textlink="">
      <xdr:nvSpPr>
        <xdr:cNvPr id="551" name="【保健センター・保健所】&#10;有形固定資産減価償却率該当値テキスト">
          <a:extLst>
            <a:ext uri="{FF2B5EF4-FFF2-40B4-BE49-F238E27FC236}">
              <a16:creationId xmlns:a16="http://schemas.microsoft.com/office/drawing/2014/main" id="{EF4D7778-9A2E-4C1E-A861-6B3BEFD9A31C}"/>
            </a:ext>
          </a:extLst>
        </xdr:cNvPr>
        <xdr:cNvSpPr txBox="1"/>
      </xdr:nvSpPr>
      <xdr:spPr>
        <a:xfrm>
          <a:off x="14414500" y="10248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21590</xdr:rowOff>
    </xdr:from>
    <xdr:to>
      <xdr:col>81</xdr:col>
      <xdr:colOff>101600</xdr:colOff>
      <xdr:row>61</xdr:row>
      <xdr:rowOff>123190</xdr:rowOff>
    </xdr:to>
    <xdr:sp macro="" textlink="">
      <xdr:nvSpPr>
        <xdr:cNvPr id="552" name="楕円 551">
          <a:extLst>
            <a:ext uri="{FF2B5EF4-FFF2-40B4-BE49-F238E27FC236}">
              <a16:creationId xmlns:a16="http://schemas.microsoft.com/office/drawing/2014/main" id="{21163543-07DB-4B71-A98D-2780E3F137F4}"/>
            </a:ext>
          </a:extLst>
        </xdr:cNvPr>
        <xdr:cNvSpPr/>
      </xdr:nvSpPr>
      <xdr:spPr>
        <a:xfrm>
          <a:off x="13578840" y="10247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72390</xdr:rowOff>
    </xdr:from>
    <xdr:to>
      <xdr:col>85</xdr:col>
      <xdr:colOff>127000</xdr:colOff>
      <xdr:row>61</xdr:row>
      <xdr:rowOff>95250</xdr:rowOff>
    </xdr:to>
    <xdr:cxnSp macro="">
      <xdr:nvCxnSpPr>
        <xdr:cNvPr id="553" name="直線コネクタ 552">
          <a:extLst>
            <a:ext uri="{FF2B5EF4-FFF2-40B4-BE49-F238E27FC236}">
              <a16:creationId xmlns:a16="http://schemas.microsoft.com/office/drawing/2014/main" id="{CCD85C02-F9E7-4AC6-A5C7-2D5473A41A32}"/>
            </a:ext>
          </a:extLst>
        </xdr:cNvPr>
        <xdr:cNvCxnSpPr/>
      </xdr:nvCxnSpPr>
      <xdr:spPr>
        <a:xfrm>
          <a:off x="13629640" y="10298430"/>
          <a:ext cx="74676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13970</xdr:rowOff>
    </xdr:from>
    <xdr:to>
      <xdr:col>76</xdr:col>
      <xdr:colOff>165100</xdr:colOff>
      <xdr:row>61</xdr:row>
      <xdr:rowOff>115570</xdr:rowOff>
    </xdr:to>
    <xdr:sp macro="" textlink="">
      <xdr:nvSpPr>
        <xdr:cNvPr id="554" name="楕円 553">
          <a:extLst>
            <a:ext uri="{FF2B5EF4-FFF2-40B4-BE49-F238E27FC236}">
              <a16:creationId xmlns:a16="http://schemas.microsoft.com/office/drawing/2014/main" id="{75C46482-49AD-4139-A879-F4D583FA790F}"/>
            </a:ext>
          </a:extLst>
        </xdr:cNvPr>
        <xdr:cNvSpPr/>
      </xdr:nvSpPr>
      <xdr:spPr>
        <a:xfrm>
          <a:off x="12804140" y="10240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64770</xdr:rowOff>
    </xdr:from>
    <xdr:to>
      <xdr:col>81</xdr:col>
      <xdr:colOff>50800</xdr:colOff>
      <xdr:row>61</xdr:row>
      <xdr:rowOff>72390</xdr:rowOff>
    </xdr:to>
    <xdr:cxnSp macro="">
      <xdr:nvCxnSpPr>
        <xdr:cNvPr id="555" name="直線コネクタ 554">
          <a:extLst>
            <a:ext uri="{FF2B5EF4-FFF2-40B4-BE49-F238E27FC236}">
              <a16:creationId xmlns:a16="http://schemas.microsoft.com/office/drawing/2014/main" id="{D71D95C3-0994-450A-A96E-0D4BE328E344}"/>
            </a:ext>
          </a:extLst>
        </xdr:cNvPr>
        <xdr:cNvCxnSpPr/>
      </xdr:nvCxnSpPr>
      <xdr:spPr>
        <a:xfrm>
          <a:off x="12854940" y="10290810"/>
          <a:ext cx="7747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156845</xdr:rowOff>
    </xdr:from>
    <xdr:to>
      <xdr:col>72</xdr:col>
      <xdr:colOff>38100</xdr:colOff>
      <xdr:row>61</xdr:row>
      <xdr:rowOff>86995</xdr:rowOff>
    </xdr:to>
    <xdr:sp macro="" textlink="">
      <xdr:nvSpPr>
        <xdr:cNvPr id="556" name="楕円 555">
          <a:extLst>
            <a:ext uri="{FF2B5EF4-FFF2-40B4-BE49-F238E27FC236}">
              <a16:creationId xmlns:a16="http://schemas.microsoft.com/office/drawing/2014/main" id="{A17536EC-3D2D-48E5-AE42-E6DA5C901BA4}"/>
            </a:ext>
          </a:extLst>
        </xdr:cNvPr>
        <xdr:cNvSpPr/>
      </xdr:nvSpPr>
      <xdr:spPr>
        <a:xfrm>
          <a:off x="12029440" y="1021524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36195</xdr:rowOff>
    </xdr:from>
    <xdr:to>
      <xdr:col>76</xdr:col>
      <xdr:colOff>114300</xdr:colOff>
      <xdr:row>61</xdr:row>
      <xdr:rowOff>64770</xdr:rowOff>
    </xdr:to>
    <xdr:cxnSp macro="">
      <xdr:nvCxnSpPr>
        <xdr:cNvPr id="557" name="直線コネクタ 556">
          <a:extLst>
            <a:ext uri="{FF2B5EF4-FFF2-40B4-BE49-F238E27FC236}">
              <a16:creationId xmlns:a16="http://schemas.microsoft.com/office/drawing/2014/main" id="{004E6D41-2C83-40F0-9BCA-9AC2CDF9CA83}"/>
            </a:ext>
          </a:extLst>
        </xdr:cNvPr>
        <xdr:cNvCxnSpPr/>
      </xdr:nvCxnSpPr>
      <xdr:spPr>
        <a:xfrm>
          <a:off x="12072620" y="10262235"/>
          <a:ext cx="78232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116840</xdr:rowOff>
    </xdr:from>
    <xdr:to>
      <xdr:col>67</xdr:col>
      <xdr:colOff>101600</xdr:colOff>
      <xdr:row>61</xdr:row>
      <xdr:rowOff>46990</xdr:rowOff>
    </xdr:to>
    <xdr:sp macro="" textlink="">
      <xdr:nvSpPr>
        <xdr:cNvPr id="558" name="楕円 557">
          <a:extLst>
            <a:ext uri="{FF2B5EF4-FFF2-40B4-BE49-F238E27FC236}">
              <a16:creationId xmlns:a16="http://schemas.microsoft.com/office/drawing/2014/main" id="{61F9D40C-6C2D-4949-88C1-9CBB6AA29D2C}"/>
            </a:ext>
          </a:extLst>
        </xdr:cNvPr>
        <xdr:cNvSpPr/>
      </xdr:nvSpPr>
      <xdr:spPr>
        <a:xfrm>
          <a:off x="11231880" y="101752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167640</xdr:rowOff>
    </xdr:from>
    <xdr:to>
      <xdr:col>71</xdr:col>
      <xdr:colOff>177800</xdr:colOff>
      <xdr:row>61</xdr:row>
      <xdr:rowOff>36195</xdr:rowOff>
    </xdr:to>
    <xdr:cxnSp macro="">
      <xdr:nvCxnSpPr>
        <xdr:cNvPr id="559" name="直線コネクタ 558">
          <a:extLst>
            <a:ext uri="{FF2B5EF4-FFF2-40B4-BE49-F238E27FC236}">
              <a16:creationId xmlns:a16="http://schemas.microsoft.com/office/drawing/2014/main" id="{66052FD0-1080-423E-86F8-FA45FB988D31}"/>
            </a:ext>
          </a:extLst>
        </xdr:cNvPr>
        <xdr:cNvCxnSpPr/>
      </xdr:nvCxnSpPr>
      <xdr:spPr>
        <a:xfrm>
          <a:off x="11282680" y="10226040"/>
          <a:ext cx="78994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153052</xdr:rowOff>
    </xdr:from>
    <xdr:ext cx="405111" cy="259045"/>
    <xdr:sp macro="" textlink="">
      <xdr:nvSpPr>
        <xdr:cNvPr id="560" name="n_1aveValue【保健センター・保健所】&#10;有形固定資産減価償却率">
          <a:extLst>
            <a:ext uri="{FF2B5EF4-FFF2-40B4-BE49-F238E27FC236}">
              <a16:creationId xmlns:a16="http://schemas.microsoft.com/office/drawing/2014/main" id="{58A82D5B-FC16-4577-B421-931F62BB9606}"/>
            </a:ext>
          </a:extLst>
        </xdr:cNvPr>
        <xdr:cNvSpPr txBox="1"/>
      </xdr:nvSpPr>
      <xdr:spPr>
        <a:xfrm>
          <a:off x="13437244" y="9708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126382</xdr:rowOff>
    </xdr:from>
    <xdr:ext cx="405111" cy="259045"/>
    <xdr:sp macro="" textlink="">
      <xdr:nvSpPr>
        <xdr:cNvPr id="561" name="n_2aveValue【保健センター・保健所】&#10;有形固定資産減価償却率">
          <a:extLst>
            <a:ext uri="{FF2B5EF4-FFF2-40B4-BE49-F238E27FC236}">
              <a16:creationId xmlns:a16="http://schemas.microsoft.com/office/drawing/2014/main" id="{7A750896-5C41-4F75-B488-1C4FEE19BD4D}"/>
            </a:ext>
          </a:extLst>
        </xdr:cNvPr>
        <xdr:cNvSpPr txBox="1"/>
      </xdr:nvSpPr>
      <xdr:spPr>
        <a:xfrm>
          <a:off x="12675244" y="9681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99712</xdr:rowOff>
    </xdr:from>
    <xdr:ext cx="405111" cy="259045"/>
    <xdr:sp macro="" textlink="">
      <xdr:nvSpPr>
        <xdr:cNvPr id="562" name="n_3aveValue【保健センター・保健所】&#10;有形固定資産減価償却率">
          <a:extLst>
            <a:ext uri="{FF2B5EF4-FFF2-40B4-BE49-F238E27FC236}">
              <a16:creationId xmlns:a16="http://schemas.microsoft.com/office/drawing/2014/main" id="{0C16216A-6F3A-4B8C-981D-70C386630A64}"/>
            </a:ext>
          </a:extLst>
        </xdr:cNvPr>
        <xdr:cNvSpPr txBox="1"/>
      </xdr:nvSpPr>
      <xdr:spPr>
        <a:xfrm>
          <a:off x="11900544" y="9655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84472</xdr:rowOff>
    </xdr:from>
    <xdr:ext cx="405111" cy="259045"/>
    <xdr:sp macro="" textlink="">
      <xdr:nvSpPr>
        <xdr:cNvPr id="563" name="n_4aveValue【保健センター・保健所】&#10;有形固定資産減価償却率">
          <a:extLst>
            <a:ext uri="{FF2B5EF4-FFF2-40B4-BE49-F238E27FC236}">
              <a16:creationId xmlns:a16="http://schemas.microsoft.com/office/drawing/2014/main" id="{BCA735B9-4FDD-46D8-AF40-4D5D317D85ED}"/>
            </a:ext>
          </a:extLst>
        </xdr:cNvPr>
        <xdr:cNvSpPr txBox="1"/>
      </xdr:nvSpPr>
      <xdr:spPr>
        <a:xfrm>
          <a:off x="11102984" y="9639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114317</xdr:rowOff>
    </xdr:from>
    <xdr:ext cx="405111" cy="259045"/>
    <xdr:sp macro="" textlink="">
      <xdr:nvSpPr>
        <xdr:cNvPr id="564" name="n_1mainValue【保健センター・保健所】&#10;有形固定資産減価償却率">
          <a:extLst>
            <a:ext uri="{FF2B5EF4-FFF2-40B4-BE49-F238E27FC236}">
              <a16:creationId xmlns:a16="http://schemas.microsoft.com/office/drawing/2014/main" id="{6E1BED6B-9BA3-4B0E-83AB-22FB761F40F5}"/>
            </a:ext>
          </a:extLst>
        </xdr:cNvPr>
        <xdr:cNvSpPr txBox="1"/>
      </xdr:nvSpPr>
      <xdr:spPr>
        <a:xfrm>
          <a:off x="13437244" y="10340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106697</xdr:rowOff>
    </xdr:from>
    <xdr:ext cx="405111" cy="259045"/>
    <xdr:sp macro="" textlink="">
      <xdr:nvSpPr>
        <xdr:cNvPr id="565" name="n_2mainValue【保健センター・保健所】&#10;有形固定資産減価償却率">
          <a:extLst>
            <a:ext uri="{FF2B5EF4-FFF2-40B4-BE49-F238E27FC236}">
              <a16:creationId xmlns:a16="http://schemas.microsoft.com/office/drawing/2014/main" id="{64A6512B-CC1A-489C-8BB3-AD4C527EC408}"/>
            </a:ext>
          </a:extLst>
        </xdr:cNvPr>
        <xdr:cNvSpPr txBox="1"/>
      </xdr:nvSpPr>
      <xdr:spPr>
        <a:xfrm>
          <a:off x="12675244" y="10332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78122</xdr:rowOff>
    </xdr:from>
    <xdr:ext cx="405111" cy="259045"/>
    <xdr:sp macro="" textlink="">
      <xdr:nvSpPr>
        <xdr:cNvPr id="566" name="n_3mainValue【保健センター・保健所】&#10;有形固定資産減価償却率">
          <a:extLst>
            <a:ext uri="{FF2B5EF4-FFF2-40B4-BE49-F238E27FC236}">
              <a16:creationId xmlns:a16="http://schemas.microsoft.com/office/drawing/2014/main" id="{732EE75F-5756-4AB0-BF64-A75F7A86C0ED}"/>
            </a:ext>
          </a:extLst>
        </xdr:cNvPr>
        <xdr:cNvSpPr txBox="1"/>
      </xdr:nvSpPr>
      <xdr:spPr>
        <a:xfrm>
          <a:off x="11900544" y="10304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38117</xdr:rowOff>
    </xdr:from>
    <xdr:ext cx="405111" cy="259045"/>
    <xdr:sp macro="" textlink="">
      <xdr:nvSpPr>
        <xdr:cNvPr id="567" name="n_4mainValue【保健センター・保健所】&#10;有形固定資産減価償却率">
          <a:extLst>
            <a:ext uri="{FF2B5EF4-FFF2-40B4-BE49-F238E27FC236}">
              <a16:creationId xmlns:a16="http://schemas.microsoft.com/office/drawing/2014/main" id="{D23511D2-14DF-4D40-8541-B6DB1BC1F9F5}"/>
            </a:ext>
          </a:extLst>
        </xdr:cNvPr>
        <xdr:cNvSpPr txBox="1"/>
      </xdr:nvSpPr>
      <xdr:spPr>
        <a:xfrm>
          <a:off x="11102984" y="10264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8" name="正方形/長方形 567">
          <a:extLst>
            <a:ext uri="{FF2B5EF4-FFF2-40B4-BE49-F238E27FC236}">
              <a16:creationId xmlns:a16="http://schemas.microsoft.com/office/drawing/2014/main" id="{A9DA2685-EB83-4FFA-979B-0E81D6FB0411}"/>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9" name="正方形/長方形 568">
          <a:extLst>
            <a:ext uri="{FF2B5EF4-FFF2-40B4-BE49-F238E27FC236}">
              <a16:creationId xmlns:a16="http://schemas.microsoft.com/office/drawing/2014/main" id="{8D5507A7-345A-4E75-88F9-FD3B3E198C05}"/>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0" name="正方形/長方形 569">
          <a:extLst>
            <a:ext uri="{FF2B5EF4-FFF2-40B4-BE49-F238E27FC236}">
              <a16:creationId xmlns:a16="http://schemas.microsoft.com/office/drawing/2014/main" id="{C154A25F-A395-4C81-80BE-AB5463035779}"/>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1" name="正方形/長方形 570">
          <a:extLst>
            <a:ext uri="{FF2B5EF4-FFF2-40B4-BE49-F238E27FC236}">
              <a16:creationId xmlns:a16="http://schemas.microsoft.com/office/drawing/2014/main" id="{2C7C15A9-0C8D-475B-802D-066300381C1C}"/>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2" name="正方形/長方形 571">
          <a:extLst>
            <a:ext uri="{FF2B5EF4-FFF2-40B4-BE49-F238E27FC236}">
              <a16:creationId xmlns:a16="http://schemas.microsoft.com/office/drawing/2014/main" id="{9C548F68-DB9F-4320-BA59-498BC7A6F627}"/>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3" name="正方形/長方形 572">
          <a:extLst>
            <a:ext uri="{FF2B5EF4-FFF2-40B4-BE49-F238E27FC236}">
              <a16:creationId xmlns:a16="http://schemas.microsoft.com/office/drawing/2014/main" id="{61955EAD-AA97-40DB-AA98-B086FBE5659D}"/>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4" name="正方形/長方形 573">
          <a:extLst>
            <a:ext uri="{FF2B5EF4-FFF2-40B4-BE49-F238E27FC236}">
              <a16:creationId xmlns:a16="http://schemas.microsoft.com/office/drawing/2014/main" id="{7F9883EF-9A21-4C2C-BEB4-BBEECBDDE1B8}"/>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5" name="正方形/長方形 574">
          <a:extLst>
            <a:ext uri="{FF2B5EF4-FFF2-40B4-BE49-F238E27FC236}">
              <a16:creationId xmlns:a16="http://schemas.microsoft.com/office/drawing/2014/main" id="{11A1D6C7-8C34-4879-9C62-1BB2DC0F8FAD}"/>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6" name="テキスト ボックス 575">
          <a:extLst>
            <a:ext uri="{FF2B5EF4-FFF2-40B4-BE49-F238E27FC236}">
              <a16:creationId xmlns:a16="http://schemas.microsoft.com/office/drawing/2014/main" id="{135E1CFC-E92F-47E8-8026-DB4D57400428}"/>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7" name="直線コネクタ 576">
          <a:extLst>
            <a:ext uri="{FF2B5EF4-FFF2-40B4-BE49-F238E27FC236}">
              <a16:creationId xmlns:a16="http://schemas.microsoft.com/office/drawing/2014/main" id="{EC1E4A99-7C13-4294-A961-65F477E481EA}"/>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578" name="直線コネクタ 577">
          <a:extLst>
            <a:ext uri="{FF2B5EF4-FFF2-40B4-BE49-F238E27FC236}">
              <a16:creationId xmlns:a16="http://schemas.microsoft.com/office/drawing/2014/main" id="{18420879-8D95-4283-8899-5DAF4A65E9A9}"/>
            </a:ext>
          </a:extLst>
        </xdr:cNvPr>
        <xdr:cNvCxnSpPr/>
      </xdr:nvCxnSpPr>
      <xdr:spPr>
        <a:xfrm>
          <a:off x="1609344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79" name="テキスト ボックス 578">
          <a:extLst>
            <a:ext uri="{FF2B5EF4-FFF2-40B4-BE49-F238E27FC236}">
              <a16:creationId xmlns:a16="http://schemas.microsoft.com/office/drawing/2014/main" id="{A5DDF074-11FE-424E-94E6-B77917FB4215}"/>
            </a:ext>
          </a:extLst>
        </xdr:cNvPr>
        <xdr:cNvSpPr txBox="1"/>
      </xdr:nvSpPr>
      <xdr:spPr>
        <a:xfrm>
          <a:off x="1569484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80" name="直線コネクタ 579">
          <a:extLst>
            <a:ext uri="{FF2B5EF4-FFF2-40B4-BE49-F238E27FC236}">
              <a16:creationId xmlns:a16="http://schemas.microsoft.com/office/drawing/2014/main" id="{143C4530-0172-4A52-8DB7-C54F8C883CD6}"/>
            </a:ext>
          </a:extLst>
        </xdr:cNvPr>
        <xdr:cNvCxnSpPr/>
      </xdr:nvCxnSpPr>
      <xdr:spPr>
        <a:xfrm>
          <a:off x="1609344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81" name="テキスト ボックス 580">
          <a:extLst>
            <a:ext uri="{FF2B5EF4-FFF2-40B4-BE49-F238E27FC236}">
              <a16:creationId xmlns:a16="http://schemas.microsoft.com/office/drawing/2014/main" id="{A6F5DC73-A150-4379-81A5-40D166DD94D4}"/>
            </a:ext>
          </a:extLst>
        </xdr:cNvPr>
        <xdr:cNvSpPr txBox="1"/>
      </xdr:nvSpPr>
      <xdr:spPr>
        <a:xfrm>
          <a:off x="15694841" y="1039841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82" name="直線コネクタ 581">
          <a:extLst>
            <a:ext uri="{FF2B5EF4-FFF2-40B4-BE49-F238E27FC236}">
              <a16:creationId xmlns:a16="http://schemas.microsoft.com/office/drawing/2014/main" id="{AA66E7BC-75B8-4C96-87BF-28D4BE7D3E62}"/>
            </a:ext>
          </a:extLst>
        </xdr:cNvPr>
        <xdr:cNvCxnSpPr/>
      </xdr:nvCxnSpPr>
      <xdr:spPr>
        <a:xfrm>
          <a:off x="1609344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83" name="テキスト ボックス 582">
          <a:extLst>
            <a:ext uri="{FF2B5EF4-FFF2-40B4-BE49-F238E27FC236}">
              <a16:creationId xmlns:a16="http://schemas.microsoft.com/office/drawing/2014/main" id="{C5A692D7-26DD-4EC7-AB7E-92F95283E1F2}"/>
            </a:ext>
          </a:extLst>
        </xdr:cNvPr>
        <xdr:cNvSpPr txBox="1"/>
      </xdr:nvSpPr>
      <xdr:spPr>
        <a:xfrm>
          <a:off x="15694841" y="100794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84" name="直線コネクタ 583">
          <a:extLst>
            <a:ext uri="{FF2B5EF4-FFF2-40B4-BE49-F238E27FC236}">
              <a16:creationId xmlns:a16="http://schemas.microsoft.com/office/drawing/2014/main" id="{C63CD243-3DF4-49DA-8E0C-B7921A2A7E05}"/>
            </a:ext>
          </a:extLst>
        </xdr:cNvPr>
        <xdr:cNvCxnSpPr/>
      </xdr:nvCxnSpPr>
      <xdr:spPr>
        <a:xfrm>
          <a:off x="1609344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85" name="テキスト ボックス 584">
          <a:extLst>
            <a:ext uri="{FF2B5EF4-FFF2-40B4-BE49-F238E27FC236}">
              <a16:creationId xmlns:a16="http://schemas.microsoft.com/office/drawing/2014/main" id="{065C821D-EFC8-424A-923E-E826B3FBB5C3}"/>
            </a:ext>
          </a:extLst>
        </xdr:cNvPr>
        <xdr:cNvSpPr txBox="1"/>
      </xdr:nvSpPr>
      <xdr:spPr>
        <a:xfrm>
          <a:off x="15694841" y="97605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86" name="直線コネクタ 585">
          <a:extLst>
            <a:ext uri="{FF2B5EF4-FFF2-40B4-BE49-F238E27FC236}">
              <a16:creationId xmlns:a16="http://schemas.microsoft.com/office/drawing/2014/main" id="{14B37A23-BB7A-4990-B39E-C06DD53C7024}"/>
            </a:ext>
          </a:extLst>
        </xdr:cNvPr>
        <xdr:cNvCxnSpPr/>
      </xdr:nvCxnSpPr>
      <xdr:spPr>
        <a:xfrm>
          <a:off x="1609344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87" name="テキスト ボックス 586">
          <a:extLst>
            <a:ext uri="{FF2B5EF4-FFF2-40B4-BE49-F238E27FC236}">
              <a16:creationId xmlns:a16="http://schemas.microsoft.com/office/drawing/2014/main" id="{3392CF65-F1E4-40E3-B9DB-A54CD9B35265}"/>
            </a:ext>
          </a:extLst>
        </xdr:cNvPr>
        <xdr:cNvSpPr txBox="1"/>
      </xdr:nvSpPr>
      <xdr:spPr>
        <a:xfrm>
          <a:off x="15694841" y="944156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88" name="直線コネクタ 587">
          <a:extLst>
            <a:ext uri="{FF2B5EF4-FFF2-40B4-BE49-F238E27FC236}">
              <a16:creationId xmlns:a16="http://schemas.microsoft.com/office/drawing/2014/main" id="{453DA0AF-BBD9-4006-AF34-EC5166357024}"/>
            </a:ext>
          </a:extLst>
        </xdr:cNvPr>
        <xdr:cNvCxnSpPr/>
      </xdr:nvCxnSpPr>
      <xdr:spPr>
        <a:xfrm>
          <a:off x="1609344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89" name="テキスト ボックス 588">
          <a:extLst>
            <a:ext uri="{FF2B5EF4-FFF2-40B4-BE49-F238E27FC236}">
              <a16:creationId xmlns:a16="http://schemas.microsoft.com/office/drawing/2014/main" id="{A266756C-9B95-4FBC-8161-FED84CBA1E82}"/>
            </a:ext>
          </a:extLst>
        </xdr:cNvPr>
        <xdr:cNvSpPr txBox="1"/>
      </xdr:nvSpPr>
      <xdr:spPr>
        <a:xfrm>
          <a:off x="15694841" y="912260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0" name="直線コネクタ 589">
          <a:extLst>
            <a:ext uri="{FF2B5EF4-FFF2-40B4-BE49-F238E27FC236}">
              <a16:creationId xmlns:a16="http://schemas.microsoft.com/office/drawing/2014/main" id="{CCCCCA4A-EAC7-4C8F-AD6C-888FCE502324}"/>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1" name="テキスト ボックス 590">
          <a:extLst>
            <a:ext uri="{FF2B5EF4-FFF2-40B4-BE49-F238E27FC236}">
              <a16:creationId xmlns:a16="http://schemas.microsoft.com/office/drawing/2014/main" id="{95044912-6E3C-4489-9A76-AEAC6E3C0F1F}"/>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2" name="【保健センター・保健所】&#10;一人当たり面積グラフ枠">
          <a:extLst>
            <a:ext uri="{FF2B5EF4-FFF2-40B4-BE49-F238E27FC236}">
              <a16:creationId xmlns:a16="http://schemas.microsoft.com/office/drawing/2014/main" id="{67D570CA-43E2-4782-B570-B9AAC89E21E5}"/>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89807</xdr:rowOff>
    </xdr:from>
    <xdr:to>
      <xdr:col>116</xdr:col>
      <xdr:colOff>62864</xdr:colOff>
      <xdr:row>64</xdr:row>
      <xdr:rowOff>120831</xdr:rowOff>
    </xdr:to>
    <xdr:cxnSp macro="">
      <xdr:nvCxnSpPr>
        <xdr:cNvPr id="593" name="直線コネクタ 592">
          <a:extLst>
            <a:ext uri="{FF2B5EF4-FFF2-40B4-BE49-F238E27FC236}">
              <a16:creationId xmlns:a16="http://schemas.microsoft.com/office/drawing/2014/main" id="{AE7CC3B5-93A6-46EE-999C-10F8AC04AE30}"/>
            </a:ext>
          </a:extLst>
        </xdr:cNvPr>
        <xdr:cNvCxnSpPr/>
      </xdr:nvCxnSpPr>
      <xdr:spPr>
        <a:xfrm flipV="1">
          <a:off x="19509104" y="9310007"/>
          <a:ext cx="0" cy="15397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124658</xdr:rowOff>
    </xdr:from>
    <xdr:ext cx="469744" cy="259045"/>
    <xdr:sp macro="" textlink="">
      <xdr:nvSpPr>
        <xdr:cNvPr id="594" name="【保健センター・保健所】&#10;一人当たり面積最小値テキスト">
          <a:extLst>
            <a:ext uri="{FF2B5EF4-FFF2-40B4-BE49-F238E27FC236}">
              <a16:creationId xmlns:a16="http://schemas.microsoft.com/office/drawing/2014/main" id="{22DF9CC5-5FE8-4459-A87A-876C896CE45E}"/>
            </a:ext>
          </a:extLst>
        </xdr:cNvPr>
        <xdr:cNvSpPr txBox="1"/>
      </xdr:nvSpPr>
      <xdr:spPr>
        <a:xfrm>
          <a:off x="19547840" y="108536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120831</xdr:rowOff>
    </xdr:from>
    <xdr:to>
      <xdr:col>116</xdr:col>
      <xdr:colOff>152400</xdr:colOff>
      <xdr:row>64</xdr:row>
      <xdr:rowOff>120831</xdr:rowOff>
    </xdr:to>
    <xdr:cxnSp macro="">
      <xdr:nvCxnSpPr>
        <xdr:cNvPr id="595" name="直線コネクタ 594">
          <a:extLst>
            <a:ext uri="{FF2B5EF4-FFF2-40B4-BE49-F238E27FC236}">
              <a16:creationId xmlns:a16="http://schemas.microsoft.com/office/drawing/2014/main" id="{9FE42B7F-E025-4D5C-A808-F3CB9E9C9F8C}"/>
            </a:ext>
          </a:extLst>
        </xdr:cNvPr>
        <xdr:cNvCxnSpPr/>
      </xdr:nvCxnSpPr>
      <xdr:spPr>
        <a:xfrm>
          <a:off x="19443700" y="1084979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36484</xdr:rowOff>
    </xdr:from>
    <xdr:ext cx="469744" cy="259045"/>
    <xdr:sp macro="" textlink="">
      <xdr:nvSpPr>
        <xdr:cNvPr id="596" name="【保健センター・保健所】&#10;一人当たり面積最大値テキスト">
          <a:extLst>
            <a:ext uri="{FF2B5EF4-FFF2-40B4-BE49-F238E27FC236}">
              <a16:creationId xmlns:a16="http://schemas.microsoft.com/office/drawing/2014/main" id="{26EB64BB-863F-4CF8-B8EE-33ECE2A70E95}"/>
            </a:ext>
          </a:extLst>
        </xdr:cNvPr>
        <xdr:cNvSpPr txBox="1"/>
      </xdr:nvSpPr>
      <xdr:spPr>
        <a:xfrm>
          <a:off x="19547840" y="90890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89807</xdr:rowOff>
    </xdr:from>
    <xdr:to>
      <xdr:col>116</xdr:col>
      <xdr:colOff>152400</xdr:colOff>
      <xdr:row>55</xdr:row>
      <xdr:rowOff>89807</xdr:rowOff>
    </xdr:to>
    <xdr:cxnSp macro="">
      <xdr:nvCxnSpPr>
        <xdr:cNvPr id="597" name="直線コネクタ 596">
          <a:extLst>
            <a:ext uri="{FF2B5EF4-FFF2-40B4-BE49-F238E27FC236}">
              <a16:creationId xmlns:a16="http://schemas.microsoft.com/office/drawing/2014/main" id="{F3589820-D748-4BE6-B31C-515C6BF8F510}"/>
            </a:ext>
          </a:extLst>
        </xdr:cNvPr>
        <xdr:cNvCxnSpPr/>
      </xdr:nvCxnSpPr>
      <xdr:spPr>
        <a:xfrm>
          <a:off x="19443700" y="931000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78212</xdr:rowOff>
    </xdr:from>
    <xdr:ext cx="469744" cy="259045"/>
    <xdr:sp macro="" textlink="">
      <xdr:nvSpPr>
        <xdr:cNvPr id="598" name="【保健センター・保健所】&#10;一人当たり面積平均値テキスト">
          <a:extLst>
            <a:ext uri="{FF2B5EF4-FFF2-40B4-BE49-F238E27FC236}">
              <a16:creationId xmlns:a16="http://schemas.microsoft.com/office/drawing/2014/main" id="{2E47A8B7-3D30-44D2-8260-C79EC3805BDA}"/>
            </a:ext>
          </a:extLst>
        </xdr:cNvPr>
        <xdr:cNvSpPr txBox="1"/>
      </xdr:nvSpPr>
      <xdr:spPr>
        <a:xfrm>
          <a:off x="19547840" y="1047189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55335</xdr:rowOff>
    </xdr:from>
    <xdr:to>
      <xdr:col>116</xdr:col>
      <xdr:colOff>114300</xdr:colOff>
      <xdr:row>63</xdr:row>
      <xdr:rowOff>156935</xdr:rowOff>
    </xdr:to>
    <xdr:sp macro="" textlink="">
      <xdr:nvSpPr>
        <xdr:cNvPr id="599" name="フローチャート: 判断 598">
          <a:extLst>
            <a:ext uri="{FF2B5EF4-FFF2-40B4-BE49-F238E27FC236}">
              <a16:creationId xmlns:a16="http://schemas.microsoft.com/office/drawing/2014/main" id="{496AE349-505A-46E6-B696-DE197836D4F3}"/>
            </a:ext>
          </a:extLst>
        </xdr:cNvPr>
        <xdr:cNvSpPr/>
      </xdr:nvSpPr>
      <xdr:spPr>
        <a:xfrm>
          <a:off x="19458940" y="10616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42273</xdr:rowOff>
    </xdr:from>
    <xdr:to>
      <xdr:col>112</xdr:col>
      <xdr:colOff>38100</xdr:colOff>
      <xdr:row>63</xdr:row>
      <xdr:rowOff>143873</xdr:rowOff>
    </xdr:to>
    <xdr:sp macro="" textlink="">
      <xdr:nvSpPr>
        <xdr:cNvPr id="600" name="フローチャート: 判断 599">
          <a:extLst>
            <a:ext uri="{FF2B5EF4-FFF2-40B4-BE49-F238E27FC236}">
              <a16:creationId xmlns:a16="http://schemas.microsoft.com/office/drawing/2014/main" id="{962A6903-CBF5-40E7-B1E6-DAAC7D04276D}"/>
            </a:ext>
          </a:extLst>
        </xdr:cNvPr>
        <xdr:cNvSpPr/>
      </xdr:nvSpPr>
      <xdr:spPr>
        <a:xfrm>
          <a:off x="18735040" y="1060359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48804</xdr:rowOff>
    </xdr:from>
    <xdr:to>
      <xdr:col>107</xdr:col>
      <xdr:colOff>101600</xdr:colOff>
      <xdr:row>63</xdr:row>
      <xdr:rowOff>150404</xdr:rowOff>
    </xdr:to>
    <xdr:sp macro="" textlink="">
      <xdr:nvSpPr>
        <xdr:cNvPr id="601" name="フローチャート: 判断 600">
          <a:extLst>
            <a:ext uri="{FF2B5EF4-FFF2-40B4-BE49-F238E27FC236}">
              <a16:creationId xmlns:a16="http://schemas.microsoft.com/office/drawing/2014/main" id="{5428AD09-A2DD-4772-AB19-2420FA9DD4F2}"/>
            </a:ext>
          </a:extLst>
        </xdr:cNvPr>
        <xdr:cNvSpPr/>
      </xdr:nvSpPr>
      <xdr:spPr>
        <a:xfrm>
          <a:off x="17937480" y="10610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52070</xdr:rowOff>
    </xdr:from>
    <xdr:to>
      <xdr:col>102</xdr:col>
      <xdr:colOff>165100</xdr:colOff>
      <xdr:row>63</xdr:row>
      <xdr:rowOff>153670</xdr:rowOff>
    </xdr:to>
    <xdr:sp macro="" textlink="">
      <xdr:nvSpPr>
        <xdr:cNvPr id="602" name="フローチャート: 判断 601">
          <a:extLst>
            <a:ext uri="{FF2B5EF4-FFF2-40B4-BE49-F238E27FC236}">
              <a16:creationId xmlns:a16="http://schemas.microsoft.com/office/drawing/2014/main" id="{43D48872-45D6-48A5-ACF8-4DAAFEA0DD72}"/>
            </a:ext>
          </a:extLst>
        </xdr:cNvPr>
        <xdr:cNvSpPr/>
      </xdr:nvSpPr>
      <xdr:spPr>
        <a:xfrm>
          <a:off x="17162780" y="10613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61867</xdr:rowOff>
    </xdr:from>
    <xdr:to>
      <xdr:col>98</xdr:col>
      <xdr:colOff>38100</xdr:colOff>
      <xdr:row>63</xdr:row>
      <xdr:rowOff>163467</xdr:rowOff>
    </xdr:to>
    <xdr:sp macro="" textlink="">
      <xdr:nvSpPr>
        <xdr:cNvPr id="603" name="フローチャート: 判断 602">
          <a:extLst>
            <a:ext uri="{FF2B5EF4-FFF2-40B4-BE49-F238E27FC236}">
              <a16:creationId xmlns:a16="http://schemas.microsoft.com/office/drawing/2014/main" id="{65BA3443-945A-4222-948D-6DAB40EDF801}"/>
            </a:ext>
          </a:extLst>
        </xdr:cNvPr>
        <xdr:cNvSpPr/>
      </xdr:nvSpPr>
      <xdr:spPr>
        <a:xfrm>
          <a:off x="16388080" y="1062318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DC36C7AF-B1BC-4181-823D-F43049F90344}"/>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04051BA9-1204-43C3-B1FD-FAD26CD54D0F}"/>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55EFA4EC-AFD8-4E75-BD00-4809B2B8A71F}"/>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id="{C335A2F5-C712-4B2C-A930-0C3B5941FD2E}"/>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8" name="テキスト ボックス 607">
          <a:extLst>
            <a:ext uri="{FF2B5EF4-FFF2-40B4-BE49-F238E27FC236}">
              <a16:creationId xmlns:a16="http://schemas.microsoft.com/office/drawing/2014/main" id="{CB3BBE4E-1151-47FC-82E6-8CFBA4FD9172}"/>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104322</xdr:rowOff>
    </xdr:from>
    <xdr:to>
      <xdr:col>116</xdr:col>
      <xdr:colOff>114300</xdr:colOff>
      <xdr:row>64</xdr:row>
      <xdr:rowOff>34472</xdr:rowOff>
    </xdr:to>
    <xdr:sp macro="" textlink="">
      <xdr:nvSpPr>
        <xdr:cNvPr id="609" name="楕円 608">
          <a:extLst>
            <a:ext uri="{FF2B5EF4-FFF2-40B4-BE49-F238E27FC236}">
              <a16:creationId xmlns:a16="http://schemas.microsoft.com/office/drawing/2014/main" id="{9E8F69C5-DAE1-4414-95E7-EA0765FC8516}"/>
            </a:ext>
          </a:extLst>
        </xdr:cNvPr>
        <xdr:cNvSpPr/>
      </xdr:nvSpPr>
      <xdr:spPr>
        <a:xfrm>
          <a:off x="19458940" y="1066564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82749</xdr:rowOff>
    </xdr:from>
    <xdr:ext cx="469744" cy="259045"/>
    <xdr:sp macro="" textlink="">
      <xdr:nvSpPr>
        <xdr:cNvPr id="610" name="【保健センター・保健所】&#10;一人当たり面積該当値テキスト">
          <a:extLst>
            <a:ext uri="{FF2B5EF4-FFF2-40B4-BE49-F238E27FC236}">
              <a16:creationId xmlns:a16="http://schemas.microsoft.com/office/drawing/2014/main" id="{0430DF0A-AD44-4F0D-A693-82E7A8A48DC2}"/>
            </a:ext>
          </a:extLst>
        </xdr:cNvPr>
        <xdr:cNvSpPr txBox="1"/>
      </xdr:nvSpPr>
      <xdr:spPr>
        <a:xfrm>
          <a:off x="19547840" y="106440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104322</xdr:rowOff>
    </xdr:from>
    <xdr:to>
      <xdr:col>112</xdr:col>
      <xdr:colOff>38100</xdr:colOff>
      <xdr:row>64</xdr:row>
      <xdr:rowOff>34472</xdr:rowOff>
    </xdr:to>
    <xdr:sp macro="" textlink="">
      <xdr:nvSpPr>
        <xdr:cNvPr id="611" name="楕円 610">
          <a:extLst>
            <a:ext uri="{FF2B5EF4-FFF2-40B4-BE49-F238E27FC236}">
              <a16:creationId xmlns:a16="http://schemas.microsoft.com/office/drawing/2014/main" id="{8F1748DE-3474-4D79-AE64-C92D4178120C}"/>
            </a:ext>
          </a:extLst>
        </xdr:cNvPr>
        <xdr:cNvSpPr/>
      </xdr:nvSpPr>
      <xdr:spPr>
        <a:xfrm>
          <a:off x="18735040" y="1066564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155122</xdr:rowOff>
    </xdr:from>
    <xdr:to>
      <xdr:col>116</xdr:col>
      <xdr:colOff>63500</xdr:colOff>
      <xdr:row>63</xdr:row>
      <xdr:rowOff>155122</xdr:rowOff>
    </xdr:to>
    <xdr:cxnSp macro="">
      <xdr:nvCxnSpPr>
        <xdr:cNvPr id="612" name="直線コネクタ 611">
          <a:extLst>
            <a:ext uri="{FF2B5EF4-FFF2-40B4-BE49-F238E27FC236}">
              <a16:creationId xmlns:a16="http://schemas.microsoft.com/office/drawing/2014/main" id="{0D92B7D4-A377-4824-BC65-638042D7B446}"/>
            </a:ext>
          </a:extLst>
        </xdr:cNvPr>
        <xdr:cNvCxnSpPr/>
      </xdr:nvCxnSpPr>
      <xdr:spPr>
        <a:xfrm>
          <a:off x="18778220" y="10716442"/>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104322</xdr:rowOff>
    </xdr:from>
    <xdr:to>
      <xdr:col>107</xdr:col>
      <xdr:colOff>101600</xdr:colOff>
      <xdr:row>64</xdr:row>
      <xdr:rowOff>34472</xdr:rowOff>
    </xdr:to>
    <xdr:sp macro="" textlink="">
      <xdr:nvSpPr>
        <xdr:cNvPr id="613" name="楕円 612">
          <a:extLst>
            <a:ext uri="{FF2B5EF4-FFF2-40B4-BE49-F238E27FC236}">
              <a16:creationId xmlns:a16="http://schemas.microsoft.com/office/drawing/2014/main" id="{E1946E2D-360A-4698-AC7C-E526E21239C9}"/>
            </a:ext>
          </a:extLst>
        </xdr:cNvPr>
        <xdr:cNvSpPr/>
      </xdr:nvSpPr>
      <xdr:spPr>
        <a:xfrm>
          <a:off x="17937480" y="1066564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155122</xdr:rowOff>
    </xdr:from>
    <xdr:to>
      <xdr:col>111</xdr:col>
      <xdr:colOff>177800</xdr:colOff>
      <xdr:row>63</xdr:row>
      <xdr:rowOff>155122</xdr:rowOff>
    </xdr:to>
    <xdr:cxnSp macro="">
      <xdr:nvCxnSpPr>
        <xdr:cNvPr id="614" name="直線コネクタ 613">
          <a:extLst>
            <a:ext uri="{FF2B5EF4-FFF2-40B4-BE49-F238E27FC236}">
              <a16:creationId xmlns:a16="http://schemas.microsoft.com/office/drawing/2014/main" id="{652CBD83-F6B0-464D-AB71-867FBB77D4B4}"/>
            </a:ext>
          </a:extLst>
        </xdr:cNvPr>
        <xdr:cNvCxnSpPr/>
      </xdr:nvCxnSpPr>
      <xdr:spPr>
        <a:xfrm>
          <a:off x="17988280" y="10716442"/>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107587</xdr:rowOff>
    </xdr:from>
    <xdr:to>
      <xdr:col>102</xdr:col>
      <xdr:colOff>165100</xdr:colOff>
      <xdr:row>64</xdr:row>
      <xdr:rowOff>37737</xdr:rowOff>
    </xdr:to>
    <xdr:sp macro="" textlink="">
      <xdr:nvSpPr>
        <xdr:cNvPr id="615" name="楕円 614">
          <a:extLst>
            <a:ext uri="{FF2B5EF4-FFF2-40B4-BE49-F238E27FC236}">
              <a16:creationId xmlns:a16="http://schemas.microsoft.com/office/drawing/2014/main" id="{A9AC2643-C92E-462B-8E19-704215C64ADC}"/>
            </a:ext>
          </a:extLst>
        </xdr:cNvPr>
        <xdr:cNvSpPr/>
      </xdr:nvSpPr>
      <xdr:spPr>
        <a:xfrm>
          <a:off x="17162780" y="1066890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155122</xdr:rowOff>
    </xdr:from>
    <xdr:to>
      <xdr:col>107</xdr:col>
      <xdr:colOff>50800</xdr:colOff>
      <xdr:row>63</xdr:row>
      <xdr:rowOff>158387</xdr:rowOff>
    </xdr:to>
    <xdr:cxnSp macro="">
      <xdr:nvCxnSpPr>
        <xdr:cNvPr id="616" name="直線コネクタ 615">
          <a:extLst>
            <a:ext uri="{FF2B5EF4-FFF2-40B4-BE49-F238E27FC236}">
              <a16:creationId xmlns:a16="http://schemas.microsoft.com/office/drawing/2014/main" id="{548A308A-5C4D-496F-8DBD-33D6F8955589}"/>
            </a:ext>
          </a:extLst>
        </xdr:cNvPr>
        <xdr:cNvCxnSpPr/>
      </xdr:nvCxnSpPr>
      <xdr:spPr>
        <a:xfrm flipV="1">
          <a:off x="17213580" y="10716442"/>
          <a:ext cx="7747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107587</xdr:rowOff>
    </xdr:from>
    <xdr:to>
      <xdr:col>98</xdr:col>
      <xdr:colOff>38100</xdr:colOff>
      <xdr:row>64</xdr:row>
      <xdr:rowOff>37737</xdr:rowOff>
    </xdr:to>
    <xdr:sp macro="" textlink="">
      <xdr:nvSpPr>
        <xdr:cNvPr id="617" name="楕円 616">
          <a:extLst>
            <a:ext uri="{FF2B5EF4-FFF2-40B4-BE49-F238E27FC236}">
              <a16:creationId xmlns:a16="http://schemas.microsoft.com/office/drawing/2014/main" id="{D432B18A-AEEA-4606-B8B2-18CE6B42ACA5}"/>
            </a:ext>
          </a:extLst>
        </xdr:cNvPr>
        <xdr:cNvSpPr/>
      </xdr:nvSpPr>
      <xdr:spPr>
        <a:xfrm>
          <a:off x="16388080" y="1066890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158387</xdr:rowOff>
    </xdr:from>
    <xdr:to>
      <xdr:col>102</xdr:col>
      <xdr:colOff>114300</xdr:colOff>
      <xdr:row>63</xdr:row>
      <xdr:rowOff>158387</xdr:rowOff>
    </xdr:to>
    <xdr:cxnSp macro="">
      <xdr:nvCxnSpPr>
        <xdr:cNvPr id="618" name="直線コネクタ 617">
          <a:extLst>
            <a:ext uri="{FF2B5EF4-FFF2-40B4-BE49-F238E27FC236}">
              <a16:creationId xmlns:a16="http://schemas.microsoft.com/office/drawing/2014/main" id="{FB7D97E5-ABBC-4A63-99E7-B68C592B89F0}"/>
            </a:ext>
          </a:extLst>
        </xdr:cNvPr>
        <xdr:cNvCxnSpPr/>
      </xdr:nvCxnSpPr>
      <xdr:spPr>
        <a:xfrm>
          <a:off x="16431260" y="10719707"/>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160400</xdr:rowOff>
    </xdr:from>
    <xdr:ext cx="469744" cy="259045"/>
    <xdr:sp macro="" textlink="">
      <xdr:nvSpPr>
        <xdr:cNvPr id="619" name="n_1aveValue【保健センター・保健所】&#10;一人当たり面積">
          <a:extLst>
            <a:ext uri="{FF2B5EF4-FFF2-40B4-BE49-F238E27FC236}">
              <a16:creationId xmlns:a16="http://schemas.microsoft.com/office/drawing/2014/main" id="{19C7A5E1-C6D7-4CA0-89EC-F75A2E75C173}"/>
            </a:ext>
          </a:extLst>
        </xdr:cNvPr>
        <xdr:cNvSpPr txBox="1"/>
      </xdr:nvSpPr>
      <xdr:spPr>
        <a:xfrm>
          <a:off x="18561127" y="103864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166931</xdr:rowOff>
    </xdr:from>
    <xdr:ext cx="469744" cy="259045"/>
    <xdr:sp macro="" textlink="">
      <xdr:nvSpPr>
        <xdr:cNvPr id="620" name="n_2aveValue【保健センター・保健所】&#10;一人当たり面積">
          <a:extLst>
            <a:ext uri="{FF2B5EF4-FFF2-40B4-BE49-F238E27FC236}">
              <a16:creationId xmlns:a16="http://schemas.microsoft.com/office/drawing/2014/main" id="{F2838C7C-D98D-40AE-97AE-F44E6641BBA1}"/>
            </a:ext>
          </a:extLst>
        </xdr:cNvPr>
        <xdr:cNvSpPr txBox="1"/>
      </xdr:nvSpPr>
      <xdr:spPr>
        <a:xfrm>
          <a:off x="17776267" y="10392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170197</xdr:rowOff>
    </xdr:from>
    <xdr:ext cx="469744" cy="259045"/>
    <xdr:sp macro="" textlink="">
      <xdr:nvSpPr>
        <xdr:cNvPr id="621" name="n_3aveValue【保健センター・保健所】&#10;一人当たり面積">
          <a:extLst>
            <a:ext uri="{FF2B5EF4-FFF2-40B4-BE49-F238E27FC236}">
              <a16:creationId xmlns:a16="http://schemas.microsoft.com/office/drawing/2014/main" id="{E97CCF0D-F8E9-42E7-BB28-CDCF0F34CD1A}"/>
            </a:ext>
          </a:extLst>
        </xdr:cNvPr>
        <xdr:cNvSpPr txBox="1"/>
      </xdr:nvSpPr>
      <xdr:spPr>
        <a:xfrm>
          <a:off x="17001567" y="10396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8544</xdr:rowOff>
    </xdr:from>
    <xdr:ext cx="469744" cy="259045"/>
    <xdr:sp macro="" textlink="">
      <xdr:nvSpPr>
        <xdr:cNvPr id="622" name="n_4aveValue【保健センター・保健所】&#10;一人当たり面積">
          <a:extLst>
            <a:ext uri="{FF2B5EF4-FFF2-40B4-BE49-F238E27FC236}">
              <a16:creationId xmlns:a16="http://schemas.microsoft.com/office/drawing/2014/main" id="{DE948E76-FA1D-4B3D-93E2-0F27ADCBC2BE}"/>
            </a:ext>
          </a:extLst>
        </xdr:cNvPr>
        <xdr:cNvSpPr txBox="1"/>
      </xdr:nvSpPr>
      <xdr:spPr>
        <a:xfrm>
          <a:off x="16226867" y="104022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25599</xdr:rowOff>
    </xdr:from>
    <xdr:ext cx="469744" cy="259045"/>
    <xdr:sp macro="" textlink="">
      <xdr:nvSpPr>
        <xdr:cNvPr id="623" name="n_1mainValue【保健センター・保健所】&#10;一人当たり面積">
          <a:extLst>
            <a:ext uri="{FF2B5EF4-FFF2-40B4-BE49-F238E27FC236}">
              <a16:creationId xmlns:a16="http://schemas.microsoft.com/office/drawing/2014/main" id="{DE498A44-9518-43F4-920A-8FFAA6695F81}"/>
            </a:ext>
          </a:extLst>
        </xdr:cNvPr>
        <xdr:cNvSpPr txBox="1"/>
      </xdr:nvSpPr>
      <xdr:spPr>
        <a:xfrm>
          <a:off x="18561127" y="10754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25599</xdr:rowOff>
    </xdr:from>
    <xdr:ext cx="469744" cy="259045"/>
    <xdr:sp macro="" textlink="">
      <xdr:nvSpPr>
        <xdr:cNvPr id="624" name="n_2mainValue【保健センター・保健所】&#10;一人当たり面積">
          <a:extLst>
            <a:ext uri="{FF2B5EF4-FFF2-40B4-BE49-F238E27FC236}">
              <a16:creationId xmlns:a16="http://schemas.microsoft.com/office/drawing/2014/main" id="{83FC787E-64D7-4DBC-9CC0-D2F9A5EBD430}"/>
            </a:ext>
          </a:extLst>
        </xdr:cNvPr>
        <xdr:cNvSpPr txBox="1"/>
      </xdr:nvSpPr>
      <xdr:spPr>
        <a:xfrm>
          <a:off x="17776267" y="10754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28864</xdr:rowOff>
    </xdr:from>
    <xdr:ext cx="469744" cy="259045"/>
    <xdr:sp macro="" textlink="">
      <xdr:nvSpPr>
        <xdr:cNvPr id="625" name="n_3mainValue【保健センター・保健所】&#10;一人当たり面積">
          <a:extLst>
            <a:ext uri="{FF2B5EF4-FFF2-40B4-BE49-F238E27FC236}">
              <a16:creationId xmlns:a16="http://schemas.microsoft.com/office/drawing/2014/main" id="{3F88F74E-C9D9-49B7-BA09-77B050C914A1}"/>
            </a:ext>
          </a:extLst>
        </xdr:cNvPr>
        <xdr:cNvSpPr txBox="1"/>
      </xdr:nvSpPr>
      <xdr:spPr>
        <a:xfrm>
          <a:off x="17001567" y="107578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28864</xdr:rowOff>
    </xdr:from>
    <xdr:ext cx="469744" cy="259045"/>
    <xdr:sp macro="" textlink="">
      <xdr:nvSpPr>
        <xdr:cNvPr id="626" name="n_4mainValue【保健センター・保健所】&#10;一人当たり面積">
          <a:extLst>
            <a:ext uri="{FF2B5EF4-FFF2-40B4-BE49-F238E27FC236}">
              <a16:creationId xmlns:a16="http://schemas.microsoft.com/office/drawing/2014/main" id="{84610CDC-8EF3-467C-876B-04096A9904F3}"/>
            </a:ext>
          </a:extLst>
        </xdr:cNvPr>
        <xdr:cNvSpPr txBox="1"/>
      </xdr:nvSpPr>
      <xdr:spPr>
        <a:xfrm>
          <a:off x="16226867" y="107578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7" name="正方形/長方形 626">
          <a:extLst>
            <a:ext uri="{FF2B5EF4-FFF2-40B4-BE49-F238E27FC236}">
              <a16:creationId xmlns:a16="http://schemas.microsoft.com/office/drawing/2014/main" id="{AA6CD4CC-B87E-4E04-B261-B3099B61DBAD}"/>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8" name="正方形/長方形 627">
          <a:extLst>
            <a:ext uri="{FF2B5EF4-FFF2-40B4-BE49-F238E27FC236}">
              <a16:creationId xmlns:a16="http://schemas.microsoft.com/office/drawing/2014/main" id="{F3E510CE-A86D-450A-9BEE-26C14777B13B}"/>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9" name="正方形/長方形 628">
          <a:extLst>
            <a:ext uri="{FF2B5EF4-FFF2-40B4-BE49-F238E27FC236}">
              <a16:creationId xmlns:a16="http://schemas.microsoft.com/office/drawing/2014/main" id="{675976E5-6ADD-4042-B480-086F6F7E67E0}"/>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0" name="正方形/長方形 629">
          <a:extLst>
            <a:ext uri="{FF2B5EF4-FFF2-40B4-BE49-F238E27FC236}">
              <a16:creationId xmlns:a16="http://schemas.microsoft.com/office/drawing/2014/main" id="{305509F8-E938-4AB1-8440-19D42DAFB9BB}"/>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1" name="正方形/長方形 630">
          <a:extLst>
            <a:ext uri="{FF2B5EF4-FFF2-40B4-BE49-F238E27FC236}">
              <a16:creationId xmlns:a16="http://schemas.microsoft.com/office/drawing/2014/main" id="{4C0B0B7B-A00C-4C7B-BF73-C8808DC308B6}"/>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2" name="正方形/長方形 631">
          <a:extLst>
            <a:ext uri="{FF2B5EF4-FFF2-40B4-BE49-F238E27FC236}">
              <a16:creationId xmlns:a16="http://schemas.microsoft.com/office/drawing/2014/main" id="{E6F72A76-9888-418A-AAEE-91A83DD68F79}"/>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3" name="正方形/長方形 632">
          <a:extLst>
            <a:ext uri="{FF2B5EF4-FFF2-40B4-BE49-F238E27FC236}">
              <a16:creationId xmlns:a16="http://schemas.microsoft.com/office/drawing/2014/main" id="{B9AF0BCF-7D4C-422A-8756-2A78FC48C15E}"/>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4" name="正方形/長方形 633">
          <a:extLst>
            <a:ext uri="{FF2B5EF4-FFF2-40B4-BE49-F238E27FC236}">
              <a16:creationId xmlns:a16="http://schemas.microsoft.com/office/drawing/2014/main" id="{3BEE6421-FF5E-40AC-B2B2-41AD256F77F3}"/>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5" name="テキスト ボックス 634">
          <a:extLst>
            <a:ext uri="{FF2B5EF4-FFF2-40B4-BE49-F238E27FC236}">
              <a16:creationId xmlns:a16="http://schemas.microsoft.com/office/drawing/2014/main" id="{44175CF0-2A56-411A-B5D2-35B06029EAAB}"/>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6" name="直線コネクタ 635">
          <a:extLst>
            <a:ext uri="{FF2B5EF4-FFF2-40B4-BE49-F238E27FC236}">
              <a16:creationId xmlns:a16="http://schemas.microsoft.com/office/drawing/2014/main" id="{5799162B-3280-4F31-9A61-51C6125FC3DC}"/>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7" name="テキスト ボックス 636">
          <a:extLst>
            <a:ext uri="{FF2B5EF4-FFF2-40B4-BE49-F238E27FC236}">
              <a16:creationId xmlns:a16="http://schemas.microsoft.com/office/drawing/2014/main" id="{D0AFAADB-B582-4A98-BE55-F38CB6D1AE22}"/>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38" name="直線コネクタ 637">
          <a:extLst>
            <a:ext uri="{FF2B5EF4-FFF2-40B4-BE49-F238E27FC236}">
              <a16:creationId xmlns:a16="http://schemas.microsoft.com/office/drawing/2014/main" id="{0976D616-589D-48D5-A2F7-CBB1B2ECDE69}"/>
            </a:ext>
          </a:extLst>
        </xdr:cNvPr>
        <xdr:cNvCxnSpPr/>
      </xdr:nvCxnSpPr>
      <xdr:spPr>
        <a:xfrm>
          <a:off x="10960100" y="1458576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39" name="テキスト ボックス 638">
          <a:extLst>
            <a:ext uri="{FF2B5EF4-FFF2-40B4-BE49-F238E27FC236}">
              <a16:creationId xmlns:a16="http://schemas.microsoft.com/office/drawing/2014/main" id="{62AC09F2-8D85-46DD-BD5B-32B1F3145234}"/>
            </a:ext>
          </a:extLst>
        </xdr:cNvPr>
        <xdr:cNvSpPr txBox="1"/>
      </xdr:nvSpPr>
      <xdr:spPr>
        <a:xfrm>
          <a:off x="1056150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40" name="直線コネクタ 639">
          <a:extLst>
            <a:ext uri="{FF2B5EF4-FFF2-40B4-BE49-F238E27FC236}">
              <a16:creationId xmlns:a16="http://schemas.microsoft.com/office/drawing/2014/main" id="{1F426FF3-CAF4-4816-A031-B6FC25FE0F81}"/>
            </a:ext>
          </a:extLst>
        </xdr:cNvPr>
        <xdr:cNvCxnSpPr/>
      </xdr:nvCxnSpPr>
      <xdr:spPr>
        <a:xfrm>
          <a:off x="10960100" y="1426300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41" name="テキスト ボックス 640">
          <a:extLst>
            <a:ext uri="{FF2B5EF4-FFF2-40B4-BE49-F238E27FC236}">
              <a16:creationId xmlns:a16="http://schemas.microsoft.com/office/drawing/2014/main" id="{1A7FA6A8-29A9-4F22-A779-B948D65B2ABE}"/>
            </a:ext>
          </a:extLst>
        </xdr:cNvPr>
        <xdr:cNvSpPr txBox="1"/>
      </xdr:nvSpPr>
      <xdr:spPr>
        <a:xfrm>
          <a:off x="10602761" y="1412459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42" name="直線コネクタ 641">
          <a:extLst>
            <a:ext uri="{FF2B5EF4-FFF2-40B4-BE49-F238E27FC236}">
              <a16:creationId xmlns:a16="http://schemas.microsoft.com/office/drawing/2014/main" id="{9DA0EA33-3D1C-450F-94D1-A5CA52BAE125}"/>
            </a:ext>
          </a:extLst>
        </xdr:cNvPr>
        <xdr:cNvCxnSpPr/>
      </xdr:nvCxnSpPr>
      <xdr:spPr>
        <a:xfrm>
          <a:off x="10960100" y="1394405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43" name="テキスト ボックス 642">
          <a:extLst>
            <a:ext uri="{FF2B5EF4-FFF2-40B4-BE49-F238E27FC236}">
              <a16:creationId xmlns:a16="http://schemas.microsoft.com/office/drawing/2014/main" id="{BB36AEEA-F504-4D0F-83A1-FF1FF9D6FEC3}"/>
            </a:ext>
          </a:extLst>
        </xdr:cNvPr>
        <xdr:cNvSpPr txBox="1"/>
      </xdr:nvSpPr>
      <xdr:spPr>
        <a:xfrm>
          <a:off x="10602761" y="1380564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44" name="直線コネクタ 643">
          <a:extLst>
            <a:ext uri="{FF2B5EF4-FFF2-40B4-BE49-F238E27FC236}">
              <a16:creationId xmlns:a16="http://schemas.microsoft.com/office/drawing/2014/main" id="{2D8CDD15-ECFB-4DE6-8E4B-BF12679C150A}"/>
            </a:ext>
          </a:extLst>
        </xdr:cNvPr>
        <xdr:cNvCxnSpPr/>
      </xdr:nvCxnSpPr>
      <xdr:spPr>
        <a:xfrm>
          <a:off x="10960100" y="1362510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45" name="テキスト ボックス 644">
          <a:extLst>
            <a:ext uri="{FF2B5EF4-FFF2-40B4-BE49-F238E27FC236}">
              <a16:creationId xmlns:a16="http://schemas.microsoft.com/office/drawing/2014/main" id="{E7D4E515-DEE2-4B21-BA2A-FB40B5A15A68}"/>
            </a:ext>
          </a:extLst>
        </xdr:cNvPr>
        <xdr:cNvSpPr txBox="1"/>
      </xdr:nvSpPr>
      <xdr:spPr>
        <a:xfrm>
          <a:off x="10602761" y="134866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46" name="直線コネクタ 645">
          <a:extLst>
            <a:ext uri="{FF2B5EF4-FFF2-40B4-BE49-F238E27FC236}">
              <a16:creationId xmlns:a16="http://schemas.microsoft.com/office/drawing/2014/main" id="{3B10FE76-BB87-42A2-B5DB-33E822D65729}"/>
            </a:ext>
          </a:extLst>
        </xdr:cNvPr>
        <xdr:cNvCxnSpPr/>
      </xdr:nvCxnSpPr>
      <xdr:spPr>
        <a:xfrm>
          <a:off x="10960100" y="1330615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47" name="テキスト ボックス 646">
          <a:extLst>
            <a:ext uri="{FF2B5EF4-FFF2-40B4-BE49-F238E27FC236}">
              <a16:creationId xmlns:a16="http://schemas.microsoft.com/office/drawing/2014/main" id="{77CDE425-2856-4A63-A3E9-5D3DAC09806D}"/>
            </a:ext>
          </a:extLst>
        </xdr:cNvPr>
        <xdr:cNvSpPr txBox="1"/>
      </xdr:nvSpPr>
      <xdr:spPr>
        <a:xfrm>
          <a:off x="10602761" y="1316774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48" name="直線コネクタ 647">
          <a:extLst>
            <a:ext uri="{FF2B5EF4-FFF2-40B4-BE49-F238E27FC236}">
              <a16:creationId xmlns:a16="http://schemas.microsoft.com/office/drawing/2014/main" id="{21B548C2-16FA-4C21-BB01-661794E86208}"/>
            </a:ext>
          </a:extLst>
        </xdr:cNvPr>
        <xdr:cNvCxnSpPr/>
      </xdr:nvCxnSpPr>
      <xdr:spPr>
        <a:xfrm>
          <a:off x="10960100" y="1298720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49" name="テキスト ボックス 648">
          <a:extLst>
            <a:ext uri="{FF2B5EF4-FFF2-40B4-BE49-F238E27FC236}">
              <a16:creationId xmlns:a16="http://schemas.microsoft.com/office/drawing/2014/main" id="{54267439-1BFB-4870-B542-A61A61BF5F0F}"/>
            </a:ext>
          </a:extLst>
        </xdr:cNvPr>
        <xdr:cNvSpPr txBox="1"/>
      </xdr:nvSpPr>
      <xdr:spPr>
        <a:xfrm>
          <a:off x="10666881" y="1284878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50" name="直線コネクタ 649">
          <a:extLst>
            <a:ext uri="{FF2B5EF4-FFF2-40B4-BE49-F238E27FC236}">
              <a16:creationId xmlns:a16="http://schemas.microsoft.com/office/drawing/2014/main" id="{7D84D1EF-DCB8-48C6-8B54-7C5DD4497351}"/>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51" name="【消防施設】&#10;有形固定資産減価償却率グラフ枠">
          <a:extLst>
            <a:ext uri="{FF2B5EF4-FFF2-40B4-BE49-F238E27FC236}">
              <a16:creationId xmlns:a16="http://schemas.microsoft.com/office/drawing/2014/main" id="{AF5017FA-1EB7-4FAA-82B7-A2F580B6555D}"/>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145869</xdr:rowOff>
    </xdr:from>
    <xdr:to>
      <xdr:col>85</xdr:col>
      <xdr:colOff>126364</xdr:colOff>
      <xdr:row>86</xdr:row>
      <xdr:rowOff>168729</xdr:rowOff>
    </xdr:to>
    <xdr:cxnSp macro="">
      <xdr:nvCxnSpPr>
        <xdr:cNvPr id="652" name="直線コネクタ 651">
          <a:extLst>
            <a:ext uri="{FF2B5EF4-FFF2-40B4-BE49-F238E27FC236}">
              <a16:creationId xmlns:a16="http://schemas.microsoft.com/office/drawing/2014/main" id="{FFDCE4A2-8B1E-45DE-9492-BBDD407B8B9C}"/>
            </a:ext>
          </a:extLst>
        </xdr:cNvPr>
        <xdr:cNvCxnSpPr/>
      </xdr:nvCxnSpPr>
      <xdr:spPr>
        <a:xfrm flipV="1">
          <a:off x="14375764" y="13054149"/>
          <a:ext cx="0" cy="15316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53" name="【消防施設】&#10;有形固定資産減価償却率最小値テキスト">
          <a:extLst>
            <a:ext uri="{FF2B5EF4-FFF2-40B4-BE49-F238E27FC236}">
              <a16:creationId xmlns:a16="http://schemas.microsoft.com/office/drawing/2014/main" id="{3CA59EA0-393B-4346-911B-F2851671C5E4}"/>
            </a:ext>
          </a:extLst>
        </xdr:cNvPr>
        <xdr:cNvSpPr txBox="1"/>
      </xdr:nvSpPr>
      <xdr:spPr>
        <a:xfrm>
          <a:off x="14414500" y="14585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54" name="直線コネクタ 653">
          <a:extLst>
            <a:ext uri="{FF2B5EF4-FFF2-40B4-BE49-F238E27FC236}">
              <a16:creationId xmlns:a16="http://schemas.microsoft.com/office/drawing/2014/main" id="{2CA5E2D4-7728-4D67-AD64-0071CE08F2F0}"/>
            </a:ext>
          </a:extLst>
        </xdr:cNvPr>
        <xdr:cNvCxnSpPr/>
      </xdr:nvCxnSpPr>
      <xdr:spPr>
        <a:xfrm>
          <a:off x="14287500" y="145857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92546</xdr:rowOff>
    </xdr:from>
    <xdr:ext cx="340478" cy="259045"/>
    <xdr:sp macro="" textlink="">
      <xdr:nvSpPr>
        <xdr:cNvPr id="655" name="【消防施設】&#10;有形固定資産減価償却率最大値テキスト">
          <a:extLst>
            <a:ext uri="{FF2B5EF4-FFF2-40B4-BE49-F238E27FC236}">
              <a16:creationId xmlns:a16="http://schemas.microsoft.com/office/drawing/2014/main" id="{EDBA9316-190A-4DCA-96F8-BEC7237FBE7F}"/>
            </a:ext>
          </a:extLst>
        </xdr:cNvPr>
        <xdr:cNvSpPr txBox="1"/>
      </xdr:nvSpPr>
      <xdr:spPr>
        <a:xfrm>
          <a:off x="14414500" y="1283318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145869</xdr:rowOff>
    </xdr:from>
    <xdr:to>
      <xdr:col>86</xdr:col>
      <xdr:colOff>25400</xdr:colOff>
      <xdr:row>77</xdr:row>
      <xdr:rowOff>145869</xdr:rowOff>
    </xdr:to>
    <xdr:cxnSp macro="">
      <xdr:nvCxnSpPr>
        <xdr:cNvPr id="656" name="直線コネクタ 655">
          <a:extLst>
            <a:ext uri="{FF2B5EF4-FFF2-40B4-BE49-F238E27FC236}">
              <a16:creationId xmlns:a16="http://schemas.microsoft.com/office/drawing/2014/main" id="{8652AD1C-16E3-4BCF-A16E-A5652BF6FECE}"/>
            </a:ext>
          </a:extLst>
        </xdr:cNvPr>
        <xdr:cNvCxnSpPr/>
      </xdr:nvCxnSpPr>
      <xdr:spPr>
        <a:xfrm>
          <a:off x="14287500" y="1305414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29771</xdr:rowOff>
    </xdr:from>
    <xdr:ext cx="405111" cy="259045"/>
    <xdr:sp macro="" textlink="">
      <xdr:nvSpPr>
        <xdr:cNvPr id="657" name="【消防施設】&#10;有形固定資産減価償却率平均値テキスト">
          <a:extLst>
            <a:ext uri="{FF2B5EF4-FFF2-40B4-BE49-F238E27FC236}">
              <a16:creationId xmlns:a16="http://schemas.microsoft.com/office/drawing/2014/main" id="{B99327E0-87F0-4DC9-A5FF-4BCA54863F87}"/>
            </a:ext>
          </a:extLst>
        </xdr:cNvPr>
        <xdr:cNvSpPr txBox="1"/>
      </xdr:nvSpPr>
      <xdr:spPr>
        <a:xfrm>
          <a:off x="14414500" y="1377625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6894</xdr:rowOff>
    </xdr:from>
    <xdr:to>
      <xdr:col>85</xdr:col>
      <xdr:colOff>177800</xdr:colOff>
      <xdr:row>83</xdr:row>
      <xdr:rowOff>108494</xdr:rowOff>
    </xdr:to>
    <xdr:sp macro="" textlink="">
      <xdr:nvSpPr>
        <xdr:cNvPr id="658" name="フローチャート: 判断 657">
          <a:extLst>
            <a:ext uri="{FF2B5EF4-FFF2-40B4-BE49-F238E27FC236}">
              <a16:creationId xmlns:a16="http://schemas.microsoft.com/office/drawing/2014/main" id="{58CA0597-0DAF-417E-B37C-CAAD39936CC2}"/>
            </a:ext>
          </a:extLst>
        </xdr:cNvPr>
        <xdr:cNvSpPr/>
      </xdr:nvSpPr>
      <xdr:spPr>
        <a:xfrm>
          <a:off x="14325600" y="13921014"/>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6894</xdr:rowOff>
    </xdr:from>
    <xdr:to>
      <xdr:col>81</xdr:col>
      <xdr:colOff>101600</xdr:colOff>
      <xdr:row>83</xdr:row>
      <xdr:rowOff>108494</xdr:rowOff>
    </xdr:to>
    <xdr:sp macro="" textlink="">
      <xdr:nvSpPr>
        <xdr:cNvPr id="659" name="フローチャート: 判断 658">
          <a:extLst>
            <a:ext uri="{FF2B5EF4-FFF2-40B4-BE49-F238E27FC236}">
              <a16:creationId xmlns:a16="http://schemas.microsoft.com/office/drawing/2014/main" id="{8757C9F5-B1C3-4D6C-868B-7E82BA6814DE}"/>
            </a:ext>
          </a:extLst>
        </xdr:cNvPr>
        <xdr:cNvSpPr/>
      </xdr:nvSpPr>
      <xdr:spPr>
        <a:xfrm>
          <a:off x="13578840" y="13921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155484</xdr:rowOff>
    </xdr:from>
    <xdr:to>
      <xdr:col>76</xdr:col>
      <xdr:colOff>165100</xdr:colOff>
      <xdr:row>83</xdr:row>
      <xdr:rowOff>85634</xdr:rowOff>
    </xdr:to>
    <xdr:sp macro="" textlink="">
      <xdr:nvSpPr>
        <xdr:cNvPr id="660" name="フローチャート: 判断 659">
          <a:extLst>
            <a:ext uri="{FF2B5EF4-FFF2-40B4-BE49-F238E27FC236}">
              <a16:creationId xmlns:a16="http://schemas.microsoft.com/office/drawing/2014/main" id="{1B39C731-92A3-4504-8C72-0FE809073C71}"/>
            </a:ext>
          </a:extLst>
        </xdr:cNvPr>
        <xdr:cNvSpPr/>
      </xdr:nvSpPr>
      <xdr:spPr>
        <a:xfrm>
          <a:off x="12804140" y="1390196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140788</xdr:rowOff>
    </xdr:from>
    <xdr:to>
      <xdr:col>72</xdr:col>
      <xdr:colOff>38100</xdr:colOff>
      <xdr:row>83</xdr:row>
      <xdr:rowOff>70938</xdr:rowOff>
    </xdr:to>
    <xdr:sp macro="" textlink="">
      <xdr:nvSpPr>
        <xdr:cNvPr id="661" name="フローチャート: 判断 660">
          <a:extLst>
            <a:ext uri="{FF2B5EF4-FFF2-40B4-BE49-F238E27FC236}">
              <a16:creationId xmlns:a16="http://schemas.microsoft.com/office/drawing/2014/main" id="{EA027738-2950-4459-976D-722E69CEEEA3}"/>
            </a:ext>
          </a:extLst>
        </xdr:cNvPr>
        <xdr:cNvSpPr/>
      </xdr:nvSpPr>
      <xdr:spPr>
        <a:xfrm>
          <a:off x="12029440" y="1388726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129358</xdr:rowOff>
    </xdr:from>
    <xdr:to>
      <xdr:col>67</xdr:col>
      <xdr:colOff>101600</xdr:colOff>
      <xdr:row>83</xdr:row>
      <xdr:rowOff>59508</xdr:rowOff>
    </xdr:to>
    <xdr:sp macro="" textlink="">
      <xdr:nvSpPr>
        <xdr:cNvPr id="662" name="フローチャート: 判断 661">
          <a:extLst>
            <a:ext uri="{FF2B5EF4-FFF2-40B4-BE49-F238E27FC236}">
              <a16:creationId xmlns:a16="http://schemas.microsoft.com/office/drawing/2014/main" id="{6ECDEF32-AD24-4416-820A-A44420805FB2}"/>
            </a:ext>
          </a:extLst>
        </xdr:cNvPr>
        <xdr:cNvSpPr/>
      </xdr:nvSpPr>
      <xdr:spPr>
        <a:xfrm>
          <a:off x="11231880" y="1387583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B2A352AF-DBB9-4676-8DC6-ECB5B8032CFA}"/>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id="{175AE75B-6AD0-4332-BBBE-8A09AE63F9C5}"/>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5" name="テキスト ボックス 664">
          <a:extLst>
            <a:ext uri="{FF2B5EF4-FFF2-40B4-BE49-F238E27FC236}">
              <a16:creationId xmlns:a16="http://schemas.microsoft.com/office/drawing/2014/main" id="{84088F28-BD04-4C8E-84D8-88D4C1C496F5}"/>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6" name="テキスト ボックス 665">
          <a:extLst>
            <a:ext uri="{FF2B5EF4-FFF2-40B4-BE49-F238E27FC236}">
              <a16:creationId xmlns:a16="http://schemas.microsoft.com/office/drawing/2014/main" id="{E576DBAE-91A1-4C93-B9C7-37549259D5C0}"/>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7" name="テキスト ボックス 666">
          <a:extLst>
            <a:ext uri="{FF2B5EF4-FFF2-40B4-BE49-F238E27FC236}">
              <a16:creationId xmlns:a16="http://schemas.microsoft.com/office/drawing/2014/main" id="{B099FCFE-5AFE-43DC-BBDC-0F1794D99084}"/>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85</xdr:row>
      <xdr:rowOff>3629</xdr:rowOff>
    </xdr:from>
    <xdr:to>
      <xdr:col>85</xdr:col>
      <xdr:colOff>177800</xdr:colOff>
      <xdr:row>85</xdr:row>
      <xdr:rowOff>105229</xdr:rowOff>
    </xdr:to>
    <xdr:sp macro="" textlink="">
      <xdr:nvSpPr>
        <xdr:cNvPr id="668" name="楕円 667">
          <a:extLst>
            <a:ext uri="{FF2B5EF4-FFF2-40B4-BE49-F238E27FC236}">
              <a16:creationId xmlns:a16="http://schemas.microsoft.com/office/drawing/2014/main" id="{9631EA7C-A256-408B-9A84-66D009F6AA41}"/>
            </a:ext>
          </a:extLst>
        </xdr:cNvPr>
        <xdr:cNvSpPr/>
      </xdr:nvSpPr>
      <xdr:spPr>
        <a:xfrm>
          <a:off x="14325600" y="14253029"/>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153506</xdr:rowOff>
    </xdr:from>
    <xdr:ext cx="405111" cy="259045"/>
    <xdr:sp macro="" textlink="">
      <xdr:nvSpPr>
        <xdr:cNvPr id="669" name="【消防施設】&#10;有形固定資産減価償却率該当値テキスト">
          <a:extLst>
            <a:ext uri="{FF2B5EF4-FFF2-40B4-BE49-F238E27FC236}">
              <a16:creationId xmlns:a16="http://schemas.microsoft.com/office/drawing/2014/main" id="{1D44CC3B-23AE-487B-B6A9-556E7CA2DF54}"/>
            </a:ext>
          </a:extLst>
        </xdr:cNvPr>
        <xdr:cNvSpPr txBox="1"/>
      </xdr:nvSpPr>
      <xdr:spPr>
        <a:xfrm>
          <a:off x="14414500" y="14235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157118</xdr:rowOff>
    </xdr:from>
    <xdr:to>
      <xdr:col>81</xdr:col>
      <xdr:colOff>101600</xdr:colOff>
      <xdr:row>85</xdr:row>
      <xdr:rowOff>87268</xdr:rowOff>
    </xdr:to>
    <xdr:sp macro="" textlink="">
      <xdr:nvSpPr>
        <xdr:cNvPr id="670" name="楕円 669">
          <a:extLst>
            <a:ext uri="{FF2B5EF4-FFF2-40B4-BE49-F238E27FC236}">
              <a16:creationId xmlns:a16="http://schemas.microsoft.com/office/drawing/2014/main" id="{44A97A1C-349B-41FB-9502-B03A65EF3478}"/>
            </a:ext>
          </a:extLst>
        </xdr:cNvPr>
        <xdr:cNvSpPr/>
      </xdr:nvSpPr>
      <xdr:spPr>
        <a:xfrm>
          <a:off x="13578840" y="1423887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85</xdr:row>
      <xdr:rowOff>36468</xdr:rowOff>
    </xdr:from>
    <xdr:to>
      <xdr:col>85</xdr:col>
      <xdr:colOff>127000</xdr:colOff>
      <xdr:row>85</xdr:row>
      <xdr:rowOff>54429</xdr:rowOff>
    </xdr:to>
    <xdr:cxnSp macro="">
      <xdr:nvCxnSpPr>
        <xdr:cNvPr id="671" name="直線コネクタ 670">
          <a:extLst>
            <a:ext uri="{FF2B5EF4-FFF2-40B4-BE49-F238E27FC236}">
              <a16:creationId xmlns:a16="http://schemas.microsoft.com/office/drawing/2014/main" id="{2559BCD8-27B5-459C-9355-A935555F83BC}"/>
            </a:ext>
          </a:extLst>
        </xdr:cNvPr>
        <xdr:cNvCxnSpPr/>
      </xdr:nvCxnSpPr>
      <xdr:spPr>
        <a:xfrm>
          <a:off x="13629640" y="14285868"/>
          <a:ext cx="74676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139156</xdr:rowOff>
    </xdr:from>
    <xdr:to>
      <xdr:col>76</xdr:col>
      <xdr:colOff>165100</xdr:colOff>
      <xdr:row>85</xdr:row>
      <xdr:rowOff>69306</xdr:rowOff>
    </xdr:to>
    <xdr:sp macro="" textlink="">
      <xdr:nvSpPr>
        <xdr:cNvPr id="672" name="楕円 671">
          <a:extLst>
            <a:ext uri="{FF2B5EF4-FFF2-40B4-BE49-F238E27FC236}">
              <a16:creationId xmlns:a16="http://schemas.microsoft.com/office/drawing/2014/main" id="{37D05A09-B321-4A41-A7C5-22EF67381E0E}"/>
            </a:ext>
          </a:extLst>
        </xdr:cNvPr>
        <xdr:cNvSpPr/>
      </xdr:nvSpPr>
      <xdr:spPr>
        <a:xfrm>
          <a:off x="12804140" y="1422091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85</xdr:row>
      <xdr:rowOff>18506</xdr:rowOff>
    </xdr:from>
    <xdr:to>
      <xdr:col>81</xdr:col>
      <xdr:colOff>50800</xdr:colOff>
      <xdr:row>85</xdr:row>
      <xdr:rowOff>36468</xdr:rowOff>
    </xdr:to>
    <xdr:cxnSp macro="">
      <xdr:nvCxnSpPr>
        <xdr:cNvPr id="673" name="直線コネクタ 672">
          <a:extLst>
            <a:ext uri="{FF2B5EF4-FFF2-40B4-BE49-F238E27FC236}">
              <a16:creationId xmlns:a16="http://schemas.microsoft.com/office/drawing/2014/main" id="{F8B7FD14-E0E0-479F-A4FC-7BCD30C60B68}"/>
            </a:ext>
          </a:extLst>
        </xdr:cNvPr>
        <xdr:cNvCxnSpPr/>
      </xdr:nvCxnSpPr>
      <xdr:spPr>
        <a:xfrm>
          <a:off x="12854940" y="14267906"/>
          <a:ext cx="774700"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117929</xdr:rowOff>
    </xdr:from>
    <xdr:to>
      <xdr:col>72</xdr:col>
      <xdr:colOff>38100</xdr:colOff>
      <xdr:row>85</xdr:row>
      <xdr:rowOff>48079</xdr:rowOff>
    </xdr:to>
    <xdr:sp macro="" textlink="">
      <xdr:nvSpPr>
        <xdr:cNvPr id="674" name="楕円 673">
          <a:extLst>
            <a:ext uri="{FF2B5EF4-FFF2-40B4-BE49-F238E27FC236}">
              <a16:creationId xmlns:a16="http://schemas.microsoft.com/office/drawing/2014/main" id="{870AC2A2-0F87-4666-B5EF-97BEE7857BCB}"/>
            </a:ext>
          </a:extLst>
        </xdr:cNvPr>
        <xdr:cNvSpPr/>
      </xdr:nvSpPr>
      <xdr:spPr>
        <a:xfrm>
          <a:off x="12029440" y="1419968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168729</xdr:rowOff>
    </xdr:from>
    <xdr:to>
      <xdr:col>76</xdr:col>
      <xdr:colOff>114300</xdr:colOff>
      <xdr:row>85</xdr:row>
      <xdr:rowOff>18506</xdr:rowOff>
    </xdr:to>
    <xdr:cxnSp macro="">
      <xdr:nvCxnSpPr>
        <xdr:cNvPr id="675" name="直線コネクタ 674">
          <a:extLst>
            <a:ext uri="{FF2B5EF4-FFF2-40B4-BE49-F238E27FC236}">
              <a16:creationId xmlns:a16="http://schemas.microsoft.com/office/drawing/2014/main" id="{5E187F60-B13E-4DD3-B021-28DC71851126}"/>
            </a:ext>
          </a:extLst>
        </xdr:cNvPr>
        <xdr:cNvCxnSpPr/>
      </xdr:nvCxnSpPr>
      <xdr:spPr>
        <a:xfrm>
          <a:off x="12072620" y="14250489"/>
          <a:ext cx="782320" cy="174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166914</xdr:rowOff>
    </xdr:from>
    <xdr:to>
      <xdr:col>67</xdr:col>
      <xdr:colOff>101600</xdr:colOff>
      <xdr:row>85</xdr:row>
      <xdr:rowOff>97064</xdr:rowOff>
    </xdr:to>
    <xdr:sp macro="" textlink="">
      <xdr:nvSpPr>
        <xdr:cNvPr id="676" name="楕円 675">
          <a:extLst>
            <a:ext uri="{FF2B5EF4-FFF2-40B4-BE49-F238E27FC236}">
              <a16:creationId xmlns:a16="http://schemas.microsoft.com/office/drawing/2014/main" id="{E736E869-62E2-43C8-B3AF-39B9DB315146}"/>
            </a:ext>
          </a:extLst>
        </xdr:cNvPr>
        <xdr:cNvSpPr/>
      </xdr:nvSpPr>
      <xdr:spPr>
        <a:xfrm>
          <a:off x="11231880" y="1424867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168729</xdr:rowOff>
    </xdr:from>
    <xdr:to>
      <xdr:col>71</xdr:col>
      <xdr:colOff>177800</xdr:colOff>
      <xdr:row>85</xdr:row>
      <xdr:rowOff>46264</xdr:rowOff>
    </xdr:to>
    <xdr:cxnSp macro="">
      <xdr:nvCxnSpPr>
        <xdr:cNvPr id="677" name="直線コネクタ 676">
          <a:extLst>
            <a:ext uri="{FF2B5EF4-FFF2-40B4-BE49-F238E27FC236}">
              <a16:creationId xmlns:a16="http://schemas.microsoft.com/office/drawing/2014/main" id="{11826D89-1DC5-4D20-9437-96307D90EA5B}"/>
            </a:ext>
          </a:extLst>
        </xdr:cNvPr>
        <xdr:cNvCxnSpPr/>
      </xdr:nvCxnSpPr>
      <xdr:spPr>
        <a:xfrm flipV="1">
          <a:off x="11282680" y="14250489"/>
          <a:ext cx="789940" cy="45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125021</xdr:rowOff>
    </xdr:from>
    <xdr:ext cx="405111" cy="259045"/>
    <xdr:sp macro="" textlink="">
      <xdr:nvSpPr>
        <xdr:cNvPr id="678" name="n_1aveValue【消防施設】&#10;有形固定資産減価償却率">
          <a:extLst>
            <a:ext uri="{FF2B5EF4-FFF2-40B4-BE49-F238E27FC236}">
              <a16:creationId xmlns:a16="http://schemas.microsoft.com/office/drawing/2014/main" id="{243897AF-7296-48AC-B2C7-AE455E7CC029}"/>
            </a:ext>
          </a:extLst>
        </xdr:cNvPr>
        <xdr:cNvSpPr txBox="1"/>
      </xdr:nvSpPr>
      <xdr:spPr>
        <a:xfrm>
          <a:off x="13437244" y="137038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102161</xdr:rowOff>
    </xdr:from>
    <xdr:ext cx="405111" cy="259045"/>
    <xdr:sp macro="" textlink="">
      <xdr:nvSpPr>
        <xdr:cNvPr id="679" name="n_2aveValue【消防施設】&#10;有形固定資産減価償却率">
          <a:extLst>
            <a:ext uri="{FF2B5EF4-FFF2-40B4-BE49-F238E27FC236}">
              <a16:creationId xmlns:a16="http://schemas.microsoft.com/office/drawing/2014/main" id="{DC8F690C-DB18-407B-9915-D0230091B3A6}"/>
            </a:ext>
          </a:extLst>
        </xdr:cNvPr>
        <xdr:cNvSpPr txBox="1"/>
      </xdr:nvSpPr>
      <xdr:spPr>
        <a:xfrm>
          <a:off x="12675244" y="136810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87465</xdr:rowOff>
    </xdr:from>
    <xdr:ext cx="405111" cy="259045"/>
    <xdr:sp macro="" textlink="">
      <xdr:nvSpPr>
        <xdr:cNvPr id="680" name="n_3aveValue【消防施設】&#10;有形固定資産減価償却率">
          <a:extLst>
            <a:ext uri="{FF2B5EF4-FFF2-40B4-BE49-F238E27FC236}">
              <a16:creationId xmlns:a16="http://schemas.microsoft.com/office/drawing/2014/main" id="{87BF4C13-83CC-4DC9-BDFF-FF6E5CA5B590}"/>
            </a:ext>
          </a:extLst>
        </xdr:cNvPr>
        <xdr:cNvSpPr txBox="1"/>
      </xdr:nvSpPr>
      <xdr:spPr>
        <a:xfrm>
          <a:off x="11900544" y="136663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76035</xdr:rowOff>
    </xdr:from>
    <xdr:ext cx="405111" cy="259045"/>
    <xdr:sp macro="" textlink="">
      <xdr:nvSpPr>
        <xdr:cNvPr id="681" name="n_4aveValue【消防施設】&#10;有形固定資産減価償却率">
          <a:extLst>
            <a:ext uri="{FF2B5EF4-FFF2-40B4-BE49-F238E27FC236}">
              <a16:creationId xmlns:a16="http://schemas.microsoft.com/office/drawing/2014/main" id="{78AB91CA-A9AA-4E5E-AD1C-1D9308522EB3}"/>
            </a:ext>
          </a:extLst>
        </xdr:cNvPr>
        <xdr:cNvSpPr txBox="1"/>
      </xdr:nvSpPr>
      <xdr:spPr>
        <a:xfrm>
          <a:off x="11102984" y="136548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85</xdr:row>
      <xdr:rowOff>78395</xdr:rowOff>
    </xdr:from>
    <xdr:ext cx="405111" cy="259045"/>
    <xdr:sp macro="" textlink="">
      <xdr:nvSpPr>
        <xdr:cNvPr id="682" name="n_1mainValue【消防施設】&#10;有形固定資産減価償却率">
          <a:extLst>
            <a:ext uri="{FF2B5EF4-FFF2-40B4-BE49-F238E27FC236}">
              <a16:creationId xmlns:a16="http://schemas.microsoft.com/office/drawing/2014/main" id="{6B64FF22-3331-445D-8300-6404E683B46D}"/>
            </a:ext>
          </a:extLst>
        </xdr:cNvPr>
        <xdr:cNvSpPr txBox="1"/>
      </xdr:nvSpPr>
      <xdr:spPr>
        <a:xfrm>
          <a:off x="13437244" y="143277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85</xdr:row>
      <xdr:rowOff>60433</xdr:rowOff>
    </xdr:from>
    <xdr:ext cx="405111" cy="259045"/>
    <xdr:sp macro="" textlink="">
      <xdr:nvSpPr>
        <xdr:cNvPr id="683" name="n_2mainValue【消防施設】&#10;有形固定資産減価償却率">
          <a:extLst>
            <a:ext uri="{FF2B5EF4-FFF2-40B4-BE49-F238E27FC236}">
              <a16:creationId xmlns:a16="http://schemas.microsoft.com/office/drawing/2014/main" id="{59FCA4E9-D92B-4EE4-8A1A-875596F33C4F}"/>
            </a:ext>
          </a:extLst>
        </xdr:cNvPr>
        <xdr:cNvSpPr txBox="1"/>
      </xdr:nvSpPr>
      <xdr:spPr>
        <a:xfrm>
          <a:off x="12675244" y="143098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85</xdr:row>
      <xdr:rowOff>39206</xdr:rowOff>
    </xdr:from>
    <xdr:ext cx="405111" cy="259045"/>
    <xdr:sp macro="" textlink="">
      <xdr:nvSpPr>
        <xdr:cNvPr id="684" name="n_3mainValue【消防施設】&#10;有形固定資産減価償却率">
          <a:extLst>
            <a:ext uri="{FF2B5EF4-FFF2-40B4-BE49-F238E27FC236}">
              <a16:creationId xmlns:a16="http://schemas.microsoft.com/office/drawing/2014/main" id="{13C8581A-FEFF-4369-924E-157E4DF72F23}"/>
            </a:ext>
          </a:extLst>
        </xdr:cNvPr>
        <xdr:cNvSpPr txBox="1"/>
      </xdr:nvSpPr>
      <xdr:spPr>
        <a:xfrm>
          <a:off x="11900544" y="142886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85</xdr:row>
      <xdr:rowOff>88191</xdr:rowOff>
    </xdr:from>
    <xdr:ext cx="405111" cy="259045"/>
    <xdr:sp macro="" textlink="">
      <xdr:nvSpPr>
        <xdr:cNvPr id="685" name="n_4mainValue【消防施設】&#10;有形固定資産減価償却率">
          <a:extLst>
            <a:ext uri="{FF2B5EF4-FFF2-40B4-BE49-F238E27FC236}">
              <a16:creationId xmlns:a16="http://schemas.microsoft.com/office/drawing/2014/main" id="{921F54F1-4C60-4BBA-B126-7BBB020FEFF5}"/>
            </a:ext>
          </a:extLst>
        </xdr:cNvPr>
        <xdr:cNvSpPr txBox="1"/>
      </xdr:nvSpPr>
      <xdr:spPr>
        <a:xfrm>
          <a:off x="11102984" y="143375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6" name="正方形/長方形 685">
          <a:extLst>
            <a:ext uri="{FF2B5EF4-FFF2-40B4-BE49-F238E27FC236}">
              <a16:creationId xmlns:a16="http://schemas.microsoft.com/office/drawing/2014/main" id="{C176D1B6-404A-4B67-9823-5FC81783E463}"/>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7" name="正方形/長方形 686">
          <a:extLst>
            <a:ext uri="{FF2B5EF4-FFF2-40B4-BE49-F238E27FC236}">
              <a16:creationId xmlns:a16="http://schemas.microsoft.com/office/drawing/2014/main" id="{34189EF1-3587-4669-863A-F66057B9161D}"/>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8" name="正方形/長方形 687">
          <a:extLst>
            <a:ext uri="{FF2B5EF4-FFF2-40B4-BE49-F238E27FC236}">
              <a16:creationId xmlns:a16="http://schemas.microsoft.com/office/drawing/2014/main" id="{EDA516EE-5F5F-4A2F-B67C-38679229568F}"/>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9" name="正方形/長方形 688">
          <a:extLst>
            <a:ext uri="{FF2B5EF4-FFF2-40B4-BE49-F238E27FC236}">
              <a16:creationId xmlns:a16="http://schemas.microsoft.com/office/drawing/2014/main" id="{ADEBCE86-5061-4F77-ADD3-743DF13438B0}"/>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90" name="正方形/長方形 689">
          <a:extLst>
            <a:ext uri="{FF2B5EF4-FFF2-40B4-BE49-F238E27FC236}">
              <a16:creationId xmlns:a16="http://schemas.microsoft.com/office/drawing/2014/main" id="{8DA4E8C1-B052-4D47-8C8C-B67BDBD8ABD2}"/>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91" name="正方形/長方形 690">
          <a:extLst>
            <a:ext uri="{FF2B5EF4-FFF2-40B4-BE49-F238E27FC236}">
              <a16:creationId xmlns:a16="http://schemas.microsoft.com/office/drawing/2014/main" id="{975ACFE2-F219-4B9B-85C0-35C7C8258930}"/>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2" name="正方形/長方形 691">
          <a:extLst>
            <a:ext uri="{FF2B5EF4-FFF2-40B4-BE49-F238E27FC236}">
              <a16:creationId xmlns:a16="http://schemas.microsoft.com/office/drawing/2014/main" id="{9811F8A5-F7C9-48C1-A4CB-79483F97DB09}"/>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3" name="正方形/長方形 692">
          <a:extLst>
            <a:ext uri="{FF2B5EF4-FFF2-40B4-BE49-F238E27FC236}">
              <a16:creationId xmlns:a16="http://schemas.microsoft.com/office/drawing/2014/main" id="{9C5D5853-6CC7-4A5A-A078-12E7B650EF65}"/>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4" name="テキスト ボックス 693">
          <a:extLst>
            <a:ext uri="{FF2B5EF4-FFF2-40B4-BE49-F238E27FC236}">
              <a16:creationId xmlns:a16="http://schemas.microsoft.com/office/drawing/2014/main" id="{F9467E09-1748-4B12-9100-24EBE661B148}"/>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5" name="直線コネクタ 694">
          <a:extLst>
            <a:ext uri="{FF2B5EF4-FFF2-40B4-BE49-F238E27FC236}">
              <a16:creationId xmlns:a16="http://schemas.microsoft.com/office/drawing/2014/main" id="{3C442A47-107E-484F-A91C-2CA43F392AAE}"/>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96" name="直線コネクタ 695">
          <a:extLst>
            <a:ext uri="{FF2B5EF4-FFF2-40B4-BE49-F238E27FC236}">
              <a16:creationId xmlns:a16="http://schemas.microsoft.com/office/drawing/2014/main" id="{A520A1A1-D20A-43DE-9D89-CE1827F6474E}"/>
            </a:ext>
          </a:extLst>
        </xdr:cNvPr>
        <xdr:cNvCxnSpPr/>
      </xdr:nvCxnSpPr>
      <xdr:spPr>
        <a:xfrm>
          <a:off x="16093440" y="14455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97" name="テキスト ボックス 696">
          <a:extLst>
            <a:ext uri="{FF2B5EF4-FFF2-40B4-BE49-F238E27FC236}">
              <a16:creationId xmlns:a16="http://schemas.microsoft.com/office/drawing/2014/main" id="{51B71A7E-A493-4E17-8B39-73A37B99D3C0}"/>
            </a:ext>
          </a:extLst>
        </xdr:cNvPr>
        <xdr:cNvSpPr txBox="1"/>
      </xdr:nvSpPr>
      <xdr:spPr>
        <a:xfrm>
          <a:off x="1569484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98" name="直線コネクタ 697">
          <a:extLst>
            <a:ext uri="{FF2B5EF4-FFF2-40B4-BE49-F238E27FC236}">
              <a16:creationId xmlns:a16="http://schemas.microsoft.com/office/drawing/2014/main" id="{01340262-268A-4056-A5CA-6F7F5C315B84}"/>
            </a:ext>
          </a:extLst>
        </xdr:cNvPr>
        <xdr:cNvCxnSpPr/>
      </xdr:nvCxnSpPr>
      <xdr:spPr>
        <a:xfrm>
          <a:off x="16093440" y="140093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99" name="テキスト ボックス 698">
          <a:extLst>
            <a:ext uri="{FF2B5EF4-FFF2-40B4-BE49-F238E27FC236}">
              <a16:creationId xmlns:a16="http://schemas.microsoft.com/office/drawing/2014/main" id="{15062E5C-7985-4BBB-B082-918CC6557236}"/>
            </a:ext>
          </a:extLst>
        </xdr:cNvPr>
        <xdr:cNvSpPr txBox="1"/>
      </xdr:nvSpPr>
      <xdr:spPr>
        <a:xfrm>
          <a:off x="15694841" y="138709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00" name="直線コネクタ 699">
          <a:extLst>
            <a:ext uri="{FF2B5EF4-FFF2-40B4-BE49-F238E27FC236}">
              <a16:creationId xmlns:a16="http://schemas.microsoft.com/office/drawing/2014/main" id="{63065941-4244-4E7B-83E9-2006C20DCB73}"/>
            </a:ext>
          </a:extLst>
        </xdr:cNvPr>
        <xdr:cNvCxnSpPr/>
      </xdr:nvCxnSpPr>
      <xdr:spPr>
        <a:xfrm>
          <a:off x="16093440" y="13563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01" name="テキスト ボックス 700">
          <a:extLst>
            <a:ext uri="{FF2B5EF4-FFF2-40B4-BE49-F238E27FC236}">
              <a16:creationId xmlns:a16="http://schemas.microsoft.com/office/drawing/2014/main" id="{7E5AAD25-8F4D-4CCF-97B9-B72EC4141F9F}"/>
            </a:ext>
          </a:extLst>
        </xdr:cNvPr>
        <xdr:cNvSpPr txBox="1"/>
      </xdr:nvSpPr>
      <xdr:spPr>
        <a:xfrm>
          <a:off x="15694841" y="1342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02" name="直線コネクタ 701">
          <a:extLst>
            <a:ext uri="{FF2B5EF4-FFF2-40B4-BE49-F238E27FC236}">
              <a16:creationId xmlns:a16="http://schemas.microsoft.com/office/drawing/2014/main" id="{5F62F43D-E86E-4A78-B60E-9673C5467089}"/>
            </a:ext>
          </a:extLst>
        </xdr:cNvPr>
        <xdr:cNvCxnSpPr/>
      </xdr:nvCxnSpPr>
      <xdr:spPr>
        <a:xfrm>
          <a:off x="16093440" y="131140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03" name="テキスト ボックス 702">
          <a:extLst>
            <a:ext uri="{FF2B5EF4-FFF2-40B4-BE49-F238E27FC236}">
              <a16:creationId xmlns:a16="http://schemas.microsoft.com/office/drawing/2014/main" id="{21FEF4A9-6C30-4F47-9BB5-D79DF74F361B}"/>
            </a:ext>
          </a:extLst>
        </xdr:cNvPr>
        <xdr:cNvSpPr txBox="1"/>
      </xdr:nvSpPr>
      <xdr:spPr>
        <a:xfrm>
          <a:off x="15694841" y="129756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4" name="直線コネクタ 703">
          <a:extLst>
            <a:ext uri="{FF2B5EF4-FFF2-40B4-BE49-F238E27FC236}">
              <a16:creationId xmlns:a16="http://schemas.microsoft.com/office/drawing/2014/main" id="{AD5B9D64-21AF-4944-91ED-D564249C8D8E}"/>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5" name="テキスト ボックス 704">
          <a:extLst>
            <a:ext uri="{FF2B5EF4-FFF2-40B4-BE49-F238E27FC236}">
              <a16:creationId xmlns:a16="http://schemas.microsoft.com/office/drawing/2014/main" id="{7CCD7079-8A7C-400A-A07E-75EB0A8AB9A8}"/>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6" name="【消防施設】&#10;一人当たり面積グラフ枠">
          <a:extLst>
            <a:ext uri="{FF2B5EF4-FFF2-40B4-BE49-F238E27FC236}">
              <a16:creationId xmlns:a16="http://schemas.microsoft.com/office/drawing/2014/main" id="{422564B5-4806-420F-8D3F-0779D734BF2C}"/>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143256</xdr:rowOff>
    </xdr:from>
    <xdr:to>
      <xdr:col>116</xdr:col>
      <xdr:colOff>62864</xdr:colOff>
      <xdr:row>86</xdr:row>
      <xdr:rowOff>19813</xdr:rowOff>
    </xdr:to>
    <xdr:cxnSp macro="">
      <xdr:nvCxnSpPr>
        <xdr:cNvPr id="707" name="直線コネクタ 706">
          <a:extLst>
            <a:ext uri="{FF2B5EF4-FFF2-40B4-BE49-F238E27FC236}">
              <a16:creationId xmlns:a16="http://schemas.microsoft.com/office/drawing/2014/main" id="{7E70C258-9D55-4AA0-A520-4AE50C95213F}"/>
            </a:ext>
          </a:extLst>
        </xdr:cNvPr>
        <xdr:cNvCxnSpPr/>
      </xdr:nvCxnSpPr>
      <xdr:spPr>
        <a:xfrm flipV="1">
          <a:off x="19509104" y="13219176"/>
          <a:ext cx="0" cy="12176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23640</xdr:rowOff>
    </xdr:from>
    <xdr:ext cx="469744" cy="259045"/>
    <xdr:sp macro="" textlink="">
      <xdr:nvSpPr>
        <xdr:cNvPr id="708" name="【消防施設】&#10;一人当たり面積最小値テキスト">
          <a:extLst>
            <a:ext uri="{FF2B5EF4-FFF2-40B4-BE49-F238E27FC236}">
              <a16:creationId xmlns:a16="http://schemas.microsoft.com/office/drawing/2014/main" id="{16132751-6F3D-429F-9F4D-364639C7F333}"/>
            </a:ext>
          </a:extLst>
        </xdr:cNvPr>
        <xdr:cNvSpPr txBox="1"/>
      </xdr:nvSpPr>
      <xdr:spPr>
        <a:xfrm>
          <a:off x="19547840" y="144406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19813</xdr:rowOff>
    </xdr:from>
    <xdr:to>
      <xdr:col>116</xdr:col>
      <xdr:colOff>152400</xdr:colOff>
      <xdr:row>86</xdr:row>
      <xdr:rowOff>19813</xdr:rowOff>
    </xdr:to>
    <xdr:cxnSp macro="">
      <xdr:nvCxnSpPr>
        <xdr:cNvPr id="709" name="直線コネクタ 708">
          <a:extLst>
            <a:ext uri="{FF2B5EF4-FFF2-40B4-BE49-F238E27FC236}">
              <a16:creationId xmlns:a16="http://schemas.microsoft.com/office/drawing/2014/main" id="{43002F27-4193-4522-B04A-68BC4284A50B}"/>
            </a:ext>
          </a:extLst>
        </xdr:cNvPr>
        <xdr:cNvCxnSpPr/>
      </xdr:nvCxnSpPr>
      <xdr:spPr>
        <a:xfrm>
          <a:off x="19443700" y="1443685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89933</xdr:rowOff>
    </xdr:from>
    <xdr:ext cx="469744" cy="259045"/>
    <xdr:sp macro="" textlink="">
      <xdr:nvSpPr>
        <xdr:cNvPr id="710" name="【消防施設】&#10;一人当たり面積最大値テキスト">
          <a:extLst>
            <a:ext uri="{FF2B5EF4-FFF2-40B4-BE49-F238E27FC236}">
              <a16:creationId xmlns:a16="http://schemas.microsoft.com/office/drawing/2014/main" id="{85CDD38E-82C0-4048-B759-06B2386C735C}"/>
            </a:ext>
          </a:extLst>
        </xdr:cNvPr>
        <xdr:cNvSpPr txBox="1"/>
      </xdr:nvSpPr>
      <xdr:spPr>
        <a:xfrm>
          <a:off x="19547840" y="129982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143256</xdr:rowOff>
    </xdr:from>
    <xdr:to>
      <xdr:col>116</xdr:col>
      <xdr:colOff>152400</xdr:colOff>
      <xdr:row>78</xdr:row>
      <xdr:rowOff>143256</xdr:rowOff>
    </xdr:to>
    <xdr:cxnSp macro="">
      <xdr:nvCxnSpPr>
        <xdr:cNvPr id="711" name="直線コネクタ 710">
          <a:extLst>
            <a:ext uri="{FF2B5EF4-FFF2-40B4-BE49-F238E27FC236}">
              <a16:creationId xmlns:a16="http://schemas.microsoft.com/office/drawing/2014/main" id="{88539C22-1937-477D-9E3B-C2B692190CB4}"/>
            </a:ext>
          </a:extLst>
        </xdr:cNvPr>
        <xdr:cNvCxnSpPr/>
      </xdr:nvCxnSpPr>
      <xdr:spPr>
        <a:xfrm>
          <a:off x="19443700" y="1321917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19321</xdr:rowOff>
    </xdr:from>
    <xdr:ext cx="469744" cy="259045"/>
    <xdr:sp macro="" textlink="">
      <xdr:nvSpPr>
        <xdr:cNvPr id="712" name="【消防施設】&#10;一人当たり面積平均値テキスト">
          <a:extLst>
            <a:ext uri="{FF2B5EF4-FFF2-40B4-BE49-F238E27FC236}">
              <a16:creationId xmlns:a16="http://schemas.microsoft.com/office/drawing/2014/main" id="{3E66A00A-A7CC-47FF-8759-8A85C5C8C4E9}"/>
            </a:ext>
          </a:extLst>
        </xdr:cNvPr>
        <xdr:cNvSpPr txBox="1"/>
      </xdr:nvSpPr>
      <xdr:spPr>
        <a:xfrm>
          <a:off x="19547840" y="1393344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167894</xdr:rowOff>
    </xdr:from>
    <xdr:to>
      <xdr:col>116</xdr:col>
      <xdr:colOff>114300</xdr:colOff>
      <xdr:row>84</xdr:row>
      <xdr:rowOff>98044</xdr:rowOff>
    </xdr:to>
    <xdr:sp macro="" textlink="">
      <xdr:nvSpPr>
        <xdr:cNvPr id="713" name="フローチャート: 判断 712">
          <a:extLst>
            <a:ext uri="{FF2B5EF4-FFF2-40B4-BE49-F238E27FC236}">
              <a16:creationId xmlns:a16="http://schemas.microsoft.com/office/drawing/2014/main" id="{87A07A85-9F33-49F2-9110-CBEC7E6CDA89}"/>
            </a:ext>
          </a:extLst>
        </xdr:cNvPr>
        <xdr:cNvSpPr/>
      </xdr:nvSpPr>
      <xdr:spPr>
        <a:xfrm>
          <a:off x="19458940" y="1408201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5587</xdr:rowOff>
    </xdr:from>
    <xdr:to>
      <xdr:col>112</xdr:col>
      <xdr:colOff>38100</xdr:colOff>
      <xdr:row>84</xdr:row>
      <xdr:rowOff>107187</xdr:rowOff>
    </xdr:to>
    <xdr:sp macro="" textlink="">
      <xdr:nvSpPr>
        <xdr:cNvPr id="714" name="フローチャート: 判断 713">
          <a:extLst>
            <a:ext uri="{FF2B5EF4-FFF2-40B4-BE49-F238E27FC236}">
              <a16:creationId xmlns:a16="http://schemas.microsoft.com/office/drawing/2014/main" id="{8C23A936-4B9A-40BD-A203-B725F8A39451}"/>
            </a:ext>
          </a:extLst>
        </xdr:cNvPr>
        <xdr:cNvSpPr/>
      </xdr:nvSpPr>
      <xdr:spPr>
        <a:xfrm>
          <a:off x="18735040" y="1408734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10161</xdr:rowOff>
    </xdr:from>
    <xdr:to>
      <xdr:col>107</xdr:col>
      <xdr:colOff>101600</xdr:colOff>
      <xdr:row>84</xdr:row>
      <xdr:rowOff>111761</xdr:rowOff>
    </xdr:to>
    <xdr:sp macro="" textlink="">
      <xdr:nvSpPr>
        <xdr:cNvPr id="715" name="フローチャート: 判断 714">
          <a:extLst>
            <a:ext uri="{FF2B5EF4-FFF2-40B4-BE49-F238E27FC236}">
              <a16:creationId xmlns:a16="http://schemas.microsoft.com/office/drawing/2014/main" id="{D43EEF34-1945-4188-93EE-6B48FCACE587}"/>
            </a:ext>
          </a:extLst>
        </xdr:cNvPr>
        <xdr:cNvSpPr/>
      </xdr:nvSpPr>
      <xdr:spPr>
        <a:xfrm>
          <a:off x="17937480" y="14091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14732</xdr:rowOff>
    </xdr:from>
    <xdr:to>
      <xdr:col>102</xdr:col>
      <xdr:colOff>165100</xdr:colOff>
      <xdr:row>84</xdr:row>
      <xdr:rowOff>116332</xdr:rowOff>
    </xdr:to>
    <xdr:sp macro="" textlink="">
      <xdr:nvSpPr>
        <xdr:cNvPr id="716" name="フローチャート: 判断 715">
          <a:extLst>
            <a:ext uri="{FF2B5EF4-FFF2-40B4-BE49-F238E27FC236}">
              <a16:creationId xmlns:a16="http://schemas.microsoft.com/office/drawing/2014/main" id="{CB8849DB-227B-4E74-BE0B-BB5636976B57}"/>
            </a:ext>
          </a:extLst>
        </xdr:cNvPr>
        <xdr:cNvSpPr/>
      </xdr:nvSpPr>
      <xdr:spPr>
        <a:xfrm>
          <a:off x="17162780" y="14096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23876</xdr:rowOff>
    </xdr:from>
    <xdr:to>
      <xdr:col>98</xdr:col>
      <xdr:colOff>38100</xdr:colOff>
      <xdr:row>84</xdr:row>
      <xdr:rowOff>125476</xdr:rowOff>
    </xdr:to>
    <xdr:sp macro="" textlink="">
      <xdr:nvSpPr>
        <xdr:cNvPr id="717" name="フローチャート: 判断 716">
          <a:extLst>
            <a:ext uri="{FF2B5EF4-FFF2-40B4-BE49-F238E27FC236}">
              <a16:creationId xmlns:a16="http://schemas.microsoft.com/office/drawing/2014/main" id="{D161E0F9-E482-45A4-9EEF-73BB35A47202}"/>
            </a:ext>
          </a:extLst>
        </xdr:cNvPr>
        <xdr:cNvSpPr/>
      </xdr:nvSpPr>
      <xdr:spPr>
        <a:xfrm>
          <a:off x="16388080" y="1410563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933C5344-E8C9-41FD-9678-1904B3408C10}"/>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4BF7B5CA-D455-4AB1-AB35-16F2F112C7A9}"/>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D077A7CC-47EE-4AE7-A729-EEF6B0DDE475}"/>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1" name="テキスト ボックス 720">
          <a:extLst>
            <a:ext uri="{FF2B5EF4-FFF2-40B4-BE49-F238E27FC236}">
              <a16:creationId xmlns:a16="http://schemas.microsoft.com/office/drawing/2014/main" id="{99B9BBE1-41AD-49D5-B89F-CFB02A195491}"/>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2" name="テキスト ボックス 721">
          <a:extLst>
            <a:ext uri="{FF2B5EF4-FFF2-40B4-BE49-F238E27FC236}">
              <a16:creationId xmlns:a16="http://schemas.microsoft.com/office/drawing/2014/main" id="{E379ECE5-9055-4908-89FD-B6881ADED6F8}"/>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161037</xdr:rowOff>
    </xdr:from>
    <xdr:to>
      <xdr:col>116</xdr:col>
      <xdr:colOff>114300</xdr:colOff>
      <xdr:row>85</xdr:row>
      <xdr:rowOff>91187</xdr:rowOff>
    </xdr:to>
    <xdr:sp macro="" textlink="">
      <xdr:nvSpPr>
        <xdr:cNvPr id="723" name="楕円 722">
          <a:extLst>
            <a:ext uri="{FF2B5EF4-FFF2-40B4-BE49-F238E27FC236}">
              <a16:creationId xmlns:a16="http://schemas.microsoft.com/office/drawing/2014/main" id="{ECFA446D-B7B1-461C-8BCF-3A0881779C7F}"/>
            </a:ext>
          </a:extLst>
        </xdr:cNvPr>
        <xdr:cNvSpPr/>
      </xdr:nvSpPr>
      <xdr:spPr>
        <a:xfrm>
          <a:off x="19458940" y="1424279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139464</xdr:rowOff>
    </xdr:from>
    <xdr:ext cx="469744" cy="259045"/>
    <xdr:sp macro="" textlink="">
      <xdr:nvSpPr>
        <xdr:cNvPr id="724" name="【消防施設】&#10;一人当たり面積該当値テキスト">
          <a:extLst>
            <a:ext uri="{FF2B5EF4-FFF2-40B4-BE49-F238E27FC236}">
              <a16:creationId xmlns:a16="http://schemas.microsoft.com/office/drawing/2014/main" id="{BBE82F74-9F61-4307-9BEE-7136BCE81947}"/>
            </a:ext>
          </a:extLst>
        </xdr:cNvPr>
        <xdr:cNvSpPr txBox="1"/>
      </xdr:nvSpPr>
      <xdr:spPr>
        <a:xfrm>
          <a:off x="19547840" y="142212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161037</xdr:rowOff>
    </xdr:from>
    <xdr:to>
      <xdr:col>112</xdr:col>
      <xdr:colOff>38100</xdr:colOff>
      <xdr:row>85</xdr:row>
      <xdr:rowOff>91187</xdr:rowOff>
    </xdr:to>
    <xdr:sp macro="" textlink="">
      <xdr:nvSpPr>
        <xdr:cNvPr id="725" name="楕円 724">
          <a:extLst>
            <a:ext uri="{FF2B5EF4-FFF2-40B4-BE49-F238E27FC236}">
              <a16:creationId xmlns:a16="http://schemas.microsoft.com/office/drawing/2014/main" id="{5D65BB85-C8E6-44B8-B0B2-36A0E5BA50CA}"/>
            </a:ext>
          </a:extLst>
        </xdr:cNvPr>
        <xdr:cNvSpPr/>
      </xdr:nvSpPr>
      <xdr:spPr>
        <a:xfrm>
          <a:off x="18735040" y="1424279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40387</xdr:rowOff>
    </xdr:from>
    <xdr:to>
      <xdr:col>116</xdr:col>
      <xdr:colOff>63500</xdr:colOff>
      <xdr:row>85</xdr:row>
      <xdr:rowOff>40387</xdr:rowOff>
    </xdr:to>
    <xdr:cxnSp macro="">
      <xdr:nvCxnSpPr>
        <xdr:cNvPr id="726" name="直線コネクタ 725">
          <a:extLst>
            <a:ext uri="{FF2B5EF4-FFF2-40B4-BE49-F238E27FC236}">
              <a16:creationId xmlns:a16="http://schemas.microsoft.com/office/drawing/2014/main" id="{00B12E11-834F-4965-843C-8B144EED8FB4}"/>
            </a:ext>
          </a:extLst>
        </xdr:cNvPr>
        <xdr:cNvCxnSpPr/>
      </xdr:nvCxnSpPr>
      <xdr:spPr>
        <a:xfrm>
          <a:off x="18778220" y="14289787"/>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161037</xdr:rowOff>
    </xdr:from>
    <xdr:to>
      <xdr:col>107</xdr:col>
      <xdr:colOff>101600</xdr:colOff>
      <xdr:row>85</xdr:row>
      <xdr:rowOff>91187</xdr:rowOff>
    </xdr:to>
    <xdr:sp macro="" textlink="">
      <xdr:nvSpPr>
        <xdr:cNvPr id="727" name="楕円 726">
          <a:extLst>
            <a:ext uri="{FF2B5EF4-FFF2-40B4-BE49-F238E27FC236}">
              <a16:creationId xmlns:a16="http://schemas.microsoft.com/office/drawing/2014/main" id="{80EE140F-2FED-4BAA-B090-302782FE518C}"/>
            </a:ext>
          </a:extLst>
        </xdr:cNvPr>
        <xdr:cNvSpPr/>
      </xdr:nvSpPr>
      <xdr:spPr>
        <a:xfrm>
          <a:off x="17937480" y="1424279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40387</xdr:rowOff>
    </xdr:from>
    <xdr:to>
      <xdr:col>111</xdr:col>
      <xdr:colOff>177800</xdr:colOff>
      <xdr:row>85</xdr:row>
      <xdr:rowOff>40387</xdr:rowOff>
    </xdr:to>
    <xdr:cxnSp macro="">
      <xdr:nvCxnSpPr>
        <xdr:cNvPr id="728" name="直線コネクタ 727">
          <a:extLst>
            <a:ext uri="{FF2B5EF4-FFF2-40B4-BE49-F238E27FC236}">
              <a16:creationId xmlns:a16="http://schemas.microsoft.com/office/drawing/2014/main" id="{C29274E6-0E12-4CA5-925A-C3EF6D5EADF8}"/>
            </a:ext>
          </a:extLst>
        </xdr:cNvPr>
        <xdr:cNvCxnSpPr/>
      </xdr:nvCxnSpPr>
      <xdr:spPr>
        <a:xfrm>
          <a:off x="17988280" y="14289787"/>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161037</xdr:rowOff>
    </xdr:from>
    <xdr:to>
      <xdr:col>102</xdr:col>
      <xdr:colOff>165100</xdr:colOff>
      <xdr:row>85</xdr:row>
      <xdr:rowOff>91187</xdr:rowOff>
    </xdr:to>
    <xdr:sp macro="" textlink="">
      <xdr:nvSpPr>
        <xdr:cNvPr id="729" name="楕円 728">
          <a:extLst>
            <a:ext uri="{FF2B5EF4-FFF2-40B4-BE49-F238E27FC236}">
              <a16:creationId xmlns:a16="http://schemas.microsoft.com/office/drawing/2014/main" id="{860494B8-411A-400B-9826-562AFE3BF2A9}"/>
            </a:ext>
          </a:extLst>
        </xdr:cNvPr>
        <xdr:cNvSpPr/>
      </xdr:nvSpPr>
      <xdr:spPr>
        <a:xfrm>
          <a:off x="17162780" y="1424279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40387</xdr:rowOff>
    </xdr:from>
    <xdr:to>
      <xdr:col>107</xdr:col>
      <xdr:colOff>50800</xdr:colOff>
      <xdr:row>85</xdr:row>
      <xdr:rowOff>40387</xdr:rowOff>
    </xdr:to>
    <xdr:cxnSp macro="">
      <xdr:nvCxnSpPr>
        <xdr:cNvPr id="730" name="直線コネクタ 729">
          <a:extLst>
            <a:ext uri="{FF2B5EF4-FFF2-40B4-BE49-F238E27FC236}">
              <a16:creationId xmlns:a16="http://schemas.microsoft.com/office/drawing/2014/main" id="{9C0AE8BD-8585-4A97-8253-8FC48FA1059E}"/>
            </a:ext>
          </a:extLst>
        </xdr:cNvPr>
        <xdr:cNvCxnSpPr/>
      </xdr:nvCxnSpPr>
      <xdr:spPr>
        <a:xfrm>
          <a:off x="17213580" y="14289787"/>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165608</xdr:rowOff>
    </xdr:from>
    <xdr:to>
      <xdr:col>98</xdr:col>
      <xdr:colOff>38100</xdr:colOff>
      <xdr:row>85</xdr:row>
      <xdr:rowOff>95758</xdr:rowOff>
    </xdr:to>
    <xdr:sp macro="" textlink="">
      <xdr:nvSpPr>
        <xdr:cNvPr id="731" name="楕円 730">
          <a:extLst>
            <a:ext uri="{FF2B5EF4-FFF2-40B4-BE49-F238E27FC236}">
              <a16:creationId xmlns:a16="http://schemas.microsoft.com/office/drawing/2014/main" id="{3354EE40-361C-4BCE-9BA8-6DB80B30CEBD}"/>
            </a:ext>
          </a:extLst>
        </xdr:cNvPr>
        <xdr:cNvSpPr/>
      </xdr:nvSpPr>
      <xdr:spPr>
        <a:xfrm>
          <a:off x="16388080" y="1424736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40387</xdr:rowOff>
    </xdr:from>
    <xdr:to>
      <xdr:col>102</xdr:col>
      <xdr:colOff>114300</xdr:colOff>
      <xdr:row>85</xdr:row>
      <xdr:rowOff>44958</xdr:rowOff>
    </xdr:to>
    <xdr:cxnSp macro="">
      <xdr:nvCxnSpPr>
        <xdr:cNvPr id="732" name="直線コネクタ 731">
          <a:extLst>
            <a:ext uri="{FF2B5EF4-FFF2-40B4-BE49-F238E27FC236}">
              <a16:creationId xmlns:a16="http://schemas.microsoft.com/office/drawing/2014/main" id="{61E4FAC0-BC44-417D-8635-9B7FB4784546}"/>
            </a:ext>
          </a:extLst>
        </xdr:cNvPr>
        <xdr:cNvCxnSpPr/>
      </xdr:nvCxnSpPr>
      <xdr:spPr>
        <a:xfrm flipV="1">
          <a:off x="16431260" y="14289787"/>
          <a:ext cx="78232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123714</xdr:rowOff>
    </xdr:from>
    <xdr:ext cx="469744" cy="259045"/>
    <xdr:sp macro="" textlink="">
      <xdr:nvSpPr>
        <xdr:cNvPr id="733" name="n_1aveValue【消防施設】&#10;一人当たり面積">
          <a:extLst>
            <a:ext uri="{FF2B5EF4-FFF2-40B4-BE49-F238E27FC236}">
              <a16:creationId xmlns:a16="http://schemas.microsoft.com/office/drawing/2014/main" id="{0BDFDB02-DD2A-40F9-A23D-66C7316B57D7}"/>
            </a:ext>
          </a:extLst>
        </xdr:cNvPr>
        <xdr:cNvSpPr txBox="1"/>
      </xdr:nvSpPr>
      <xdr:spPr>
        <a:xfrm>
          <a:off x="18561127" y="138701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128288</xdr:rowOff>
    </xdr:from>
    <xdr:ext cx="469744" cy="259045"/>
    <xdr:sp macro="" textlink="">
      <xdr:nvSpPr>
        <xdr:cNvPr id="734" name="n_2aveValue【消防施設】&#10;一人当たり面積">
          <a:extLst>
            <a:ext uri="{FF2B5EF4-FFF2-40B4-BE49-F238E27FC236}">
              <a16:creationId xmlns:a16="http://schemas.microsoft.com/office/drawing/2014/main" id="{E0FAA480-0B4F-411E-A4E2-11CFDA9CDE1A}"/>
            </a:ext>
          </a:extLst>
        </xdr:cNvPr>
        <xdr:cNvSpPr txBox="1"/>
      </xdr:nvSpPr>
      <xdr:spPr>
        <a:xfrm>
          <a:off x="17776267" y="138747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132859</xdr:rowOff>
    </xdr:from>
    <xdr:ext cx="469744" cy="259045"/>
    <xdr:sp macro="" textlink="">
      <xdr:nvSpPr>
        <xdr:cNvPr id="735" name="n_3aveValue【消防施設】&#10;一人当たり面積">
          <a:extLst>
            <a:ext uri="{FF2B5EF4-FFF2-40B4-BE49-F238E27FC236}">
              <a16:creationId xmlns:a16="http://schemas.microsoft.com/office/drawing/2014/main" id="{2D21C44A-E6B0-4216-9A7D-4B4240E52A46}"/>
            </a:ext>
          </a:extLst>
        </xdr:cNvPr>
        <xdr:cNvSpPr txBox="1"/>
      </xdr:nvSpPr>
      <xdr:spPr>
        <a:xfrm>
          <a:off x="17001567" y="13879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142003</xdr:rowOff>
    </xdr:from>
    <xdr:ext cx="469744" cy="259045"/>
    <xdr:sp macro="" textlink="">
      <xdr:nvSpPr>
        <xdr:cNvPr id="736" name="n_4aveValue【消防施設】&#10;一人当たり面積">
          <a:extLst>
            <a:ext uri="{FF2B5EF4-FFF2-40B4-BE49-F238E27FC236}">
              <a16:creationId xmlns:a16="http://schemas.microsoft.com/office/drawing/2014/main" id="{3D0A28A7-C555-4E0E-9441-C12B2EE2CD03}"/>
            </a:ext>
          </a:extLst>
        </xdr:cNvPr>
        <xdr:cNvSpPr txBox="1"/>
      </xdr:nvSpPr>
      <xdr:spPr>
        <a:xfrm>
          <a:off x="16226867" y="13888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82314</xdr:rowOff>
    </xdr:from>
    <xdr:ext cx="469744" cy="259045"/>
    <xdr:sp macro="" textlink="">
      <xdr:nvSpPr>
        <xdr:cNvPr id="737" name="n_1mainValue【消防施設】&#10;一人当たり面積">
          <a:extLst>
            <a:ext uri="{FF2B5EF4-FFF2-40B4-BE49-F238E27FC236}">
              <a16:creationId xmlns:a16="http://schemas.microsoft.com/office/drawing/2014/main" id="{5CD27E86-EAE0-4992-A87B-13D1D6A237F8}"/>
            </a:ext>
          </a:extLst>
        </xdr:cNvPr>
        <xdr:cNvSpPr txBox="1"/>
      </xdr:nvSpPr>
      <xdr:spPr>
        <a:xfrm>
          <a:off x="18561127" y="143317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82314</xdr:rowOff>
    </xdr:from>
    <xdr:ext cx="469744" cy="259045"/>
    <xdr:sp macro="" textlink="">
      <xdr:nvSpPr>
        <xdr:cNvPr id="738" name="n_2mainValue【消防施設】&#10;一人当たり面積">
          <a:extLst>
            <a:ext uri="{FF2B5EF4-FFF2-40B4-BE49-F238E27FC236}">
              <a16:creationId xmlns:a16="http://schemas.microsoft.com/office/drawing/2014/main" id="{A51056AA-26DB-425C-A7B3-727BBB8E32DD}"/>
            </a:ext>
          </a:extLst>
        </xdr:cNvPr>
        <xdr:cNvSpPr txBox="1"/>
      </xdr:nvSpPr>
      <xdr:spPr>
        <a:xfrm>
          <a:off x="17776267" y="143317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82314</xdr:rowOff>
    </xdr:from>
    <xdr:ext cx="469744" cy="259045"/>
    <xdr:sp macro="" textlink="">
      <xdr:nvSpPr>
        <xdr:cNvPr id="739" name="n_3mainValue【消防施設】&#10;一人当たり面積">
          <a:extLst>
            <a:ext uri="{FF2B5EF4-FFF2-40B4-BE49-F238E27FC236}">
              <a16:creationId xmlns:a16="http://schemas.microsoft.com/office/drawing/2014/main" id="{200F08A2-D038-4700-8ADB-907390A87BC7}"/>
            </a:ext>
          </a:extLst>
        </xdr:cNvPr>
        <xdr:cNvSpPr txBox="1"/>
      </xdr:nvSpPr>
      <xdr:spPr>
        <a:xfrm>
          <a:off x="17001567" y="143317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86885</xdr:rowOff>
    </xdr:from>
    <xdr:ext cx="469744" cy="259045"/>
    <xdr:sp macro="" textlink="">
      <xdr:nvSpPr>
        <xdr:cNvPr id="740" name="n_4mainValue【消防施設】&#10;一人当たり面積">
          <a:extLst>
            <a:ext uri="{FF2B5EF4-FFF2-40B4-BE49-F238E27FC236}">
              <a16:creationId xmlns:a16="http://schemas.microsoft.com/office/drawing/2014/main" id="{B132AF20-D77B-4BAA-9EB8-E62F2DCF48AF}"/>
            </a:ext>
          </a:extLst>
        </xdr:cNvPr>
        <xdr:cNvSpPr txBox="1"/>
      </xdr:nvSpPr>
      <xdr:spPr>
        <a:xfrm>
          <a:off x="16226867" y="143362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1" name="正方形/長方形 740">
          <a:extLst>
            <a:ext uri="{FF2B5EF4-FFF2-40B4-BE49-F238E27FC236}">
              <a16:creationId xmlns:a16="http://schemas.microsoft.com/office/drawing/2014/main" id="{2AA38C14-D961-4F5A-B3A9-EA9784EB1832}"/>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2" name="正方形/長方形 741">
          <a:extLst>
            <a:ext uri="{FF2B5EF4-FFF2-40B4-BE49-F238E27FC236}">
              <a16:creationId xmlns:a16="http://schemas.microsoft.com/office/drawing/2014/main" id="{6637C416-20F9-41D2-BBF3-1A0B9D9B6D55}"/>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3" name="正方形/長方形 742">
          <a:extLst>
            <a:ext uri="{FF2B5EF4-FFF2-40B4-BE49-F238E27FC236}">
              <a16:creationId xmlns:a16="http://schemas.microsoft.com/office/drawing/2014/main" id="{E4DB4BDB-78F3-4182-920D-72D817952DAF}"/>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4" name="正方形/長方形 743">
          <a:extLst>
            <a:ext uri="{FF2B5EF4-FFF2-40B4-BE49-F238E27FC236}">
              <a16:creationId xmlns:a16="http://schemas.microsoft.com/office/drawing/2014/main" id="{059AA98A-83BF-43D0-9E94-409A246AE60D}"/>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5" name="正方形/長方形 744">
          <a:extLst>
            <a:ext uri="{FF2B5EF4-FFF2-40B4-BE49-F238E27FC236}">
              <a16:creationId xmlns:a16="http://schemas.microsoft.com/office/drawing/2014/main" id="{DB431D71-7E15-4A14-9D96-10EE6051BB38}"/>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6" name="正方形/長方形 745">
          <a:extLst>
            <a:ext uri="{FF2B5EF4-FFF2-40B4-BE49-F238E27FC236}">
              <a16:creationId xmlns:a16="http://schemas.microsoft.com/office/drawing/2014/main" id="{98BE0372-B961-418F-8F4A-FB08458032D1}"/>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7" name="正方形/長方形 746">
          <a:extLst>
            <a:ext uri="{FF2B5EF4-FFF2-40B4-BE49-F238E27FC236}">
              <a16:creationId xmlns:a16="http://schemas.microsoft.com/office/drawing/2014/main" id="{8894B419-0CE1-4DE7-8C3A-CE3E5814C9CF}"/>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8" name="正方形/長方形 747">
          <a:extLst>
            <a:ext uri="{FF2B5EF4-FFF2-40B4-BE49-F238E27FC236}">
              <a16:creationId xmlns:a16="http://schemas.microsoft.com/office/drawing/2014/main" id="{AEEEB5DF-08BE-4D75-AC0E-15C238F51DF1}"/>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9" name="テキスト ボックス 748">
          <a:extLst>
            <a:ext uri="{FF2B5EF4-FFF2-40B4-BE49-F238E27FC236}">
              <a16:creationId xmlns:a16="http://schemas.microsoft.com/office/drawing/2014/main" id="{29A95A50-C6A8-4C3C-AD44-BC5BC9A5EF5A}"/>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50" name="直線コネクタ 749">
          <a:extLst>
            <a:ext uri="{FF2B5EF4-FFF2-40B4-BE49-F238E27FC236}">
              <a16:creationId xmlns:a16="http://schemas.microsoft.com/office/drawing/2014/main" id="{F3334F5A-16A0-4CB3-B97A-696B20DE110E}"/>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1" name="テキスト ボックス 750">
          <a:extLst>
            <a:ext uri="{FF2B5EF4-FFF2-40B4-BE49-F238E27FC236}">
              <a16:creationId xmlns:a16="http://schemas.microsoft.com/office/drawing/2014/main" id="{B93963ED-24FB-4122-A7D9-8D0BC5F5D24B}"/>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52" name="直線コネクタ 751">
          <a:extLst>
            <a:ext uri="{FF2B5EF4-FFF2-40B4-BE49-F238E27FC236}">
              <a16:creationId xmlns:a16="http://schemas.microsoft.com/office/drawing/2014/main" id="{57526C1B-797E-4D39-B0A5-7EE528EE7F78}"/>
            </a:ext>
          </a:extLst>
        </xdr:cNvPr>
        <xdr:cNvCxnSpPr/>
      </xdr:nvCxnSpPr>
      <xdr:spPr>
        <a:xfrm>
          <a:off x="10960100" y="183081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53" name="テキスト ボックス 752">
          <a:extLst>
            <a:ext uri="{FF2B5EF4-FFF2-40B4-BE49-F238E27FC236}">
              <a16:creationId xmlns:a16="http://schemas.microsoft.com/office/drawing/2014/main" id="{5BBDE9E3-C0F9-41D4-8464-D363D3D0B14C}"/>
            </a:ext>
          </a:extLst>
        </xdr:cNvPr>
        <xdr:cNvSpPr txBox="1"/>
      </xdr:nvSpPr>
      <xdr:spPr>
        <a:xfrm>
          <a:off x="1056150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54" name="直線コネクタ 753">
          <a:extLst>
            <a:ext uri="{FF2B5EF4-FFF2-40B4-BE49-F238E27FC236}">
              <a16:creationId xmlns:a16="http://schemas.microsoft.com/office/drawing/2014/main" id="{6300E97D-D697-4B0F-89C3-4A669815D67C}"/>
            </a:ext>
          </a:extLst>
        </xdr:cNvPr>
        <xdr:cNvCxnSpPr/>
      </xdr:nvCxnSpPr>
      <xdr:spPr>
        <a:xfrm>
          <a:off x="10960100" y="179891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55" name="テキスト ボックス 754">
          <a:extLst>
            <a:ext uri="{FF2B5EF4-FFF2-40B4-BE49-F238E27FC236}">
              <a16:creationId xmlns:a16="http://schemas.microsoft.com/office/drawing/2014/main" id="{BEAFF033-8FE6-4CB5-A1A4-13ACB990CE2E}"/>
            </a:ext>
          </a:extLst>
        </xdr:cNvPr>
        <xdr:cNvSpPr txBox="1"/>
      </xdr:nvSpPr>
      <xdr:spPr>
        <a:xfrm>
          <a:off x="1060276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56" name="直線コネクタ 755">
          <a:extLst>
            <a:ext uri="{FF2B5EF4-FFF2-40B4-BE49-F238E27FC236}">
              <a16:creationId xmlns:a16="http://schemas.microsoft.com/office/drawing/2014/main" id="{30111051-6534-433C-B78B-9FFC4A22625A}"/>
            </a:ext>
          </a:extLst>
        </xdr:cNvPr>
        <xdr:cNvCxnSpPr/>
      </xdr:nvCxnSpPr>
      <xdr:spPr>
        <a:xfrm>
          <a:off x="10960100" y="176702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57" name="テキスト ボックス 756">
          <a:extLst>
            <a:ext uri="{FF2B5EF4-FFF2-40B4-BE49-F238E27FC236}">
              <a16:creationId xmlns:a16="http://schemas.microsoft.com/office/drawing/2014/main" id="{09B8183A-18BF-4F3F-92CD-1472F41125DD}"/>
            </a:ext>
          </a:extLst>
        </xdr:cNvPr>
        <xdr:cNvSpPr txBox="1"/>
      </xdr:nvSpPr>
      <xdr:spPr>
        <a:xfrm>
          <a:off x="1060276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58" name="直線コネクタ 757">
          <a:extLst>
            <a:ext uri="{FF2B5EF4-FFF2-40B4-BE49-F238E27FC236}">
              <a16:creationId xmlns:a16="http://schemas.microsoft.com/office/drawing/2014/main" id="{8D7A8DBA-3387-4C16-BE6E-49606544AEFB}"/>
            </a:ext>
          </a:extLst>
        </xdr:cNvPr>
        <xdr:cNvCxnSpPr/>
      </xdr:nvCxnSpPr>
      <xdr:spPr>
        <a:xfrm>
          <a:off x="10960100" y="173512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59" name="テキスト ボックス 758">
          <a:extLst>
            <a:ext uri="{FF2B5EF4-FFF2-40B4-BE49-F238E27FC236}">
              <a16:creationId xmlns:a16="http://schemas.microsoft.com/office/drawing/2014/main" id="{35DF5AA1-91F1-4442-ADF2-5953C7AA5138}"/>
            </a:ext>
          </a:extLst>
        </xdr:cNvPr>
        <xdr:cNvSpPr txBox="1"/>
      </xdr:nvSpPr>
      <xdr:spPr>
        <a:xfrm>
          <a:off x="1060276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60" name="直線コネクタ 759">
          <a:extLst>
            <a:ext uri="{FF2B5EF4-FFF2-40B4-BE49-F238E27FC236}">
              <a16:creationId xmlns:a16="http://schemas.microsoft.com/office/drawing/2014/main" id="{D629ED6C-9D59-4C8B-95D0-3F00255EA851}"/>
            </a:ext>
          </a:extLst>
        </xdr:cNvPr>
        <xdr:cNvCxnSpPr/>
      </xdr:nvCxnSpPr>
      <xdr:spPr>
        <a:xfrm>
          <a:off x="10960100" y="170323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61" name="テキスト ボックス 760">
          <a:extLst>
            <a:ext uri="{FF2B5EF4-FFF2-40B4-BE49-F238E27FC236}">
              <a16:creationId xmlns:a16="http://schemas.microsoft.com/office/drawing/2014/main" id="{E0E0578E-ABC1-474C-A800-FD124B235C94}"/>
            </a:ext>
          </a:extLst>
        </xdr:cNvPr>
        <xdr:cNvSpPr txBox="1"/>
      </xdr:nvSpPr>
      <xdr:spPr>
        <a:xfrm>
          <a:off x="1060276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62" name="直線コネクタ 761">
          <a:extLst>
            <a:ext uri="{FF2B5EF4-FFF2-40B4-BE49-F238E27FC236}">
              <a16:creationId xmlns:a16="http://schemas.microsoft.com/office/drawing/2014/main" id="{666F0E86-5FCD-48E7-AE87-96FEEA48CABE}"/>
            </a:ext>
          </a:extLst>
        </xdr:cNvPr>
        <xdr:cNvCxnSpPr/>
      </xdr:nvCxnSpPr>
      <xdr:spPr>
        <a:xfrm>
          <a:off x="10960100" y="1671338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63" name="テキスト ボックス 762">
          <a:extLst>
            <a:ext uri="{FF2B5EF4-FFF2-40B4-BE49-F238E27FC236}">
              <a16:creationId xmlns:a16="http://schemas.microsoft.com/office/drawing/2014/main" id="{CE397E16-76DC-46B4-8D7A-1A89C6F892D6}"/>
            </a:ext>
          </a:extLst>
        </xdr:cNvPr>
        <xdr:cNvSpPr txBox="1"/>
      </xdr:nvSpPr>
      <xdr:spPr>
        <a:xfrm>
          <a:off x="1066688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4" name="直線コネクタ 763">
          <a:extLst>
            <a:ext uri="{FF2B5EF4-FFF2-40B4-BE49-F238E27FC236}">
              <a16:creationId xmlns:a16="http://schemas.microsoft.com/office/drawing/2014/main" id="{EB565C30-8C11-491C-BC55-5CAB700F46C5}"/>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65" name="【庁舎】&#10;有形固定資産減価償却率グラフ枠">
          <a:extLst>
            <a:ext uri="{FF2B5EF4-FFF2-40B4-BE49-F238E27FC236}">
              <a16:creationId xmlns:a16="http://schemas.microsoft.com/office/drawing/2014/main" id="{41282429-1ECA-421B-8F0B-B45C16556C04}"/>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1088</xdr:rowOff>
    </xdr:from>
    <xdr:to>
      <xdr:col>85</xdr:col>
      <xdr:colOff>126364</xdr:colOff>
      <xdr:row>109</xdr:row>
      <xdr:rowOff>35379</xdr:rowOff>
    </xdr:to>
    <xdr:cxnSp macro="">
      <xdr:nvCxnSpPr>
        <xdr:cNvPr id="766" name="直線コネクタ 765">
          <a:extLst>
            <a:ext uri="{FF2B5EF4-FFF2-40B4-BE49-F238E27FC236}">
              <a16:creationId xmlns:a16="http://schemas.microsoft.com/office/drawing/2014/main" id="{F2B97AD8-957A-4714-987B-C76FD118CFB7}"/>
            </a:ext>
          </a:extLst>
        </xdr:cNvPr>
        <xdr:cNvCxnSpPr/>
      </xdr:nvCxnSpPr>
      <xdr:spPr>
        <a:xfrm flipV="1">
          <a:off x="14375764" y="16765088"/>
          <a:ext cx="0" cy="15430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767" name="【庁舎】&#10;有形固定資産減価償却率最小値テキスト">
          <a:extLst>
            <a:ext uri="{FF2B5EF4-FFF2-40B4-BE49-F238E27FC236}">
              <a16:creationId xmlns:a16="http://schemas.microsoft.com/office/drawing/2014/main" id="{8EF4B58A-8A44-47EC-B279-55FB8F27971A}"/>
            </a:ext>
          </a:extLst>
        </xdr:cNvPr>
        <xdr:cNvSpPr txBox="1"/>
      </xdr:nvSpPr>
      <xdr:spPr>
        <a:xfrm>
          <a:off x="14414500" y="18311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768" name="直線コネクタ 767">
          <a:extLst>
            <a:ext uri="{FF2B5EF4-FFF2-40B4-BE49-F238E27FC236}">
              <a16:creationId xmlns:a16="http://schemas.microsoft.com/office/drawing/2014/main" id="{B4AFBE29-0FEB-4663-BAB0-2A67B10EA69B}"/>
            </a:ext>
          </a:extLst>
        </xdr:cNvPr>
        <xdr:cNvCxnSpPr/>
      </xdr:nvCxnSpPr>
      <xdr:spPr>
        <a:xfrm>
          <a:off x="14287500" y="183081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119215</xdr:rowOff>
    </xdr:from>
    <xdr:ext cx="340478" cy="259045"/>
    <xdr:sp macro="" textlink="">
      <xdr:nvSpPr>
        <xdr:cNvPr id="769" name="【庁舎】&#10;有形固定資産減価償却率最大値テキスト">
          <a:extLst>
            <a:ext uri="{FF2B5EF4-FFF2-40B4-BE49-F238E27FC236}">
              <a16:creationId xmlns:a16="http://schemas.microsoft.com/office/drawing/2014/main" id="{5F312A44-FA8A-4B17-9ED8-B1A9F4A86EF9}"/>
            </a:ext>
          </a:extLst>
        </xdr:cNvPr>
        <xdr:cNvSpPr txBox="1"/>
      </xdr:nvSpPr>
      <xdr:spPr>
        <a:xfrm>
          <a:off x="14414500" y="1654793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1088</xdr:rowOff>
    </xdr:from>
    <xdr:to>
      <xdr:col>86</xdr:col>
      <xdr:colOff>25400</xdr:colOff>
      <xdr:row>100</xdr:row>
      <xdr:rowOff>1088</xdr:rowOff>
    </xdr:to>
    <xdr:cxnSp macro="">
      <xdr:nvCxnSpPr>
        <xdr:cNvPr id="770" name="直線コネクタ 769">
          <a:extLst>
            <a:ext uri="{FF2B5EF4-FFF2-40B4-BE49-F238E27FC236}">
              <a16:creationId xmlns:a16="http://schemas.microsoft.com/office/drawing/2014/main" id="{A5DF5242-7D87-4813-B8B8-258F9089DAC1}"/>
            </a:ext>
          </a:extLst>
        </xdr:cNvPr>
        <xdr:cNvCxnSpPr/>
      </xdr:nvCxnSpPr>
      <xdr:spPr>
        <a:xfrm>
          <a:off x="14287500" y="1676508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87103</xdr:rowOff>
    </xdr:from>
    <xdr:ext cx="405111" cy="259045"/>
    <xdr:sp macro="" textlink="">
      <xdr:nvSpPr>
        <xdr:cNvPr id="771" name="【庁舎】&#10;有形固定資産減価償却率平均値テキスト">
          <a:extLst>
            <a:ext uri="{FF2B5EF4-FFF2-40B4-BE49-F238E27FC236}">
              <a16:creationId xmlns:a16="http://schemas.microsoft.com/office/drawing/2014/main" id="{D30503E6-1F62-412D-A3B9-1BEE0CD54883}"/>
            </a:ext>
          </a:extLst>
        </xdr:cNvPr>
        <xdr:cNvSpPr txBox="1"/>
      </xdr:nvSpPr>
      <xdr:spPr>
        <a:xfrm>
          <a:off x="14414500" y="1752166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108676</xdr:rowOff>
    </xdr:from>
    <xdr:to>
      <xdr:col>85</xdr:col>
      <xdr:colOff>177800</xdr:colOff>
      <xdr:row>105</xdr:row>
      <xdr:rowOff>38826</xdr:rowOff>
    </xdr:to>
    <xdr:sp macro="" textlink="">
      <xdr:nvSpPr>
        <xdr:cNvPr id="772" name="フローチャート: 判断 771">
          <a:extLst>
            <a:ext uri="{FF2B5EF4-FFF2-40B4-BE49-F238E27FC236}">
              <a16:creationId xmlns:a16="http://schemas.microsoft.com/office/drawing/2014/main" id="{D2DA845B-4B4F-4F12-9A97-C70A08B3BFAA}"/>
            </a:ext>
          </a:extLst>
        </xdr:cNvPr>
        <xdr:cNvSpPr/>
      </xdr:nvSpPr>
      <xdr:spPr>
        <a:xfrm>
          <a:off x="14325600" y="17543236"/>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72752</xdr:rowOff>
    </xdr:from>
    <xdr:to>
      <xdr:col>81</xdr:col>
      <xdr:colOff>101600</xdr:colOff>
      <xdr:row>105</xdr:row>
      <xdr:rowOff>2902</xdr:rowOff>
    </xdr:to>
    <xdr:sp macro="" textlink="">
      <xdr:nvSpPr>
        <xdr:cNvPr id="773" name="フローチャート: 判断 772">
          <a:extLst>
            <a:ext uri="{FF2B5EF4-FFF2-40B4-BE49-F238E27FC236}">
              <a16:creationId xmlns:a16="http://schemas.microsoft.com/office/drawing/2014/main" id="{DC166E96-74BD-4070-A8D5-91613DFD2563}"/>
            </a:ext>
          </a:extLst>
        </xdr:cNvPr>
        <xdr:cNvSpPr/>
      </xdr:nvSpPr>
      <xdr:spPr>
        <a:xfrm>
          <a:off x="13578840" y="1750731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51526</xdr:rowOff>
    </xdr:from>
    <xdr:to>
      <xdr:col>76</xdr:col>
      <xdr:colOff>165100</xdr:colOff>
      <xdr:row>104</xdr:row>
      <xdr:rowOff>153126</xdr:rowOff>
    </xdr:to>
    <xdr:sp macro="" textlink="">
      <xdr:nvSpPr>
        <xdr:cNvPr id="774" name="フローチャート: 判断 773">
          <a:extLst>
            <a:ext uri="{FF2B5EF4-FFF2-40B4-BE49-F238E27FC236}">
              <a16:creationId xmlns:a16="http://schemas.microsoft.com/office/drawing/2014/main" id="{7B831036-0D14-45EF-9FF2-86216A481DEF}"/>
            </a:ext>
          </a:extLst>
        </xdr:cNvPr>
        <xdr:cNvSpPr/>
      </xdr:nvSpPr>
      <xdr:spPr>
        <a:xfrm>
          <a:off x="12804140" y="17486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46627</xdr:rowOff>
    </xdr:from>
    <xdr:to>
      <xdr:col>72</xdr:col>
      <xdr:colOff>38100</xdr:colOff>
      <xdr:row>104</xdr:row>
      <xdr:rowOff>148227</xdr:rowOff>
    </xdr:to>
    <xdr:sp macro="" textlink="">
      <xdr:nvSpPr>
        <xdr:cNvPr id="775" name="フローチャート: 判断 774">
          <a:extLst>
            <a:ext uri="{FF2B5EF4-FFF2-40B4-BE49-F238E27FC236}">
              <a16:creationId xmlns:a16="http://schemas.microsoft.com/office/drawing/2014/main" id="{8B7E13E1-87D6-4472-927E-A81C184A72F3}"/>
            </a:ext>
          </a:extLst>
        </xdr:cNvPr>
        <xdr:cNvSpPr/>
      </xdr:nvSpPr>
      <xdr:spPr>
        <a:xfrm>
          <a:off x="12029440" y="1748118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79284</xdr:rowOff>
    </xdr:from>
    <xdr:to>
      <xdr:col>67</xdr:col>
      <xdr:colOff>101600</xdr:colOff>
      <xdr:row>105</xdr:row>
      <xdr:rowOff>9434</xdr:rowOff>
    </xdr:to>
    <xdr:sp macro="" textlink="">
      <xdr:nvSpPr>
        <xdr:cNvPr id="776" name="フローチャート: 判断 775">
          <a:extLst>
            <a:ext uri="{FF2B5EF4-FFF2-40B4-BE49-F238E27FC236}">
              <a16:creationId xmlns:a16="http://schemas.microsoft.com/office/drawing/2014/main" id="{23E5BD58-D00A-42CE-BA3D-A16EAC060749}"/>
            </a:ext>
          </a:extLst>
        </xdr:cNvPr>
        <xdr:cNvSpPr/>
      </xdr:nvSpPr>
      <xdr:spPr>
        <a:xfrm>
          <a:off x="11231880" y="1751384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1C2AB54F-A21D-415B-88C8-918F899866C3}"/>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CB3E899E-7DBE-4CB3-9DA2-2DBE59CFCEA6}"/>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id="{F799310E-2A6F-44C7-B5E4-2D0D1FA881D5}"/>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80" name="テキスト ボックス 779">
          <a:extLst>
            <a:ext uri="{FF2B5EF4-FFF2-40B4-BE49-F238E27FC236}">
              <a16:creationId xmlns:a16="http://schemas.microsoft.com/office/drawing/2014/main" id="{229B8923-7935-4B9C-89E2-DA5E63B4A71B}"/>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81" name="テキスト ボックス 780">
          <a:extLst>
            <a:ext uri="{FF2B5EF4-FFF2-40B4-BE49-F238E27FC236}">
              <a16:creationId xmlns:a16="http://schemas.microsoft.com/office/drawing/2014/main" id="{2D91A44D-4EAA-44B3-9EC4-1A1CE17F55F0}"/>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100</xdr:row>
      <xdr:rowOff>152763</xdr:rowOff>
    </xdr:from>
    <xdr:to>
      <xdr:col>85</xdr:col>
      <xdr:colOff>177800</xdr:colOff>
      <xdr:row>101</xdr:row>
      <xdr:rowOff>82913</xdr:rowOff>
    </xdr:to>
    <xdr:sp macro="" textlink="">
      <xdr:nvSpPr>
        <xdr:cNvPr id="782" name="楕円 781">
          <a:extLst>
            <a:ext uri="{FF2B5EF4-FFF2-40B4-BE49-F238E27FC236}">
              <a16:creationId xmlns:a16="http://schemas.microsoft.com/office/drawing/2014/main" id="{8FB3DC77-C8C9-4EF7-9714-827581CEAD51}"/>
            </a:ext>
          </a:extLst>
        </xdr:cNvPr>
        <xdr:cNvSpPr/>
      </xdr:nvSpPr>
      <xdr:spPr>
        <a:xfrm>
          <a:off x="14325600" y="16916763"/>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100</xdr:row>
      <xdr:rowOff>4190</xdr:rowOff>
    </xdr:from>
    <xdr:ext cx="405111" cy="259045"/>
    <xdr:sp macro="" textlink="">
      <xdr:nvSpPr>
        <xdr:cNvPr id="783" name="【庁舎】&#10;有形固定資産減価償却率該当値テキスト">
          <a:extLst>
            <a:ext uri="{FF2B5EF4-FFF2-40B4-BE49-F238E27FC236}">
              <a16:creationId xmlns:a16="http://schemas.microsoft.com/office/drawing/2014/main" id="{2BC71C0F-CE56-4D49-BDFF-AE7D4B08AA32}"/>
            </a:ext>
          </a:extLst>
        </xdr:cNvPr>
        <xdr:cNvSpPr txBox="1"/>
      </xdr:nvSpPr>
      <xdr:spPr>
        <a:xfrm>
          <a:off x="14414500" y="167681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100</xdr:row>
      <xdr:rowOff>71120</xdr:rowOff>
    </xdr:from>
    <xdr:to>
      <xdr:col>81</xdr:col>
      <xdr:colOff>101600</xdr:colOff>
      <xdr:row>101</xdr:row>
      <xdr:rowOff>1270</xdr:rowOff>
    </xdr:to>
    <xdr:sp macro="" textlink="">
      <xdr:nvSpPr>
        <xdr:cNvPr id="784" name="楕円 783">
          <a:extLst>
            <a:ext uri="{FF2B5EF4-FFF2-40B4-BE49-F238E27FC236}">
              <a16:creationId xmlns:a16="http://schemas.microsoft.com/office/drawing/2014/main" id="{790E4E70-864F-4C67-A9AA-A4963C87E30F}"/>
            </a:ext>
          </a:extLst>
        </xdr:cNvPr>
        <xdr:cNvSpPr/>
      </xdr:nvSpPr>
      <xdr:spPr>
        <a:xfrm>
          <a:off x="13578840" y="168351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100</xdr:row>
      <xdr:rowOff>121920</xdr:rowOff>
    </xdr:from>
    <xdr:to>
      <xdr:col>85</xdr:col>
      <xdr:colOff>127000</xdr:colOff>
      <xdr:row>101</xdr:row>
      <xdr:rowOff>32113</xdr:rowOff>
    </xdr:to>
    <xdr:cxnSp macro="">
      <xdr:nvCxnSpPr>
        <xdr:cNvPr id="785" name="直線コネクタ 784">
          <a:extLst>
            <a:ext uri="{FF2B5EF4-FFF2-40B4-BE49-F238E27FC236}">
              <a16:creationId xmlns:a16="http://schemas.microsoft.com/office/drawing/2014/main" id="{E0CD6141-6016-4452-A0B7-0FD6506AC7EC}"/>
            </a:ext>
          </a:extLst>
        </xdr:cNvPr>
        <xdr:cNvCxnSpPr/>
      </xdr:nvCxnSpPr>
      <xdr:spPr>
        <a:xfrm>
          <a:off x="13629640" y="16885920"/>
          <a:ext cx="746760" cy="778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101</xdr:row>
      <xdr:rowOff>30299</xdr:rowOff>
    </xdr:from>
    <xdr:to>
      <xdr:col>76</xdr:col>
      <xdr:colOff>165100</xdr:colOff>
      <xdr:row>101</xdr:row>
      <xdr:rowOff>131899</xdr:rowOff>
    </xdr:to>
    <xdr:sp macro="" textlink="">
      <xdr:nvSpPr>
        <xdr:cNvPr id="786" name="楕円 785">
          <a:extLst>
            <a:ext uri="{FF2B5EF4-FFF2-40B4-BE49-F238E27FC236}">
              <a16:creationId xmlns:a16="http://schemas.microsoft.com/office/drawing/2014/main" id="{D16D528F-F8EB-4EEF-BDC8-6C2048423221}"/>
            </a:ext>
          </a:extLst>
        </xdr:cNvPr>
        <xdr:cNvSpPr/>
      </xdr:nvSpPr>
      <xdr:spPr>
        <a:xfrm>
          <a:off x="12804140" y="16961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100</xdr:row>
      <xdr:rowOff>121920</xdr:rowOff>
    </xdr:from>
    <xdr:to>
      <xdr:col>81</xdr:col>
      <xdr:colOff>50800</xdr:colOff>
      <xdr:row>101</xdr:row>
      <xdr:rowOff>81099</xdr:rowOff>
    </xdr:to>
    <xdr:cxnSp macro="">
      <xdr:nvCxnSpPr>
        <xdr:cNvPr id="787" name="直線コネクタ 786">
          <a:extLst>
            <a:ext uri="{FF2B5EF4-FFF2-40B4-BE49-F238E27FC236}">
              <a16:creationId xmlns:a16="http://schemas.microsoft.com/office/drawing/2014/main" id="{A3DEB978-2599-4E1B-9786-4D6B23918849}"/>
            </a:ext>
          </a:extLst>
        </xdr:cNvPr>
        <xdr:cNvCxnSpPr/>
      </xdr:nvCxnSpPr>
      <xdr:spPr>
        <a:xfrm flipV="1">
          <a:off x="12854940" y="16885920"/>
          <a:ext cx="774700" cy="126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99</xdr:row>
      <xdr:rowOff>74386</xdr:rowOff>
    </xdr:from>
    <xdr:to>
      <xdr:col>72</xdr:col>
      <xdr:colOff>38100</xdr:colOff>
      <xdr:row>100</xdr:row>
      <xdr:rowOff>4536</xdr:rowOff>
    </xdr:to>
    <xdr:sp macro="" textlink="">
      <xdr:nvSpPr>
        <xdr:cNvPr id="788" name="楕円 787">
          <a:extLst>
            <a:ext uri="{FF2B5EF4-FFF2-40B4-BE49-F238E27FC236}">
              <a16:creationId xmlns:a16="http://schemas.microsoft.com/office/drawing/2014/main" id="{B28EE79B-A257-4931-B31E-DBB5BF5CA530}"/>
            </a:ext>
          </a:extLst>
        </xdr:cNvPr>
        <xdr:cNvSpPr/>
      </xdr:nvSpPr>
      <xdr:spPr>
        <a:xfrm>
          <a:off x="12029440" y="1667074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99</xdr:row>
      <xdr:rowOff>125186</xdr:rowOff>
    </xdr:from>
    <xdr:to>
      <xdr:col>76</xdr:col>
      <xdr:colOff>114300</xdr:colOff>
      <xdr:row>101</xdr:row>
      <xdr:rowOff>81099</xdr:rowOff>
    </xdr:to>
    <xdr:cxnSp macro="">
      <xdr:nvCxnSpPr>
        <xdr:cNvPr id="789" name="直線コネクタ 788">
          <a:extLst>
            <a:ext uri="{FF2B5EF4-FFF2-40B4-BE49-F238E27FC236}">
              <a16:creationId xmlns:a16="http://schemas.microsoft.com/office/drawing/2014/main" id="{11E23F4B-01B0-4CA7-A05F-84EE414104BC}"/>
            </a:ext>
          </a:extLst>
        </xdr:cNvPr>
        <xdr:cNvCxnSpPr/>
      </xdr:nvCxnSpPr>
      <xdr:spPr>
        <a:xfrm>
          <a:off x="12072620" y="16721546"/>
          <a:ext cx="782320" cy="291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107043</xdr:rowOff>
    </xdr:from>
    <xdr:to>
      <xdr:col>67</xdr:col>
      <xdr:colOff>101600</xdr:colOff>
      <xdr:row>108</xdr:row>
      <xdr:rowOff>37193</xdr:rowOff>
    </xdr:to>
    <xdr:sp macro="" textlink="">
      <xdr:nvSpPr>
        <xdr:cNvPr id="790" name="楕円 789">
          <a:extLst>
            <a:ext uri="{FF2B5EF4-FFF2-40B4-BE49-F238E27FC236}">
              <a16:creationId xmlns:a16="http://schemas.microsoft.com/office/drawing/2014/main" id="{27753004-9DEF-40F9-A21F-C575DB2538E4}"/>
            </a:ext>
          </a:extLst>
        </xdr:cNvPr>
        <xdr:cNvSpPr/>
      </xdr:nvSpPr>
      <xdr:spPr>
        <a:xfrm>
          <a:off x="11231880" y="1804452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99</xdr:row>
      <xdr:rowOff>125186</xdr:rowOff>
    </xdr:from>
    <xdr:to>
      <xdr:col>71</xdr:col>
      <xdr:colOff>177800</xdr:colOff>
      <xdr:row>107</xdr:row>
      <xdr:rowOff>157843</xdr:rowOff>
    </xdr:to>
    <xdr:cxnSp macro="">
      <xdr:nvCxnSpPr>
        <xdr:cNvPr id="791" name="直線コネクタ 790">
          <a:extLst>
            <a:ext uri="{FF2B5EF4-FFF2-40B4-BE49-F238E27FC236}">
              <a16:creationId xmlns:a16="http://schemas.microsoft.com/office/drawing/2014/main" id="{ED03EE54-E990-4469-97EE-C71D910443B3}"/>
            </a:ext>
          </a:extLst>
        </xdr:cNvPr>
        <xdr:cNvCxnSpPr/>
      </xdr:nvCxnSpPr>
      <xdr:spPr>
        <a:xfrm flipV="1">
          <a:off x="11282680" y="16721546"/>
          <a:ext cx="789940" cy="13737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165479</xdr:rowOff>
    </xdr:from>
    <xdr:ext cx="405111" cy="259045"/>
    <xdr:sp macro="" textlink="">
      <xdr:nvSpPr>
        <xdr:cNvPr id="792" name="n_1aveValue【庁舎】&#10;有形固定資産減価償却率">
          <a:extLst>
            <a:ext uri="{FF2B5EF4-FFF2-40B4-BE49-F238E27FC236}">
              <a16:creationId xmlns:a16="http://schemas.microsoft.com/office/drawing/2014/main" id="{3878DCA8-0CC4-4EB9-A229-80648ADD65BB}"/>
            </a:ext>
          </a:extLst>
        </xdr:cNvPr>
        <xdr:cNvSpPr txBox="1"/>
      </xdr:nvSpPr>
      <xdr:spPr>
        <a:xfrm>
          <a:off x="13437244" y="176000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144253</xdr:rowOff>
    </xdr:from>
    <xdr:ext cx="405111" cy="259045"/>
    <xdr:sp macro="" textlink="">
      <xdr:nvSpPr>
        <xdr:cNvPr id="793" name="n_2aveValue【庁舎】&#10;有形固定資産減価償却率">
          <a:extLst>
            <a:ext uri="{FF2B5EF4-FFF2-40B4-BE49-F238E27FC236}">
              <a16:creationId xmlns:a16="http://schemas.microsoft.com/office/drawing/2014/main" id="{3B73E6CD-7D40-48DD-B71C-1A29F24612CE}"/>
            </a:ext>
          </a:extLst>
        </xdr:cNvPr>
        <xdr:cNvSpPr txBox="1"/>
      </xdr:nvSpPr>
      <xdr:spPr>
        <a:xfrm>
          <a:off x="12675244" y="17578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139354</xdr:rowOff>
    </xdr:from>
    <xdr:ext cx="405111" cy="259045"/>
    <xdr:sp macro="" textlink="">
      <xdr:nvSpPr>
        <xdr:cNvPr id="794" name="n_3aveValue【庁舎】&#10;有形固定資産減価償却率">
          <a:extLst>
            <a:ext uri="{FF2B5EF4-FFF2-40B4-BE49-F238E27FC236}">
              <a16:creationId xmlns:a16="http://schemas.microsoft.com/office/drawing/2014/main" id="{6CF4B65D-3AEE-4C5F-ACEC-81D613389052}"/>
            </a:ext>
          </a:extLst>
        </xdr:cNvPr>
        <xdr:cNvSpPr txBox="1"/>
      </xdr:nvSpPr>
      <xdr:spPr>
        <a:xfrm>
          <a:off x="11900544" y="175739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25961</xdr:rowOff>
    </xdr:from>
    <xdr:ext cx="405111" cy="259045"/>
    <xdr:sp macro="" textlink="">
      <xdr:nvSpPr>
        <xdr:cNvPr id="795" name="n_4aveValue【庁舎】&#10;有形固定資産減価償却率">
          <a:extLst>
            <a:ext uri="{FF2B5EF4-FFF2-40B4-BE49-F238E27FC236}">
              <a16:creationId xmlns:a16="http://schemas.microsoft.com/office/drawing/2014/main" id="{2F85B652-52D0-4F88-B6D1-18064ADBF357}"/>
            </a:ext>
          </a:extLst>
        </xdr:cNvPr>
        <xdr:cNvSpPr txBox="1"/>
      </xdr:nvSpPr>
      <xdr:spPr>
        <a:xfrm>
          <a:off x="11102984" y="172928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99</xdr:row>
      <xdr:rowOff>17797</xdr:rowOff>
    </xdr:from>
    <xdr:ext cx="405111" cy="259045"/>
    <xdr:sp macro="" textlink="">
      <xdr:nvSpPr>
        <xdr:cNvPr id="796" name="n_1mainValue【庁舎】&#10;有形固定資産減価償却率">
          <a:extLst>
            <a:ext uri="{FF2B5EF4-FFF2-40B4-BE49-F238E27FC236}">
              <a16:creationId xmlns:a16="http://schemas.microsoft.com/office/drawing/2014/main" id="{CE7978CA-5743-4BF4-BE10-A421080D52CE}"/>
            </a:ext>
          </a:extLst>
        </xdr:cNvPr>
        <xdr:cNvSpPr txBox="1"/>
      </xdr:nvSpPr>
      <xdr:spPr>
        <a:xfrm>
          <a:off x="13437244" y="16614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99</xdr:row>
      <xdr:rowOff>148426</xdr:rowOff>
    </xdr:from>
    <xdr:ext cx="405111" cy="259045"/>
    <xdr:sp macro="" textlink="">
      <xdr:nvSpPr>
        <xdr:cNvPr id="797" name="n_2mainValue【庁舎】&#10;有形固定資産減価償却率">
          <a:extLst>
            <a:ext uri="{FF2B5EF4-FFF2-40B4-BE49-F238E27FC236}">
              <a16:creationId xmlns:a16="http://schemas.microsoft.com/office/drawing/2014/main" id="{5817144E-3FF4-4D42-8E43-6B91195097D3}"/>
            </a:ext>
          </a:extLst>
        </xdr:cNvPr>
        <xdr:cNvSpPr txBox="1"/>
      </xdr:nvSpPr>
      <xdr:spPr>
        <a:xfrm>
          <a:off x="12675244" y="167447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7561</xdr:colOff>
      <xdr:row>98</xdr:row>
      <xdr:rowOff>21063</xdr:rowOff>
    </xdr:from>
    <xdr:ext cx="340478" cy="259045"/>
    <xdr:sp macro="" textlink="">
      <xdr:nvSpPr>
        <xdr:cNvPr id="798" name="n_3mainValue【庁舎】&#10;有形固定資産減価償却率">
          <a:extLst>
            <a:ext uri="{FF2B5EF4-FFF2-40B4-BE49-F238E27FC236}">
              <a16:creationId xmlns:a16="http://schemas.microsoft.com/office/drawing/2014/main" id="{AD0C3F4D-2E93-465F-BE0E-30301486D5F4}"/>
            </a:ext>
          </a:extLst>
        </xdr:cNvPr>
        <xdr:cNvSpPr txBox="1"/>
      </xdr:nvSpPr>
      <xdr:spPr>
        <a:xfrm>
          <a:off x="11910001" y="1644978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108</xdr:row>
      <xdr:rowOff>28320</xdr:rowOff>
    </xdr:from>
    <xdr:ext cx="405111" cy="259045"/>
    <xdr:sp macro="" textlink="">
      <xdr:nvSpPr>
        <xdr:cNvPr id="799" name="n_4mainValue【庁舎】&#10;有形固定資産減価償却率">
          <a:extLst>
            <a:ext uri="{FF2B5EF4-FFF2-40B4-BE49-F238E27FC236}">
              <a16:creationId xmlns:a16="http://schemas.microsoft.com/office/drawing/2014/main" id="{37DEB68F-09C4-423D-82DE-EFC838EE59DE}"/>
            </a:ext>
          </a:extLst>
        </xdr:cNvPr>
        <xdr:cNvSpPr txBox="1"/>
      </xdr:nvSpPr>
      <xdr:spPr>
        <a:xfrm>
          <a:off x="11102984" y="181334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00" name="正方形/長方形 799">
          <a:extLst>
            <a:ext uri="{FF2B5EF4-FFF2-40B4-BE49-F238E27FC236}">
              <a16:creationId xmlns:a16="http://schemas.microsoft.com/office/drawing/2014/main" id="{2C5F6F2D-567B-4D0D-89D3-23A03033970A}"/>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1" name="正方形/長方形 800">
          <a:extLst>
            <a:ext uri="{FF2B5EF4-FFF2-40B4-BE49-F238E27FC236}">
              <a16:creationId xmlns:a16="http://schemas.microsoft.com/office/drawing/2014/main" id="{1B6671BA-A059-493B-AEC5-CE3657E9EA79}"/>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2" name="正方形/長方形 801">
          <a:extLst>
            <a:ext uri="{FF2B5EF4-FFF2-40B4-BE49-F238E27FC236}">
              <a16:creationId xmlns:a16="http://schemas.microsoft.com/office/drawing/2014/main" id="{FCF85435-BC0C-4B79-98B6-9F6BDDD2E461}"/>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3" name="正方形/長方形 802">
          <a:extLst>
            <a:ext uri="{FF2B5EF4-FFF2-40B4-BE49-F238E27FC236}">
              <a16:creationId xmlns:a16="http://schemas.microsoft.com/office/drawing/2014/main" id="{35842151-FECF-486D-BB78-ACE38D0CA462}"/>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4" name="正方形/長方形 803">
          <a:extLst>
            <a:ext uri="{FF2B5EF4-FFF2-40B4-BE49-F238E27FC236}">
              <a16:creationId xmlns:a16="http://schemas.microsoft.com/office/drawing/2014/main" id="{017CA289-F1F9-4375-BB7D-3F30DBD062EC}"/>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5" name="正方形/長方形 804">
          <a:extLst>
            <a:ext uri="{FF2B5EF4-FFF2-40B4-BE49-F238E27FC236}">
              <a16:creationId xmlns:a16="http://schemas.microsoft.com/office/drawing/2014/main" id="{A4931C5F-F635-4FE2-BE45-355008CB494D}"/>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6" name="正方形/長方形 805">
          <a:extLst>
            <a:ext uri="{FF2B5EF4-FFF2-40B4-BE49-F238E27FC236}">
              <a16:creationId xmlns:a16="http://schemas.microsoft.com/office/drawing/2014/main" id="{02CDA060-E793-4697-8A69-5079FACF326C}"/>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7" name="正方形/長方形 806">
          <a:extLst>
            <a:ext uri="{FF2B5EF4-FFF2-40B4-BE49-F238E27FC236}">
              <a16:creationId xmlns:a16="http://schemas.microsoft.com/office/drawing/2014/main" id="{4973C6CD-3A2A-4476-9D79-D16CF91E06F8}"/>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8" name="テキスト ボックス 807">
          <a:extLst>
            <a:ext uri="{FF2B5EF4-FFF2-40B4-BE49-F238E27FC236}">
              <a16:creationId xmlns:a16="http://schemas.microsoft.com/office/drawing/2014/main" id="{94F0CC25-D5BD-48B9-8EF9-1ECA9B65A5BB}"/>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9" name="直線コネクタ 808">
          <a:extLst>
            <a:ext uri="{FF2B5EF4-FFF2-40B4-BE49-F238E27FC236}">
              <a16:creationId xmlns:a16="http://schemas.microsoft.com/office/drawing/2014/main" id="{63E22739-3F9C-4953-BA97-D5B6F3446192}"/>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810" name="テキスト ボックス 809">
          <a:extLst>
            <a:ext uri="{FF2B5EF4-FFF2-40B4-BE49-F238E27FC236}">
              <a16:creationId xmlns:a16="http://schemas.microsoft.com/office/drawing/2014/main" id="{FF7B900D-77A4-4C2B-A3C6-CF648596DC1D}"/>
            </a:ext>
          </a:extLst>
        </xdr:cNvPr>
        <xdr:cNvSpPr txBox="1"/>
      </xdr:nvSpPr>
      <xdr:spPr>
        <a:xfrm>
          <a:off x="1569484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109</xdr:row>
      <xdr:rowOff>35379</xdr:rowOff>
    </xdr:from>
    <xdr:to>
      <xdr:col>120</xdr:col>
      <xdr:colOff>114300</xdr:colOff>
      <xdr:row>109</xdr:row>
      <xdr:rowOff>35379</xdr:rowOff>
    </xdr:to>
    <xdr:cxnSp macro="">
      <xdr:nvCxnSpPr>
        <xdr:cNvPr id="811" name="直線コネクタ 810">
          <a:extLst>
            <a:ext uri="{FF2B5EF4-FFF2-40B4-BE49-F238E27FC236}">
              <a16:creationId xmlns:a16="http://schemas.microsoft.com/office/drawing/2014/main" id="{ACF2B243-C18D-4E49-9C0A-6A812625A650}"/>
            </a:ext>
          </a:extLst>
        </xdr:cNvPr>
        <xdr:cNvCxnSpPr/>
      </xdr:nvCxnSpPr>
      <xdr:spPr>
        <a:xfrm>
          <a:off x="16093440" y="1830813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12" name="テキスト ボックス 811">
          <a:extLst>
            <a:ext uri="{FF2B5EF4-FFF2-40B4-BE49-F238E27FC236}">
              <a16:creationId xmlns:a16="http://schemas.microsoft.com/office/drawing/2014/main" id="{38DC80B2-AC29-4E23-A3B2-1EB555BB6B12}"/>
            </a:ext>
          </a:extLst>
        </xdr:cNvPr>
        <xdr:cNvSpPr txBox="1"/>
      </xdr:nvSpPr>
      <xdr:spPr>
        <a:xfrm>
          <a:off x="1569484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13" name="直線コネクタ 812">
          <a:extLst>
            <a:ext uri="{FF2B5EF4-FFF2-40B4-BE49-F238E27FC236}">
              <a16:creationId xmlns:a16="http://schemas.microsoft.com/office/drawing/2014/main" id="{9BCB2531-409A-487E-9CBC-D1AFF68030A4}"/>
            </a:ext>
          </a:extLst>
        </xdr:cNvPr>
        <xdr:cNvCxnSpPr/>
      </xdr:nvCxnSpPr>
      <xdr:spPr>
        <a:xfrm>
          <a:off x="16093440" y="179891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14" name="テキスト ボックス 813">
          <a:extLst>
            <a:ext uri="{FF2B5EF4-FFF2-40B4-BE49-F238E27FC236}">
              <a16:creationId xmlns:a16="http://schemas.microsoft.com/office/drawing/2014/main" id="{C459412D-B646-47A0-8CEE-E246E22DDF5B}"/>
            </a:ext>
          </a:extLst>
        </xdr:cNvPr>
        <xdr:cNvSpPr txBox="1"/>
      </xdr:nvSpPr>
      <xdr:spPr>
        <a:xfrm>
          <a:off x="15694841" y="1785077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15" name="直線コネクタ 814">
          <a:extLst>
            <a:ext uri="{FF2B5EF4-FFF2-40B4-BE49-F238E27FC236}">
              <a16:creationId xmlns:a16="http://schemas.microsoft.com/office/drawing/2014/main" id="{B1114553-0640-45CB-A8F7-710A87B884FB}"/>
            </a:ext>
          </a:extLst>
        </xdr:cNvPr>
        <xdr:cNvCxnSpPr/>
      </xdr:nvCxnSpPr>
      <xdr:spPr>
        <a:xfrm>
          <a:off x="16093440" y="1767023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16" name="テキスト ボックス 815">
          <a:extLst>
            <a:ext uri="{FF2B5EF4-FFF2-40B4-BE49-F238E27FC236}">
              <a16:creationId xmlns:a16="http://schemas.microsoft.com/office/drawing/2014/main" id="{ADC5CFBE-136F-444B-AFB0-99ECF7DFEAA4}"/>
            </a:ext>
          </a:extLst>
        </xdr:cNvPr>
        <xdr:cNvSpPr txBox="1"/>
      </xdr:nvSpPr>
      <xdr:spPr>
        <a:xfrm>
          <a:off x="15694841" y="175318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17" name="直線コネクタ 816">
          <a:extLst>
            <a:ext uri="{FF2B5EF4-FFF2-40B4-BE49-F238E27FC236}">
              <a16:creationId xmlns:a16="http://schemas.microsoft.com/office/drawing/2014/main" id="{6874ADF3-673F-4E95-90F2-3F620F0AFA83}"/>
            </a:ext>
          </a:extLst>
        </xdr:cNvPr>
        <xdr:cNvCxnSpPr/>
      </xdr:nvCxnSpPr>
      <xdr:spPr>
        <a:xfrm>
          <a:off x="16093440" y="1735128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18" name="テキスト ボックス 817">
          <a:extLst>
            <a:ext uri="{FF2B5EF4-FFF2-40B4-BE49-F238E27FC236}">
              <a16:creationId xmlns:a16="http://schemas.microsoft.com/office/drawing/2014/main" id="{B33310FB-B125-4563-95D0-0006FCFDE45A}"/>
            </a:ext>
          </a:extLst>
        </xdr:cNvPr>
        <xdr:cNvSpPr txBox="1"/>
      </xdr:nvSpPr>
      <xdr:spPr>
        <a:xfrm>
          <a:off x="15694841" y="1721287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19" name="直線コネクタ 818">
          <a:extLst>
            <a:ext uri="{FF2B5EF4-FFF2-40B4-BE49-F238E27FC236}">
              <a16:creationId xmlns:a16="http://schemas.microsoft.com/office/drawing/2014/main" id="{C446D101-5A05-4450-8629-11E53754333E}"/>
            </a:ext>
          </a:extLst>
        </xdr:cNvPr>
        <xdr:cNvCxnSpPr/>
      </xdr:nvCxnSpPr>
      <xdr:spPr>
        <a:xfrm>
          <a:off x="16093440" y="170323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20" name="テキスト ボックス 819">
          <a:extLst>
            <a:ext uri="{FF2B5EF4-FFF2-40B4-BE49-F238E27FC236}">
              <a16:creationId xmlns:a16="http://schemas.microsoft.com/office/drawing/2014/main" id="{987BE8FC-71AF-497E-A664-5D7F75AC00FD}"/>
            </a:ext>
          </a:extLst>
        </xdr:cNvPr>
        <xdr:cNvSpPr txBox="1"/>
      </xdr:nvSpPr>
      <xdr:spPr>
        <a:xfrm>
          <a:off x="15694841" y="16893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21" name="直線コネクタ 820">
          <a:extLst>
            <a:ext uri="{FF2B5EF4-FFF2-40B4-BE49-F238E27FC236}">
              <a16:creationId xmlns:a16="http://schemas.microsoft.com/office/drawing/2014/main" id="{0088A7CD-EEC7-445C-85EE-8CE76C13A857}"/>
            </a:ext>
          </a:extLst>
        </xdr:cNvPr>
        <xdr:cNvCxnSpPr/>
      </xdr:nvCxnSpPr>
      <xdr:spPr>
        <a:xfrm>
          <a:off x="16093440" y="1671338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22" name="テキスト ボックス 821">
          <a:extLst>
            <a:ext uri="{FF2B5EF4-FFF2-40B4-BE49-F238E27FC236}">
              <a16:creationId xmlns:a16="http://schemas.microsoft.com/office/drawing/2014/main" id="{6977FE7C-0907-41B8-BE96-9D147B4A2B98}"/>
            </a:ext>
          </a:extLst>
        </xdr:cNvPr>
        <xdr:cNvSpPr txBox="1"/>
      </xdr:nvSpPr>
      <xdr:spPr>
        <a:xfrm>
          <a:off x="15694841" y="1657496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23" name="直線コネクタ 822">
          <a:extLst>
            <a:ext uri="{FF2B5EF4-FFF2-40B4-BE49-F238E27FC236}">
              <a16:creationId xmlns:a16="http://schemas.microsoft.com/office/drawing/2014/main" id="{3F4F85EF-AB59-4100-B14D-C9747E9112C9}"/>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24" name="テキスト ボックス 823">
          <a:extLst>
            <a:ext uri="{FF2B5EF4-FFF2-40B4-BE49-F238E27FC236}">
              <a16:creationId xmlns:a16="http://schemas.microsoft.com/office/drawing/2014/main" id="{E03B28E1-C314-45EC-B50B-16775B3377CF}"/>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5" name="【庁舎】&#10;一人当たり面積グラフ枠">
          <a:extLst>
            <a:ext uri="{FF2B5EF4-FFF2-40B4-BE49-F238E27FC236}">
              <a16:creationId xmlns:a16="http://schemas.microsoft.com/office/drawing/2014/main" id="{61612F58-3EC9-4EEC-9C77-EC09759305AB}"/>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130084</xdr:rowOff>
    </xdr:from>
    <xdr:to>
      <xdr:col>116</xdr:col>
      <xdr:colOff>62864</xdr:colOff>
      <xdr:row>108</xdr:row>
      <xdr:rowOff>164374</xdr:rowOff>
    </xdr:to>
    <xdr:cxnSp macro="">
      <xdr:nvCxnSpPr>
        <xdr:cNvPr id="826" name="直線コネクタ 825">
          <a:extLst>
            <a:ext uri="{FF2B5EF4-FFF2-40B4-BE49-F238E27FC236}">
              <a16:creationId xmlns:a16="http://schemas.microsoft.com/office/drawing/2014/main" id="{81E64BDD-1CCC-4261-B0F8-3B5201D4BA27}"/>
            </a:ext>
          </a:extLst>
        </xdr:cNvPr>
        <xdr:cNvCxnSpPr/>
      </xdr:nvCxnSpPr>
      <xdr:spPr>
        <a:xfrm flipV="1">
          <a:off x="19509104" y="16726444"/>
          <a:ext cx="0" cy="15430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168201</xdr:rowOff>
    </xdr:from>
    <xdr:ext cx="469744" cy="259045"/>
    <xdr:sp macro="" textlink="">
      <xdr:nvSpPr>
        <xdr:cNvPr id="827" name="【庁舎】&#10;一人当たり面積最小値テキスト">
          <a:extLst>
            <a:ext uri="{FF2B5EF4-FFF2-40B4-BE49-F238E27FC236}">
              <a16:creationId xmlns:a16="http://schemas.microsoft.com/office/drawing/2014/main" id="{AA075A44-5A56-4B27-BBCF-0577DA5238FD}"/>
            </a:ext>
          </a:extLst>
        </xdr:cNvPr>
        <xdr:cNvSpPr txBox="1"/>
      </xdr:nvSpPr>
      <xdr:spPr>
        <a:xfrm>
          <a:off x="19547840" y="182733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164374</xdr:rowOff>
    </xdr:from>
    <xdr:to>
      <xdr:col>116</xdr:col>
      <xdr:colOff>152400</xdr:colOff>
      <xdr:row>108</xdr:row>
      <xdr:rowOff>164374</xdr:rowOff>
    </xdr:to>
    <xdr:cxnSp macro="">
      <xdr:nvCxnSpPr>
        <xdr:cNvPr id="828" name="直線コネクタ 827">
          <a:extLst>
            <a:ext uri="{FF2B5EF4-FFF2-40B4-BE49-F238E27FC236}">
              <a16:creationId xmlns:a16="http://schemas.microsoft.com/office/drawing/2014/main" id="{2A93E40B-F889-4A79-83DA-F1E094E5B2B2}"/>
            </a:ext>
          </a:extLst>
        </xdr:cNvPr>
        <xdr:cNvCxnSpPr/>
      </xdr:nvCxnSpPr>
      <xdr:spPr>
        <a:xfrm>
          <a:off x="19443700" y="1826949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76761</xdr:rowOff>
    </xdr:from>
    <xdr:ext cx="469744" cy="259045"/>
    <xdr:sp macro="" textlink="">
      <xdr:nvSpPr>
        <xdr:cNvPr id="829" name="【庁舎】&#10;一人当たり面積最大値テキスト">
          <a:extLst>
            <a:ext uri="{FF2B5EF4-FFF2-40B4-BE49-F238E27FC236}">
              <a16:creationId xmlns:a16="http://schemas.microsoft.com/office/drawing/2014/main" id="{A74CB291-E6F8-4910-A352-1EF7AC512D73}"/>
            </a:ext>
          </a:extLst>
        </xdr:cNvPr>
        <xdr:cNvSpPr txBox="1"/>
      </xdr:nvSpPr>
      <xdr:spPr>
        <a:xfrm>
          <a:off x="19547840" y="165054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130084</xdr:rowOff>
    </xdr:from>
    <xdr:to>
      <xdr:col>116</xdr:col>
      <xdr:colOff>152400</xdr:colOff>
      <xdr:row>99</xdr:row>
      <xdr:rowOff>130084</xdr:rowOff>
    </xdr:to>
    <xdr:cxnSp macro="">
      <xdr:nvCxnSpPr>
        <xdr:cNvPr id="830" name="直線コネクタ 829">
          <a:extLst>
            <a:ext uri="{FF2B5EF4-FFF2-40B4-BE49-F238E27FC236}">
              <a16:creationId xmlns:a16="http://schemas.microsoft.com/office/drawing/2014/main" id="{493D8F32-9DE5-4675-BB26-4CE54358EBA9}"/>
            </a:ext>
          </a:extLst>
        </xdr:cNvPr>
        <xdr:cNvCxnSpPr/>
      </xdr:nvCxnSpPr>
      <xdr:spPr>
        <a:xfrm>
          <a:off x="19443700" y="1672644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136451</xdr:rowOff>
    </xdr:from>
    <xdr:ext cx="469744" cy="259045"/>
    <xdr:sp macro="" textlink="">
      <xdr:nvSpPr>
        <xdr:cNvPr id="831" name="【庁舎】&#10;一人当たり面積平均値テキスト">
          <a:extLst>
            <a:ext uri="{FF2B5EF4-FFF2-40B4-BE49-F238E27FC236}">
              <a16:creationId xmlns:a16="http://schemas.microsoft.com/office/drawing/2014/main" id="{70271A75-E262-4129-BBD9-BA91461EC8C5}"/>
            </a:ext>
          </a:extLst>
        </xdr:cNvPr>
        <xdr:cNvSpPr txBox="1"/>
      </xdr:nvSpPr>
      <xdr:spPr>
        <a:xfrm>
          <a:off x="19547840" y="177386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113574</xdr:rowOff>
    </xdr:from>
    <xdr:to>
      <xdr:col>116</xdr:col>
      <xdr:colOff>114300</xdr:colOff>
      <xdr:row>107</xdr:row>
      <xdr:rowOff>43724</xdr:rowOff>
    </xdr:to>
    <xdr:sp macro="" textlink="">
      <xdr:nvSpPr>
        <xdr:cNvPr id="832" name="フローチャート: 判断 831">
          <a:extLst>
            <a:ext uri="{FF2B5EF4-FFF2-40B4-BE49-F238E27FC236}">
              <a16:creationId xmlns:a16="http://schemas.microsoft.com/office/drawing/2014/main" id="{4FF2A78B-8F97-432A-8CAE-F7EF556DAE4A}"/>
            </a:ext>
          </a:extLst>
        </xdr:cNvPr>
        <xdr:cNvSpPr/>
      </xdr:nvSpPr>
      <xdr:spPr>
        <a:xfrm>
          <a:off x="19458940" y="1788341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116839</xdr:rowOff>
    </xdr:from>
    <xdr:to>
      <xdr:col>112</xdr:col>
      <xdr:colOff>38100</xdr:colOff>
      <xdr:row>107</xdr:row>
      <xdr:rowOff>46989</xdr:rowOff>
    </xdr:to>
    <xdr:sp macro="" textlink="">
      <xdr:nvSpPr>
        <xdr:cNvPr id="833" name="フローチャート: 判断 832">
          <a:extLst>
            <a:ext uri="{FF2B5EF4-FFF2-40B4-BE49-F238E27FC236}">
              <a16:creationId xmlns:a16="http://schemas.microsoft.com/office/drawing/2014/main" id="{A4F27B42-F86C-4ECD-8196-FC134CB547BE}"/>
            </a:ext>
          </a:extLst>
        </xdr:cNvPr>
        <xdr:cNvSpPr/>
      </xdr:nvSpPr>
      <xdr:spPr>
        <a:xfrm>
          <a:off x="18735040" y="1788667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126637</xdr:rowOff>
    </xdr:from>
    <xdr:to>
      <xdr:col>107</xdr:col>
      <xdr:colOff>101600</xdr:colOff>
      <xdr:row>107</xdr:row>
      <xdr:rowOff>56787</xdr:rowOff>
    </xdr:to>
    <xdr:sp macro="" textlink="">
      <xdr:nvSpPr>
        <xdr:cNvPr id="834" name="フローチャート: 判断 833">
          <a:extLst>
            <a:ext uri="{FF2B5EF4-FFF2-40B4-BE49-F238E27FC236}">
              <a16:creationId xmlns:a16="http://schemas.microsoft.com/office/drawing/2014/main" id="{6D06D213-02A1-4797-9ED0-EFA23AD4CBB5}"/>
            </a:ext>
          </a:extLst>
        </xdr:cNvPr>
        <xdr:cNvSpPr/>
      </xdr:nvSpPr>
      <xdr:spPr>
        <a:xfrm>
          <a:off x="17937480" y="1789647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120106</xdr:rowOff>
    </xdr:from>
    <xdr:to>
      <xdr:col>102</xdr:col>
      <xdr:colOff>165100</xdr:colOff>
      <xdr:row>107</xdr:row>
      <xdr:rowOff>50256</xdr:rowOff>
    </xdr:to>
    <xdr:sp macro="" textlink="">
      <xdr:nvSpPr>
        <xdr:cNvPr id="835" name="フローチャート: 判断 834">
          <a:extLst>
            <a:ext uri="{FF2B5EF4-FFF2-40B4-BE49-F238E27FC236}">
              <a16:creationId xmlns:a16="http://schemas.microsoft.com/office/drawing/2014/main" id="{4B8326FB-A027-4729-A683-E3184BB82BB3}"/>
            </a:ext>
          </a:extLst>
        </xdr:cNvPr>
        <xdr:cNvSpPr/>
      </xdr:nvSpPr>
      <xdr:spPr>
        <a:xfrm>
          <a:off x="17162780" y="1788994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146231</xdr:rowOff>
    </xdr:from>
    <xdr:to>
      <xdr:col>98</xdr:col>
      <xdr:colOff>38100</xdr:colOff>
      <xdr:row>107</xdr:row>
      <xdr:rowOff>76381</xdr:rowOff>
    </xdr:to>
    <xdr:sp macro="" textlink="">
      <xdr:nvSpPr>
        <xdr:cNvPr id="836" name="フローチャート: 判断 835">
          <a:extLst>
            <a:ext uri="{FF2B5EF4-FFF2-40B4-BE49-F238E27FC236}">
              <a16:creationId xmlns:a16="http://schemas.microsoft.com/office/drawing/2014/main" id="{FA3717FE-FF0A-4428-8AA5-22F5EC11F907}"/>
            </a:ext>
          </a:extLst>
        </xdr:cNvPr>
        <xdr:cNvSpPr/>
      </xdr:nvSpPr>
      <xdr:spPr>
        <a:xfrm>
          <a:off x="16388080" y="1791607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7" name="テキスト ボックス 836">
          <a:extLst>
            <a:ext uri="{FF2B5EF4-FFF2-40B4-BE49-F238E27FC236}">
              <a16:creationId xmlns:a16="http://schemas.microsoft.com/office/drawing/2014/main" id="{00C249B8-773E-43D1-B243-0D15808552CA}"/>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8" name="テキスト ボックス 837">
          <a:extLst>
            <a:ext uri="{FF2B5EF4-FFF2-40B4-BE49-F238E27FC236}">
              <a16:creationId xmlns:a16="http://schemas.microsoft.com/office/drawing/2014/main" id="{7446AB61-0CB8-4D68-A3D3-B7C13EF76253}"/>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9" name="テキスト ボックス 838">
          <a:extLst>
            <a:ext uri="{FF2B5EF4-FFF2-40B4-BE49-F238E27FC236}">
              <a16:creationId xmlns:a16="http://schemas.microsoft.com/office/drawing/2014/main" id="{9D663491-DFA5-46E3-8E40-AF01F2658CDD}"/>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40" name="テキスト ボックス 839">
          <a:extLst>
            <a:ext uri="{FF2B5EF4-FFF2-40B4-BE49-F238E27FC236}">
              <a16:creationId xmlns:a16="http://schemas.microsoft.com/office/drawing/2014/main" id="{92EC12C0-79EE-41CF-96E2-E484A2DAF21D}"/>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41" name="テキスト ボックス 840">
          <a:extLst>
            <a:ext uri="{FF2B5EF4-FFF2-40B4-BE49-F238E27FC236}">
              <a16:creationId xmlns:a16="http://schemas.microsoft.com/office/drawing/2014/main" id="{940A689B-0265-4B97-9B8E-EC0A91C991B1}"/>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139700</xdr:rowOff>
    </xdr:from>
    <xdr:to>
      <xdr:col>116</xdr:col>
      <xdr:colOff>114300</xdr:colOff>
      <xdr:row>107</xdr:row>
      <xdr:rowOff>69850</xdr:rowOff>
    </xdr:to>
    <xdr:sp macro="" textlink="">
      <xdr:nvSpPr>
        <xdr:cNvPr id="842" name="楕円 841">
          <a:extLst>
            <a:ext uri="{FF2B5EF4-FFF2-40B4-BE49-F238E27FC236}">
              <a16:creationId xmlns:a16="http://schemas.microsoft.com/office/drawing/2014/main" id="{C62812E3-7BF8-4345-BD6C-D9E513BC2A77}"/>
            </a:ext>
          </a:extLst>
        </xdr:cNvPr>
        <xdr:cNvSpPr/>
      </xdr:nvSpPr>
      <xdr:spPr>
        <a:xfrm>
          <a:off x="19458940" y="179095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118127</xdr:rowOff>
    </xdr:from>
    <xdr:ext cx="469744" cy="259045"/>
    <xdr:sp macro="" textlink="">
      <xdr:nvSpPr>
        <xdr:cNvPr id="843" name="【庁舎】&#10;一人当たり面積該当値テキスト">
          <a:extLst>
            <a:ext uri="{FF2B5EF4-FFF2-40B4-BE49-F238E27FC236}">
              <a16:creationId xmlns:a16="http://schemas.microsoft.com/office/drawing/2014/main" id="{203AADE5-B2DB-40C7-B7CC-0CC1F4E343C5}"/>
            </a:ext>
          </a:extLst>
        </xdr:cNvPr>
        <xdr:cNvSpPr txBox="1"/>
      </xdr:nvSpPr>
      <xdr:spPr>
        <a:xfrm>
          <a:off x="19547840" y="17887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142966</xdr:rowOff>
    </xdr:from>
    <xdr:to>
      <xdr:col>112</xdr:col>
      <xdr:colOff>38100</xdr:colOff>
      <xdr:row>107</xdr:row>
      <xdr:rowOff>73116</xdr:rowOff>
    </xdr:to>
    <xdr:sp macro="" textlink="">
      <xdr:nvSpPr>
        <xdr:cNvPr id="844" name="楕円 843">
          <a:extLst>
            <a:ext uri="{FF2B5EF4-FFF2-40B4-BE49-F238E27FC236}">
              <a16:creationId xmlns:a16="http://schemas.microsoft.com/office/drawing/2014/main" id="{8A78F08C-DFD3-4F46-8907-EB05E2197080}"/>
            </a:ext>
          </a:extLst>
        </xdr:cNvPr>
        <xdr:cNvSpPr/>
      </xdr:nvSpPr>
      <xdr:spPr>
        <a:xfrm>
          <a:off x="18735040" y="1791280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19050</xdr:rowOff>
    </xdr:from>
    <xdr:to>
      <xdr:col>116</xdr:col>
      <xdr:colOff>63500</xdr:colOff>
      <xdr:row>107</xdr:row>
      <xdr:rowOff>22316</xdr:rowOff>
    </xdr:to>
    <xdr:cxnSp macro="">
      <xdr:nvCxnSpPr>
        <xdr:cNvPr id="845" name="直線コネクタ 844">
          <a:extLst>
            <a:ext uri="{FF2B5EF4-FFF2-40B4-BE49-F238E27FC236}">
              <a16:creationId xmlns:a16="http://schemas.microsoft.com/office/drawing/2014/main" id="{D7210275-FBA4-4572-B945-22C13A75DAC2}"/>
            </a:ext>
          </a:extLst>
        </xdr:cNvPr>
        <xdr:cNvCxnSpPr/>
      </xdr:nvCxnSpPr>
      <xdr:spPr>
        <a:xfrm flipV="1">
          <a:off x="18778220" y="17956530"/>
          <a:ext cx="73152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116839</xdr:rowOff>
    </xdr:from>
    <xdr:to>
      <xdr:col>107</xdr:col>
      <xdr:colOff>101600</xdr:colOff>
      <xdr:row>105</xdr:row>
      <xdr:rowOff>46989</xdr:rowOff>
    </xdr:to>
    <xdr:sp macro="" textlink="">
      <xdr:nvSpPr>
        <xdr:cNvPr id="846" name="楕円 845">
          <a:extLst>
            <a:ext uri="{FF2B5EF4-FFF2-40B4-BE49-F238E27FC236}">
              <a16:creationId xmlns:a16="http://schemas.microsoft.com/office/drawing/2014/main" id="{7C7A9ABE-7BC8-4E52-A539-C011E67C2753}"/>
            </a:ext>
          </a:extLst>
        </xdr:cNvPr>
        <xdr:cNvSpPr/>
      </xdr:nvSpPr>
      <xdr:spPr>
        <a:xfrm>
          <a:off x="17937480" y="1755139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167639</xdr:rowOff>
    </xdr:from>
    <xdr:to>
      <xdr:col>111</xdr:col>
      <xdr:colOff>177800</xdr:colOff>
      <xdr:row>107</xdr:row>
      <xdr:rowOff>22316</xdr:rowOff>
    </xdr:to>
    <xdr:cxnSp macro="">
      <xdr:nvCxnSpPr>
        <xdr:cNvPr id="847" name="直線コネクタ 846">
          <a:extLst>
            <a:ext uri="{FF2B5EF4-FFF2-40B4-BE49-F238E27FC236}">
              <a16:creationId xmlns:a16="http://schemas.microsoft.com/office/drawing/2014/main" id="{9A648A1B-E252-44D3-A26E-F931CA20F68E}"/>
            </a:ext>
          </a:extLst>
        </xdr:cNvPr>
        <xdr:cNvCxnSpPr/>
      </xdr:nvCxnSpPr>
      <xdr:spPr>
        <a:xfrm>
          <a:off x="17988280" y="17602199"/>
          <a:ext cx="789940" cy="3575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123371</xdr:rowOff>
    </xdr:from>
    <xdr:to>
      <xdr:col>102</xdr:col>
      <xdr:colOff>165100</xdr:colOff>
      <xdr:row>105</xdr:row>
      <xdr:rowOff>53521</xdr:rowOff>
    </xdr:to>
    <xdr:sp macro="" textlink="">
      <xdr:nvSpPr>
        <xdr:cNvPr id="848" name="楕円 847">
          <a:extLst>
            <a:ext uri="{FF2B5EF4-FFF2-40B4-BE49-F238E27FC236}">
              <a16:creationId xmlns:a16="http://schemas.microsoft.com/office/drawing/2014/main" id="{398A1A74-C2DA-4DC2-86EA-427794C2670B}"/>
            </a:ext>
          </a:extLst>
        </xdr:cNvPr>
        <xdr:cNvSpPr/>
      </xdr:nvSpPr>
      <xdr:spPr>
        <a:xfrm>
          <a:off x="17162780" y="1755793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104</xdr:row>
      <xdr:rowOff>167639</xdr:rowOff>
    </xdr:from>
    <xdr:to>
      <xdr:col>107</xdr:col>
      <xdr:colOff>50800</xdr:colOff>
      <xdr:row>105</xdr:row>
      <xdr:rowOff>2721</xdr:rowOff>
    </xdr:to>
    <xdr:cxnSp macro="">
      <xdr:nvCxnSpPr>
        <xdr:cNvPr id="849" name="直線コネクタ 848">
          <a:extLst>
            <a:ext uri="{FF2B5EF4-FFF2-40B4-BE49-F238E27FC236}">
              <a16:creationId xmlns:a16="http://schemas.microsoft.com/office/drawing/2014/main" id="{2E5BF179-DDC5-45B4-803C-76DB4D8E9FE9}"/>
            </a:ext>
          </a:extLst>
        </xdr:cNvPr>
        <xdr:cNvCxnSpPr/>
      </xdr:nvCxnSpPr>
      <xdr:spPr>
        <a:xfrm flipV="1">
          <a:off x="17213580" y="17602199"/>
          <a:ext cx="774700" cy="2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90714</xdr:rowOff>
    </xdr:from>
    <xdr:to>
      <xdr:col>98</xdr:col>
      <xdr:colOff>38100</xdr:colOff>
      <xdr:row>109</xdr:row>
      <xdr:rowOff>20864</xdr:rowOff>
    </xdr:to>
    <xdr:sp macro="" textlink="">
      <xdr:nvSpPr>
        <xdr:cNvPr id="850" name="楕円 849">
          <a:extLst>
            <a:ext uri="{FF2B5EF4-FFF2-40B4-BE49-F238E27FC236}">
              <a16:creationId xmlns:a16="http://schemas.microsoft.com/office/drawing/2014/main" id="{82A25EF4-A558-4CD5-8E09-A8B8FDB34874}"/>
            </a:ext>
          </a:extLst>
        </xdr:cNvPr>
        <xdr:cNvSpPr/>
      </xdr:nvSpPr>
      <xdr:spPr>
        <a:xfrm>
          <a:off x="16388080" y="1819583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2721</xdr:rowOff>
    </xdr:from>
    <xdr:to>
      <xdr:col>102</xdr:col>
      <xdr:colOff>114300</xdr:colOff>
      <xdr:row>108</xdr:row>
      <xdr:rowOff>141514</xdr:rowOff>
    </xdr:to>
    <xdr:cxnSp macro="">
      <xdr:nvCxnSpPr>
        <xdr:cNvPr id="851" name="直線コネクタ 850">
          <a:extLst>
            <a:ext uri="{FF2B5EF4-FFF2-40B4-BE49-F238E27FC236}">
              <a16:creationId xmlns:a16="http://schemas.microsoft.com/office/drawing/2014/main" id="{C0AE68E5-ECC1-42C7-8169-8605BFFD4E02}"/>
            </a:ext>
          </a:extLst>
        </xdr:cNvPr>
        <xdr:cNvCxnSpPr/>
      </xdr:nvCxnSpPr>
      <xdr:spPr>
        <a:xfrm flipV="1">
          <a:off x="16431260" y="17604921"/>
          <a:ext cx="782320" cy="6417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63516</xdr:rowOff>
    </xdr:from>
    <xdr:ext cx="469744" cy="259045"/>
    <xdr:sp macro="" textlink="">
      <xdr:nvSpPr>
        <xdr:cNvPr id="852" name="n_1aveValue【庁舎】&#10;一人当たり面積">
          <a:extLst>
            <a:ext uri="{FF2B5EF4-FFF2-40B4-BE49-F238E27FC236}">
              <a16:creationId xmlns:a16="http://schemas.microsoft.com/office/drawing/2014/main" id="{961BFC3D-75B4-4A76-A43A-A50ECBC986D3}"/>
            </a:ext>
          </a:extLst>
        </xdr:cNvPr>
        <xdr:cNvSpPr txBox="1"/>
      </xdr:nvSpPr>
      <xdr:spPr>
        <a:xfrm>
          <a:off x="18561127" y="17665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47914</xdr:rowOff>
    </xdr:from>
    <xdr:ext cx="469744" cy="259045"/>
    <xdr:sp macro="" textlink="">
      <xdr:nvSpPr>
        <xdr:cNvPr id="853" name="n_2aveValue【庁舎】&#10;一人当たり面積">
          <a:extLst>
            <a:ext uri="{FF2B5EF4-FFF2-40B4-BE49-F238E27FC236}">
              <a16:creationId xmlns:a16="http://schemas.microsoft.com/office/drawing/2014/main" id="{7F8EDAB8-8BC2-423B-9499-584261CDE0E0}"/>
            </a:ext>
          </a:extLst>
        </xdr:cNvPr>
        <xdr:cNvSpPr txBox="1"/>
      </xdr:nvSpPr>
      <xdr:spPr>
        <a:xfrm>
          <a:off x="17776267" y="179853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41383</xdr:rowOff>
    </xdr:from>
    <xdr:ext cx="469744" cy="259045"/>
    <xdr:sp macro="" textlink="">
      <xdr:nvSpPr>
        <xdr:cNvPr id="854" name="n_3aveValue【庁舎】&#10;一人当たり面積">
          <a:extLst>
            <a:ext uri="{FF2B5EF4-FFF2-40B4-BE49-F238E27FC236}">
              <a16:creationId xmlns:a16="http://schemas.microsoft.com/office/drawing/2014/main" id="{384212C7-04A6-49B9-B1EF-C4DF9EA8000E}"/>
            </a:ext>
          </a:extLst>
        </xdr:cNvPr>
        <xdr:cNvSpPr txBox="1"/>
      </xdr:nvSpPr>
      <xdr:spPr>
        <a:xfrm>
          <a:off x="17001567" y="179788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92908</xdr:rowOff>
    </xdr:from>
    <xdr:ext cx="469744" cy="259045"/>
    <xdr:sp macro="" textlink="">
      <xdr:nvSpPr>
        <xdr:cNvPr id="855" name="n_4aveValue【庁舎】&#10;一人当たり面積">
          <a:extLst>
            <a:ext uri="{FF2B5EF4-FFF2-40B4-BE49-F238E27FC236}">
              <a16:creationId xmlns:a16="http://schemas.microsoft.com/office/drawing/2014/main" id="{F2C8B400-BB0E-4784-ACCC-890511123E4A}"/>
            </a:ext>
          </a:extLst>
        </xdr:cNvPr>
        <xdr:cNvSpPr txBox="1"/>
      </xdr:nvSpPr>
      <xdr:spPr>
        <a:xfrm>
          <a:off x="16226867" y="176951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64243</xdr:rowOff>
    </xdr:from>
    <xdr:ext cx="469744" cy="259045"/>
    <xdr:sp macro="" textlink="">
      <xdr:nvSpPr>
        <xdr:cNvPr id="856" name="n_1mainValue【庁舎】&#10;一人当たり面積">
          <a:extLst>
            <a:ext uri="{FF2B5EF4-FFF2-40B4-BE49-F238E27FC236}">
              <a16:creationId xmlns:a16="http://schemas.microsoft.com/office/drawing/2014/main" id="{E2647249-F44D-42CC-A7F2-AEAABD0BC964}"/>
            </a:ext>
          </a:extLst>
        </xdr:cNvPr>
        <xdr:cNvSpPr txBox="1"/>
      </xdr:nvSpPr>
      <xdr:spPr>
        <a:xfrm>
          <a:off x="18561127" y="180017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63516</xdr:rowOff>
    </xdr:from>
    <xdr:ext cx="469744" cy="259045"/>
    <xdr:sp macro="" textlink="">
      <xdr:nvSpPr>
        <xdr:cNvPr id="857" name="n_2mainValue【庁舎】&#10;一人当たり面積">
          <a:extLst>
            <a:ext uri="{FF2B5EF4-FFF2-40B4-BE49-F238E27FC236}">
              <a16:creationId xmlns:a16="http://schemas.microsoft.com/office/drawing/2014/main" id="{0411CD55-ABCF-4AA4-9AAE-AB6E418506BF}"/>
            </a:ext>
          </a:extLst>
        </xdr:cNvPr>
        <xdr:cNvSpPr txBox="1"/>
      </xdr:nvSpPr>
      <xdr:spPr>
        <a:xfrm>
          <a:off x="17776267" y="173304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70048</xdr:rowOff>
    </xdr:from>
    <xdr:ext cx="469744" cy="259045"/>
    <xdr:sp macro="" textlink="">
      <xdr:nvSpPr>
        <xdr:cNvPr id="858" name="n_3mainValue【庁舎】&#10;一人当たり面積">
          <a:extLst>
            <a:ext uri="{FF2B5EF4-FFF2-40B4-BE49-F238E27FC236}">
              <a16:creationId xmlns:a16="http://schemas.microsoft.com/office/drawing/2014/main" id="{66685217-9899-43A4-88FA-B3B8A881AFA1}"/>
            </a:ext>
          </a:extLst>
        </xdr:cNvPr>
        <xdr:cNvSpPr txBox="1"/>
      </xdr:nvSpPr>
      <xdr:spPr>
        <a:xfrm>
          <a:off x="17001567" y="173369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109</xdr:row>
      <xdr:rowOff>11991</xdr:rowOff>
    </xdr:from>
    <xdr:ext cx="469744" cy="259045"/>
    <xdr:sp macro="" textlink="">
      <xdr:nvSpPr>
        <xdr:cNvPr id="859" name="n_4mainValue【庁舎】&#10;一人当たり面積">
          <a:extLst>
            <a:ext uri="{FF2B5EF4-FFF2-40B4-BE49-F238E27FC236}">
              <a16:creationId xmlns:a16="http://schemas.microsoft.com/office/drawing/2014/main" id="{FB4972FF-2FE4-4600-B838-9F6F227688AC}"/>
            </a:ext>
          </a:extLst>
        </xdr:cNvPr>
        <xdr:cNvSpPr txBox="1"/>
      </xdr:nvSpPr>
      <xdr:spPr>
        <a:xfrm>
          <a:off x="16226867" y="182847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60" name="正方形/長方形 859">
          <a:extLst>
            <a:ext uri="{FF2B5EF4-FFF2-40B4-BE49-F238E27FC236}">
              <a16:creationId xmlns:a16="http://schemas.microsoft.com/office/drawing/2014/main" id="{1BB76CD3-5680-41FA-A145-723D4DEE0DF3}"/>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61" name="正方形/長方形 860">
          <a:extLst>
            <a:ext uri="{FF2B5EF4-FFF2-40B4-BE49-F238E27FC236}">
              <a16:creationId xmlns:a16="http://schemas.microsoft.com/office/drawing/2014/main" id="{E42B64E6-00E1-4CA7-98CC-8B8C34D70963}"/>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62" name="テキスト ボックス 861">
          <a:extLst>
            <a:ext uri="{FF2B5EF4-FFF2-40B4-BE49-F238E27FC236}">
              <a16:creationId xmlns:a16="http://schemas.microsoft.com/office/drawing/2014/main" id="{360FE848-E97A-4DA3-BE73-57F2A4E4F1B8}"/>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mn-lt"/>
              <a:ea typeface="+mn-ea"/>
              <a:cs typeface="+mn-cs"/>
            </a:rPr>
            <a:t>類似団体と比較して特に有形固定資産減価償却率が高くなっている施設は、図書館、体育館・プール、</a:t>
          </a:r>
          <a:r>
            <a:rPr kumimoji="1" lang="ja-JP" altLang="en-US" sz="1100">
              <a:solidFill>
                <a:sysClr val="windowText" lastClr="000000"/>
              </a:solidFill>
              <a:effectLst/>
              <a:latin typeface="+mn-lt"/>
              <a:ea typeface="+mn-ea"/>
              <a:cs typeface="+mn-cs"/>
            </a:rPr>
            <a:t>一般廃棄物処理施設、</a:t>
          </a:r>
          <a:r>
            <a:rPr kumimoji="1" lang="ja-JP" altLang="ja-JP" sz="1100">
              <a:solidFill>
                <a:sysClr val="windowText" lastClr="000000"/>
              </a:solidFill>
              <a:effectLst/>
              <a:latin typeface="+mn-lt"/>
              <a:ea typeface="+mn-ea"/>
              <a:cs typeface="+mn-cs"/>
            </a:rPr>
            <a:t>保健センター・保健所、消防施設であり同様に人口一人当たりの有形固定資産額において比較すると一般廃棄物処理施設が高い数値となっている。</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庁舎に関しては令和</a:t>
          </a:r>
          <a:r>
            <a:rPr kumimoji="1" lang="en-US" altLang="ja-JP" sz="1100">
              <a:solidFill>
                <a:sysClr val="windowText" lastClr="000000"/>
              </a:solidFill>
              <a:effectLst/>
              <a:latin typeface="+mn-lt"/>
              <a:ea typeface="+mn-ea"/>
              <a:cs typeface="+mn-cs"/>
            </a:rPr>
            <a:t>3</a:t>
          </a:r>
          <a:r>
            <a:rPr kumimoji="1" lang="ja-JP" altLang="ja-JP" sz="1100">
              <a:solidFill>
                <a:sysClr val="windowText" lastClr="000000"/>
              </a:solidFill>
              <a:effectLst/>
              <a:latin typeface="+mn-lt"/>
              <a:ea typeface="+mn-ea"/>
              <a:cs typeface="+mn-cs"/>
            </a:rPr>
            <a:t>年度末に新庁舎が完成し、</a:t>
          </a:r>
          <a:r>
            <a:rPr kumimoji="1" lang="ja-JP" altLang="en-US" sz="1100">
              <a:solidFill>
                <a:sysClr val="windowText" lastClr="000000"/>
              </a:solidFill>
              <a:effectLst/>
              <a:latin typeface="+mn-lt"/>
              <a:ea typeface="+mn-ea"/>
              <a:cs typeface="+mn-cs"/>
            </a:rPr>
            <a:t>令和</a:t>
          </a:r>
          <a:r>
            <a:rPr kumimoji="1" lang="en-US" altLang="ja-JP" sz="1100">
              <a:solidFill>
                <a:sysClr val="windowText" lastClr="000000"/>
              </a:solidFill>
              <a:effectLst/>
              <a:latin typeface="+mn-lt"/>
              <a:ea typeface="+mn-ea"/>
              <a:cs typeface="+mn-cs"/>
            </a:rPr>
            <a:t>5</a:t>
          </a:r>
          <a:r>
            <a:rPr kumimoji="1" lang="ja-JP" altLang="en-US" sz="1100">
              <a:solidFill>
                <a:sysClr val="windowText" lastClr="000000"/>
              </a:solidFill>
              <a:effectLst/>
              <a:latin typeface="+mn-lt"/>
              <a:ea typeface="+mn-ea"/>
              <a:cs typeface="+mn-cs"/>
            </a:rPr>
            <a:t>年度に旧庁舎の解体を実施したため、</a:t>
          </a:r>
          <a:r>
            <a:rPr kumimoji="1" lang="ja-JP" altLang="ja-JP" sz="1100">
              <a:solidFill>
                <a:sysClr val="windowText" lastClr="000000"/>
              </a:solidFill>
              <a:effectLst/>
              <a:latin typeface="+mn-lt"/>
              <a:ea typeface="+mn-ea"/>
              <a:cs typeface="+mn-cs"/>
            </a:rPr>
            <a:t>有形固定資産減価償却率は大幅に改善されている。</a:t>
          </a:r>
          <a:endParaRPr kumimoji="1" lang="en-US" altLang="ja-JP" sz="1100">
            <a:solidFill>
              <a:sysClr val="windowText" lastClr="000000"/>
            </a:solidFill>
            <a:effectLst/>
            <a:latin typeface="+mn-lt"/>
            <a:ea typeface="+mn-ea"/>
            <a:cs typeface="+mn-cs"/>
          </a:endParaRPr>
        </a:p>
        <a:p>
          <a:r>
            <a:rPr kumimoji="1" lang="ja-JP" altLang="ja-JP" sz="1100">
              <a:solidFill>
                <a:sysClr val="windowText" lastClr="000000"/>
              </a:solidFill>
              <a:effectLst/>
              <a:latin typeface="+mn-lt"/>
              <a:ea typeface="+mn-ea"/>
              <a:cs typeface="+mn-cs"/>
            </a:rPr>
            <a:t>有形固定資産減価償却率や人口一人当たりの有形固定資産額が高い一般廃棄物処理施設については、広域化等による施設のマネジメントを検討した上で、今後複数年にわたり長寿命化計画に基づいて改修工事を図っていく。</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他の施設においても有形固定資産減価償却率及び一人当たりの面積も考慮し、公共施設の統廃合・縮小の検討及び施設の更新や長寿命化を計画的に進め、継続的な公共施設のマネジメント及び健全な財政運営を行っていく。</a:t>
          </a:r>
          <a:endParaRPr kumimoji="1" lang="ja-JP" altLang="en-US" sz="13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 zeroHeight="1"/>
  <cols>
    <col min="1" max="11" width="2.08984375" style="162" customWidth="1"/>
    <col min="12" max="12" width="2.1796875" style="162" customWidth="1"/>
    <col min="13" max="17" width="2.36328125" style="162" customWidth="1"/>
    <col min="18" max="119" width="2.08984375" style="162" customWidth="1"/>
    <col min="120" max="16384" width="0" style="162" hidden="1"/>
  </cols>
  <sheetData>
    <row r="1" spans="1:119" ht="33" customHeight="1">
      <c r="B1" s="414" t="s">
        <v>76</v>
      </c>
      <c r="C1" s="414"/>
      <c r="D1" s="414"/>
      <c r="E1" s="414"/>
      <c r="F1" s="414"/>
      <c r="G1" s="414"/>
      <c r="H1" s="414"/>
      <c r="I1" s="414"/>
      <c r="J1" s="414"/>
      <c r="K1" s="414"/>
      <c r="L1" s="414"/>
      <c r="M1" s="414"/>
      <c r="N1" s="414"/>
      <c r="O1" s="414"/>
      <c r="P1" s="414"/>
      <c r="Q1" s="414"/>
      <c r="R1" s="414"/>
      <c r="S1" s="414"/>
      <c r="T1" s="414"/>
      <c r="U1" s="414"/>
      <c r="V1" s="414"/>
      <c r="W1" s="414"/>
      <c r="X1" s="414"/>
      <c r="Y1" s="414"/>
      <c r="Z1" s="414"/>
      <c r="AA1" s="414"/>
      <c r="AB1" s="414"/>
      <c r="AC1" s="414"/>
      <c r="AD1" s="414"/>
      <c r="AE1" s="414"/>
      <c r="AF1" s="414"/>
      <c r="AG1" s="414"/>
      <c r="AH1" s="414"/>
      <c r="AI1" s="414"/>
      <c r="AJ1" s="414"/>
      <c r="AK1" s="414"/>
      <c r="AL1" s="414"/>
      <c r="AM1" s="414"/>
      <c r="AN1" s="414"/>
      <c r="AO1" s="414"/>
      <c r="AP1" s="414"/>
      <c r="AQ1" s="414"/>
      <c r="AR1" s="414"/>
      <c r="AS1" s="414"/>
      <c r="AT1" s="414"/>
      <c r="AU1" s="414"/>
      <c r="AV1" s="414"/>
      <c r="AW1" s="414"/>
      <c r="AX1" s="414"/>
      <c r="AY1" s="414"/>
      <c r="AZ1" s="414"/>
      <c r="BA1" s="414"/>
      <c r="BB1" s="414"/>
      <c r="BC1" s="414"/>
      <c r="BD1" s="414"/>
      <c r="BE1" s="414"/>
      <c r="BF1" s="414"/>
      <c r="BG1" s="414"/>
      <c r="BH1" s="414"/>
      <c r="BI1" s="414"/>
      <c r="BJ1" s="414"/>
      <c r="BK1" s="414"/>
      <c r="BL1" s="414"/>
      <c r="BM1" s="414"/>
      <c r="BN1" s="414"/>
      <c r="BO1" s="414"/>
      <c r="BP1" s="414"/>
      <c r="BQ1" s="414"/>
      <c r="BR1" s="414"/>
      <c r="BS1" s="414"/>
      <c r="BT1" s="414"/>
      <c r="BU1" s="414"/>
      <c r="BV1" s="414"/>
      <c r="BW1" s="414"/>
      <c r="BX1" s="414"/>
      <c r="BY1" s="414"/>
      <c r="BZ1" s="414"/>
      <c r="CA1" s="414"/>
      <c r="CB1" s="414"/>
      <c r="CC1" s="414"/>
      <c r="CD1" s="414"/>
      <c r="CE1" s="414"/>
      <c r="CF1" s="414"/>
      <c r="CG1" s="414"/>
      <c r="CH1" s="414"/>
      <c r="CI1" s="414"/>
      <c r="CJ1" s="414"/>
      <c r="CK1" s="414"/>
      <c r="CL1" s="414"/>
      <c r="CM1" s="414"/>
      <c r="CN1" s="414"/>
      <c r="CO1" s="414"/>
      <c r="CP1" s="414"/>
      <c r="CQ1" s="414"/>
      <c r="CR1" s="414"/>
      <c r="CS1" s="414"/>
      <c r="CT1" s="414"/>
      <c r="CU1" s="414"/>
      <c r="CV1" s="414"/>
      <c r="CW1" s="414"/>
      <c r="CX1" s="414"/>
      <c r="CY1" s="414"/>
      <c r="CZ1" s="414"/>
      <c r="DA1" s="414"/>
      <c r="DB1" s="414"/>
      <c r="DC1" s="414"/>
      <c r="DD1" s="414"/>
      <c r="DE1" s="414"/>
      <c r="DF1" s="414"/>
      <c r="DG1" s="414"/>
      <c r="DH1" s="414"/>
      <c r="DI1" s="414"/>
      <c r="DJ1" s="163"/>
      <c r="DK1" s="163"/>
      <c r="DL1" s="163"/>
      <c r="DM1" s="163"/>
      <c r="DN1" s="163"/>
      <c r="DO1" s="163"/>
    </row>
    <row r="2" spans="1:119" ht="24" thickBot="1">
      <c r="B2" s="164" t="s">
        <v>77</v>
      </c>
      <c r="C2" s="164"/>
      <c r="D2" s="165"/>
    </row>
    <row r="3" spans="1:119" ht="18.75" customHeight="1" thickBot="1">
      <c r="A3" s="163"/>
      <c r="B3" s="415" t="s">
        <v>78</v>
      </c>
      <c r="C3" s="416"/>
      <c r="D3" s="416"/>
      <c r="E3" s="417"/>
      <c r="F3" s="417"/>
      <c r="G3" s="417"/>
      <c r="H3" s="417"/>
      <c r="I3" s="417"/>
      <c r="J3" s="417"/>
      <c r="K3" s="417"/>
      <c r="L3" s="417" t="s">
        <v>79</v>
      </c>
      <c r="M3" s="417"/>
      <c r="N3" s="417"/>
      <c r="O3" s="417"/>
      <c r="P3" s="417"/>
      <c r="Q3" s="417"/>
      <c r="R3" s="424"/>
      <c r="S3" s="424"/>
      <c r="T3" s="424"/>
      <c r="U3" s="424"/>
      <c r="V3" s="425"/>
      <c r="W3" s="399" t="s">
        <v>80</v>
      </c>
      <c r="X3" s="400"/>
      <c r="Y3" s="400"/>
      <c r="Z3" s="400"/>
      <c r="AA3" s="400"/>
      <c r="AB3" s="416"/>
      <c r="AC3" s="424" t="s">
        <v>81</v>
      </c>
      <c r="AD3" s="400"/>
      <c r="AE3" s="400"/>
      <c r="AF3" s="400"/>
      <c r="AG3" s="400"/>
      <c r="AH3" s="400"/>
      <c r="AI3" s="400"/>
      <c r="AJ3" s="400"/>
      <c r="AK3" s="400"/>
      <c r="AL3" s="401"/>
      <c r="AM3" s="399" t="s">
        <v>82</v>
      </c>
      <c r="AN3" s="400"/>
      <c r="AO3" s="400"/>
      <c r="AP3" s="400"/>
      <c r="AQ3" s="400"/>
      <c r="AR3" s="400"/>
      <c r="AS3" s="400"/>
      <c r="AT3" s="400"/>
      <c r="AU3" s="400"/>
      <c r="AV3" s="400"/>
      <c r="AW3" s="400"/>
      <c r="AX3" s="401"/>
      <c r="AY3" s="436" t="s">
        <v>1</v>
      </c>
      <c r="AZ3" s="437"/>
      <c r="BA3" s="437"/>
      <c r="BB3" s="437"/>
      <c r="BC3" s="437"/>
      <c r="BD3" s="437"/>
      <c r="BE3" s="437"/>
      <c r="BF3" s="437"/>
      <c r="BG3" s="437"/>
      <c r="BH3" s="437"/>
      <c r="BI3" s="437"/>
      <c r="BJ3" s="437"/>
      <c r="BK3" s="437"/>
      <c r="BL3" s="437"/>
      <c r="BM3" s="438"/>
      <c r="BN3" s="399" t="s">
        <v>83</v>
      </c>
      <c r="BO3" s="400"/>
      <c r="BP3" s="400"/>
      <c r="BQ3" s="400"/>
      <c r="BR3" s="400"/>
      <c r="BS3" s="400"/>
      <c r="BT3" s="400"/>
      <c r="BU3" s="401"/>
      <c r="BV3" s="399" t="s">
        <v>84</v>
      </c>
      <c r="BW3" s="400"/>
      <c r="BX3" s="400"/>
      <c r="BY3" s="400"/>
      <c r="BZ3" s="400"/>
      <c r="CA3" s="400"/>
      <c r="CB3" s="400"/>
      <c r="CC3" s="401"/>
      <c r="CD3" s="436" t="s">
        <v>1</v>
      </c>
      <c r="CE3" s="437"/>
      <c r="CF3" s="437"/>
      <c r="CG3" s="437"/>
      <c r="CH3" s="437"/>
      <c r="CI3" s="437"/>
      <c r="CJ3" s="437"/>
      <c r="CK3" s="437"/>
      <c r="CL3" s="437"/>
      <c r="CM3" s="437"/>
      <c r="CN3" s="437"/>
      <c r="CO3" s="437"/>
      <c r="CP3" s="437"/>
      <c r="CQ3" s="437"/>
      <c r="CR3" s="437"/>
      <c r="CS3" s="438"/>
      <c r="CT3" s="399" t="s">
        <v>85</v>
      </c>
      <c r="CU3" s="400"/>
      <c r="CV3" s="400"/>
      <c r="CW3" s="400"/>
      <c r="CX3" s="400"/>
      <c r="CY3" s="400"/>
      <c r="CZ3" s="400"/>
      <c r="DA3" s="401"/>
      <c r="DB3" s="399" t="s">
        <v>86</v>
      </c>
      <c r="DC3" s="400"/>
      <c r="DD3" s="400"/>
      <c r="DE3" s="400"/>
      <c r="DF3" s="400"/>
      <c r="DG3" s="400"/>
      <c r="DH3" s="400"/>
      <c r="DI3" s="401"/>
    </row>
    <row r="4" spans="1:119" ht="18.75" customHeight="1">
      <c r="A4" s="163"/>
      <c r="B4" s="418"/>
      <c r="C4" s="419"/>
      <c r="D4" s="419"/>
      <c r="E4" s="420"/>
      <c r="F4" s="420"/>
      <c r="G4" s="420"/>
      <c r="H4" s="420"/>
      <c r="I4" s="420"/>
      <c r="J4" s="420"/>
      <c r="K4" s="420"/>
      <c r="L4" s="420"/>
      <c r="M4" s="420"/>
      <c r="N4" s="420"/>
      <c r="O4" s="420"/>
      <c r="P4" s="420"/>
      <c r="Q4" s="420"/>
      <c r="R4" s="426"/>
      <c r="S4" s="426"/>
      <c r="T4" s="426"/>
      <c r="U4" s="426"/>
      <c r="V4" s="427"/>
      <c r="W4" s="430"/>
      <c r="X4" s="431"/>
      <c r="Y4" s="431"/>
      <c r="Z4" s="431"/>
      <c r="AA4" s="431"/>
      <c r="AB4" s="419"/>
      <c r="AC4" s="426"/>
      <c r="AD4" s="431"/>
      <c r="AE4" s="431"/>
      <c r="AF4" s="431"/>
      <c r="AG4" s="431"/>
      <c r="AH4" s="431"/>
      <c r="AI4" s="431"/>
      <c r="AJ4" s="431"/>
      <c r="AK4" s="431"/>
      <c r="AL4" s="434"/>
      <c r="AM4" s="432"/>
      <c r="AN4" s="433"/>
      <c r="AO4" s="433"/>
      <c r="AP4" s="433"/>
      <c r="AQ4" s="433"/>
      <c r="AR4" s="433"/>
      <c r="AS4" s="433"/>
      <c r="AT4" s="433"/>
      <c r="AU4" s="433"/>
      <c r="AV4" s="433"/>
      <c r="AW4" s="433"/>
      <c r="AX4" s="435"/>
      <c r="AY4" s="402" t="s">
        <v>87</v>
      </c>
      <c r="AZ4" s="403"/>
      <c r="BA4" s="403"/>
      <c r="BB4" s="403"/>
      <c r="BC4" s="403"/>
      <c r="BD4" s="403"/>
      <c r="BE4" s="403"/>
      <c r="BF4" s="403"/>
      <c r="BG4" s="403"/>
      <c r="BH4" s="403"/>
      <c r="BI4" s="403"/>
      <c r="BJ4" s="403"/>
      <c r="BK4" s="403"/>
      <c r="BL4" s="403"/>
      <c r="BM4" s="404"/>
      <c r="BN4" s="405">
        <v>17428098</v>
      </c>
      <c r="BO4" s="406"/>
      <c r="BP4" s="406"/>
      <c r="BQ4" s="406"/>
      <c r="BR4" s="406"/>
      <c r="BS4" s="406"/>
      <c r="BT4" s="406"/>
      <c r="BU4" s="407"/>
      <c r="BV4" s="405">
        <v>16818520</v>
      </c>
      <c r="BW4" s="406"/>
      <c r="BX4" s="406"/>
      <c r="BY4" s="406"/>
      <c r="BZ4" s="406"/>
      <c r="CA4" s="406"/>
      <c r="CB4" s="406"/>
      <c r="CC4" s="407"/>
      <c r="CD4" s="408" t="s">
        <v>88</v>
      </c>
      <c r="CE4" s="409"/>
      <c r="CF4" s="409"/>
      <c r="CG4" s="409"/>
      <c r="CH4" s="409"/>
      <c r="CI4" s="409"/>
      <c r="CJ4" s="409"/>
      <c r="CK4" s="409"/>
      <c r="CL4" s="409"/>
      <c r="CM4" s="409"/>
      <c r="CN4" s="409"/>
      <c r="CO4" s="409"/>
      <c r="CP4" s="409"/>
      <c r="CQ4" s="409"/>
      <c r="CR4" s="409"/>
      <c r="CS4" s="410"/>
      <c r="CT4" s="411">
        <v>6.1</v>
      </c>
      <c r="CU4" s="412"/>
      <c r="CV4" s="412"/>
      <c r="CW4" s="412"/>
      <c r="CX4" s="412"/>
      <c r="CY4" s="412"/>
      <c r="CZ4" s="412"/>
      <c r="DA4" s="413"/>
      <c r="DB4" s="411">
        <v>6.8</v>
      </c>
      <c r="DC4" s="412"/>
      <c r="DD4" s="412"/>
      <c r="DE4" s="412"/>
      <c r="DF4" s="412"/>
      <c r="DG4" s="412"/>
      <c r="DH4" s="412"/>
      <c r="DI4" s="413"/>
    </row>
    <row r="5" spans="1:119" ht="18.75" customHeight="1">
      <c r="A5" s="163"/>
      <c r="B5" s="421"/>
      <c r="C5" s="422"/>
      <c r="D5" s="422"/>
      <c r="E5" s="423"/>
      <c r="F5" s="423"/>
      <c r="G5" s="423"/>
      <c r="H5" s="423"/>
      <c r="I5" s="423"/>
      <c r="J5" s="423"/>
      <c r="K5" s="423"/>
      <c r="L5" s="423"/>
      <c r="M5" s="423"/>
      <c r="N5" s="423"/>
      <c r="O5" s="423"/>
      <c r="P5" s="423"/>
      <c r="Q5" s="423"/>
      <c r="R5" s="428"/>
      <c r="S5" s="428"/>
      <c r="T5" s="428"/>
      <c r="U5" s="428"/>
      <c r="V5" s="429"/>
      <c r="W5" s="432"/>
      <c r="X5" s="433"/>
      <c r="Y5" s="433"/>
      <c r="Z5" s="433"/>
      <c r="AA5" s="433"/>
      <c r="AB5" s="422"/>
      <c r="AC5" s="428"/>
      <c r="AD5" s="433"/>
      <c r="AE5" s="433"/>
      <c r="AF5" s="433"/>
      <c r="AG5" s="433"/>
      <c r="AH5" s="433"/>
      <c r="AI5" s="433"/>
      <c r="AJ5" s="433"/>
      <c r="AK5" s="433"/>
      <c r="AL5" s="435"/>
      <c r="AM5" s="471" t="s">
        <v>89</v>
      </c>
      <c r="AN5" s="472"/>
      <c r="AO5" s="472"/>
      <c r="AP5" s="472"/>
      <c r="AQ5" s="472"/>
      <c r="AR5" s="472"/>
      <c r="AS5" s="472"/>
      <c r="AT5" s="473"/>
      <c r="AU5" s="474" t="s">
        <v>90</v>
      </c>
      <c r="AV5" s="475"/>
      <c r="AW5" s="475"/>
      <c r="AX5" s="475"/>
      <c r="AY5" s="476" t="s">
        <v>91</v>
      </c>
      <c r="AZ5" s="477"/>
      <c r="BA5" s="477"/>
      <c r="BB5" s="477"/>
      <c r="BC5" s="477"/>
      <c r="BD5" s="477"/>
      <c r="BE5" s="477"/>
      <c r="BF5" s="477"/>
      <c r="BG5" s="477"/>
      <c r="BH5" s="477"/>
      <c r="BI5" s="477"/>
      <c r="BJ5" s="477"/>
      <c r="BK5" s="477"/>
      <c r="BL5" s="477"/>
      <c r="BM5" s="478"/>
      <c r="BN5" s="442">
        <v>16814126</v>
      </c>
      <c r="BO5" s="443"/>
      <c r="BP5" s="443"/>
      <c r="BQ5" s="443"/>
      <c r="BR5" s="443"/>
      <c r="BS5" s="443"/>
      <c r="BT5" s="443"/>
      <c r="BU5" s="444"/>
      <c r="BV5" s="442">
        <v>16094054</v>
      </c>
      <c r="BW5" s="443"/>
      <c r="BX5" s="443"/>
      <c r="BY5" s="443"/>
      <c r="BZ5" s="443"/>
      <c r="CA5" s="443"/>
      <c r="CB5" s="443"/>
      <c r="CC5" s="444"/>
      <c r="CD5" s="445" t="s">
        <v>92</v>
      </c>
      <c r="CE5" s="446"/>
      <c r="CF5" s="446"/>
      <c r="CG5" s="446"/>
      <c r="CH5" s="446"/>
      <c r="CI5" s="446"/>
      <c r="CJ5" s="446"/>
      <c r="CK5" s="446"/>
      <c r="CL5" s="446"/>
      <c r="CM5" s="446"/>
      <c r="CN5" s="446"/>
      <c r="CO5" s="446"/>
      <c r="CP5" s="446"/>
      <c r="CQ5" s="446"/>
      <c r="CR5" s="446"/>
      <c r="CS5" s="447"/>
      <c r="CT5" s="439">
        <v>90.5</v>
      </c>
      <c r="CU5" s="440"/>
      <c r="CV5" s="440"/>
      <c r="CW5" s="440"/>
      <c r="CX5" s="440"/>
      <c r="CY5" s="440"/>
      <c r="CZ5" s="440"/>
      <c r="DA5" s="441"/>
      <c r="DB5" s="439">
        <v>89.2</v>
      </c>
      <c r="DC5" s="440"/>
      <c r="DD5" s="440"/>
      <c r="DE5" s="440"/>
      <c r="DF5" s="440"/>
      <c r="DG5" s="440"/>
      <c r="DH5" s="440"/>
      <c r="DI5" s="441"/>
    </row>
    <row r="6" spans="1:119" ht="18.75" customHeight="1">
      <c r="A6" s="163"/>
      <c r="B6" s="448" t="s">
        <v>93</v>
      </c>
      <c r="C6" s="449"/>
      <c r="D6" s="449"/>
      <c r="E6" s="450"/>
      <c r="F6" s="450"/>
      <c r="G6" s="450"/>
      <c r="H6" s="450"/>
      <c r="I6" s="450"/>
      <c r="J6" s="450"/>
      <c r="K6" s="450"/>
      <c r="L6" s="450" t="s">
        <v>94</v>
      </c>
      <c r="M6" s="450"/>
      <c r="N6" s="450"/>
      <c r="O6" s="450"/>
      <c r="P6" s="450"/>
      <c r="Q6" s="450"/>
      <c r="R6" s="454"/>
      <c r="S6" s="454"/>
      <c r="T6" s="454"/>
      <c r="U6" s="454"/>
      <c r="V6" s="455"/>
      <c r="W6" s="458" t="s">
        <v>95</v>
      </c>
      <c r="X6" s="459"/>
      <c r="Y6" s="459"/>
      <c r="Z6" s="459"/>
      <c r="AA6" s="459"/>
      <c r="AB6" s="449"/>
      <c r="AC6" s="462" t="s">
        <v>96</v>
      </c>
      <c r="AD6" s="463"/>
      <c r="AE6" s="463"/>
      <c r="AF6" s="463"/>
      <c r="AG6" s="463"/>
      <c r="AH6" s="463"/>
      <c r="AI6" s="463"/>
      <c r="AJ6" s="463"/>
      <c r="AK6" s="463"/>
      <c r="AL6" s="464"/>
      <c r="AM6" s="471" t="s">
        <v>97</v>
      </c>
      <c r="AN6" s="472"/>
      <c r="AO6" s="472"/>
      <c r="AP6" s="472"/>
      <c r="AQ6" s="472"/>
      <c r="AR6" s="472"/>
      <c r="AS6" s="472"/>
      <c r="AT6" s="473"/>
      <c r="AU6" s="474" t="s">
        <v>90</v>
      </c>
      <c r="AV6" s="475"/>
      <c r="AW6" s="475"/>
      <c r="AX6" s="475"/>
      <c r="AY6" s="476" t="s">
        <v>98</v>
      </c>
      <c r="AZ6" s="477"/>
      <c r="BA6" s="477"/>
      <c r="BB6" s="477"/>
      <c r="BC6" s="477"/>
      <c r="BD6" s="477"/>
      <c r="BE6" s="477"/>
      <c r="BF6" s="477"/>
      <c r="BG6" s="477"/>
      <c r="BH6" s="477"/>
      <c r="BI6" s="477"/>
      <c r="BJ6" s="477"/>
      <c r="BK6" s="477"/>
      <c r="BL6" s="477"/>
      <c r="BM6" s="478"/>
      <c r="BN6" s="442">
        <v>613972</v>
      </c>
      <c r="BO6" s="443"/>
      <c r="BP6" s="443"/>
      <c r="BQ6" s="443"/>
      <c r="BR6" s="443"/>
      <c r="BS6" s="443"/>
      <c r="BT6" s="443"/>
      <c r="BU6" s="444"/>
      <c r="BV6" s="442">
        <v>724466</v>
      </c>
      <c r="BW6" s="443"/>
      <c r="BX6" s="443"/>
      <c r="BY6" s="443"/>
      <c r="BZ6" s="443"/>
      <c r="CA6" s="443"/>
      <c r="CB6" s="443"/>
      <c r="CC6" s="444"/>
      <c r="CD6" s="445" t="s">
        <v>99</v>
      </c>
      <c r="CE6" s="446"/>
      <c r="CF6" s="446"/>
      <c r="CG6" s="446"/>
      <c r="CH6" s="446"/>
      <c r="CI6" s="446"/>
      <c r="CJ6" s="446"/>
      <c r="CK6" s="446"/>
      <c r="CL6" s="446"/>
      <c r="CM6" s="446"/>
      <c r="CN6" s="446"/>
      <c r="CO6" s="446"/>
      <c r="CP6" s="446"/>
      <c r="CQ6" s="446"/>
      <c r="CR6" s="446"/>
      <c r="CS6" s="447"/>
      <c r="CT6" s="479">
        <v>90.5</v>
      </c>
      <c r="CU6" s="480"/>
      <c r="CV6" s="480"/>
      <c r="CW6" s="480"/>
      <c r="CX6" s="480"/>
      <c r="CY6" s="480"/>
      <c r="CZ6" s="480"/>
      <c r="DA6" s="481"/>
      <c r="DB6" s="479">
        <v>89.2</v>
      </c>
      <c r="DC6" s="480"/>
      <c r="DD6" s="480"/>
      <c r="DE6" s="480"/>
      <c r="DF6" s="480"/>
      <c r="DG6" s="480"/>
      <c r="DH6" s="480"/>
      <c r="DI6" s="481"/>
    </row>
    <row r="7" spans="1:119" ht="18.75" customHeight="1">
      <c r="A7" s="163"/>
      <c r="B7" s="418"/>
      <c r="C7" s="419"/>
      <c r="D7" s="419"/>
      <c r="E7" s="420"/>
      <c r="F7" s="420"/>
      <c r="G7" s="420"/>
      <c r="H7" s="420"/>
      <c r="I7" s="420"/>
      <c r="J7" s="420"/>
      <c r="K7" s="420"/>
      <c r="L7" s="420"/>
      <c r="M7" s="420"/>
      <c r="N7" s="420"/>
      <c r="O7" s="420"/>
      <c r="P7" s="420"/>
      <c r="Q7" s="420"/>
      <c r="R7" s="426"/>
      <c r="S7" s="426"/>
      <c r="T7" s="426"/>
      <c r="U7" s="426"/>
      <c r="V7" s="427"/>
      <c r="W7" s="430"/>
      <c r="X7" s="431"/>
      <c r="Y7" s="431"/>
      <c r="Z7" s="431"/>
      <c r="AA7" s="431"/>
      <c r="AB7" s="419"/>
      <c r="AC7" s="465"/>
      <c r="AD7" s="466"/>
      <c r="AE7" s="466"/>
      <c r="AF7" s="466"/>
      <c r="AG7" s="466"/>
      <c r="AH7" s="466"/>
      <c r="AI7" s="466"/>
      <c r="AJ7" s="466"/>
      <c r="AK7" s="466"/>
      <c r="AL7" s="467"/>
      <c r="AM7" s="471" t="s">
        <v>100</v>
      </c>
      <c r="AN7" s="472"/>
      <c r="AO7" s="472"/>
      <c r="AP7" s="472"/>
      <c r="AQ7" s="472"/>
      <c r="AR7" s="472"/>
      <c r="AS7" s="472"/>
      <c r="AT7" s="473"/>
      <c r="AU7" s="474" t="s">
        <v>101</v>
      </c>
      <c r="AV7" s="475"/>
      <c r="AW7" s="475"/>
      <c r="AX7" s="475"/>
      <c r="AY7" s="476" t="s">
        <v>102</v>
      </c>
      <c r="AZ7" s="477"/>
      <c r="BA7" s="477"/>
      <c r="BB7" s="477"/>
      <c r="BC7" s="477"/>
      <c r="BD7" s="477"/>
      <c r="BE7" s="477"/>
      <c r="BF7" s="477"/>
      <c r="BG7" s="477"/>
      <c r="BH7" s="477"/>
      <c r="BI7" s="477"/>
      <c r="BJ7" s="477"/>
      <c r="BK7" s="477"/>
      <c r="BL7" s="477"/>
      <c r="BM7" s="478"/>
      <c r="BN7" s="442">
        <v>45395</v>
      </c>
      <c r="BO7" s="443"/>
      <c r="BP7" s="443"/>
      <c r="BQ7" s="443"/>
      <c r="BR7" s="443"/>
      <c r="BS7" s="443"/>
      <c r="BT7" s="443"/>
      <c r="BU7" s="444"/>
      <c r="BV7" s="442">
        <v>105631</v>
      </c>
      <c r="BW7" s="443"/>
      <c r="BX7" s="443"/>
      <c r="BY7" s="443"/>
      <c r="BZ7" s="443"/>
      <c r="CA7" s="443"/>
      <c r="CB7" s="443"/>
      <c r="CC7" s="444"/>
      <c r="CD7" s="445" t="s">
        <v>103</v>
      </c>
      <c r="CE7" s="446"/>
      <c r="CF7" s="446"/>
      <c r="CG7" s="446"/>
      <c r="CH7" s="446"/>
      <c r="CI7" s="446"/>
      <c r="CJ7" s="446"/>
      <c r="CK7" s="446"/>
      <c r="CL7" s="446"/>
      <c r="CM7" s="446"/>
      <c r="CN7" s="446"/>
      <c r="CO7" s="446"/>
      <c r="CP7" s="446"/>
      <c r="CQ7" s="446"/>
      <c r="CR7" s="446"/>
      <c r="CS7" s="447"/>
      <c r="CT7" s="442">
        <v>9384619</v>
      </c>
      <c r="CU7" s="443"/>
      <c r="CV7" s="443"/>
      <c r="CW7" s="443"/>
      <c r="CX7" s="443"/>
      <c r="CY7" s="443"/>
      <c r="CZ7" s="443"/>
      <c r="DA7" s="444"/>
      <c r="DB7" s="442">
        <v>9145344</v>
      </c>
      <c r="DC7" s="443"/>
      <c r="DD7" s="443"/>
      <c r="DE7" s="443"/>
      <c r="DF7" s="443"/>
      <c r="DG7" s="443"/>
      <c r="DH7" s="443"/>
      <c r="DI7" s="444"/>
    </row>
    <row r="8" spans="1:119" ht="18.75" customHeight="1" thickBot="1">
      <c r="A8" s="163"/>
      <c r="B8" s="451"/>
      <c r="C8" s="452"/>
      <c r="D8" s="452"/>
      <c r="E8" s="453"/>
      <c r="F8" s="453"/>
      <c r="G8" s="453"/>
      <c r="H8" s="453"/>
      <c r="I8" s="453"/>
      <c r="J8" s="453"/>
      <c r="K8" s="453"/>
      <c r="L8" s="453"/>
      <c r="M8" s="453"/>
      <c r="N8" s="453"/>
      <c r="O8" s="453"/>
      <c r="P8" s="453"/>
      <c r="Q8" s="453"/>
      <c r="R8" s="456"/>
      <c r="S8" s="456"/>
      <c r="T8" s="456"/>
      <c r="U8" s="456"/>
      <c r="V8" s="457"/>
      <c r="W8" s="460"/>
      <c r="X8" s="461"/>
      <c r="Y8" s="461"/>
      <c r="Z8" s="461"/>
      <c r="AA8" s="461"/>
      <c r="AB8" s="452"/>
      <c r="AC8" s="468"/>
      <c r="AD8" s="469"/>
      <c r="AE8" s="469"/>
      <c r="AF8" s="469"/>
      <c r="AG8" s="469"/>
      <c r="AH8" s="469"/>
      <c r="AI8" s="469"/>
      <c r="AJ8" s="469"/>
      <c r="AK8" s="469"/>
      <c r="AL8" s="470"/>
      <c r="AM8" s="471" t="s">
        <v>104</v>
      </c>
      <c r="AN8" s="472"/>
      <c r="AO8" s="472"/>
      <c r="AP8" s="472"/>
      <c r="AQ8" s="472"/>
      <c r="AR8" s="472"/>
      <c r="AS8" s="472"/>
      <c r="AT8" s="473"/>
      <c r="AU8" s="474" t="s">
        <v>90</v>
      </c>
      <c r="AV8" s="475"/>
      <c r="AW8" s="475"/>
      <c r="AX8" s="475"/>
      <c r="AY8" s="476" t="s">
        <v>105</v>
      </c>
      <c r="AZ8" s="477"/>
      <c r="BA8" s="477"/>
      <c r="BB8" s="477"/>
      <c r="BC8" s="477"/>
      <c r="BD8" s="477"/>
      <c r="BE8" s="477"/>
      <c r="BF8" s="477"/>
      <c r="BG8" s="477"/>
      <c r="BH8" s="477"/>
      <c r="BI8" s="477"/>
      <c r="BJ8" s="477"/>
      <c r="BK8" s="477"/>
      <c r="BL8" s="477"/>
      <c r="BM8" s="478"/>
      <c r="BN8" s="442">
        <v>568577</v>
      </c>
      <c r="BO8" s="443"/>
      <c r="BP8" s="443"/>
      <c r="BQ8" s="443"/>
      <c r="BR8" s="443"/>
      <c r="BS8" s="443"/>
      <c r="BT8" s="443"/>
      <c r="BU8" s="444"/>
      <c r="BV8" s="442">
        <v>618835</v>
      </c>
      <c r="BW8" s="443"/>
      <c r="BX8" s="443"/>
      <c r="BY8" s="443"/>
      <c r="BZ8" s="443"/>
      <c r="CA8" s="443"/>
      <c r="CB8" s="443"/>
      <c r="CC8" s="444"/>
      <c r="CD8" s="445" t="s">
        <v>106</v>
      </c>
      <c r="CE8" s="446"/>
      <c r="CF8" s="446"/>
      <c r="CG8" s="446"/>
      <c r="CH8" s="446"/>
      <c r="CI8" s="446"/>
      <c r="CJ8" s="446"/>
      <c r="CK8" s="446"/>
      <c r="CL8" s="446"/>
      <c r="CM8" s="446"/>
      <c r="CN8" s="446"/>
      <c r="CO8" s="446"/>
      <c r="CP8" s="446"/>
      <c r="CQ8" s="446"/>
      <c r="CR8" s="446"/>
      <c r="CS8" s="447"/>
      <c r="CT8" s="482">
        <v>0.81</v>
      </c>
      <c r="CU8" s="483"/>
      <c r="CV8" s="483"/>
      <c r="CW8" s="483"/>
      <c r="CX8" s="483"/>
      <c r="CY8" s="483"/>
      <c r="CZ8" s="483"/>
      <c r="DA8" s="484"/>
      <c r="DB8" s="482">
        <v>0.8</v>
      </c>
      <c r="DC8" s="483"/>
      <c r="DD8" s="483"/>
      <c r="DE8" s="483"/>
      <c r="DF8" s="483"/>
      <c r="DG8" s="483"/>
      <c r="DH8" s="483"/>
      <c r="DI8" s="484"/>
    </row>
    <row r="9" spans="1:119" ht="18.75" customHeight="1" thickBot="1">
      <c r="A9" s="163"/>
      <c r="B9" s="436" t="s">
        <v>107</v>
      </c>
      <c r="C9" s="437"/>
      <c r="D9" s="437"/>
      <c r="E9" s="437"/>
      <c r="F9" s="437"/>
      <c r="G9" s="437"/>
      <c r="H9" s="437"/>
      <c r="I9" s="437"/>
      <c r="J9" s="437"/>
      <c r="K9" s="485"/>
      <c r="L9" s="486" t="s">
        <v>108</v>
      </c>
      <c r="M9" s="487"/>
      <c r="N9" s="487"/>
      <c r="O9" s="487"/>
      <c r="P9" s="487"/>
      <c r="Q9" s="488"/>
      <c r="R9" s="489">
        <v>39474</v>
      </c>
      <c r="S9" s="490"/>
      <c r="T9" s="490"/>
      <c r="U9" s="490"/>
      <c r="V9" s="491"/>
      <c r="W9" s="399" t="s">
        <v>109</v>
      </c>
      <c r="X9" s="400"/>
      <c r="Y9" s="400"/>
      <c r="Z9" s="400"/>
      <c r="AA9" s="400"/>
      <c r="AB9" s="400"/>
      <c r="AC9" s="400"/>
      <c r="AD9" s="400"/>
      <c r="AE9" s="400"/>
      <c r="AF9" s="400"/>
      <c r="AG9" s="400"/>
      <c r="AH9" s="400"/>
      <c r="AI9" s="400"/>
      <c r="AJ9" s="400"/>
      <c r="AK9" s="400"/>
      <c r="AL9" s="401"/>
      <c r="AM9" s="471" t="s">
        <v>110</v>
      </c>
      <c r="AN9" s="472"/>
      <c r="AO9" s="472"/>
      <c r="AP9" s="472"/>
      <c r="AQ9" s="472"/>
      <c r="AR9" s="472"/>
      <c r="AS9" s="472"/>
      <c r="AT9" s="473"/>
      <c r="AU9" s="474" t="s">
        <v>90</v>
      </c>
      <c r="AV9" s="475"/>
      <c r="AW9" s="475"/>
      <c r="AX9" s="475"/>
      <c r="AY9" s="476" t="s">
        <v>111</v>
      </c>
      <c r="AZ9" s="477"/>
      <c r="BA9" s="477"/>
      <c r="BB9" s="477"/>
      <c r="BC9" s="477"/>
      <c r="BD9" s="477"/>
      <c r="BE9" s="477"/>
      <c r="BF9" s="477"/>
      <c r="BG9" s="477"/>
      <c r="BH9" s="477"/>
      <c r="BI9" s="477"/>
      <c r="BJ9" s="477"/>
      <c r="BK9" s="477"/>
      <c r="BL9" s="477"/>
      <c r="BM9" s="478"/>
      <c r="BN9" s="442">
        <v>-50258</v>
      </c>
      <c r="BO9" s="443"/>
      <c r="BP9" s="443"/>
      <c r="BQ9" s="443"/>
      <c r="BR9" s="443"/>
      <c r="BS9" s="443"/>
      <c r="BT9" s="443"/>
      <c r="BU9" s="444"/>
      <c r="BV9" s="442">
        <v>-126795</v>
      </c>
      <c r="BW9" s="443"/>
      <c r="BX9" s="443"/>
      <c r="BY9" s="443"/>
      <c r="BZ9" s="443"/>
      <c r="CA9" s="443"/>
      <c r="CB9" s="443"/>
      <c r="CC9" s="444"/>
      <c r="CD9" s="445" t="s">
        <v>112</v>
      </c>
      <c r="CE9" s="446"/>
      <c r="CF9" s="446"/>
      <c r="CG9" s="446"/>
      <c r="CH9" s="446"/>
      <c r="CI9" s="446"/>
      <c r="CJ9" s="446"/>
      <c r="CK9" s="446"/>
      <c r="CL9" s="446"/>
      <c r="CM9" s="446"/>
      <c r="CN9" s="446"/>
      <c r="CO9" s="446"/>
      <c r="CP9" s="446"/>
      <c r="CQ9" s="446"/>
      <c r="CR9" s="446"/>
      <c r="CS9" s="447"/>
      <c r="CT9" s="439">
        <v>12</v>
      </c>
      <c r="CU9" s="440"/>
      <c r="CV9" s="440"/>
      <c r="CW9" s="440"/>
      <c r="CX9" s="440"/>
      <c r="CY9" s="440"/>
      <c r="CZ9" s="440"/>
      <c r="DA9" s="441"/>
      <c r="DB9" s="439">
        <v>12.8</v>
      </c>
      <c r="DC9" s="440"/>
      <c r="DD9" s="440"/>
      <c r="DE9" s="440"/>
      <c r="DF9" s="440"/>
      <c r="DG9" s="440"/>
      <c r="DH9" s="440"/>
      <c r="DI9" s="441"/>
    </row>
    <row r="10" spans="1:119" ht="18.75" customHeight="1" thickBot="1">
      <c r="A10" s="163"/>
      <c r="B10" s="436"/>
      <c r="C10" s="437"/>
      <c r="D10" s="437"/>
      <c r="E10" s="437"/>
      <c r="F10" s="437"/>
      <c r="G10" s="437"/>
      <c r="H10" s="437"/>
      <c r="I10" s="437"/>
      <c r="J10" s="437"/>
      <c r="K10" s="485"/>
      <c r="L10" s="492" t="s">
        <v>113</v>
      </c>
      <c r="M10" s="472"/>
      <c r="N10" s="472"/>
      <c r="O10" s="472"/>
      <c r="P10" s="472"/>
      <c r="Q10" s="473"/>
      <c r="R10" s="493">
        <v>39951</v>
      </c>
      <c r="S10" s="494"/>
      <c r="T10" s="494"/>
      <c r="U10" s="494"/>
      <c r="V10" s="495"/>
      <c r="W10" s="430"/>
      <c r="X10" s="431"/>
      <c r="Y10" s="431"/>
      <c r="Z10" s="431"/>
      <c r="AA10" s="431"/>
      <c r="AB10" s="431"/>
      <c r="AC10" s="431"/>
      <c r="AD10" s="431"/>
      <c r="AE10" s="431"/>
      <c r="AF10" s="431"/>
      <c r="AG10" s="431"/>
      <c r="AH10" s="431"/>
      <c r="AI10" s="431"/>
      <c r="AJ10" s="431"/>
      <c r="AK10" s="431"/>
      <c r="AL10" s="434"/>
      <c r="AM10" s="471" t="s">
        <v>114</v>
      </c>
      <c r="AN10" s="472"/>
      <c r="AO10" s="472"/>
      <c r="AP10" s="472"/>
      <c r="AQ10" s="472"/>
      <c r="AR10" s="472"/>
      <c r="AS10" s="472"/>
      <c r="AT10" s="473"/>
      <c r="AU10" s="474" t="s">
        <v>90</v>
      </c>
      <c r="AV10" s="475"/>
      <c r="AW10" s="475"/>
      <c r="AX10" s="475"/>
      <c r="AY10" s="476" t="s">
        <v>115</v>
      </c>
      <c r="AZ10" s="477"/>
      <c r="BA10" s="477"/>
      <c r="BB10" s="477"/>
      <c r="BC10" s="477"/>
      <c r="BD10" s="477"/>
      <c r="BE10" s="477"/>
      <c r="BF10" s="477"/>
      <c r="BG10" s="477"/>
      <c r="BH10" s="477"/>
      <c r="BI10" s="477"/>
      <c r="BJ10" s="477"/>
      <c r="BK10" s="477"/>
      <c r="BL10" s="477"/>
      <c r="BM10" s="478"/>
      <c r="BN10" s="442">
        <v>92280</v>
      </c>
      <c r="BO10" s="443"/>
      <c r="BP10" s="443"/>
      <c r="BQ10" s="443"/>
      <c r="BR10" s="443"/>
      <c r="BS10" s="443"/>
      <c r="BT10" s="443"/>
      <c r="BU10" s="444"/>
      <c r="BV10" s="442">
        <v>30857</v>
      </c>
      <c r="BW10" s="443"/>
      <c r="BX10" s="443"/>
      <c r="BY10" s="443"/>
      <c r="BZ10" s="443"/>
      <c r="CA10" s="443"/>
      <c r="CB10" s="443"/>
      <c r="CC10" s="444"/>
      <c r="CD10" s="169" t="s">
        <v>116</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c r="A11" s="163"/>
      <c r="B11" s="436"/>
      <c r="C11" s="437"/>
      <c r="D11" s="437"/>
      <c r="E11" s="437"/>
      <c r="F11" s="437"/>
      <c r="G11" s="437"/>
      <c r="H11" s="437"/>
      <c r="I11" s="437"/>
      <c r="J11" s="437"/>
      <c r="K11" s="485"/>
      <c r="L11" s="496" t="s">
        <v>117</v>
      </c>
      <c r="M11" s="497"/>
      <c r="N11" s="497"/>
      <c r="O11" s="497"/>
      <c r="P11" s="497"/>
      <c r="Q11" s="498"/>
      <c r="R11" s="499" t="s">
        <v>118</v>
      </c>
      <c r="S11" s="500"/>
      <c r="T11" s="500"/>
      <c r="U11" s="500"/>
      <c r="V11" s="501"/>
      <c r="W11" s="430"/>
      <c r="X11" s="431"/>
      <c r="Y11" s="431"/>
      <c r="Z11" s="431"/>
      <c r="AA11" s="431"/>
      <c r="AB11" s="431"/>
      <c r="AC11" s="431"/>
      <c r="AD11" s="431"/>
      <c r="AE11" s="431"/>
      <c r="AF11" s="431"/>
      <c r="AG11" s="431"/>
      <c r="AH11" s="431"/>
      <c r="AI11" s="431"/>
      <c r="AJ11" s="431"/>
      <c r="AK11" s="431"/>
      <c r="AL11" s="434"/>
      <c r="AM11" s="471" t="s">
        <v>119</v>
      </c>
      <c r="AN11" s="472"/>
      <c r="AO11" s="472"/>
      <c r="AP11" s="472"/>
      <c r="AQ11" s="472"/>
      <c r="AR11" s="472"/>
      <c r="AS11" s="472"/>
      <c r="AT11" s="473"/>
      <c r="AU11" s="474" t="s">
        <v>90</v>
      </c>
      <c r="AV11" s="475"/>
      <c r="AW11" s="475"/>
      <c r="AX11" s="475"/>
      <c r="AY11" s="476" t="s">
        <v>120</v>
      </c>
      <c r="AZ11" s="477"/>
      <c r="BA11" s="477"/>
      <c r="BB11" s="477"/>
      <c r="BC11" s="477"/>
      <c r="BD11" s="477"/>
      <c r="BE11" s="477"/>
      <c r="BF11" s="477"/>
      <c r="BG11" s="477"/>
      <c r="BH11" s="477"/>
      <c r="BI11" s="477"/>
      <c r="BJ11" s="477"/>
      <c r="BK11" s="477"/>
      <c r="BL11" s="477"/>
      <c r="BM11" s="478"/>
      <c r="BN11" s="442">
        <v>0</v>
      </c>
      <c r="BO11" s="443"/>
      <c r="BP11" s="443"/>
      <c r="BQ11" s="443"/>
      <c r="BR11" s="443"/>
      <c r="BS11" s="443"/>
      <c r="BT11" s="443"/>
      <c r="BU11" s="444"/>
      <c r="BV11" s="442">
        <v>132722</v>
      </c>
      <c r="BW11" s="443"/>
      <c r="BX11" s="443"/>
      <c r="BY11" s="443"/>
      <c r="BZ11" s="443"/>
      <c r="CA11" s="443"/>
      <c r="CB11" s="443"/>
      <c r="CC11" s="444"/>
      <c r="CD11" s="445" t="s">
        <v>121</v>
      </c>
      <c r="CE11" s="446"/>
      <c r="CF11" s="446"/>
      <c r="CG11" s="446"/>
      <c r="CH11" s="446"/>
      <c r="CI11" s="446"/>
      <c r="CJ11" s="446"/>
      <c r="CK11" s="446"/>
      <c r="CL11" s="446"/>
      <c r="CM11" s="446"/>
      <c r="CN11" s="446"/>
      <c r="CO11" s="446"/>
      <c r="CP11" s="446"/>
      <c r="CQ11" s="446"/>
      <c r="CR11" s="446"/>
      <c r="CS11" s="447"/>
      <c r="CT11" s="482" t="s">
        <v>122</v>
      </c>
      <c r="CU11" s="483"/>
      <c r="CV11" s="483"/>
      <c r="CW11" s="483"/>
      <c r="CX11" s="483"/>
      <c r="CY11" s="483"/>
      <c r="CZ11" s="483"/>
      <c r="DA11" s="484"/>
      <c r="DB11" s="482" t="s">
        <v>122</v>
      </c>
      <c r="DC11" s="483"/>
      <c r="DD11" s="483"/>
      <c r="DE11" s="483"/>
      <c r="DF11" s="483"/>
      <c r="DG11" s="483"/>
      <c r="DH11" s="483"/>
      <c r="DI11" s="484"/>
    </row>
    <row r="12" spans="1:119" ht="18.75" customHeight="1">
      <c r="A12" s="163"/>
      <c r="B12" s="502" t="s">
        <v>123</v>
      </c>
      <c r="C12" s="503"/>
      <c r="D12" s="503"/>
      <c r="E12" s="503"/>
      <c r="F12" s="503"/>
      <c r="G12" s="503"/>
      <c r="H12" s="503"/>
      <c r="I12" s="503"/>
      <c r="J12" s="503"/>
      <c r="K12" s="504"/>
      <c r="L12" s="511" t="s">
        <v>124</v>
      </c>
      <c r="M12" s="512"/>
      <c r="N12" s="512"/>
      <c r="O12" s="512"/>
      <c r="P12" s="512"/>
      <c r="Q12" s="513"/>
      <c r="R12" s="514">
        <v>38140</v>
      </c>
      <c r="S12" s="515"/>
      <c r="T12" s="515"/>
      <c r="U12" s="515"/>
      <c r="V12" s="516"/>
      <c r="W12" s="517" t="s">
        <v>1</v>
      </c>
      <c r="X12" s="475"/>
      <c r="Y12" s="475"/>
      <c r="Z12" s="475"/>
      <c r="AA12" s="475"/>
      <c r="AB12" s="518"/>
      <c r="AC12" s="519" t="s">
        <v>125</v>
      </c>
      <c r="AD12" s="520"/>
      <c r="AE12" s="520"/>
      <c r="AF12" s="520"/>
      <c r="AG12" s="521"/>
      <c r="AH12" s="519" t="s">
        <v>126</v>
      </c>
      <c r="AI12" s="520"/>
      <c r="AJ12" s="520"/>
      <c r="AK12" s="520"/>
      <c r="AL12" s="522"/>
      <c r="AM12" s="471" t="s">
        <v>127</v>
      </c>
      <c r="AN12" s="472"/>
      <c r="AO12" s="472"/>
      <c r="AP12" s="472"/>
      <c r="AQ12" s="472"/>
      <c r="AR12" s="472"/>
      <c r="AS12" s="472"/>
      <c r="AT12" s="473"/>
      <c r="AU12" s="474" t="s">
        <v>90</v>
      </c>
      <c r="AV12" s="475"/>
      <c r="AW12" s="475"/>
      <c r="AX12" s="475"/>
      <c r="AY12" s="476" t="s">
        <v>128</v>
      </c>
      <c r="AZ12" s="477"/>
      <c r="BA12" s="477"/>
      <c r="BB12" s="477"/>
      <c r="BC12" s="477"/>
      <c r="BD12" s="477"/>
      <c r="BE12" s="477"/>
      <c r="BF12" s="477"/>
      <c r="BG12" s="477"/>
      <c r="BH12" s="477"/>
      <c r="BI12" s="477"/>
      <c r="BJ12" s="477"/>
      <c r="BK12" s="477"/>
      <c r="BL12" s="477"/>
      <c r="BM12" s="478"/>
      <c r="BN12" s="442">
        <v>4950</v>
      </c>
      <c r="BO12" s="443"/>
      <c r="BP12" s="443"/>
      <c r="BQ12" s="443"/>
      <c r="BR12" s="443"/>
      <c r="BS12" s="443"/>
      <c r="BT12" s="443"/>
      <c r="BU12" s="444"/>
      <c r="BV12" s="442">
        <v>0</v>
      </c>
      <c r="BW12" s="443"/>
      <c r="BX12" s="443"/>
      <c r="BY12" s="443"/>
      <c r="BZ12" s="443"/>
      <c r="CA12" s="443"/>
      <c r="CB12" s="443"/>
      <c r="CC12" s="444"/>
      <c r="CD12" s="445" t="s">
        <v>129</v>
      </c>
      <c r="CE12" s="446"/>
      <c r="CF12" s="446"/>
      <c r="CG12" s="446"/>
      <c r="CH12" s="446"/>
      <c r="CI12" s="446"/>
      <c r="CJ12" s="446"/>
      <c r="CK12" s="446"/>
      <c r="CL12" s="446"/>
      <c r="CM12" s="446"/>
      <c r="CN12" s="446"/>
      <c r="CO12" s="446"/>
      <c r="CP12" s="446"/>
      <c r="CQ12" s="446"/>
      <c r="CR12" s="446"/>
      <c r="CS12" s="447"/>
      <c r="CT12" s="482" t="s">
        <v>122</v>
      </c>
      <c r="CU12" s="483"/>
      <c r="CV12" s="483"/>
      <c r="CW12" s="483"/>
      <c r="CX12" s="483"/>
      <c r="CY12" s="483"/>
      <c r="CZ12" s="483"/>
      <c r="DA12" s="484"/>
      <c r="DB12" s="482" t="s">
        <v>122</v>
      </c>
      <c r="DC12" s="483"/>
      <c r="DD12" s="483"/>
      <c r="DE12" s="483"/>
      <c r="DF12" s="483"/>
      <c r="DG12" s="483"/>
      <c r="DH12" s="483"/>
      <c r="DI12" s="484"/>
    </row>
    <row r="13" spans="1:119" ht="18.75" customHeight="1">
      <c r="A13" s="163"/>
      <c r="B13" s="505"/>
      <c r="C13" s="506"/>
      <c r="D13" s="506"/>
      <c r="E13" s="506"/>
      <c r="F13" s="506"/>
      <c r="G13" s="506"/>
      <c r="H13" s="506"/>
      <c r="I13" s="506"/>
      <c r="J13" s="506"/>
      <c r="K13" s="507"/>
      <c r="L13" s="178"/>
      <c r="M13" s="533" t="s">
        <v>130</v>
      </c>
      <c r="N13" s="534"/>
      <c r="O13" s="534"/>
      <c r="P13" s="534"/>
      <c r="Q13" s="535"/>
      <c r="R13" s="526">
        <v>37360</v>
      </c>
      <c r="S13" s="527"/>
      <c r="T13" s="527"/>
      <c r="U13" s="527"/>
      <c r="V13" s="528"/>
      <c r="W13" s="458" t="s">
        <v>131</v>
      </c>
      <c r="X13" s="459"/>
      <c r="Y13" s="459"/>
      <c r="Z13" s="459"/>
      <c r="AA13" s="459"/>
      <c r="AB13" s="449"/>
      <c r="AC13" s="493">
        <v>1249</v>
      </c>
      <c r="AD13" s="494"/>
      <c r="AE13" s="494"/>
      <c r="AF13" s="494"/>
      <c r="AG13" s="536"/>
      <c r="AH13" s="493">
        <v>1439</v>
      </c>
      <c r="AI13" s="494"/>
      <c r="AJ13" s="494"/>
      <c r="AK13" s="494"/>
      <c r="AL13" s="495"/>
      <c r="AM13" s="471" t="s">
        <v>132</v>
      </c>
      <c r="AN13" s="472"/>
      <c r="AO13" s="472"/>
      <c r="AP13" s="472"/>
      <c r="AQ13" s="472"/>
      <c r="AR13" s="472"/>
      <c r="AS13" s="472"/>
      <c r="AT13" s="473"/>
      <c r="AU13" s="474" t="s">
        <v>101</v>
      </c>
      <c r="AV13" s="475"/>
      <c r="AW13" s="475"/>
      <c r="AX13" s="475"/>
      <c r="AY13" s="476" t="s">
        <v>133</v>
      </c>
      <c r="AZ13" s="477"/>
      <c r="BA13" s="477"/>
      <c r="BB13" s="477"/>
      <c r="BC13" s="477"/>
      <c r="BD13" s="477"/>
      <c r="BE13" s="477"/>
      <c r="BF13" s="477"/>
      <c r="BG13" s="477"/>
      <c r="BH13" s="477"/>
      <c r="BI13" s="477"/>
      <c r="BJ13" s="477"/>
      <c r="BK13" s="477"/>
      <c r="BL13" s="477"/>
      <c r="BM13" s="478"/>
      <c r="BN13" s="442">
        <v>37072</v>
      </c>
      <c r="BO13" s="443"/>
      <c r="BP13" s="443"/>
      <c r="BQ13" s="443"/>
      <c r="BR13" s="443"/>
      <c r="BS13" s="443"/>
      <c r="BT13" s="443"/>
      <c r="BU13" s="444"/>
      <c r="BV13" s="442">
        <v>36784</v>
      </c>
      <c r="BW13" s="443"/>
      <c r="BX13" s="443"/>
      <c r="BY13" s="443"/>
      <c r="BZ13" s="443"/>
      <c r="CA13" s="443"/>
      <c r="CB13" s="443"/>
      <c r="CC13" s="444"/>
      <c r="CD13" s="445" t="s">
        <v>134</v>
      </c>
      <c r="CE13" s="446"/>
      <c r="CF13" s="446"/>
      <c r="CG13" s="446"/>
      <c r="CH13" s="446"/>
      <c r="CI13" s="446"/>
      <c r="CJ13" s="446"/>
      <c r="CK13" s="446"/>
      <c r="CL13" s="446"/>
      <c r="CM13" s="446"/>
      <c r="CN13" s="446"/>
      <c r="CO13" s="446"/>
      <c r="CP13" s="446"/>
      <c r="CQ13" s="446"/>
      <c r="CR13" s="446"/>
      <c r="CS13" s="447"/>
      <c r="CT13" s="439">
        <v>7.7</v>
      </c>
      <c r="CU13" s="440"/>
      <c r="CV13" s="440"/>
      <c r="CW13" s="440"/>
      <c r="CX13" s="440"/>
      <c r="CY13" s="440"/>
      <c r="CZ13" s="440"/>
      <c r="DA13" s="441"/>
      <c r="DB13" s="439">
        <v>6.8</v>
      </c>
      <c r="DC13" s="440"/>
      <c r="DD13" s="440"/>
      <c r="DE13" s="440"/>
      <c r="DF13" s="440"/>
      <c r="DG13" s="440"/>
      <c r="DH13" s="440"/>
      <c r="DI13" s="441"/>
    </row>
    <row r="14" spans="1:119" ht="18.75" customHeight="1" thickBot="1">
      <c r="A14" s="163"/>
      <c r="B14" s="505"/>
      <c r="C14" s="506"/>
      <c r="D14" s="506"/>
      <c r="E14" s="506"/>
      <c r="F14" s="506"/>
      <c r="G14" s="506"/>
      <c r="H14" s="506"/>
      <c r="I14" s="506"/>
      <c r="J14" s="506"/>
      <c r="K14" s="507"/>
      <c r="L14" s="523" t="s">
        <v>135</v>
      </c>
      <c r="M14" s="524"/>
      <c r="N14" s="524"/>
      <c r="O14" s="524"/>
      <c r="P14" s="524"/>
      <c r="Q14" s="525"/>
      <c r="R14" s="526">
        <v>38359</v>
      </c>
      <c r="S14" s="527"/>
      <c r="T14" s="527"/>
      <c r="U14" s="527"/>
      <c r="V14" s="528"/>
      <c r="W14" s="432"/>
      <c r="X14" s="433"/>
      <c r="Y14" s="433"/>
      <c r="Z14" s="433"/>
      <c r="AA14" s="433"/>
      <c r="AB14" s="422"/>
      <c r="AC14" s="529">
        <v>6.5</v>
      </c>
      <c r="AD14" s="530"/>
      <c r="AE14" s="530"/>
      <c r="AF14" s="530"/>
      <c r="AG14" s="531"/>
      <c r="AH14" s="529">
        <v>7.4</v>
      </c>
      <c r="AI14" s="530"/>
      <c r="AJ14" s="530"/>
      <c r="AK14" s="530"/>
      <c r="AL14" s="532"/>
      <c r="AM14" s="471"/>
      <c r="AN14" s="472"/>
      <c r="AO14" s="472"/>
      <c r="AP14" s="472"/>
      <c r="AQ14" s="472"/>
      <c r="AR14" s="472"/>
      <c r="AS14" s="472"/>
      <c r="AT14" s="473"/>
      <c r="AU14" s="474"/>
      <c r="AV14" s="475"/>
      <c r="AW14" s="475"/>
      <c r="AX14" s="475"/>
      <c r="AY14" s="476"/>
      <c r="AZ14" s="477"/>
      <c r="BA14" s="477"/>
      <c r="BB14" s="477"/>
      <c r="BC14" s="477"/>
      <c r="BD14" s="477"/>
      <c r="BE14" s="477"/>
      <c r="BF14" s="477"/>
      <c r="BG14" s="477"/>
      <c r="BH14" s="477"/>
      <c r="BI14" s="477"/>
      <c r="BJ14" s="477"/>
      <c r="BK14" s="477"/>
      <c r="BL14" s="477"/>
      <c r="BM14" s="478"/>
      <c r="BN14" s="442"/>
      <c r="BO14" s="443"/>
      <c r="BP14" s="443"/>
      <c r="BQ14" s="443"/>
      <c r="BR14" s="443"/>
      <c r="BS14" s="443"/>
      <c r="BT14" s="443"/>
      <c r="BU14" s="444"/>
      <c r="BV14" s="442"/>
      <c r="BW14" s="443"/>
      <c r="BX14" s="443"/>
      <c r="BY14" s="443"/>
      <c r="BZ14" s="443"/>
      <c r="CA14" s="443"/>
      <c r="CB14" s="443"/>
      <c r="CC14" s="444"/>
      <c r="CD14" s="537" t="s">
        <v>136</v>
      </c>
      <c r="CE14" s="538"/>
      <c r="CF14" s="538"/>
      <c r="CG14" s="538"/>
      <c r="CH14" s="538"/>
      <c r="CI14" s="538"/>
      <c r="CJ14" s="538"/>
      <c r="CK14" s="538"/>
      <c r="CL14" s="538"/>
      <c r="CM14" s="538"/>
      <c r="CN14" s="538"/>
      <c r="CO14" s="538"/>
      <c r="CP14" s="538"/>
      <c r="CQ14" s="538"/>
      <c r="CR14" s="538"/>
      <c r="CS14" s="539"/>
      <c r="CT14" s="540" t="s">
        <v>122</v>
      </c>
      <c r="CU14" s="541"/>
      <c r="CV14" s="541"/>
      <c r="CW14" s="541"/>
      <c r="CX14" s="541"/>
      <c r="CY14" s="541"/>
      <c r="CZ14" s="541"/>
      <c r="DA14" s="542"/>
      <c r="DB14" s="540" t="s">
        <v>122</v>
      </c>
      <c r="DC14" s="541"/>
      <c r="DD14" s="541"/>
      <c r="DE14" s="541"/>
      <c r="DF14" s="541"/>
      <c r="DG14" s="541"/>
      <c r="DH14" s="541"/>
      <c r="DI14" s="542"/>
    </row>
    <row r="15" spans="1:119" ht="18.75" customHeight="1">
      <c r="A15" s="163"/>
      <c r="B15" s="505"/>
      <c r="C15" s="506"/>
      <c r="D15" s="506"/>
      <c r="E15" s="506"/>
      <c r="F15" s="506"/>
      <c r="G15" s="506"/>
      <c r="H15" s="506"/>
      <c r="I15" s="506"/>
      <c r="J15" s="506"/>
      <c r="K15" s="507"/>
      <c r="L15" s="178"/>
      <c r="M15" s="533" t="s">
        <v>130</v>
      </c>
      <c r="N15" s="534"/>
      <c r="O15" s="534"/>
      <c r="P15" s="534"/>
      <c r="Q15" s="535"/>
      <c r="R15" s="526">
        <v>37659</v>
      </c>
      <c r="S15" s="527"/>
      <c r="T15" s="527"/>
      <c r="U15" s="527"/>
      <c r="V15" s="528"/>
      <c r="W15" s="458" t="s">
        <v>137</v>
      </c>
      <c r="X15" s="459"/>
      <c r="Y15" s="459"/>
      <c r="Z15" s="459"/>
      <c r="AA15" s="459"/>
      <c r="AB15" s="449"/>
      <c r="AC15" s="493">
        <v>5588</v>
      </c>
      <c r="AD15" s="494"/>
      <c r="AE15" s="494"/>
      <c r="AF15" s="494"/>
      <c r="AG15" s="536"/>
      <c r="AH15" s="493">
        <v>5712</v>
      </c>
      <c r="AI15" s="494"/>
      <c r="AJ15" s="494"/>
      <c r="AK15" s="494"/>
      <c r="AL15" s="495"/>
      <c r="AM15" s="471"/>
      <c r="AN15" s="472"/>
      <c r="AO15" s="472"/>
      <c r="AP15" s="472"/>
      <c r="AQ15" s="472"/>
      <c r="AR15" s="472"/>
      <c r="AS15" s="472"/>
      <c r="AT15" s="473"/>
      <c r="AU15" s="474"/>
      <c r="AV15" s="475"/>
      <c r="AW15" s="475"/>
      <c r="AX15" s="475"/>
      <c r="AY15" s="402" t="s">
        <v>138</v>
      </c>
      <c r="AZ15" s="403"/>
      <c r="BA15" s="403"/>
      <c r="BB15" s="403"/>
      <c r="BC15" s="403"/>
      <c r="BD15" s="403"/>
      <c r="BE15" s="403"/>
      <c r="BF15" s="403"/>
      <c r="BG15" s="403"/>
      <c r="BH15" s="403"/>
      <c r="BI15" s="403"/>
      <c r="BJ15" s="403"/>
      <c r="BK15" s="403"/>
      <c r="BL15" s="403"/>
      <c r="BM15" s="404"/>
      <c r="BN15" s="405">
        <v>6082855</v>
      </c>
      <c r="BO15" s="406"/>
      <c r="BP15" s="406"/>
      <c r="BQ15" s="406"/>
      <c r="BR15" s="406"/>
      <c r="BS15" s="406"/>
      <c r="BT15" s="406"/>
      <c r="BU15" s="407"/>
      <c r="BV15" s="405">
        <v>6087335</v>
      </c>
      <c r="BW15" s="406"/>
      <c r="BX15" s="406"/>
      <c r="BY15" s="406"/>
      <c r="BZ15" s="406"/>
      <c r="CA15" s="406"/>
      <c r="CB15" s="406"/>
      <c r="CC15" s="407"/>
      <c r="CD15" s="543" t="s">
        <v>139</v>
      </c>
      <c r="CE15" s="544"/>
      <c r="CF15" s="544"/>
      <c r="CG15" s="544"/>
      <c r="CH15" s="544"/>
      <c r="CI15" s="544"/>
      <c r="CJ15" s="544"/>
      <c r="CK15" s="544"/>
      <c r="CL15" s="544"/>
      <c r="CM15" s="544"/>
      <c r="CN15" s="544"/>
      <c r="CO15" s="544"/>
      <c r="CP15" s="544"/>
      <c r="CQ15" s="544"/>
      <c r="CR15" s="544"/>
      <c r="CS15" s="545"/>
      <c r="CT15" s="179"/>
      <c r="CU15" s="180"/>
      <c r="CV15" s="180"/>
      <c r="CW15" s="180"/>
      <c r="CX15" s="180"/>
      <c r="CY15" s="180"/>
      <c r="CZ15" s="180"/>
      <c r="DA15" s="181"/>
      <c r="DB15" s="179"/>
      <c r="DC15" s="180"/>
      <c r="DD15" s="180"/>
      <c r="DE15" s="180"/>
      <c r="DF15" s="180"/>
      <c r="DG15" s="180"/>
      <c r="DH15" s="180"/>
      <c r="DI15" s="181"/>
    </row>
    <row r="16" spans="1:119" ht="18.75" customHeight="1">
      <c r="A16" s="163"/>
      <c r="B16" s="505"/>
      <c r="C16" s="506"/>
      <c r="D16" s="506"/>
      <c r="E16" s="506"/>
      <c r="F16" s="506"/>
      <c r="G16" s="506"/>
      <c r="H16" s="506"/>
      <c r="I16" s="506"/>
      <c r="J16" s="506"/>
      <c r="K16" s="507"/>
      <c r="L16" s="523" t="s">
        <v>140</v>
      </c>
      <c r="M16" s="546"/>
      <c r="N16" s="546"/>
      <c r="O16" s="546"/>
      <c r="P16" s="546"/>
      <c r="Q16" s="547"/>
      <c r="R16" s="548" t="s">
        <v>141</v>
      </c>
      <c r="S16" s="549"/>
      <c r="T16" s="549"/>
      <c r="U16" s="549"/>
      <c r="V16" s="550"/>
      <c r="W16" s="432"/>
      <c r="X16" s="433"/>
      <c r="Y16" s="433"/>
      <c r="Z16" s="433"/>
      <c r="AA16" s="433"/>
      <c r="AB16" s="422"/>
      <c r="AC16" s="529">
        <v>29.2</v>
      </c>
      <c r="AD16" s="530"/>
      <c r="AE16" s="530"/>
      <c r="AF16" s="530"/>
      <c r="AG16" s="531"/>
      <c r="AH16" s="529">
        <v>29.3</v>
      </c>
      <c r="AI16" s="530"/>
      <c r="AJ16" s="530"/>
      <c r="AK16" s="530"/>
      <c r="AL16" s="532"/>
      <c r="AM16" s="471"/>
      <c r="AN16" s="472"/>
      <c r="AO16" s="472"/>
      <c r="AP16" s="472"/>
      <c r="AQ16" s="472"/>
      <c r="AR16" s="472"/>
      <c r="AS16" s="472"/>
      <c r="AT16" s="473"/>
      <c r="AU16" s="474"/>
      <c r="AV16" s="475"/>
      <c r="AW16" s="475"/>
      <c r="AX16" s="475"/>
      <c r="AY16" s="476" t="s">
        <v>142</v>
      </c>
      <c r="AZ16" s="477"/>
      <c r="BA16" s="477"/>
      <c r="BB16" s="477"/>
      <c r="BC16" s="477"/>
      <c r="BD16" s="477"/>
      <c r="BE16" s="477"/>
      <c r="BF16" s="477"/>
      <c r="BG16" s="477"/>
      <c r="BH16" s="477"/>
      <c r="BI16" s="477"/>
      <c r="BJ16" s="477"/>
      <c r="BK16" s="477"/>
      <c r="BL16" s="477"/>
      <c r="BM16" s="478"/>
      <c r="BN16" s="442">
        <v>7670709</v>
      </c>
      <c r="BO16" s="443"/>
      <c r="BP16" s="443"/>
      <c r="BQ16" s="443"/>
      <c r="BR16" s="443"/>
      <c r="BS16" s="443"/>
      <c r="BT16" s="443"/>
      <c r="BU16" s="444"/>
      <c r="BV16" s="442">
        <v>7395737</v>
      </c>
      <c r="BW16" s="443"/>
      <c r="BX16" s="443"/>
      <c r="BY16" s="443"/>
      <c r="BZ16" s="443"/>
      <c r="CA16" s="443"/>
      <c r="CB16" s="443"/>
      <c r="CC16" s="444"/>
      <c r="CD16" s="172"/>
      <c r="CE16" s="556"/>
      <c r="CF16" s="556"/>
      <c r="CG16" s="556"/>
      <c r="CH16" s="556"/>
      <c r="CI16" s="556"/>
      <c r="CJ16" s="556"/>
      <c r="CK16" s="556"/>
      <c r="CL16" s="556"/>
      <c r="CM16" s="556"/>
      <c r="CN16" s="556"/>
      <c r="CO16" s="556"/>
      <c r="CP16" s="556"/>
      <c r="CQ16" s="556"/>
      <c r="CR16" s="556"/>
      <c r="CS16" s="557"/>
      <c r="CT16" s="439"/>
      <c r="CU16" s="440"/>
      <c r="CV16" s="440"/>
      <c r="CW16" s="440"/>
      <c r="CX16" s="440"/>
      <c r="CY16" s="440"/>
      <c r="CZ16" s="440"/>
      <c r="DA16" s="441"/>
      <c r="DB16" s="439"/>
      <c r="DC16" s="440"/>
      <c r="DD16" s="440"/>
      <c r="DE16" s="440"/>
      <c r="DF16" s="440"/>
      <c r="DG16" s="440"/>
      <c r="DH16" s="440"/>
      <c r="DI16" s="441"/>
    </row>
    <row r="17" spans="1:113" ht="18.75" customHeight="1" thickBot="1">
      <c r="A17" s="163"/>
      <c r="B17" s="508"/>
      <c r="C17" s="509"/>
      <c r="D17" s="509"/>
      <c r="E17" s="509"/>
      <c r="F17" s="509"/>
      <c r="G17" s="509"/>
      <c r="H17" s="509"/>
      <c r="I17" s="509"/>
      <c r="J17" s="509"/>
      <c r="K17" s="510"/>
      <c r="L17" s="182"/>
      <c r="M17" s="553" t="s">
        <v>143</v>
      </c>
      <c r="N17" s="554"/>
      <c r="O17" s="554"/>
      <c r="P17" s="554"/>
      <c r="Q17" s="555"/>
      <c r="R17" s="548" t="s">
        <v>144</v>
      </c>
      <c r="S17" s="549"/>
      <c r="T17" s="549"/>
      <c r="U17" s="549"/>
      <c r="V17" s="550"/>
      <c r="W17" s="458" t="s">
        <v>145</v>
      </c>
      <c r="X17" s="459"/>
      <c r="Y17" s="459"/>
      <c r="Z17" s="459"/>
      <c r="AA17" s="459"/>
      <c r="AB17" s="449"/>
      <c r="AC17" s="493">
        <v>12296</v>
      </c>
      <c r="AD17" s="494"/>
      <c r="AE17" s="494"/>
      <c r="AF17" s="494"/>
      <c r="AG17" s="536"/>
      <c r="AH17" s="493">
        <v>12320</v>
      </c>
      <c r="AI17" s="494"/>
      <c r="AJ17" s="494"/>
      <c r="AK17" s="494"/>
      <c r="AL17" s="495"/>
      <c r="AM17" s="471"/>
      <c r="AN17" s="472"/>
      <c r="AO17" s="472"/>
      <c r="AP17" s="472"/>
      <c r="AQ17" s="472"/>
      <c r="AR17" s="472"/>
      <c r="AS17" s="472"/>
      <c r="AT17" s="473"/>
      <c r="AU17" s="474"/>
      <c r="AV17" s="475"/>
      <c r="AW17" s="475"/>
      <c r="AX17" s="475"/>
      <c r="AY17" s="476" t="s">
        <v>146</v>
      </c>
      <c r="AZ17" s="477"/>
      <c r="BA17" s="477"/>
      <c r="BB17" s="477"/>
      <c r="BC17" s="477"/>
      <c r="BD17" s="477"/>
      <c r="BE17" s="477"/>
      <c r="BF17" s="477"/>
      <c r="BG17" s="477"/>
      <c r="BH17" s="477"/>
      <c r="BI17" s="477"/>
      <c r="BJ17" s="477"/>
      <c r="BK17" s="477"/>
      <c r="BL17" s="477"/>
      <c r="BM17" s="478"/>
      <c r="BN17" s="442">
        <v>7752786</v>
      </c>
      <c r="BO17" s="443"/>
      <c r="BP17" s="443"/>
      <c r="BQ17" s="443"/>
      <c r="BR17" s="443"/>
      <c r="BS17" s="443"/>
      <c r="BT17" s="443"/>
      <c r="BU17" s="444"/>
      <c r="BV17" s="442">
        <v>7756444</v>
      </c>
      <c r="BW17" s="443"/>
      <c r="BX17" s="443"/>
      <c r="BY17" s="443"/>
      <c r="BZ17" s="443"/>
      <c r="CA17" s="443"/>
      <c r="CB17" s="443"/>
      <c r="CC17" s="444"/>
      <c r="CD17" s="172"/>
      <c r="CE17" s="556"/>
      <c r="CF17" s="556"/>
      <c r="CG17" s="556"/>
      <c r="CH17" s="556"/>
      <c r="CI17" s="556"/>
      <c r="CJ17" s="556"/>
      <c r="CK17" s="556"/>
      <c r="CL17" s="556"/>
      <c r="CM17" s="556"/>
      <c r="CN17" s="556"/>
      <c r="CO17" s="556"/>
      <c r="CP17" s="556"/>
      <c r="CQ17" s="556"/>
      <c r="CR17" s="556"/>
      <c r="CS17" s="557"/>
      <c r="CT17" s="439"/>
      <c r="CU17" s="440"/>
      <c r="CV17" s="440"/>
      <c r="CW17" s="440"/>
      <c r="CX17" s="440"/>
      <c r="CY17" s="440"/>
      <c r="CZ17" s="440"/>
      <c r="DA17" s="441"/>
      <c r="DB17" s="439"/>
      <c r="DC17" s="440"/>
      <c r="DD17" s="440"/>
      <c r="DE17" s="440"/>
      <c r="DF17" s="440"/>
      <c r="DG17" s="440"/>
      <c r="DH17" s="440"/>
      <c r="DI17" s="441"/>
    </row>
    <row r="18" spans="1:113" ht="18.75" customHeight="1" thickBot="1">
      <c r="A18" s="163"/>
      <c r="B18" s="564" t="s">
        <v>147</v>
      </c>
      <c r="C18" s="485"/>
      <c r="D18" s="485"/>
      <c r="E18" s="565"/>
      <c r="F18" s="565"/>
      <c r="G18" s="565"/>
      <c r="H18" s="565"/>
      <c r="I18" s="565"/>
      <c r="J18" s="565"/>
      <c r="K18" s="565"/>
      <c r="L18" s="566">
        <v>61.06</v>
      </c>
      <c r="M18" s="566"/>
      <c r="N18" s="566"/>
      <c r="O18" s="566"/>
      <c r="P18" s="566"/>
      <c r="Q18" s="566"/>
      <c r="R18" s="567"/>
      <c r="S18" s="567"/>
      <c r="T18" s="567"/>
      <c r="U18" s="567"/>
      <c r="V18" s="568"/>
      <c r="W18" s="460"/>
      <c r="X18" s="461"/>
      <c r="Y18" s="461"/>
      <c r="Z18" s="461"/>
      <c r="AA18" s="461"/>
      <c r="AB18" s="452"/>
      <c r="AC18" s="569">
        <v>64.3</v>
      </c>
      <c r="AD18" s="570"/>
      <c r="AE18" s="570"/>
      <c r="AF18" s="570"/>
      <c r="AG18" s="571"/>
      <c r="AH18" s="569">
        <v>63.3</v>
      </c>
      <c r="AI18" s="570"/>
      <c r="AJ18" s="570"/>
      <c r="AK18" s="570"/>
      <c r="AL18" s="572"/>
      <c r="AM18" s="471"/>
      <c r="AN18" s="472"/>
      <c r="AO18" s="472"/>
      <c r="AP18" s="472"/>
      <c r="AQ18" s="472"/>
      <c r="AR18" s="472"/>
      <c r="AS18" s="472"/>
      <c r="AT18" s="473"/>
      <c r="AU18" s="474"/>
      <c r="AV18" s="475"/>
      <c r="AW18" s="475"/>
      <c r="AX18" s="475"/>
      <c r="AY18" s="476" t="s">
        <v>148</v>
      </c>
      <c r="AZ18" s="477"/>
      <c r="BA18" s="477"/>
      <c r="BB18" s="477"/>
      <c r="BC18" s="477"/>
      <c r="BD18" s="477"/>
      <c r="BE18" s="477"/>
      <c r="BF18" s="477"/>
      <c r="BG18" s="477"/>
      <c r="BH18" s="477"/>
      <c r="BI18" s="477"/>
      <c r="BJ18" s="477"/>
      <c r="BK18" s="477"/>
      <c r="BL18" s="477"/>
      <c r="BM18" s="478"/>
      <c r="BN18" s="442">
        <v>8565765</v>
      </c>
      <c r="BO18" s="443"/>
      <c r="BP18" s="443"/>
      <c r="BQ18" s="443"/>
      <c r="BR18" s="443"/>
      <c r="BS18" s="443"/>
      <c r="BT18" s="443"/>
      <c r="BU18" s="444"/>
      <c r="BV18" s="442">
        <v>8200376</v>
      </c>
      <c r="BW18" s="443"/>
      <c r="BX18" s="443"/>
      <c r="BY18" s="443"/>
      <c r="BZ18" s="443"/>
      <c r="CA18" s="443"/>
      <c r="CB18" s="443"/>
      <c r="CC18" s="444"/>
      <c r="CD18" s="172"/>
      <c r="CE18" s="556"/>
      <c r="CF18" s="556"/>
      <c r="CG18" s="556"/>
      <c r="CH18" s="556"/>
      <c r="CI18" s="556"/>
      <c r="CJ18" s="556"/>
      <c r="CK18" s="556"/>
      <c r="CL18" s="556"/>
      <c r="CM18" s="556"/>
      <c r="CN18" s="556"/>
      <c r="CO18" s="556"/>
      <c r="CP18" s="556"/>
      <c r="CQ18" s="556"/>
      <c r="CR18" s="556"/>
      <c r="CS18" s="557"/>
      <c r="CT18" s="439"/>
      <c r="CU18" s="440"/>
      <c r="CV18" s="440"/>
      <c r="CW18" s="440"/>
      <c r="CX18" s="440"/>
      <c r="CY18" s="440"/>
      <c r="CZ18" s="440"/>
      <c r="DA18" s="441"/>
      <c r="DB18" s="439"/>
      <c r="DC18" s="440"/>
      <c r="DD18" s="440"/>
      <c r="DE18" s="440"/>
      <c r="DF18" s="440"/>
      <c r="DG18" s="440"/>
      <c r="DH18" s="440"/>
      <c r="DI18" s="441"/>
    </row>
    <row r="19" spans="1:113" ht="18.75" customHeight="1" thickBot="1">
      <c r="A19" s="163"/>
      <c r="B19" s="564" t="s">
        <v>149</v>
      </c>
      <c r="C19" s="485"/>
      <c r="D19" s="485"/>
      <c r="E19" s="565"/>
      <c r="F19" s="565"/>
      <c r="G19" s="565"/>
      <c r="H19" s="565"/>
      <c r="I19" s="565"/>
      <c r="J19" s="565"/>
      <c r="K19" s="565"/>
      <c r="L19" s="573">
        <v>646</v>
      </c>
      <c r="M19" s="573"/>
      <c r="N19" s="573"/>
      <c r="O19" s="573"/>
      <c r="P19" s="573"/>
      <c r="Q19" s="573"/>
      <c r="R19" s="574"/>
      <c r="S19" s="574"/>
      <c r="T19" s="574"/>
      <c r="U19" s="574"/>
      <c r="V19" s="575"/>
      <c r="W19" s="399"/>
      <c r="X19" s="400"/>
      <c r="Y19" s="400"/>
      <c r="Z19" s="400"/>
      <c r="AA19" s="400"/>
      <c r="AB19" s="400"/>
      <c r="AC19" s="551"/>
      <c r="AD19" s="551"/>
      <c r="AE19" s="551"/>
      <c r="AF19" s="551"/>
      <c r="AG19" s="551"/>
      <c r="AH19" s="551"/>
      <c r="AI19" s="551"/>
      <c r="AJ19" s="551"/>
      <c r="AK19" s="551"/>
      <c r="AL19" s="552"/>
      <c r="AM19" s="471"/>
      <c r="AN19" s="472"/>
      <c r="AO19" s="472"/>
      <c r="AP19" s="472"/>
      <c r="AQ19" s="472"/>
      <c r="AR19" s="472"/>
      <c r="AS19" s="472"/>
      <c r="AT19" s="473"/>
      <c r="AU19" s="474"/>
      <c r="AV19" s="475"/>
      <c r="AW19" s="475"/>
      <c r="AX19" s="475"/>
      <c r="AY19" s="476" t="s">
        <v>150</v>
      </c>
      <c r="AZ19" s="477"/>
      <c r="BA19" s="477"/>
      <c r="BB19" s="477"/>
      <c r="BC19" s="477"/>
      <c r="BD19" s="477"/>
      <c r="BE19" s="477"/>
      <c r="BF19" s="477"/>
      <c r="BG19" s="477"/>
      <c r="BH19" s="477"/>
      <c r="BI19" s="477"/>
      <c r="BJ19" s="477"/>
      <c r="BK19" s="477"/>
      <c r="BL19" s="477"/>
      <c r="BM19" s="478"/>
      <c r="BN19" s="442">
        <v>11157059</v>
      </c>
      <c r="BO19" s="443"/>
      <c r="BP19" s="443"/>
      <c r="BQ19" s="443"/>
      <c r="BR19" s="443"/>
      <c r="BS19" s="443"/>
      <c r="BT19" s="443"/>
      <c r="BU19" s="444"/>
      <c r="BV19" s="442">
        <v>11269458</v>
      </c>
      <c r="BW19" s="443"/>
      <c r="BX19" s="443"/>
      <c r="BY19" s="443"/>
      <c r="BZ19" s="443"/>
      <c r="CA19" s="443"/>
      <c r="CB19" s="443"/>
      <c r="CC19" s="444"/>
      <c r="CD19" s="172"/>
      <c r="CE19" s="556"/>
      <c r="CF19" s="556"/>
      <c r="CG19" s="556"/>
      <c r="CH19" s="556"/>
      <c r="CI19" s="556"/>
      <c r="CJ19" s="556"/>
      <c r="CK19" s="556"/>
      <c r="CL19" s="556"/>
      <c r="CM19" s="556"/>
      <c r="CN19" s="556"/>
      <c r="CO19" s="556"/>
      <c r="CP19" s="556"/>
      <c r="CQ19" s="556"/>
      <c r="CR19" s="556"/>
      <c r="CS19" s="557"/>
      <c r="CT19" s="439"/>
      <c r="CU19" s="440"/>
      <c r="CV19" s="440"/>
      <c r="CW19" s="440"/>
      <c r="CX19" s="440"/>
      <c r="CY19" s="440"/>
      <c r="CZ19" s="440"/>
      <c r="DA19" s="441"/>
      <c r="DB19" s="439"/>
      <c r="DC19" s="440"/>
      <c r="DD19" s="440"/>
      <c r="DE19" s="440"/>
      <c r="DF19" s="440"/>
      <c r="DG19" s="440"/>
      <c r="DH19" s="440"/>
      <c r="DI19" s="441"/>
    </row>
    <row r="20" spans="1:113" ht="18.75" customHeight="1" thickBot="1">
      <c r="A20" s="163"/>
      <c r="B20" s="564" t="s">
        <v>151</v>
      </c>
      <c r="C20" s="485"/>
      <c r="D20" s="485"/>
      <c r="E20" s="565"/>
      <c r="F20" s="565"/>
      <c r="G20" s="565"/>
      <c r="H20" s="565"/>
      <c r="I20" s="565"/>
      <c r="J20" s="565"/>
      <c r="K20" s="565"/>
      <c r="L20" s="573">
        <v>15894</v>
      </c>
      <c r="M20" s="573"/>
      <c r="N20" s="573"/>
      <c r="O20" s="573"/>
      <c r="P20" s="573"/>
      <c r="Q20" s="573"/>
      <c r="R20" s="574"/>
      <c r="S20" s="574"/>
      <c r="T20" s="574"/>
      <c r="U20" s="574"/>
      <c r="V20" s="575"/>
      <c r="W20" s="460"/>
      <c r="X20" s="461"/>
      <c r="Y20" s="461"/>
      <c r="Z20" s="461"/>
      <c r="AA20" s="461"/>
      <c r="AB20" s="461"/>
      <c r="AC20" s="576"/>
      <c r="AD20" s="576"/>
      <c r="AE20" s="576"/>
      <c r="AF20" s="576"/>
      <c r="AG20" s="576"/>
      <c r="AH20" s="576"/>
      <c r="AI20" s="576"/>
      <c r="AJ20" s="576"/>
      <c r="AK20" s="576"/>
      <c r="AL20" s="577"/>
      <c r="AM20" s="578"/>
      <c r="AN20" s="497"/>
      <c r="AO20" s="497"/>
      <c r="AP20" s="497"/>
      <c r="AQ20" s="497"/>
      <c r="AR20" s="497"/>
      <c r="AS20" s="497"/>
      <c r="AT20" s="498"/>
      <c r="AU20" s="579"/>
      <c r="AV20" s="580"/>
      <c r="AW20" s="580"/>
      <c r="AX20" s="581"/>
      <c r="AY20" s="476"/>
      <c r="AZ20" s="477"/>
      <c r="BA20" s="477"/>
      <c r="BB20" s="477"/>
      <c r="BC20" s="477"/>
      <c r="BD20" s="477"/>
      <c r="BE20" s="477"/>
      <c r="BF20" s="477"/>
      <c r="BG20" s="477"/>
      <c r="BH20" s="477"/>
      <c r="BI20" s="477"/>
      <c r="BJ20" s="477"/>
      <c r="BK20" s="477"/>
      <c r="BL20" s="477"/>
      <c r="BM20" s="478"/>
      <c r="BN20" s="442"/>
      <c r="BO20" s="443"/>
      <c r="BP20" s="443"/>
      <c r="BQ20" s="443"/>
      <c r="BR20" s="443"/>
      <c r="BS20" s="443"/>
      <c r="BT20" s="443"/>
      <c r="BU20" s="444"/>
      <c r="BV20" s="442"/>
      <c r="BW20" s="443"/>
      <c r="BX20" s="443"/>
      <c r="BY20" s="443"/>
      <c r="BZ20" s="443"/>
      <c r="CA20" s="443"/>
      <c r="CB20" s="443"/>
      <c r="CC20" s="444"/>
      <c r="CD20" s="172"/>
      <c r="CE20" s="556"/>
      <c r="CF20" s="556"/>
      <c r="CG20" s="556"/>
      <c r="CH20" s="556"/>
      <c r="CI20" s="556"/>
      <c r="CJ20" s="556"/>
      <c r="CK20" s="556"/>
      <c r="CL20" s="556"/>
      <c r="CM20" s="556"/>
      <c r="CN20" s="556"/>
      <c r="CO20" s="556"/>
      <c r="CP20" s="556"/>
      <c r="CQ20" s="556"/>
      <c r="CR20" s="556"/>
      <c r="CS20" s="557"/>
      <c r="CT20" s="439"/>
      <c r="CU20" s="440"/>
      <c r="CV20" s="440"/>
      <c r="CW20" s="440"/>
      <c r="CX20" s="440"/>
      <c r="CY20" s="440"/>
      <c r="CZ20" s="440"/>
      <c r="DA20" s="441"/>
      <c r="DB20" s="439"/>
      <c r="DC20" s="440"/>
      <c r="DD20" s="440"/>
      <c r="DE20" s="440"/>
      <c r="DF20" s="440"/>
      <c r="DG20" s="440"/>
      <c r="DH20" s="440"/>
      <c r="DI20" s="441"/>
    </row>
    <row r="21" spans="1:113" ht="18.75" customHeight="1" thickBot="1">
      <c r="A21" s="163"/>
      <c r="B21" s="582" t="s">
        <v>152</v>
      </c>
      <c r="C21" s="583"/>
      <c r="D21" s="583"/>
      <c r="E21" s="583"/>
      <c r="F21" s="583"/>
      <c r="G21" s="583"/>
      <c r="H21" s="583"/>
      <c r="I21" s="583"/>
      <c r="J21" s="583"/>
      <c r="K21" s="583"/>
      <c r="L21" s="583"/>
      <c r="M21" s="583"/>
      <c r="N21" s="583"/>
      <c r="O21" s="583"/>
      <c r="P21" s="583"/>
      <c r="Q21" s="583"/>
      <c r="R21" s="583"/>
      <c r="S21" s="583"/>
      <c r="T21" s="583"/>
      <c r="U21" s="583"/>
      <c r="V21" s="583"/>
      <c r="W21" s="583"/>
      <c r="X21" s="583"/>
      <c r="Y21" s="583"/>
      <c r="Z21" s="583"/>
      <c r="AA21" s="583"/>
      <c r="AB21" s="583"/>
      <c r="AC21" s="583"/>
      <c r="AD21" s="583"/>
      <c r="AE21" s="583"/>
      <c r="AF21" s="583"/>
      <c r="AG21" s="583"/>
      <c r="AH21" s="583"/>
      <c r="AI21" s="583"/>
      <c r="AJ21" s="583"/>
      <c r="AK21" s="583"/>
      <c r="AL21" s="583"/>
      <c r="AM21" s="583"/>
      <c r="AN21" s="583"/>
      <c r="AO21" s="583"/>
      <c r="AP21" s="583"/>
      <c r="AQ21" s="583"/>
      <c r="AR21" s="583"/>
      <c r="AS21" s="583"/>
      <c r="AT21" s="583"/>
      <c r="AU21" s="583"/>
      <c r="AV21" s="583"/>
      <c r="AW21" s="583"/>
      <c r="AX21" s="584"/>
      <c r="AY21" s="558"/>
      <c r="AZ21" s="559"/>
      <c r="BA21" s="559"/>
      <c r="BB21" s="559"/>
      <c r="BC21" s="559"/>
      <c r="BD21" s="559"/>
      <c r="BE21" s="559"/>
      <c r="BF21" s="559"/>
      <c r="BG21" s="559"/>
      <c r="BH21" s="559"/>
      <c r="BI21" s="559"/>
      <c r="BJ21" s="559"/>
      <c r="BK21" s="559"/>
      <c r="BL21" s="559"/>
      <c r="BM21" s="560"/>
      <c r="BN21" s="561"/>
      <c r="BO21" s="562"/>
      <c r="BP21" s="562"/>
      <c r="BQ21" s="562"/>
      <c r="BR21" s="562"/>
      <c r="BS21" s="562"/>
      <c r="BT21" s="562"/>
      <c r="BU21" s="563"/>
      <c r="BV21" s="561"/>
      <c r="BW21" s="562"/>
      <c r="BX21" s="562"/>
      <c r="BY21" s="562"/>
      <c r="BZ21" s="562"/>
      <c r="CA21" s="562"/>
      <c r="CB21" s="562"/>
      <c r="CC21" s="563"/>
      <c r="CD21" s="172"/>
      <c r="CE21" s="556"/>
      <c r="CF21" s="556"/>
      <c r="CG21" s="556"/>
      <c r="CH21" s="556"/>
      <c r="CI21" s="556"/>
      <c r="CJ21" s="556"/>
      <c r="CK21" s="556"/>
      <c r="CL21" s="556"/>
      <c r="CM21" s="556"/>
      <c r="CN21" s="556"/>
      <c r="CO21" s="556"/>
      <c r="CP21" s="556"/>
      <c r="CQ21" s="556"/>
      <c r="CR21" s="556"/>
      <c r="CS21" s="557"/>
      <c r="CT21" s="439"/>
      <c r="CU21" s="440"/>
      <c r="CV21" s="440"/>
      <c r="CW21" s="440"/>
      <c r="CX21" s="440"/>
      <c r="CY21" s="440"/>
      <c r="CZ21" s="440"/>
      <c r="DA21" s="441"/>
      <c r="DB21" s="439"/>
      <c r="DC21" s="440"/>
      <c r="DD21" s="440"/>
      <c r="DE21" s="440"/>
      <c r="DF21" s="440"/>
      <c r="DG21" s="440"/>
      <c r="DH21" s="440"/>
      <c r="DI21" s="441"/>
    </row>
    <row r="22" spans="1:113" ht="18.75" customHeight="1">
      <c r="A22" s="163"/>
      <c r="B22" s="612" t="s">
        <v>153</v>
      </c>
      <c r="C22" s="586"/>
      <c r="D22" s="587"/>
      <c r="E22" s="454" t="s">
        <v>1</v>
      </c>
      <c r="F22" s="459"/>
      <c r="G22" s="459"/>
      <c r="H22" s="459"/>
      <c r="I22" s="459"/>
      <c r="J22" s="459"/>
      <c r="K22" s="449"/>
      <c r="L22" s="454" t="s">
        <v>154</v>
      </c>
      <c r="M22" s="459"/>
      <c r="N22" s="459"/>
      <c r="O22" s="459"/>
      <c r="P22" s="449"/>
      <c r="Q22" s="617" t="s">
        <v>155</v>
      </c>
      <c r="R22" s="618"/>
      <c r="S22" s="618"/>
      <c r="T22" s="618"/>
      <c r="U22" s="618"/>
      <c r="V22" s="619"/>
      <c r="W22" s="585" t="s">
        <v>156</v>
      </c>
      <c r="X22" s="586"/>
      <c r="Y22" s="587"/>
      <c r="Z22" s="454" t="s">
        <v>1</v>
      </c>
      <c r="AA22" s="459"/>
      <c r="AB22" s="459"/>
      <c r="AC22" s="459"/>
      <c r="AD22" s="459"/>
      <c r="AE22" s="459"/>
      <c r="AF22" s="459"/>
      <c r="AG22" s="449"/>
      <c r="AH22" s="623" t="s">
        <v>157</v>
      </c>
      <c r="AI22" s="459"/>
      <c r="AJ22" s="459"/>
      <c r="AK22" s="459"/>
      <c r="AL22" s="449"/>
      <c r="AM22" s="623" t="s">
        <v>158</v>
      </c>
      <c r="AN22" s="624"/>
      <c r="AO22" s="624"/>
      <c r="AP22" s="624"/>
      <c r="AQ22" s="624"/>
      <c r="AR22" s="625"/>
      <c r="AS22" s="617" t="s">
        <v>155</v>
      </c>
      <c r="AT22" s="618"/>
      <c r="AU22" s="618"/>
      <c r="AV22" s="618"/>
      <c r="AW22" s="618"/>
      <c r="AX22" s="629"/>
      <c r="AY22" s="402" t="s">
        <v>159</v>
      </c>
      <c r="AZ22" s="403"/>
      <c r="BA22" s="403"/>
      <c r="BB22" s="403"/>
      <c r="BC22" s="403"/>
      <c r="BD22" s="403"/>
      <c r="BE22" s="403"/>
      <c r="BF22" s="403"/>
      <c r="BG22" s="403"/>
      <c r="BH22" s="403"/>
      <c r="BI22" s="403"/>
      <c r="BJ22" s="403"/>
      <c r="BK22" s="403"/>
      <c r="BL22" s="403"/>
      <c r="BM22" s="404"/>
      <c r="BN22" s="405">
        <v>12487483</v>
      </c>
      <c r="BO22" s="406"/>
      <c r="BP22" s="406"/>
      <c r="BQ22" s="406"/>
      <c r="BR22" s="406"/>
      <c r="BS22" s="406"/>
      <c r="BT22" s="406"/>
      <c r="BU22" s="407"/>
      <c r="BV22" s="405">
        <v>12519875</v>
      </c>
      <c r="BW22" s="406"/>
      <c r="BX22" s="406"/>
      <c r="BY22" s="406"/>
      <c r="BZ22" s="406"/>
      <c r="CA22" s="406"/>
      <c r="CB22" s="406"/>
      <c r="CC22" s="407"/>
      <c r="CD22" s="172"/>
      <c r="CE22" s="556"/>
      <c r="CF22" s="556"/>
      <c r="CG22" s="556"/>
      <c r="CH22" s="556"/>
      <c r="CI22" s="556"/>
      <c r="CJ22" s="556"/>
      <c r="CK22" s="556"/>
      <c r="CL22" s="556"/>
      <c r="CM22" s="556"/>
      <c r="CN22" s="556"/>
      <c r="CO22" s="556"/>
      <c r="CP22" s="556"/>
      <c r="CQ22" s="556"/>
      <c r="CR22" s="556"/>
      <c r="CS22" s="557"/>
      <c r="CT22" s="439"/>
      <c r="CU22" s="440"/>
      <c r="CV22" s="440"/>
      <c r="CW22" s="440"/>
      <c r="CX22" s="440"/>
      <c r="CY22" s="440"/>
      <c r="CZ22" s="440"/>
      <c r="DA22" s="441"/>
      <c r="DB22" s="439"/>
      <c r="DC22" s="440"/>
      <c r="DD22" s="440"/>
      <c r="DE22" s="440"/>
      <c r="DF22" s="440"/>
      <c r="DG22" s="440"/>
      <c r="DH22" s="440"/>
      <c r="DI22" s="441"/>
    </row>
    <row r="23" spans="1:113" ht="18.75" customHeight="1">
      <c r="A23" s="163"/>
      <c r="B23" s="613"/>
      <c r="C23" s="589"/>
      <c r="D23" s="590"/>
      <c r="E23" s="428"/>
      <c r="F23" s="433"/>
      <c r="G23" s="433"/>
      <c r="H23" s="433"/>
      <c r="I23" s="433"/>
      <c r="J23" s="433"/>
      <c r="K23" s="422"/>
      <c r="L23" s="428"/>
      <c r="M23" s="433"/>
      <c r="N23" s="433"/>
      <c r="O23" s="433"/>
      <c r="P23" s="422"/>
      <c r="Q23" s="620"/>
      <c r="R23" s="621"/>
      <c r="S23" s="621"/>
      <c r="T23" s="621"/>
      <c r="U23" s="621"/>
      <c r="V23" s="622"/>
      <c r="W23" s="588"/>
      <c r="X23" s="589"/>
      <c r="Y23" s="590"/>
      <c r="Z23" s="428"/>
      <c r="AA23" s="433"/>
      <c r="AB23" s="433"/>
      <c r="AC23" s="433"/>
      <c r="AD23" s="433"/>
      <c r="AE23" s="433"/>
      <c r="AF23" s="433"/>
      <c r="AG23" s="422"/>
      <c r="AH23" s="428"/>
      <c r="AI23" s="433"/>
      <c r="AJ23" s="433"/>
      <c r="AK23" s="433"/>
      <c r="AL23" s="422"/>
      <c r="AM23" s="626"/>
      <c r="AN23" s="627"/>
      <c r="AO23" s="627"/>
      <c r="AP23" s="627"/>
      <c r="AQ23" s="627"/>
      <c r="AR23" s="628"/>
      <c r="AS23" s="620"/>
      <c r="AT23" s="621"/>
      <c r="AU23" s="621"/>
      <c r="AV23" s="621"/>
      <c r="AW23" s="621"/>
      <c r="AX23" s="630"/>
      <c r="AY23" s="476" t="s">
        <v>160</v>
      </c>
      <c r="AZ23" s="477"/>
      <c r="BA23" s="477"/>
      <c r="BB23" s="477"/>
      <c r="BC23" s="477"/>
      <c r="BD23" s="477"/>
      <c r="BE23" s="477"/>
      <c r="BF23" s="477"/>
      <c r="BG23" s="477"/>
      <c r="BH23" s="477"/>
      <c r="BI23" s="477"/>
      <c r="BJ23" s="477"/>
      <c r="BK23" s="477"/>
      <c r="BL23" s="477"/>
      <c r="BM23" s="478"/>
      <c r="BN23" s="442">
        <v>10947216</v>
      </c>
      <c r="BO23" s="443"/>
      <c r="BP23" s="443"/>
      <c r="BQ23" s="443"/>
      <c r="BR23" s="443"/>
      <c r="BS23" s="443"/>
      <c r="BT23" s="443"/>
      <c r="BU23" s="444"/>
      <c r="BV23" s="442">
        <v>10952938</v>
      </c>
      <c r="BW23" s="443"/>
      <c r="BX23" s="443"/>
      <c r="BY23" s="443"/>
      <c r="BZ23" s="443"/>
      <c r="CA23" s="443"/>
      <c r="CB23" s="443"/>
      <c r="CC23" s="444"/>
      <c r="CD23" s="172"/>
      <c r="CE23" s="556"/>
      <c r="CF23" s="556"/>
      <c r="CG23" s="556"/>
      <c r="CH23" s="556"/>
      <c r="CI23" s="556"/>
      <c r="CJ23" s="556"/>
      <c r="CK23" s="556"/>
      <c r="CL23" s="556"/>
      <c r="CM23" s="556"/>
      <c r="CN23" s="556"/>
      <c r="CO23" s="556"/>
      <c r="CP23" s="556"/>
      <c r="CQ23" s="556"/>
      <c r="CR23" s="556"/>
      <c r="CS23" s="557"/>
      <c r="CT23" s="439"/>
      <c r="CU23" s="440"/>
      <c r="CV23" s="440"/>
      <c r="CW23" s="440"/>
      <c r="CX23" s="440"/>
      <c r="CY23" s="440"/>
      <c r="CZ23" s="440"/>
      <c r="DA23" s="441"/>
      <c r="DB23" s="439"/>
      <c r="DC23" s="440"/>
      <c r="DD23" s="440"/>
      <c r="DE23" s="440"/>
      <c r="DF23" s="440"/>
      <c r="DG23" s="440"/>
      <c r="DH23" s="440"/>
      <c r="DI23" s="441"/>
    </row>
    <row r="24" spans="1:113" ht="18.75" customHeight="1" thickBot="1">
      <c r="A24" s="163"/>
      <c r="B24" s="613"/>
      <c r="C24" s="589"/>
      <c r="D24" s="590"/>
      <c r="E24" s="492" t="s">
        <v>161</v>
      </c>
      <c r="F24" s="472"/>
      <c r="G24" s="472"/>
      <c r="H24" s="472"/>
      <c r="I24" s="472"/>
      <c r="J24" s="472"/>
      <c r="K24" s="473"/>
      <c r="L24" s="493">
        <v>1</v>
      </c>
      <c r="M24" s="494"/>
      <c r="N24" s="494"/>
      <c r="O24" s="494"/>
      <c r="P24" s="536"/>
      <c r="Q24" s="493">
        <v>8500</v>
      </c>
      <c r="R24" s="494"/>
      <c r="S24" s="494"/>
      <c r="T24" s="494"/>
      <c r="U24" s="494"/>
      <c r="V24" s="536"/>
      <c r="W24" s="588"/>
      <c r="X24" s="589"/>
      <c r="Y24" s="590"/>
      <c r="Z24" s="492" t="s">
        <v>162</v>
      </c>
      <c r="AA24" s="472"/>
      <c r="AB24" s="472"/>
      <c r="AC24" s="472"/>
      <c r="AD24" s="472"/>
      <c r="AE24" s="472"/>
      <c r="AF24" s="472"/>
      <c r="AG24" s="473"/>
      <c r="AH24" s="493">
        <v>214</v>
      </c>
      <c r="AI24" s="494"/>
      <c r="AJ24" s="494"/>
      <c r="AK24" s="494"/>
      <c r="AL24" s="536"/>
      <c r="AM24" s="493">
        <v>636864</v>
      </c>
      <c r="AN24" s="494"/>
      <c r="AO24" s="494"/>
      <c r="AP24" s="494"/>
      <c r="AQ24" s="494"/>
      <c r="AR24" s="536"/>
      <c r="AS24" s="493">
        <v>2976</v>
      </c>
      <c r="AT24" s="494"/>
      <c r="AU24" s="494"/>
      <c r="AV24" s="494"/>
      <c r="AW24" s="494"/>
      <c r="AX24" s="495"/>
      <c r="AY24" s="558" t="s">
        <v>163</v>
      </c>
      <c r="AZ24" s="559"/>
      <c r="BA24" s="559"/>
      <c r="BB24" s="559"/>
      <c r="BC24" s="559"/>
      <c r="BD24" s="559"/>
      <c r="BE24" s="559"/>
      <c r="BF24" s="559"/>
      <c r="BG24" s="559"/>
      <c r="BH24" s="559"/>
      <c r="BI24" s="559"/>
      <c r="BJ24" s="559"/>
      <c r="BK24" s="559"/>
      <c r="BL24" s="559"/>
      <c r="BM24" s="560"/>
      <c r="BN24" s="442">
        <v>9048439</v>
      </c>
      <c r="BO24" s="443"/>
      <c r="BP24" s="443"/>
      <c r="BQ24" s="443"/>
      <c r="BR24" s="443"/>
      <c r="BS24" s="443"/>
      <c r="BT24" s="443"/>
      <c r="BU24" s="444"/>
      <c r="BV24" s="442">
        <v>8628917</v>
      </c>
      <c r="BW24" s="443"/>
      <c r="BX24" s="443"/>
      <c r="BY24" s="443"/>
      <c r="BZ24" s="443"/>
      <c r="CA24" s="443"/>
      <c r="CB24" s="443"/>
      <c r="CC24" s="444"/>
      <c r="CD24" s="172"/>
      <c r="CE24" s="556"/>
      <c r="CF24" s="556"/>
      <c r="CG24" s="556"/>
      <c r="CH24" s="556"/>
      <c r="CI24" s="556"/>
      <c r="CJ24" s="556"/>
      <c r="CK24" s="556"/>
      <c r="CL24" s="556"/>
      <c r="CM24" s="556"/>
      <c r="CN24" s="556"/>
      <c r="CO24" s="556"/>
      <c r="CP24" s="556"/>
      <c r="CQ24" s="556"/>
      <c r="CR24" s="556"/>
      <c r="CS24" s="557"/>
      <c r="CT24" s="439"/>
      <c r="CU24" s="440"/>
      <c r="CV24" s="440"/>
      <c r="CW24" s="440"/>
      <c r="CX24" s="440"/>
      <c r="CY24" s="440"/>
      <c r="CZ24" s="440"/>
      <c r="DA24" s="441"/>
      <c r="DB24" s="439"/>
      <c r="DC24" s="440"/>
      <c r="DD24" s="440"/>
      <c r="DE24" s="440"/>
      <c r="DF24" s="440"/>
      <c r="DG24" s="440"/>
      <c r="DH24" s="440"/>
      <c r="DI24" s="441"/>
    </row>
    <row r="25" spans="1:113" ht="18.75" customHeight="1">
      <c r="A25" s="163"/>
      <c r="B25" s="613"/>
      <c r="C25" s="589"/>
      <c r="D25" s="590"/>
      <c r="E25" s="492" t="s">
        <v>164</v>
      </c>
      <c r="F25" s="472"/>
      <c r="G25" s="472"/>
      <c r="H25" s="472"/>
      <c r="I25" s="472"/>
      <c r="J25" s="472"/>
      <c r="K25" s="473"/>
      <c r="L25" s="493">
        <v>1</v>
      </c>
      <c r="M25" s="494"/>
      <c r="N25" s="494"/>
      <c r="O25" s="494"/>
      <c r="P25" s="536"/>
      <c r="Q25" s="493">
        <v>7000</v>
      </c>
      <c r="R25" s="494"/>
      <c r="S25" s="494"/>
      <c r="T25" s="494"/>
      <c r="U25" s="494"/>
      <c r="V25" s="536"/>
      <c r="W25" s="588"/>
      <c r="X25" s="589"/>
      <c r="Y25" s="590"/>
      <c r="Z25" s="492" t="s">
        <v>165</v>
      </c>
      <c r="AA25" s="472"/>
      <c r="AB25" s="472"/>
      <c r="AC25" s="472"/>
      <c r="AD25" s="472"/>
      <c r="AE25" s="472"/>
      <c r="AF25" s="472"/>
      <c r="AG25" s="473"/>
      <c r="AH25" s="493" t="s">
        <v>122</v>
      </c>
      <c r="AI25" s="494"/>
      <c r="AJ25" s="494"/>
      <c r="AK25" s="494"/>
      <c r="AL25" s="536"/>
      <c r="AM25" s="493" t="s">
        <v>122</v>
      </c>
      <c r="AN25" s="494"/>
      <c r="AO25" s="494"/>
      <c r="AP25" s="494"/>
      <c r="AQ25" s="494"/>
      <c r="AR25" s="536"/>
      <c r="AS25" s="493" t="s">
        <v>122</v>
      </c>
      <c r="AT25" s="494"/>
      <c r="AU25" s="494"/>
      <c r="AV25" s="494"/>
      <c r="AW25" s="494"/>
      <c r="AX25" s="495"/>
      <c r="AY25" s="402" t="s">
        <v>166</v>
      </c>
      <c r="AZ25" s="403"/>
      <c r="BA25" s="403"/>
      <c r="BB25" s="403"/>
      <c r="BC25" s="403"/>
      <c r="BD25" s="403"/>
      <c r="BE25" s="403"/>
      <c r="BF25" s="403"/>
      <c r="BG25" s="403"/>
      <c r="BH25" s="403"/>
      <c r="BI25" s="403"/>
      <c r="BJ25" s="403"/>
      <c r="BK25" s="403"/>
      <c r="BL25" s="403"/>
      <c r="BM25" s="404"/>
      <c r="BN25" s="405">
        <v>120923</v>
      </c>
      <c r="BO25" s="406"/>
      <c r="BP25" s="406"/>
      <c r="BQ25" s="406"/>
      <c r="BR25" s="406"/>
      <c r="BS25" s="406"/>
      <c r="BT25" s="406"/>
      <c r="BU25" s="407"/>
      <c r="BV25" s="405">
        <v>231920</v>
      </c>
      <c r="BW25" s="406"/>
      <c r="BX25" s="406"/>
      <c r="BY25" s="406"/>
      <c r="BZ25" s="406"/>
      <c r="CA25" s="406"/>
      <c r="CB25" s="406"/>
      <c r="CC25" s="407"/>
      <c r="CD25" s="172"/>
      <c r="CE25" s="556"/>
      <c r="CF25" s="556"/>
      <c r="CG25" s="556"/>
      <c r="CH25" s="556"/>
      <c r="CI25" s="556"/>
      <c r="CJ25" s="556"/>
      <c r="CK25" s="556"/>
      <c r="CL25" s="556"/>
      <c r="CM25" s="556"/>
      <c r="CN25" s="556"/>
      <c r="CO25" s="556"/>
      <c r="CP25" s="556"/>
      <c r="CQ25" s="556"/>
      <c r="CR25" s="556"/>
      <c r="CS25" s="557"/>
      <c r="CT25" s="439"/>
      <c r="CU25" s="440"/>
      <c r="CV25" s="440"/>
      <c r="CW25" s="440"/>
      <c r="CX25" s="440"/>
      <c r="CY25" s="440"/>
      <c r="CZ25" s="440"/>
      <c r="DA25" s="441"/>
      <c r="DB25" s="439"/>
      <c r="DC25" s="440"/>
      <c r="DD25" s="440"/>
      <c r="DE25" s="440"/>
      <c r="DF25" s="440"/>
      <c r="DG25" s="440"/>
      <c r="DH25" s="440"/>
      <c r="DI25" s="441"/>
    </row>
    <row r="26" spans="1:113" ht="18.75" customHeight="1">
      <c r="A26" s="163"/>
      <c r="B26" s="613"/>
      <c r="C26" s="589"/>
      <c r="D26" s="590"/>
      <c r="E26" s="492" t="s">
        <v>167</v>
      </c>
      <c r="F26" s="472"/>
      <c r="G26" s="472"/>
      <c r="H26" s="472"/>
      <c r="I26" s="472"/>
      <c r="J26" s="472"/>
      <c r="K26" s="473"/>
      <c r="L26" s="493">
        <v>1</v>
      </c>
      <c r="M26" s="494"/>
      <c r="N26" s="494"/>
      <c r="O26" s="494"/>
      <c r="P26" s="536"/>
      <c r="Q26" s="493">
        <v>6100</v>
      </c>
      <c r="R26" s="494"/>
      <c r="S26" s="494"/>
      <c r="T26" s="494"/>
      <c r="U26" s="494"/>
      <c r="V26" s="536"/>
      <c r="W26" s="588"/>
      <c r="X26" s="589"/>
      <c r="Y26" s="590"/>
      <c r="Z26" s="492" t="s">
        <v>168</v>
      </c>
      <c r="AA26" s="594"/>
      <c r="AB26" s="594"/>
      <c r="AC26" s="594"/>
      <c r="AD26" s="594"/>
      <c r="AE26" s="594"/>
      <c r="AF26" s="594"/>
      <c r="AG26" s="595"/>
      <c r="AH26" s="493">
        <v>10</v>
      </c>
      <c r="AI26" s="494"/>
      <c r="AJ26" s="494"/>
      <c r="AK26" s="494"/>
      <c r="AL26" s="536"/>
      <c r="AM26" s="493">
        <v>27160</v>
      </c>
      <c r="AN26" s="494"/>
      <c r="AO26" s="494"/>
      <c r="AP26" s="494"/>
      <c r="AQ26" s="494"/>
      <c r="AR26" s="536"/>
      <c r="AS26" s="493">
        <v>2716</v>
      </c>
      <c r="AT26" s="494"/>
      <c r="AU26" s="494"/>
      <c r="AV26" s="494"/>
      <c r="AW26" s="494"/>
      <c r="AX26" s="495"/>
      <c r="AY26" s="445" t="s">
        <v>169</v>
      </c>
      <c r="AZ26" s="446"/>
      <c r="BA26" s="446"/>
      <c r="BB26" s="446"/>
      <c r="BC26" s="446"/>
      <c r="BD26" s="446"/>
      <c r="BE26" s="446"/>
      <c r="BF26" s="446"/>
      <c r="BG26" s="446"/>
      <c r="BH26" s="446"/>
      <c r="BI26" s="446"/>
      <c r="BJ26" s="446"/>
      <c r="BK26" s="446"/>
      <c r="BL26" s="446"/>
      <c r="BM26" s="447"/>
      <c r="BN26" s="442" t="s">
        <v>122</v>
      </c>
      <c r="BO26" s="443"/>
      <c r="BP26" s="443"/>
      <c r="BQ26" s="443"/>
      <c r="BR26" s="443"/>
      <c r="BS26" s="443"/>
      <c r="BT26" s="443"/>
      <c r="BU26" s="444"/>
      <c r="BV26" s="442" t="s">
        <v>122</v>
      </c>
      <c r="BW26" s="443"/>
      <c r="BX26" s="443"/>
      <c r="BY26" s="443"/>
      <c r="BZ26" s="443"/>
      <c r="CA26" s="443"/>
      <c r="CB26" s="443"/>
      <c r="CC26" s="444"/>
      <c r="CD26" s="172"/>
      <c r="CE26" s="556"/>
      <c r="CF26" s="556"/>
      <c r="CG26" s="556"/>
      <c r="CH26" s="556"/>
      <c r="CI26" s="556"/>
      <c r="CJ26" s="556"/>
      <c r="CK26" s="556"/>
      <c r="CL26" s="556"/>
      <c r="CM26" s="556"/>
      <c r="CN26" s="556"/>
      <c r="CO26" s="556"/>
      <c r="CP26" s="556"/>
      <c r="CQ26" s="556"/>
      <c r="CR26" s="556"/>
      <c r="CS26" s="557"/>
      <c r="CT26" s="439"/>
      <c r="CU26" s="440"/>
      <c r="CV26" s="440"/>
      <c r="CW26" s="440"/>
      <c r="CX26" s="440"/>
      <c r="CY26" s="440"/>
      <c r="CZ26" s="440"/>
      <c r="DA26" s="441"/>
      <c r="DB26" s="439"/>
      <c r="DC26" s="440"/>
      <c r="DD26" s="440"/>
      <c r="DE26" s="440"/>
      <c r="DF26" s="440"/>
      <c r="DG26" s="440"/>
      <c r="DH26" s="440"/>
      <c r="DI26" s="441"/>
    </row>
    <row r="27" spans="1:113" ht="18.75" customHeight="1" thickBot="1">
      <c r="A27" s="163"/>
      <c r="B27" s="613"/>
      <c r="C27" s="589"/>
      <c r="D27" s="590"/>
      <c r="E27" s="492" t="s">
        <v>170</v>
      </c>
      <c r="F27" s="472"/>
      <c r="G27" s="472"/>
      <c r="H27" s="472"/>
      <c r="I27" s="472"/>
      <c r="J27" s="472"/>
      <c r="K27" s="473"/>
      <c r="L27" s="493">
        <v>1</v>
      </c>
      <c r="M27" s="494"/>
      <c r="N27" s="494"/>
      <c r="O27" s="494"/>
      <c r="P27" s="536"/>
      <c r="Q27" s="493">
        <v>4000</v>
      </c>
      <c r="R27" s="494"/>
      <c r="S27" s="494"/>
      <c r="T27" s="494"/>
      <c r="U27" s="494"/>
      <c r="V27" s="536"/>
      <c r="W27" s="588"/>
      <c r="X27" s="589"/>
      <c r="Y27" s="590"/>
      <c r="Z27" s="492" t="s">
        <v>171</v>
      </c>
      <c r="AA27" s="472"/>
      <c r="AB27" s="472"/>
      <c r="AC27" s="472"/>
      <c r="AD27" s="472"/>
      <c r="AE27" s="472"/>
      <c r="AF27" s="472"/>
      <c r="AG27" s="473"/>
      <c r="AH27" s="493">
        <v>5</v>
      </c>
      <c r="AI27" s="494"/>
      <c r="AJ27" s="494"/>
      <c r="AK27" s="494"/>
      <c r="AL27" s="536"/>
      <c r="AM27" s="493">
        <v>18615</v>
      </c>
      <c r="AN27" s="494"/>
      <c r="AO27" s="494"/>
      <c r="AP27" s="494"/>
      <c r="AQ27" s="494"/>
      <c r="AR27" s="536"/>
      <c r="AS27" s="493">
        <v>3723</v>
      </c>
      <c r="AT27" s="494"/>
      <c r="AU27" s="494"/>
      <c r="AV27" s="494"/>
      <c r="AW27" s="494"/>
      <c r="AX27" s="495"/>
      <c r="AY27" s="537" t="s">
        <v>172</v>
      </c>
      <c r="AZ27" s="538"/>
      <c r="BA27" s="538"/>
      <c r="BB27" s="538"/>
      <c r="BC27" s="538"/>
      <c r="BD27" s="538"/>
      <c r="BE27" s="538"/>
      <c r="BF27" s="538"/>
      <c r="BG27" s="538"/>
      <c r="BH27" s="538"/>
      <c r="BI27" s="538"/>
      <c r="BJ27" s="538"/>
      <c r="BK27" s="538"/>
      <c r="BL27" s="538"/>
      <c r="BM27" s="539"/>
      <c r="BN27" s="561">
        <v>410359</v>
      </c>
      <c r="BO27" s="562"/>
      <c r="BP27" s="562"/>
      <c r="BQ27" s="562"/>
      <c r="BR27" s="562"/>
      <c r="BS27" s="562"/>
      <c r="BT27" s="562"/>
      <c r="BU27" s="563"/>
      <c r="BV27" s="561">
        <v>410248</v>
      </c>
      <c r="BW27" s="562"/>
      <c r="BX27" s="562"/>
      <c r="BY27" s="562"/>
      <c r="BZ27" s="562"/>
      <c r="CA27" s="562"/>
      <c r="CB27" s="562"/>
      <c r="CC27" s="563"/>
      <c r="CD27" s="166"/>
      <c r="CE27" s="556"/>
      <c r="CF27" s="556"/>
      <c r="CG27" s="556"/>
      <c r="CH27" s="556"/>
      <c r="CI27" s="556"/>
      <c r="CJ27" s="556"/>
      <c r="CK27" s="556"/>
      <c r="CL27" s="556"/>
      <c r="CM27" s="556"/>
      <c r="CN27" s="556"/>
      <c r="CO27" s="556"/>
      <c r="CP27" s="556"/>
      <c r="CQ27" s="556"/>
      <c r="CR27" s="556"/>
      <c r="CS27" s="557"/>
      <c r="CT27" s="439"/>
      <c r="CU27" s="440"/>
      <c r="CV27" s="440"/>
      <c r="CW27" s="440"/>
      <c r="CX27" s="440"/>
      <c r="CY27" s="440"/>
      <c r="CZ27" s="440"/>
      <c r="DA27" s="441"/>
      <c r="DB27" s="439"/>
      <c r="DC27" s="440"/>
      <c r="DD27" s="440"/>
      <c r="DE27" s="440"/>
      <c r="DF27" s="440"/>
      <c r="DG27" s="440"/>
      <c r="DH27" s="440"/>
      <c r="DI27" s="441"/>
    </row>
    <row r="28" spans="1:113" ht="18.75" customHeight="1">
      <c r="A28" s="163"/>
      <c r="B28" s="613"/>
      <c r="C28" s="589"/>
      <c r="D28" s="590"/>
      <c r="E28" s="492" t="s">
        <v>173</v>
      </c>
      <c r="F28" s="472"/>
      <c r="G28" s="472"/>
      <c r="H28" s="472"/>
      <c r="I28" s="472"/>
      <c r="J28" s="472"/>
      <c r="K28" s="473"/>
      <c r="L28" s="493">
        <v>1</v>
      </c>
      <c r="M28" s="494"/>
      <c r="N28" s="494"/>
      <c r="O28" s="494"/>
      <c r="P28" s="536"/>
      <c r="Q28" s="493">
        <v>3350</v>
      </c>
      <c r="R28" s="494"/>
      <c r="S28" s="494"/>
      <c r="T28" s="494"/>
      <c r="U28" s="494"/>
      <c r="V28" s="536"/>
      <c r="W28" s="588"/>
      <c r="X28" s="589"/>
      <c r="Y28" s="590"/>
      <c r="Z28" s="492" t="s">
        <v>174</v>
      </c>
      <c r="AA28" s="472"/>
      <c r="AB28" s="472"/>
      <c r="AC28" s="472"/>
      <c r="AD28" s="472"/>
      <c r="AE28" s="472"/>
      <c r="AF28" s="472"/>
      <c r="AG28" s="473"/>
      <c r="AH28" s="493" t="s">
        <v>122</v>
      </c>
      <c r="AI28" s="494"/>
      <c r="AJ28" s="494"/>
      <c r="AK28" s="494"/>
      <c r="AL28" s="536"/>
      <c r="AM28" s="493" t="s">
        <v>122</v>
      </c>
      <c r="AN28" s="494"/>
      <c r="AO28" s="494"/>
      <c r="AP28" s="494"/>
      <c r="AQ28" s="494"/>
      <c r="AR28" s="536"/>
      <c r="AS28" s="493" t="s">
        <v>122</v>
      </c>
      <c r="AT28" s="494"/>
      <c r="AU28" s="494"/>
      <c r="AV28" s="494"/>
      <c r="AW28" s="494"/>
      <c r="AX28" s="495"/>
      <c r="AY28" s="596" t="s">
        <v>175</v>
      </c>
      <c r="AZ28" s="597"/>
      <c r="BA28" s="597"/>
      <c r="BB28" s="598"/>
      <c r="BC28" s="402" t="s">
        <v>46</v>
      </c>
      <c r="BD28" s="403"/>
      <c r="BE28" s="403"/>
      <c r="BF28" s="403"/>
      <c r="BG28" s="403"/>
      <c r="BH28" s="403"/>
      <c r="BI28" s="403"/>
      <c r="BJ28" s="403"/>
      <c r="BK28" s="403"/>
      <c r="BL28" s="403"/>
      <c r="BM28" s="404"/>
      <c r="BN28" s="405">
        <v>1745467</v>
      </c>
      <c r="BO28" s="406"/>
      <c r="BP28" s="406"/>
      <c r="BQ28" s="406"/>
      <c r="BR28" s="406"/>
      <c r="BS28" s="406"/>
      <c r="BT28" s="406"/>
      <c r="BU28" s="407"/>
      <c r="BV28" s="405">
        <v>1658137</v>
      </c>
      <c r="BW28" s="406"/>
      <c r="BX28" s="406"/>
      <c r="BY28" s="406"/>
      <c r="BZ28" s="406"/>
      <c r="CA28" s="406"/>
      <c r="CB28" s="406"/>
      <c r="CC28" s="407"/>
      <c r="CD28" s="172"/>
      <c r="CE28" s="556"/>
      <c r="CF28" s="556"/>
      <c r="CG28" s="556"/>
      <c r="CH28" s="556"/>
      <c r="CI28" s="556"/>
      <c r="CJ28" s="556"/>
      <c r="CK28" s="556"/>
      <c r="CL28" s="556"/>
      <c r="CM28" s="556"/>
      <c r="CN28" s="556"/>
      <c r="CO28" s="556"/>
      <c r="CP28" s="556"/>
      <c r="CQ28" s="556"/>
      <c r="CR28" s="556"/>
      <c r="CS28" s="557"/>
      <c r="CT28" s="439"/>
      <c r="CU28" s="440"/>
      <c r="CV28" s="440"/>
      <c r="CW28" s="440"/>
      <c r="CX28" s="440"/>
      <c r="CY28" s="440"/>
      <c r="CZ28" s="440"/>
      <c r="DA28" s="441"/>
      <c r="DB28" s="439"/>
      <c r="DC28" s="440"/>
      <c r="DD28" s="440"/>
      <c r="DE28" s="440"/>
      <c r="DF28" s="440"/>
      <c r="DG28" s="440"/>
      <c r="DH28" s="440"/>
      <c r="DI28" s="441"/>
    </row>
    <row r="29" spans="1:113" ht="18.75" customHeight="1">
      <c r="A29" s="163"/>
      <c r="B29" s="613"/>
      <c r="C29" s="589"/>
      <c r="D29" s="590"/>
      <c r="E29" s="492" t="s">
        <v>176</v>
      </c>
      <c r="F29" s="472"/>
      <c r="G29" s="472"/>
      <c r="H29" s="472"/>
      <c r="I29" s="472"/>
      <c r="J29" s="472"/>
      <c r="K29" s="473"/>
      <c r="L29" s="493">
        <v>14</v>
      </c>
      <c r="M29" s="494"/>
      <c r="N29" s="494"/>
      <c r="O29" s="494"/>
      <c r="P29" s="536"/>
      <c r="Q29" s="493">
        <v>3000</v>
      </c>
      <c r="R29" s="494"/>
      <c r="S29" s="494"/>
      <c r="T29" s="494"/>
      <c r="U29" s="494"/>
      <c r="V29" s="536"/>
      <c r="W29" s="591"/>
      <c r="X29" s="592"/>
      <c r="Y29" s="593"/>
      <c r="Z29" s="492" t="s">
        <v>177</v>
      </c>
      <c r="AA29" s="472"/>
      <c r="AB29" s="472"/>
      <c r="AC29" s="472"/>
      <c r="AD29" s="472"/>
      <c r="AE29" s="472"/>
      <c r="AF29" s="472"/>
      <c r="AG29" s="473"/>
      <c r="AH29" s="493">
        <v>219</v>
      </c>
      <c r="AI29" s="494"/>
      <c r="AJ29" s="494"/>
      <c r="AK29" s="494"/>
      <c r="AL29" s="536"/>
      <c r="AM29" s="493">
        <v>655479</v>
      </c>
      <c r="AN29" s="494"/>
      <c r="AO29" s="494"/>
      <c r="AP29" s="494"/>
      <c r="AQ29" s="494"/>
      <c r="AR29" s="536"/>
      <c r="AS29" s="493">
        <v>2993</v>
      </c>
      <c r="AT29" s="494"/>
      <c r="AU29" s="494"/>
      <c r="AV29" s="494"/>
      <c r="AW29" s="494"/>
      <c r="AX29" s="495"/>
      <c r="AY29" s="599"/>
      <c r="AZ29" s="600"/>
      <c r="BA29" s="600"/>
      <c r="BB29" s="601"/>
      <c r="BC29" s="476" t="s">
        <v>178</v>
      </c>
      <c r="BD29" s="477"/>
      <c r="BE29" s="477"/>
      <c r="BF29" s="477"/>
      <c r="BG29" s="477"/>
      <c r="BH29" s="477"/>
      <c r="BI29" s="477"/>
      <c r="BJ29" s="477"/>
      <c r="BK29" s="477"/>
      <c r="BL29" s="477"/>
      <c r="BM29" s="478"/>
      <c r="BN29" s="442">
        <v>549315</v>
      </c>
      <c r="BO29" s="443"/>
      <c r="BP29" s="443"/>
      <c r="BQ29" s="443"/>
      <c r="BR29" s="443"/>
      <c r="BS29" s="443"/>
      <c r="BT29" s="443"/>
      <c r="BU29" s="444"/>
      <c r="BV29" s="442">
        <v>537718</v>
      </c>
      <c r="BW29" s="443"/>
      <c r="BX29" s="443"/>
      <c r="BY29" s="443"/>
      <c r="BZ29" s="443"/>
      <c r="CA29" s="443"/>
      <c r="CB29" s="443"/>
      <c r="CC29" s="444"/>
      <c r="CD29" s="166"/>
      <c r="CE29" s="556"/>
      <c r="CF29" s="556"/>
      <c r="CG29" s="556"/>
      <c r="CH29" s="556"/>
      <c r="CI29" s="556"/>
      <c r="CJ29" s="556"/>
      <c r="CK29" s="556"/>
      <c r="CL29" s="556"/>
      <c r="CM29" s="556"/>
      <c r="CN29" s="556"/>
      <c r="CO29" s="556"/>
      <c r="CP29" s="556"/>
      <c r="CQ29" s="556"/>
      <c r="CR29" s="556"/>
      <c r="CS29" s="557"/>
      <c r="CT29" s="439"/>
      <c r="CU29" s="440"/>
      <c r="CV29" s="440"/>
      <c r="CW29" s="440"/>
      <c r="CX29" s="440"/>
      <c r="CY29" s="440"/>
      <c r="CZ29" s="440"/>
      <c r="DA29" s="441"/>
      <c r="DB29" s="439"/>
      <c r="DC29" s="440"/>
      <c r="DD29" s="440"/>
      <c r="DE29" s="440"/>
      <c r="DF29" s="440"/>
      <c r="DG29" s="440"/>
      <c r="DH29" s="440"/>
      <c r="DI29" s="441"/>
    </row>
    <row r="30" spans="1:113" ht="18.75" customHeight="1" thickBot="1">
      <c r="A30" s="163"/>
      <c r="B30" s="614"/>
      <c r="C30" s="615"/>
      <c r="D30" s="616"/>
      <c r="E30" s="496"/>
      <c r="F30" s="497"/>
      <c r="G30" s="497"/>
      <c r="H30" s="497"/>
      <c r="I30" s="497"/>
      <c r="J30" s="497"/>
      <c r="K30" s="498"/>
      <c r="L30" s="606"/>
      <c r="M30" s="607"/>
      <c r="N30" s="607"/>
      <c r="O30" s="607"/>
      <c r="P30" s="608"/>
      <c r="Q30" s="606"/>
      <c r="R30" s="607"/>
      <c r="S30" s="607"/>
      <c r="T30" s="607"/>
      <c r="U30" s="607"/>
      <c r="V30" s="608"/>
      <c r="W30" s="609" t="s">
        <v>179</v>
      </c>
      <c r="X30" s="610"/>
      <c r="Y30" s="610"/>
      <c r="Z30" s="610"/>
      <c r="AA30" s="610"/>
      <c r="AB30" s="610"/>
      <c r="AC30" s="610"/>
      <c r="AD30" s="610"/>
      <c r="AE30" s="610"/>
      <c r="AF30" s="610"/>
      <c r="AG30" s="611"/>
      <c r="AH30" s="569">
        <v>98.3</v>
      </c>
      <c r="AI30" s="570"/>
      <c r="AJ30" s="570"/>
      <c r="AK30" s="570"/>
      <c r="AL30" s="570"/>
      <c r="AM30" s="570"/>
      <c r="AN30" s="570"/>
      <c r="AO30" s="570"/>
      <c r="AP30" s="570"/>
      <c r="AQ30" s="570"/>
      <c r="AR30" s="570"/>
      <c r="AS30" s="570"/>
      <c r="AT30" s="570"/>
      <c r="AU30" s="570"/>
      <c r="AV30" s="570"/>
      <c r="AW30" s="570"/>
      <c r="AX30" s="572"/>
      <c r="AY30" s="602"/>
      <c r="AZ30" s="603"/>
      <c r="BA30" s="603"/>
      <c r="BB30" s="604"/>
      <c r="BC30" s="558" t="s">
        <v>48</v>
      </c>
      <c r="BD30" s="559"/>
      <c r="BE30" s="559"/>
      <c r="BF30" s="559"/>
      <c r="BG30" s="559"/>
      <c r="BH30" s="559"/>
      <c r="BI30" s="559"/>
      <c r="BJ30" s="559"/>
      <c r="BK30" s="559"/>
      <c r="BL30" s="559"/>
      <c r="BM30" s="560"/>
      <c r="BN30" s="561">
        <v>2190475</v>
      </c>
      <c r="BO30" s="562"/>
      <c r="BP30" s="562"/>
      <c r="BQ30" s="562"/>
      <c r="BR30" s="562"/>
      <c r="BS30" s="562"/>
      <c r="BT30" s="562"/>
      <c r="BU30" s="563"/>
      <c r="BV30" s="561">
        <v>2397679</v>
      </c>
      <c r="BW30" s="562"/>
      <c r="BX30" s="562"/>
      <c r="BY30" s="562"/>
      <c r="BZ30" s="562"/>
      <c r="CA30" s="562"/>
      <c r="CB30" s="562"/>
      <c r="CC30" s="563"/>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c r="A31" s="163"/>
      <c r="B31" s="188"/>
      <c r="DI31" s="189"/>
    </row>
    <row r="32" spans="1:113" ht="13.5" customHeight="1">
      <c r="A32" s="163"/>
      <c r="B32" s="190"/>
      <c r="C32" s="605" t="s">
        <v>180</v>
      </c>
      <c r="D32" s="605"/>
      <c r="E32" s="605"/>
      <c r="F32" s="605"/>
      <c r="G32" s="605"/>
      <c r="H32" s="605"/>
      <c r="I32" s="605"/>
      <c r="J32" s="605"/>
      <c r="K32" s="605"/>
      <c r="L32" s="605"/>
      <c r="M32" s="605"/>
      <c r="N32" s="605"/>
      <c r="O32" s="605"/>
      <c r="P32" s="605"/>
      <c r="Q32" s="605"/>
      <c r="R32" s="605"/>
      <c r="S32" s="605"/>
      <c r="U32" s="446" t="s">
        <v>181</v>
      </c>
      <c r="V32" s="446"/>
      <c r="W32" s="446"/>
      <c r="X32" s="446"/>
      <c r="Y32" s="446"/>
      <c r="Z32" s="446"/>
      <c r="AA32" s="446"/>
      <c r="AB32" s="446"/>
      <c r="AC32" s="446"/>
      <c r="AD32" s="446"/>
      <c r="AE32" s="446"/>
      <c r="AF32" s="446"/>
      <c r="AG32" s="446"/>
      <c r="AH32" s="446"/>
      <c r="AI32" s="446"/>
      <c r="AJ32" s="446"/>
      <c r="AK32" s="446"/>
      <c r="AM32" s="446" t="s">
        <v>182</v>
      </c>
      <c r="AN32" s="446"/>
      <c r="AO32" s="446"/>
      <c r="AP32" s="446"/>
      <c r="AQ32" s="446"/>
      <c r="AR32" s="446"/>
      <c r="AS32" s="446"/>
      <c r="AT32" s="446"/>
      <c r="AU32" s="446"/>
      <c r="AV32" s="446"/>
      <c r="AW32" s="446"/>
      <c r="AX32" s="446"/>
      <c r="AY32" s="446"/>
      <c r="AZ32" s="446"/>
      <c r="BA32" s="446"/>
      <c r="BB32" s="446"/>
      <c r="BC32" s="446"/>
      <c r="BE32" s="446" t="s">
        <v>183</v>
      </c>
      <c r="BF32" s="446"/>
      <c r="BG32" s="446"/>
      <c r="BH32" s="446"/>
      <c r="BI32" s="446"/>
      <c r="BJ32" s="446"/>
      <c r="BK32" s="446"/>
      <c r="BL32" s="446"/>
      <c r="BM32" s="446"/>
      <c r="BN32" s="446"/>
      <c r="BO32" s="446"/>
      <c r="BP32" s="446"/>
      <c r="BQ32" s="446"/>
      <c r="BR32" s="446"/>
      <c r="BS32" s="446"/>
      <c r="BT32" s="446"/>
      <c r="BU32" s="446"/>
      <c r="BW32" s="446" t="s">
        <v>184</v>
      </c>
      <c r="BX32" s="446"/>
      <c r="BY32" s="446"/>
      <c r="BZ32" s="446"/>
      <c r="CA32" s="446"/>
      <c r="CB32" s="446"/>
      <c r="CC32" s="446"/>
      <c r="CD32" s="446"/>
      <c r="CE32" s="446"/>
      <c r="CF32" s="446"/>
      <c r="CG32" s="446"/>
      <c r="CH32" s="446"/>
      <c r="CI32" s="446"/>
      <c r="CJ32" s="446"/>
      <c r="CK32" s="446"/>
      <c r="CL32" s="446"/>
      <c r="CM32" s="446"/>
      <c r="CO32" s="446" t="s">
        <v>185</v>
      </c>
      <c r="CP32" s="446"/>
      <c r="CQ32" s="446"/>
      <c r="CR32" s="446"/>
      <c r="CS32" s="446"/>
      <c r="CT32" s="446"/>
      <c r="CU32" s="446"/>
      <c r="CV32" s="446"/>
      <c r="CW32" s="446"/>
      <c r="CX32" s="446"/>
      <c r="CY32" s="446"/>
      <c r="CZ32" s="446"/>
      <c r="DA32" s="446"/>
      <c r="DB32" s="446"/>
      <c r="DC32" s="446"/>
      <c r="DD32" s="446"/>
      <c r="DE32" s="446"/>
      <c r="DI32" s="189"/>
    </row>
    <row r="33" spans="1:113" ht="13.5" customHeight="1">
      <c r="A33" s="163"/>
      <c r="B33" s="190"/>
      <c r="C33" s="466" t="s">
        <v>186</v>
      </c>
      <c r="D33" s="466"/>
      <c r="E33" s="431" t="s">
        <v>187</v>
      </c>
      <c r="F33" s="431"/>
      <c r="G33" s="431"/>
      <c r="H33" s="431"/>
      <c r="I33" s="431"/>
      <c r="J33" s="431"/>
      <c r="K33" s="431"/>
      <c r="L33" s="431"/>
      <c r="M33" s="431"/>
      <c r="N33" s="431"/>
      <c r="O33" s="431"/>
      <c r="P33" s="431"/>
      <c r="Q33" s="431"/>
      <c r="R33" s="431"/>
      <c r="S33" s="431"/>
      <c r="T33" s="167"/>
      <c r="U33" s="466" t="s">
        <v>186</v>
      </c>
      <c r="V33" s="466"/>
      <c r="W33" s="431" t="s">
        <v>187</v>
      </c>
      <c r="X33" s="431"/>
      <c r="Y33" s="431"/>
      <c r="Z33" s="431"/>
      <c r="AA33" s="431"/>
      <c r="AB33" s="431"/>
      <c r="AC33" s="431"/>
      <c r="AD33" s="431"/>
      <c r="AE33" s="431"/>
      <c r="AF33" s="431"/>
      <c r="AG33" s="431"/>
      <c r="AH33" s="431"/>
      <c r="AI33" s="431"/>
      <c r="AJ33" s="431"/>
      <c r="AK33" s="431"/>
      <c r="AL33" s="167"/>
      <c r="AM33" s="466" t="s">
        <v>186</v>
      </c>
      <c r="AN33" s="466"/>
      <c r="AO33" s="431" t="s">
        <v>187</v>
      </c>
      <c r="AP33" s="431"/>
      <c r="AQ33" s="431"/>
      <c r="AR33" s="431"/>
      <c r="AS33" s="431"/>
      <c r="AT33" s="431"/>
      <c r="AU33" s="431"/>
      <c r="AV33" s="431"/>
      <c r="AW33" s="431"/>
      <c r="AX33" s="431"/>
      <c r="AY33" s="431"/>
      <c r="AZ33" s="431"/>
      <c r="BA33" s="431"/>
      <c r="BB33" s="431"/>
      <c r="BC33" s="431"/>
      <c r="BD33" s="173"/>
      <c r="BE33" s="431" t="s">
        <v>188</v>
      </c>
      <c r="BF33" s="431"/>
      <c r="BG33" s="431" t="s">
        <v>189</v>
      </c>
      <c r="BH33" s="431"/>
      <c r="BI33" s="431"/>
      <c r="BJ33" s="431"/>
      <c r="BK33" s="431"/>
      <c r="BL33" s="431"/>
      <c r="BM33" s="431"/>
      <c r="BN33" s="431"/>
      <c r="BO33" s="431"/>
      <c r="BP33" s="431"/>
      <c r="BQ33" s="431"/>
      <c r="BR33" s="431"/>
      <c r="BS33" s="431"/>
      <c r="BT33" s="431"/>
      <c r="BU33" s="431"/>
      <c r="BV33" s="173"/>
      <c r="BW33" s="466" t="s">
        <v>188</v>
      </c>
      <c r="BX33" s="466"/>
      <c r="BY33" s="431" t="s">
        <v>190</v>
      </c>
      <c r="BZ33" s="431"/>
      <c r="CA33" s="431"/>
      <c r="CB33" s="431"/>
      <c r="CC33" s="431"/>
      <c r="CD33" s="431"/>
      <c r="CE33" s="431"/>
      <c r="CF33" s="431"/>
      <c r="CG33" s="431"/>
      <c r="CH33" s="431"/>
      <c r="CI33" s="431"/>
      <c r="CJ33" s="431"/>
      <c r="CK33" s="431"/>
      <c r="CL33" s="431"/>
      <c r="CM33" s="431"/>
      <c r="CN33" s="167"/>
      <c r="CO33" s="466" t="s">
        <v>186</v>
      </c>
      <c r="CP33" s="466"/>
      <c r="CQ33" s="431" t="s">
        <v>191</v>
      </c>
      <c r="CR33" s="431"/>
      <c r="CS33" s="431"/>
      <c r="CT33" s="431"/>
      <c r="CU33" s="431"/>
      <c r="CV33" s="431"/>
      <c r="CW33" s="431"/>
      <c r="CX33" s="431"/>
      <c r="CY33" s="431"/>
      <c r="CZ33" s="431"/>
      <c r="DA33" s="431"/>
      <c r="DB33" s="431"/>
      <c r="DC33" s="431"/>
      <c r="DD33" s="431"/>
      <c r="DE33" s="431"/>
      <c r="DF33" s="167"/>
      <c r="DG33" s="631" t="s">
        <v>192</v>
      </c>
      <c r="DH33" s="631"/>
      <c r="DI33" s="168"/>
    </row>
    <row r="34" spans="1:113" ht="32.25" customHeight="1">
      <c r="A34" s="163"/>
      <c r="B34" s="190"/>
      <c r="C34" s="632">
        <f>IF(E34="","",1)</f>
        <v>1</v>
      </c>
      <c r="D34" s="632"/>
      <c r="E34" s="633" t="str">
        <f>IF('各会計、関係団体の財政状況及び健全化判断比率'!B7="","",'各会計、関係団体の財政状況及び健全化判断比率'!B7)</f>
        <v>一般会計</v>
      </c>
      <c r="F34" s="633"/>
      <c r="G34" s="633"/>
      <c r="H34" s="633"/>
      <c r="I34" s="633"/>
      <c r="J34" s="633"/>
      <c r="K34" s="633"/>
      <c r="L34" s="633"/>
      <c r="M34" s="633"/>
      <c r="N34" s="633"/>
      <c r="O34" s="633"/>
      <c r="P34" s="633"/>
      <c r="Q34" s="633"/>
      <c r="R34" s="633"/>
      <c r="S34" s="633"/>
      <c r="T34" s="163"/>
      <c r="U34" s="632">
        <f>IF(W34="","",MAX(C34:D43)+1)</f>
        <v>3</v>
      </c>
      <c r="V34" s="632"/>
      <c r="W34" s="633" t="str">
        <f>IF('各会計、関係団体の財政状況及び健全化判断比率'!B28="","",'各会計、関係団体の財政状況及び健全化判断比率'!B28)</f>
        <v>国民健康保険特別会計</v>
      </c>
      <c r="X34" s="633"/>
      <c r="Y34" s="633"/>
      <c r="Z34" s="633"/>
      <c r="AA34" s="633"/>
      <c r="AB34" s="633"/>
      <c r="AC34" s="633"/>
      <c r="AD34" s="633"/>
      <c r="AE34" s="633"/>
      <c r="AF34" s="633"/>
      <c r="AG34" s="633"/>
      <c r="AH34" s="633"/>
      <c r="AI34" s="633"/>
      <c r="AJ34" s="633"/>
      <c r="AK34" s="633"/>
      <c r="AL34" s="163"/>
      <c r="AM34" s="632">
        <f>IF(AO34="","",MAX(C34:D43,U34:V43)+1)</f>
        <v>6</v>
      </c>
      <c r="AN34" s="632"/>
      <c r="AO34" s="633" t="str">
        <f>IF('各会計、関係団体の財政状況及び健全化判断比率'!B31="","",'各会計、関係団体の財政状況及び健全化判断比率'!B31)</f>
        <v>水道事業会計</v>
      </c>
      <c r="AP34" s="633"/>
      <c r="AQ34" s="633"/>
      <c r="AR34" s="633"/>
      <c r="AS34" s="633"/>
      <c r="AT34" s="633"/>
      <c r="AU34" s="633"/>
      <c r="AV34" s="633"/>
      <c r="AW34" s="633"/>
      <c r="AX34" s="633"/>
      <c r="AY34" s="633"/>
      <c r="AZ34" s="633"/>
      <c r="BA34" s="633"/>
      <c r="BB34" s="633"/>
      <c r="BC34" s="633"/>
      <c r="BD34" s="163"/>
      <c r="BE34" s="632" t="str">
        <f>IF(BG34="","",MAX(C34:D43,U34:V43,AM34:AN43)+1)</f>
        <v/>
      </c>
      <c r="BF34" s="632"/>
      <c r="BG34" s="633"/>
      <c r="BH34" s="633"/>
      <c r="BI34" s="633"/>
      <c r="BJ34" s="633"/>
      <c r="BK34" s="633"/>
      <c r="BL34" s="633"/>
      <c r="BM34" s="633"/>
      <c r="BN34" s="633"/>
      <c r="BO34" s="633"/>
      <c r="BP34" s="633"/>
      <c r="BQ34" s="633"/>
      <c r="BR34" s="633"/>
      <c r="BS34" s="633"/>
      <c r="BT34" s="633"/>
      <c r="BU34" s="633"/>
      <c r="BV34" s="163"/>
      <c r="BW34" s="632">
        <f>IF(BY34="","",MAX(C34:D43,U34:V43,AM34:AN43,BE34:BF43)+1)</f>
        <v>8</v>
      </c>
      <c r="BX34" s="632"/>
      <c r="BY34" s="633" t="str">
        <f>IF('各会計、関係団体の財政状況及び健全化判断比率'!B68="","",'各会計、関係団体の財政状況及び健全化判断比率'!B68)</f>
        <v>栃木県市町村総合事務組合（一般会計）</v>
      </c>
      <c r="BZ34" s="633"/>
      <c r="CA34" s="633"/>
      <c r="CB34" s="633"/>
      <c r="CC34" s="633"/>
      <c r="CD34" s="633"/>
      <c r="CE34" s="633"/>
      <c r="CF34" s="633"/>
      <c r="CG34" s="633"/>
      <c r="CH34" s="633"/>
      <c r="CI34" s="633"/>
      <c r="CJ34" s="633"/>
      <c r="CK34" s="633"/>
      <c r="CL34" s="633"/>
      <c r="CM34" s="633"/>
      <c r="CN34" s="163"/>
      <c r="CO34" s="632">
        <f>IF(CQ34="","",MAX(C34:D43,U34:V43,AM34:AN43,BE34:BF43,BW34:BX43)+1)</f>
        <v>13</v>
      </c>
      <c r="CP34" s="632"/>
      <c r="CQ34" s="633" t="str">
        <f>IF('各会計、関係団体の財政状況及び健全化判断比率'!BS7="","",'各会計、関係団体の財政状況及び健全化判断比率'!BS7)</f>
        <v>壬生町施設振興公社</v>
      </c>
      <c r="CR34" s="633"/>
      <c r="CS34" s="633"/>
      <c r="CT34" s="633"/>
      <c r="CU34" s="633"/>
      <c r="CV34" s="633"/>
      <c r="CW34" s="633"/>
      <c r="CX34" s="633"/>
      <c r="CY34" s="633"/>
      <c r="CZ34" s="633"/>
      <c r="DA34" s="633"/>
      <c r="DB34" s="633"/>
      <c r="DC34" s="633"/>
      <c r="DD34" s="633"/>
      <c r="DE34" s="633"/>
      <c r="DG34" s="634" t="str">
        <f>IF('各会計、関係団体の財政状況及び健全化判断比率'!BR7="","",'各会計、関係団体の財政状況及び健全化判断比率'!BR7)</f>
        <v/>
      </c>
      <c r="DH34" s="634"/>
      <c r="DI34" s="168"/>
    </row>
    <row r="35" spans="1:113" ht="32.25" customHeight="1">
      <c r="A35" s="163"/>
      <c r="B35" s="190"/>
      <c r="C35" s="632">
        <f>IF(E35="","",C34+1)</f>
        <v>2</v>
      </c>
      <c r="D35" s="632"/>
      <c r="E35" s="633" t="str">
        <f>IF('各会計、関係団体の財政状況及び健全化判断比率'!B8="","",'各会計、関係団体の財政状況及び健全化判断比率'!B8)</f>
        <v>奨学資金特別会計</v>
      </c>
      <c r="F35" s="633"/>
      <c r="G35" s="633"/>
      <c r="H35" s="633"/>
      <c r="I35" s="633"/>
      <c r="J35" s="633"/>
      <c r="K35" s="633"/>
      <c r="L35" s="633"/>
      <c r="M35" s="633"/>
      <c r="N35" s="633"/>
      <c r="O35" s="633"/>
      <c r="P35" s="633"/>
      <c r="Q35" s="633"/>
      <c r="R35" s="633"/>
      <c r="S35" s="633"/>
      <c r="T35" s="163"/>
      <c r="U35" s="632">
        <f>IF(W35="","",U34+1)</f>
        <v>4</v>
      </c>
      <c r="V35" s="632"/>
      <c r="W35" s="633" t="str">
        <f>IF('各会計、関係団体の財政状況及び健全化判断比率'!B29="","",'各会計、関係団体の財政状況及び健全化判断比率'!B29)</f>
        <v>介護保険事業特別会計</v>
      </c>
      <c r="X35" s="633"/>
      <c r="Y35" s="633"/>
      <c r="Z35" s="633"/>
      <c r="AA35" s="633"/>
      <c r="AB35" s="633"/>
      <c r="AC35" s="633"/>
      <c r="AD35" s="633"/>
      <c r="AE35" s="633"/>
      <c r="AF35" s="633"/>
      <c r="AG35" s="633"/>
      <c r="AH35" s="633"/>
      <c r="AI35" s="633"/>
      <c r="AJ35" s="633"/>
      <c r="AK35" s="633"/>
      <c r="AL35" s="163"/>
      <c r="AM35" s="632">
        <f t="shared" ref="AM35:AM43" si="0">IF(AO35="","",AM34+1)</f>
        <v>7</v>
      </c>
      <c r="AN35" s="632"/>
      <c r="AO35" s="633" t="str">
        <f>IF('各会計、関係団体の財政状況及び健全化判断比率'!B32="","",'各会計、関係団体の財政状況及び健全化判断比率'!B32)</f>
        <v>下水道事業会計</v>
      </c>
      <c r="AP35" s="633"/>
      <c r="AQ35" s="633"/>
      <c r="AR35" s="633"/>
      <c r="AS35" s="633"/>
      <c r="AT35" s="633"/>
      <c r="AU35" s="633"/>
      <c r="AV35" s="633"/>
      <c r="AW35" s="633"/>
      <c r="AX35" s="633"/>
      <c r="AY35" s="633"/>
      <c r="AZ35" s="633"/>
      <c r="BA35" s="633"/>
      <c r="BB35" s="633"/>
      <c r="BC35" s="633"/>
      <c r="BD35" s="163"/>
      <c r="BE35" s="632" t="str">
        <f t="shared" ref="BE35:BE43" si="1">IF(BG35="","",BE34+1)</f>
        <v/>
      </c>
      <c r="BF35" s="632"/>
      <c r="BG35" s="633"/>
      <c r="BH35" s="633"/>
      <c r="BI35" s="633"/>
      <c r="BJ35" s="633"/>
      <c r="BK35" s="633"/>
      <c r="BL35" s="633"/>
      <c r="BM35" s="633"/>
      <c r="BN35" s="633"/>
      <c r="BO35" s="633"/>
      <c r="BP35" s="633"/>
      <c r="BQ35" s="633"/>
      <c r="BR35" s="633"/>
      <c r="BS35" s="633"/>
      <c r="BT35" s="633"/>
      <c r="BU35" s="633"/>
      <c r="BV35" s="163"/>
      <c r="BW35" s="632">
        <f t="shared" ref="BW35:BW43" si="2">IF(BY35="","",BW34+1)</f>
        <v>9</v>
      </c>
      <c r="BX35" s="632"/>
      <c r="BY35" s="633" t="str">
        <f>IF('各会計、関係団体の財政状況及び健全化判断比率'!B69="","",'各会計、関係団体の財政状況及び健全化判断比率'!B69)</f>
        <v>栃木県市町村総合事務組合（特別会計）</v>
      </c>
      <c r="BZ35" s="633"/>
      <c r="CA35" s="633"/>
      <c r="CB35" s="633"/>
      <c r="CC35" s="633"/>
      <c r="CD35" s="633"/>
      <c r="CE35" s="633"/>
      <c r="CF35" s="633"/>
      <c r="CG35" s="633"/>
      <c r="CH35" s="633"/>
      <c r="CI35" s="633"/>
      <c r="CJ35" s="633"/>
      <c r="CK35" s="633"/>
      <c r="CL35" s="633"/>
      <c r="CM35" s="633"/>
      <c r="CN35" s="163"/>
      <c r="CO35" s="632">
        <f t="shared" ref="CO35:CO43" si="3">IF(CQ35="","",CO34+1)</f>
        <v>14</v>
      </c>
      <c r="CP35" s="632"/>
      <c r="CQ35" s="633" t="str">
        <f>IF('各会計、関係団体の財政状況及び健全化判断比率'!BS8="","",'各会計、関係団体の財政状況及び健全化判断比率'!BS8)</f>
        <v>La chic mibu</v>
      </c>
      <c r="CR35" s="633"/>
      <c r="CS35" s="633"/>
      <c r="CT35" s="633"/>
      <c r="CU35" s="633"/>
      <c r="CV35" s="633"/>
      <c r="CW35" s="633"/>
      <c r="CX35" s="633"/>
      <c r="CY35" s="633"/>
      <c r="CZ35" s="633"/>
      <c r="DA35" s="633"/>
      <c r="DB35" s="633"/>
      <c r="DC35" s="633"/>
      <c r="DD35" s="633"/>
      <c r="DE35" s="633"/>
      <c r="DG35" s="634" t="str">
        <f>IF('各会計、関係団体の財政状況及び健全化判断比率'!BR8="","",'各会計、関係団体の財政状況及び健全化判断比率'!BR8)</f>
        <v/>
      </c>
      <c r="DH35" s="634"/>
      <c r="DI35" s="168"/>
    </row>
    <row r="36" spans="1:113" ht="32.25" customHeight="1">
      <c r="A36" s="163"/>
      <c r="B36" s="190"/>
      <c r="C36" s="632" t="str">
        <f>IF(E36="","",C35+1)</f>
        <v/>
      </c>
      <c r="D36" s="632"/>
      <c r="E36" s="633" t="str">
        <f>IF('各会計、関係団体の財政状況及び健全化判断比率'!B9="","",'各会計、関係団体の財政状況及び健全化判断比率'!B9)</f>
        <v/>
      </c>
      <c r="F36" s="633"/>
      <c r="G36" s="633"/>
      <c r="H36" s="633"/>
      <c r="I36" s="633"/>
      <c r="J36" s="633"/>
      <c r="K36" s="633"/>
      <c r="L36" s="633"/>
      <c r="M36" s="633"/>
      <c r="N36" s="633"/>
      <c r="O36" s="633"/>
      <c r="P36" s="633"/>
      <c r="Q36" s="633"/>
      <c r="R36" s="633"/>
      <c r="S36" s="633"/>
      <c r="T36" s="163"/>
      <c r="U36" s="632">
        <f t="shared" ref="U36:U43" si="4">IF(W36="","",U35+1)</f>
        <v>5</v>
      </c>
      <c r="V36" s="632"/>
      <c r="W36" s="633" t="str">
        <f>IF('各会計、関係団体の財政状況及び健全化判断比率'!B30="","",'各会計、関係団体の財政状況及び健全化判断比率'!B30)</f>
        <v>後期高齢者医療特別会計</v>
      </c>
      <c r="X36" s="633"/>
      <c r="Y36" s="633"/>
      <c r="Z36" s="633"/>
      <c r="AA36" s="633"/>
      <c r="AB36" s="633"/>
      <c r="AC36" s="633"/>
      <c r="AD36" s="633"/>
      <c r="AE36" s="633"/>
      <c r="AF36" s="633"/>
      <c r="AG36" s="633"/>
      <c r="AH36" s="633"/>
      <c r="AI36" s="633"/>
      <c r="AJ36" s="633"/>
      <c r="AK36" s="633"/>
      <c r="AL36" s="163"/>
      <c r="AM36" s="632" t="str">
        <f t="shared" si="0"/>
        <v/>
      </c>
      <c r="AN36" s="632"/>
      <c r="AO36" s="633"/>
      <c r="AP36" s="633"/>
      <c r="AQ36" s="633"/>
      <c r="AR36" s="633"/>
      <c r="AS36" s="633"/>
      <c r="AT36" s="633"/>
      <c r="AU36" s="633"/>
      <c r="AV36" s="633"/>
      <c r="AW36" s="633"/>
      <c r="AX36" s="633"/>
      <c r="AY36" s="633"/>
      <c r="AZ36" s="633"/>
      <c r="BA36" s="633"/>
      <c r="BB36" s="633"/>
      <c r="BC36" s="633"/>
      <c r="BD36" s="163"/>
      <c r="BE36" s="632" t="str">
        <f t="shared" si="1"/>
        <v/>
      </c>
      <c r="BF36" s="632"/>
      <c r="BG36" s="633"/>
      <c r="BH36" s="633"/>
      <c r="BI36" s="633"/>
      <c r="BJ36" s="633"/>
      <c r="BK36" s="633"/>
      <c r="BL36" s="633"/>
      <c r="BM36" s="633"/>
      <c r="BN36" s="633"/>
      <c r="BO36" s="633"/>
      <c r="BP36" s="633"/>
      <c r="BQ36" s="633"/>
      <c r="BR36" s="633"/>
      <c r="BS36" s="633"/>
      <c r="BT36" s="633"/>
      <c r="BU36" s="633"/>
      <c r="BV36" s="163"/>
      <c r="BW36" s="632">
        <f t="shared" si="2"/>
        <v>10</v>
      </c>
      <c r="BX36" s="632"/>
      <c r="BY36" s="633" t="str">
        <f>IF('各会計、関係団体の財政状況及び健全化判断比率'!B70="","",'各会計、関係団体の財政状況及び健全化判断比率'!B70)</f>
        <v>栃木県後期高齢者医療広域連合（一般会計）</v>
      </c>
      <c r="BZ36" s="633"/>
      <c r="CA36" s="633"/>
      <c r="CB36" s="633"/>
      <c r="CC36" s="633"/>
      <c r="CD36" s="633"/>
      <c r="CE36" s="633"/>
      <c r="CF36" s="633"/>
      <c r="CG36" s="633"/>
      <c r="CH36" s="633"/>
      <c r="CI36" s="633"/>
      <c r="CJ36" s="633"/>
      <c r="CK36" s="633"/>
      <c r="CL36" s="633"/>
      <c r="CM36" s="633"/>
      <c r="CN36" s="163"/>
      <c r="CO36" s="632" t="str">
        <f t="shared" si="3"/>
        <v/>
      </c>
      <c r="CP36" s="632"/>
      <c r="CQ36" s="633" t="str">
        <f>IF('各会計、関係団体の財政状況及び健全化判断比率'!BS9="","",'各会計、関係団体の財政状況及び健全化判断比率'!BS9)</f>
        <v/>
      </c>
      <c r="CR36" s="633"/>
      <c r="CS36" s="633"/>
      <c r="CT36" s="633"/>
      <c r="CU36" s="633"/>
      <c r="CV36" s="633"/>
      <c r="CW36" s="633"/>
      <c r="CX36" s="633"/>
      <c r="CY36" s="633"/>
      <c r="CZ36" s="633"/>
      <c r="DA36" s="633"/>
      <c r="DB36" s="633"/>
      <c r="DC36" s="633"/>
      <c r="DD36" s="633"/>
      <c r="DE36" s="633"/>
      <c r="DG36" s="634" t="str">
        <f>IF('各会計、関係団体の財政状況及び健全化判断比率'!BR9="","",'各会計、関係団体の財政状況及び健全化判断比率'!BR9)</f>
        <v/>
      </c>
      <c r="DH36" s="634"/>
      <c r="DI36" s="168"/>
    </row>
    <row r="37" spans="1:113" ht="32.25" customHeight="1">
      <c r="A37" s="163"/>
      <c r="B37" s="190"/>
      <c r="C37" s="632" t="str">
        <f>IF(E37="","",C36+1)</f>
        <v/>
      </c>
      <c r="D37" s="632"/>
      <c r="E37" s="633" t="str">
        <f>IF('各会計、関係団体の財政状況及び健全化判断比率'!B10="","",'各会計、関係団体の財政状況及び健全化判断比率'!B10)</f>
        <v/>
      </c>
      <c r="F37" s="633"/>
      <c r="G37" s="633"/>
      <c r="H37" s="633"/>
      <c r="I37" s="633"/>
      <c r="J37" s="633"/>
      <c r="K37" s="633"/>
      <c r="L37" s="633"/>
      <c r="M37" s="633"/>
      <c r="N37" s="633"/>
      <c r="O37" s="633"/>
      <c r="P37" s="633"/>
      <c r="Q37" s="633"/>
      <c r="R37" s="633"/>
      <c r="S37" s="633"/>
      <c r="T37" s="163"/>
      <c r="U37" s="632" t="str">
        <f t="shared" si="4"/>
        <v/>
      </c>
      <c r="V37" s="632"/>
      <c r="W37" s="633"/>
      <c r="X37" s="633"/>
      <c r="Y37" s="633"/>
      <c r="Z37" s="633"/>
      <c r="AA37" s="633"/>
      <c r="AB37" s="633"/>
      <c r="AC37" s="633"/>
      <c r="AD37" s="633"/>
      <c r="AE37" s="633"/>
      <c r="AF37" s="633"/>
      <c r="AG37" s="633"/>
      <c r="AH37" s="633"/>
      <c r="AI37" s="633"/>
      <c r="AJ37" s="633"/>
      <c r="AK37" s="633"/>
      <c r="AL37" s="163"/>
      <c r="AM37" s="632" t="str">
        <f t="shared" si="0"/>
        <v/>
      </c>
      <c r="AN37" s="632"/>
      <c r="AO37" s="633"/>
      <c r="AP37" s="633"/>
      <c r="AQ37" s="633"/>
      <c r="AR37" s="633"/>
      <c r="AS37" s="633"/>
      <c r="AT37" s="633"/>
      <c r="AU37" s="633"/>
      <c r="AV37" s="633"/>
      <c r="AW37" s="633"/>
      <c r="AX37" s="633"/>
      <c r="AY37" s="633"/>
      <c r="AZ37" s="633"/>
      <c r="BA37" s="633"/>
      <c r="BB37" s="633"/>
      <c r="BC37" s="633"/>
      <c r="BD37" s="163"/>
      <c r="BE37" s="632" t="str">
        <f t="shared" si="1"/>
        <v/>
      </c>
      <c r="BF37" s="632"/>
      <c r="BG37" s="633"/>
      <c r="BH37" s="633"/>
      <c r="BI37" s="633"/>
      <c r="BJ37" s="633"/>
      <c r="BK37" s="633"/>
      <c r="BL37" s="633"/>
      <c r="BM37" s="633"/>
      <c r="BN37" s="633"/>
      <c r="BO37" s="633"/>
      <c r="BP37" s="633"/>
      <c r="BQ37" s="633"/>
      <c r="BR37" s="633"/>
      <c r="BS37" s="633"/>
      <c r="BT37" s="633"/>
      <c r="BU37" s="633"/>
      <c r="BV37" s="163"/>
      <c r="BW37" s="632">
        <f t="shared" si="2"/>
        <v>11</v>
      </c>
      <c r="BX37" s="632"/>
      <c r="BY37" s="633" t="str">
        <f>IF('各会計、関係団体の財政状況及び健全化判断比率'!B71="","",'各会計、関係団体の財政状況及び健全化判断比率'!B71)</f>
        <v>栃木県後期高齢者医療広域連合（特別会計）</v>
      </c>
      <c r="BZ37" s="633"/>
      <c r="CA37" s="633"/>
      <c r="CB37" s="633"/>
      <c r="CC37" s="633"/>
      <c r="CD37" s="633"/>
      <c r="CE37" s="633"/>
      <c r="CF37" s="633"/>
      <c r="CG37" s="633"/>
      <c r="CH37" s="633"/>
      <c r="CI37" s="633"/>
      <c r="CJ37" s="633"/>
      <c r="CK37" s="633"/>
      <c r="CL37" s="633"/>
      <c r="CM37" s="633"/>
      <c r="CN37" s="163"/>
      <c r="CO37" s="632" t="str">
        <f t="shared" si="3"/>
        <v/>
      </c>
      <c r="CP37" s="632"/>
      <c r="CQ37" s="633" t="str">
        <f>IF('各会計、関係団体の財政状況及び健全化判断比率'!BS10="","",'各会計、関係団体の財政状況及び健全化判断比率'!BS10)</f>
        <v/>
      </c>
      <c r="CR37" s="633"/>
      <c r="CS37" s="633"/>
      <c r="CT37" s="633"/>
      <c r="CU37" s="633"/>
      <c r="CV37" s="633"/>
      <c r="CW37" s="633"/>
      <c r="CX37" s="633"/>
      <c r="CY37" s="633"/>
      <c r="CZ37" s="633"/>
      <c r="DA37" s="633"/>
      <c r="DB37" s="633"/>
      <c r="DC37" s="633"/>
      <c r="DD37" s="633"/>
      <c r="DE37" s="633"/>
      <c r="DG37" s="634" t="str">
        <f>IF('各会計、関係団体の財政状況及び健全化判断比率'!BR10="","",'各会計、関係団体の財政状況及び健全化判断比率'!BR10)</f>
        <v/>
      </c>
      <c r="DH37" s="634"/>
      <c r="DI37" s="168"/>
    </row>
    <row r="38" spans="1:113" ht="32.25" customHeight="1">
      <c r="A38" s="163"/>
      <c r="B38" s="190"/>
      <c r="C38" s="632" t="str">
        <f t="shared" ref="C38:C43" si="5">IF(E38="","",C37+1)</f>
        <v/>
      </c>
      <c r="D38" s="632"/>
      <c r="E38" s="633" t="str">
        <f>IF('各会計、関係団体の財政状況及び健全化判断比率'!B11="","",'各会計、関係団体の財政状況及び健全化判断比率'!B11)</f>
        <v/>
      </c>
      <c r="F38" s="633"/>
      <c r="G38" s="633"/>
      <c r="H38" s="633"/>
      <c r="I38" s="633"/>
      <c r="J38" s="633"/>
      <c r="K38" s="633"/>
      <c r="L38" s="633"/>
      <c r="M38" s="633"/>
      <c r="N38" s="633"/>
      <c r="O38" s="633"/>
      <c r="P38" s="633"/>
      <c r="Q38" s="633"/>
      <c r="R38" s="633"/>
      <c r="S38" s="633"/>
      <c r="T38" s="163"/>
      <c r="U38" s="632" t="str">
        <f t="shared" si="4"/>
        <v/>
      </c>
      <c r="V38" s="632"/>
      <c r="W38" s="633"/>
      <c r="X38" s="633"/>
      <c r="Y38" s="633"/>
      <c r="Z38" s="633"/>
      <c r="AA38" s="633"/>
      <c r="AB38" s="633"/>
      <c r="AC38" s="633"/>
      <c r="AD38" s="633"/>
      <c r="AE38" s="633"/>
      <c r="AF38" s="633"/>
      <c r="AG38" s="633"/>
      <c r="AH38" s="633"/>
      <c r="AI38" s="633"/>
      <c r="AJ38" s="633"/>
      <c r="AK38" s="633"/>
      <c r="AL38" s="163"/>
      <c r="AM38" s="632" t="str">
        <f t="shared" si="0"/>
        <v/>
      </c>
      <c r="AN38" s="632"/>
      <c r="AO38" s="633"/>
      <c r="AP38" s="633"/>
      <c r="AQ38" s="633"/>
      <c r="AR38" s="633"/>
      <c r="AS38" s="633"/>
      <c r="AT38" s="633"/>
      <c r="AU38" s="633"/>
      <c r="AV38" s="633"/>
      <c r="AW38" s="633"/>
      <c r="AX38" s="633"/>
      <c r="AY38" s="633"/>
      <c r="AZ38" s="633"/>
      <c r="BA38" s="633"/>
      <c r="BB38" s="633"/>
      <c r="BC38" s="633"/>
      <c r="BD38" s="163"/>
      <c r="BE38" s="632" t="str">
        <f t="shared" si="1"/>
        <v/>
      </c>
      <c r="BF38" s="632"/>
      <c r="BG38" s="633"/>
      <c r="BH38" s="633"/>
      <c r="BI38" s="633"/>
      <c r="BJ38" s="633"/>
      <c r="BK38" s="633"/>
      <c r="BL38" s="633"/>
      <c r="BM38" s="633"/>
      <c r="BN38" s="633"/>
      <c r="BO38" s="633"/>
      <c r="BP38" s="633"/>
      <c r="BQ38" s="633"/>
      <c r="BR38" s="633"/>
      <c r="BS38" s="633"/>
      <c r="BT38" s="633"/>
      <c r="BU38" s="633"/>
      <c r="BV38" s="163"/>
      <c r="BW38" s="632">
        <f t="shared" si="2"/>
        <v>12</v>
      </c>
      <c r="BX38" s="632"/>
      <c r="BY38" s="633" t="str">
        <f>IF('各会計、関係団体の財政状況及び健全化判断比率'!B72="","",'各会計、関係団体の財政状況及び健全化判断比率'!B72)</f>
        <v>石橋地区消防組合</v>
      </c>
      <c r="BZ38" s="633"/>
      <c r="CA38" s="633"/>
      <c r="CB38" s="633"/>
      <c r="CC38" s="633"/>
      <c r="CD38" s="633"/>
      <c r="CE38" s="633"/>
      <c r="CF38" s="633"/>
      <c r="CG38" s="633"/>
      <c r="CH38" s="633"/>
      <c r="CI38" s="633"/>
      <c r="CJ38" s="633"/>
      <c r="CK38" s="633"/>
      <c r="CL38" s="633"/>
      <c r="CM38" s="633"/>
      <c r="CN38" s="163"/>
      <c r="CO38" s="632" t="str">
        <f t="shared" si="3"/>
        <v/>
      </c>
      <c r="CP38" s="632"/>
      <c r="CQ38" s="633" t="str">
        <f>IF('各会計、関係団体の財政状況及び健全化判断比率'!BS11="","",'各会計、関係団体の財政状況及び健全化判断比率'!BS11)</f>
        <v/>
      </c>
      <c r="CR38" s="633"/>
      <c r="CS38" s="633"/>
      <c r="CT38" s="633"/>
      <c r="CU38" s="633"/>
      <c r="CV38" s="633"/>
      <c r="CW38" s="633"/>
      <c r="CX38" s="633"/>
      <c r="CY38" s="633"/>
      <c r="CZ38" s="633"/>
      <c r="DA38" s="633"/>
      <c r="DB38" s="633"/>
      <c r="DC38" s="633"/>
      <c r="DD38" s="633"/>
      <c r="DE38" s="633"/>
      <c r="DG38" s="634" t="str">
        <f>IF('各会計、関係団体の財政状況及び健全化判断比率'!BR11="","",'各会計、関係団体の財政状況及び健全化判断比率'!BR11)</f>
        <v/>
      </c>
      <c r="DH38" s="634"/>
      <c r="DI38" s="168"/>
    </row>
    <row r="39" spans="1:113" ht="32.25" customHeight="1">
      <c r="A39" s="163"/>
      <c r="B39" s="190"/>
      <c r="C39" s="632" t="str">
        <f t="shared" si="5"/>
        <v/>
      </c>
      <c r="D39" s="632"/>
      <c r="E39" s="633" t="str">
        <f>IF('各会計、関係団体の財政状況及び健全化判断比率'!B12="","",'各会計、関係団体の財政状況及び健全化判断比率'!B12)</f>
        <v/>
      </c>
      <c r="F39" s="633"/>
      <c r="G39" s="633"/>
      <c r="H39" s="633"/>
      <c r="I39" s="633"/>
      <c r="J39" s="633"/>
      <c r="K39" s="633"/>
      <c r="L39" s="633"/>
      <c r="M39" s="633"/>
      <c r="N39" s="633"/>
      <c r="O39" s="633"/>
      <c r="P39" s="633"/>
      <c r="Q39" s="633"/>
      <c r="R39" s="633"/>
      <c r="S39" s="633"/>
      <c r="T39" s="163"/>
      <c r="U39" s="632" t="str">
        <f t="shared" si="4"/>
        <v/>
      </c>
      <c r="V39" s="632"/>
      <c r="W39" s="633"/>
      <c r="X39" s="633"/>
      <c r="Y39" s="633"/>
      <c r="Z39" s="633"/>
      <c r="AA39" s="633"/>
      <c r="AB39" s="633"/>
      <c r="AC39" s="633"/>
      <c r="AD39" s="633"/>
      <c r="AE39" s="633"/>
      <c r="AF39" s="633"/>
      <c r="AG39" s="633"/>
      <c r="AH39" s="633"/>
      <c r="AI39" s="633"/>
      <c r="AJ39" s="633"/>
      <c r="AK39" s="633"/>
      <c r="AL39" s="163"/>
      <c r="AM39" s="632" t="str">
        <f t="shared" si="0"/>
        <v/>
      </c>
      <c r="AN39" s="632"/>
      <c r="AO39" s="633"/>
      <c r="AP39" s="633"/>
      <c r="AQ39" s="633"/>
      <c r="AR39" s="633"/>
      <c r="AS39" s="633"/>
      <c r="AT39" s="633"/>
      <c r="AU39" s="633"/>
      <c r="AV39" s="633"/>
      <c r="AW39" s="633"/>
      <c r="AX39" s="633"/>
      <c r="AY39" s="633"/>
      <c r="AZ39" s="633"/>
      <c r="BA39" s="633"/>
      <c r="BB39" s="633"/>
      <c r="BC39" s="633"/>
      <c r="BD39" s="163"/>
      <c r="BE39" s="632" t="str">
        <f t="shared" si="1"/>
        <v/>
      </c>
      <c r="BF39" s="632"/>
      <c r="BG39" s="633"/>
      <c r="BH39" s="633"/>
      <c r="BI39" s="633"/>
      <c r="BJ39" s="633"/>
      <c r="BK39" s="633"/>
      <c r="BL39" s="633"/>
      <c r="BM39" s="633"/>
      <c r="BN39" s="633"/>
      <c r="BO39" s="633"/>
      <c r="BP39" s="633"/>
      <c r="BQ39" s="633"/>
      <c r="BR39" s="633"/>
      <c r="BS39" s="633"/>
      <c r="BT39" s="633"/>
      <c r="BU39" s="633"/>
      <c r="BV39" s="163"/>
      <c r="BW39" s="632" t="str">
        <f t="shared" si="2"/>
        <v/>
      </c>
      <c r="BX39" s="632"/>
      <c r="BY39" s="633" t="str">
        <f>IF('各会計、関係団体の財政状況及び健全化判断比率'!B73="","",'各会計、関係団体の財政状況及び健全化判断比率'!B73)</f>
        <v/>
      </c>
      <c r="BZ39" s="633"/>
      <c r="CA39" s="633"/>
      <c r="CB39" s="633"/>
      <c r="CC39" s="633"/>
      <c r="CD39" s="633"/>
      <c r="CE39" s="633"/>
      <c r="CF39" s="633"/>
      <c r="CG39" s="633"/>
      <c r="CH39" s="633"/>
      <c r="CI39" s="633"/>
      <c r="CJ39" s="633"/>
      <c r="CK39" s="633"/>
      <c r="CL39" s="633"/>
      <c r="CM39" s="633"/>
      <c r="CN39" s="163"/>
      <c r="CO39" s="632" t="str">
        <f t="shared" si="3"/>
        <v/>
      </c>
      <c r="CP39" s="632"/>
      <c r="CQ39" s="633" t="str">
        <f>IF('各会計、関係団体の財政状況及び健全化判断比率'!BS12="","",'各会計、関係団体の財政状況及び健全化判断比率'!BS12)</f>
        <v/>
      </c>
      <c r="CR39" s="633"/>
      <c r="CS39" s="633"/>
      <c r="CT39" s="633"/>
      <c r="CU39" s="633"/>
      <c r="CV39" s="633"/>
      <c r="CW39" s="633"/>
      <c r="CX39" s="633"/>
      <c r="CY39" s="633"/>
      <c r="CZ39" s="633"/>
      <c r="DA39" s="633"/>
      <c r="DB39" s="633"/>
      <c r="DC39" s="633"/>
      <c r="DD39" s="633"/>
      <c r="DE39" s="633"/>
      <c r="DG39" s="634" t="str">
        <f>IF('各会計、関係団体の財政状況及び健全化判断比率'!BR12="","",'各会計、関係団体の財政状況及び健全化判断比率'!BR12)</f>
        <v/>
      </c>
      <c r="DH39" s="634"/>
      <c r="DI39" s="168"/>
    </row>
    <row r="40" spans="1:113" ht="32.25" customHeight="1">
      <c r="A40" s="163"/>
      <c r="B40" s="190"/>
      <c r="C40" s="632" t="str">
        <f t="shared" si="5"/>
        <v/>
      </c>
      <c r="D40" s="632"/>
      <c r="E40" s="633" t="str">
        <f>IF('各会計、関係団体の財政状況及び健全化判断比率'!B13="","",'各会計、関係団体の財政状況及び健全化判断比率'!B13)</f>
        <v/>
      </c>
      <c r="F40" s="633"/>
      <c r="G40" s="633"/>
      <c r="H40" s="633"/>
      <c r="I40" s="633"/>
      <c r="J40" s="633"/>
      <c r="K40" s="633"/>
      <c r="L40" s="633"/>
      <c r="M40" s="633"/>
      <c r="N40" s="633"/>
      <c r="O40" s="633"/>
      <c r="P40" s="633"/>
      <c r="Q40" s="633"/>
      <c r="R40" s="633"/>
      <c r="S40" s="633"/>
      <c r="T40" s="163"/>
      <c r="U40" s="632" t="str">
        <f t="shared" si="4"/>
        <v/>
      </c>
      <c r="V40" s="632"/>
      <c r="W40" s="633"/>
      <c r="X40" s="633"/>
      <c r="Y40" s="633"/>
      <c r="Z40" s="633"/>
      <c r="AA40" s="633"/>
      <c r="AB40" s="633"/>
      <c r="AC40" s="633"/>
      <c r="AD40" s="633"/>
      <c r="AE40" s="633"/>
      <c r="AF40" s="633"/>
      <c r="AG40" s="633"/>
      <c r="AH40" s="633"/>
      <c r="AI40" s="633"/>
      <c r="AJ40" s="633"/>
      <c r="AK40" s="633"/>
      <c r="AL40" s="163"/>
      <c r="AM40" s="632" t="str">
        <f t="shared" si="0"/>
        <v/>
      </c>
      <c r="AN40" s="632"/>
      <c r="AO40" s="633"/>
      <c r="AP40" s="633"/>
      <c r="AQ40" s="633"/>
      <c r="AR40" s="633"/>
      <c r="AS40" s="633"/>
      <c r="AT40" s="633"/>
      <c r="AU40" s="633"/>
      <c r="AV40" s="633"/>
      <c r="AW40" s="633"/>
      <c r="AX40" s="633"/>
      <c r="AY40" s="633"/>
      <c r="AZ40" s="633"/>
      <c r="BA40" s="633"/>
      <c r="BB40" s="633"/>
      <c r="BC40" s="633"/>
      <c r="BD40" s="163"/>
      <c r="BE40" s="632" t="str">
        <f t="shared" si="1"/>
        <v/>
      </c>
      <c r="BF40" s="632"/>
      <c r="BG40" s="633"/>
      <c r="BH40" s="633"/>
      <c r="BI40" s="633"/>
      <c r="BJ40" s="633"/>
      <c r="BK40" s="633"/>
      <c r="BL40" s="633"/>
      <c r="BM40" s="633"/>
      <c r="BN40" s="633"/>
      <c r="BO40" s="633"/>
      <c r="BP40" s="633"/>
      <c r="BQ40" s="633"/>
      <c r="BR40" s="633"/>
      <c r="BS40" s="633"/>
      <c r="BT40" s="633"/>
      <c r="BU40" s="633"/>
      <c r="BV40" s="163"/>
      <c r="BW40" s="632" t="str">
        <f t="shared" si="2"/>
        <v/>
      </c>
      <c r="BX40" s="632"/>
      <c r="BY40" s="633" t="str">
        <f>IF('各会計、関係団体の財政状況及び健全化判断比率'!B74="","",'各会計、関係団体の財政状況及び健全化判断比率'!B74)</f>
        <v/>
      </c>
      <c r="BZ40" s="633"/>
      <c r="CA40" s="633"/>
      <c r="CB40" s="633"/>
      <c r="CC40" s="633"/>
      <c r="CD40" s="633"/>
      <c r="CE40" s="633"/>
      <c r="CF40" s="633"/>
      <c r="CG40" s="633"/>
      <c r="CH40" s="633"/>
      <c r="CI40" s="633"/>
      <c r="CJ40" s="633"/>
      <c r="CK40" s="633"/>
      <c r="CL40" s="633"/>
      <c r="CM40" s="633"/>
      <c r="CN40" s="163"/>
      <c r="CO40" s="632" t="str">
        <f t="shared" si="3"/>
        <v/>
      </c>
      <c r="CP40" s="632"/>
      <c r="CQ40" s="633" t="str">
        <f>IF('各会計、関係団体の財政状況及び健全化判断比率'!BS13="","",'各会計、関係団体の財政状況及び健全化判断比率'!BS13)</f>
        <v/>
      </c>
      <c r="CR40" s="633"/>
      <c r="CS40" s="633"/>
      <c r="CT40" s="633"/>
      <c r="CU40" s="633"/>
      <c r="CV40" s="633"/>
      <c r="CW40" s="633"/>
      <c r="CX40" s="633"/>
      <c r="CY40" s="633"/>
      <c r="CZ40" s="633"/>
      <c r="DA40" s="633"/>
      <c r="DB40" s="633"/>
      <c r="DC40" s="633"/>
      <c r="DD40" s="633"/>
      <c r="DE40" s="633"/>
      <c r="DG40" s="634" t="str">
        <f>IF('各会計、関係団体の財政状況及び健全化判断比率'!BR13="","",'各会計、関係団体の財政状況及び健全化判断比率'!BR13)</f>
        <v/>
      </c>
      <c r="DH40" s="634"/>
      <c r="DI40" s="168"/>
    </row>
    <row r="41" spans="1:113" ht="32.25" customHeight="1">
      <c r="A41" s="163"/>
      <c r="B41" s="190"/>
      <c r="C41" s="632" t="str">
        <f t="shared" si="5"/>
        <v/>
      </c>
      <c r="D41" s="632"/>
      <c r="E41" s="633" t="str">
        <f>IF('各会計、関係団体の財政状況及び健全化判断比率'!B14="","",'各会計、関係団体の財政状況及び健全化判断比率'!B14)</f>
        <v/>
      </c>
      <c r="F41" s="633"/>
      <c r="G41" s="633"/>
      <c r="H41" s="633"/>
      <c r="I41" s="633"/>
      <c r="J41" s="633"/>
      <c r="K41" s="633"/>
      <c r="L41" s="633"/>
      <c r="M41" s="633"/>
      <c r="N41" s="633"/>
      <c r="O41" s="633"/>
      <c r="P41" s="633"/>
      <c r="Q41" s="633"/>
      <c r="R41" s="633"/>
      <c r="S41" s="633"/>
      <c r="T41" s="163"/>
      <c r="U41" s="632" t="str">
        <f t="shared" si="4"/>
        <v/>
      </c>
      <c r="V41" s="632"/>
      <c r="W41" s="633"/>
      <c r="X41" s="633"/>
      <c r="Y41" s="633"/>
      <c r="Z41" s="633"/>
      <c r="AA41" s="633"/>
      <c r="AB41" s="633"/>
      <c r="AC41" s="633"/>
      <c r="AD41" s="633"/>
      <c r="AE41" s="633"/>
      <c r="AF41" s="633"/>
      <c r="AG41" s="633"/>
      <c r="AH41" s="633"/>
      <c r="AI41" s="633"/>
      <c r="AJ41" s="633"/>
      <c r="AK41" s="633"/>
      <c r="AL41" s="163"/>
      <c r="AM41" s="632" t="str">
        <f t="shared" si="0"/>
        <v/>
      </c>
      <c r="AN41" s="632"/>
      <c r="AO41" s="633"/>
      <c r="AP41" s="633"/>
      <c r="AQ41" s="633"/>
      <c r="AR41" s="633"/>
      <c r="AS41" s="633"/>
      <c r="AT41" s="633"/>
      <c r="AU41" s="633"/>
      <c r="AV41" s="633"/>
      <c r="AW41" s="633"/>
      <c r="AX41" s="633"/>
      <c r="AY41" s="633"/>
      <c r="AZ41" s="633"/>
      <c r="BA41" s="633"/>
      <c r="BB41" s="633"/>
      <c r="BC41" s="633"/>
      <c r="BD41" s="163"/>
      <c r="BE41" s="632" t="str">
        <f t="shared" si="1"/>
        <v/>
      </c>
      <c r="BF41" s="632"/>
      <c r="BG41" s="633"/>
      <c r="BH41" s="633"/>
      <c r="BI41" s="633"/>
      <c r="BJ41" s="633"/>
      <c r="BK41" s="633"/>
      <c r="BL41" s="633"/>
      <c r="BM41" s="633"/>
      <c r="BN41" s="633"/>
      <c r="BO41" s="633"/>
      <c r="BP41" s="633"/>
      <c r="BQ41" s="633"/>
      <c r="BR41" s="633"/>
      <c r="BS41" s="633"/>
      <c r="BT41" s="633"/>
      <c r="BU41" s="633"/>
      <c r="BV41" s="163"/>
      <c r="BW41" s="632" t="str">
        <f t="shared" si="2"/>
        <v/>
      </c>
      <c r="BX41" s="632"/>
      <c r="BY41" s="633" t="str">
        <f>IF('各会計、関係団体の財政状況及び健全化判断比率'!B75="","",'各会計、関係団体の財政状況及び健全化判断比率'!B75)</f>
        <v/>
      </c>
      <c r="BZ41" s="633"/>
      <c r="CA41" s="633"/>
      <c r="CB41" s="633"/>
      <c r="CC41" s="633"/>
      <c r="CD41" s="633"/>
      <c r="CE41" s="633"/>
      <c r="CF41" s="633"/>
      <c r="CG41" s="633"/>
      <c r="CH41" s="633"/>
      <c r="CI41" s="633"/>
      <c r="CJ41" s="633"/>
      <c r="CK41" s="633"/>
      <c r="CL41" s="633"/>
      <c r="CM41" s="633"/>
      <c r="CN41" s="163"/>
      <c r="CO41" s="632" t="str">
        <f t="shared" si="3"/>
        <v/>
      </c>
      <c r="CP41" s="632"/>
      <c r="CQ41" s="633" t="str">
        <f>IF('各会計、関係団体の財政状況及び健全化判断比率'!BS14="","",'各会計、関係団体の財政状況及び健全化判断比率'!BS14)</f>
        <v/>
      </c>
      <c r="CR41" s="633"/>
      <c r="CS41" s="633"/>
      <c r="CT41" s="633"/>
      <c r="CU41" s="633"/>
      <c r="CV41" s="633"/>
      <c r="CW41" s="633"/>
      <c r="CX41" s="633"/>
      <c r="CY41" s="633"/>
      <c r="CZ41" s="633"/>
      <c r="DA41" s="633"/>
      <c r="DB41" s="633"/>
      <c r="DC41" s="633"/>
      <c r="DD41" s="633"/>
      <c r="DE41" s="633"/>
      <c r="DG41" s="634" t="str">
        <f>IF('各会計、関係団体の財政状況及び健全化判断比率'!BR14="","",'各会計、関係団体の財政状況及び健全化判断比率'!BR14)</f>
        <v/>
      </c>
      <c r="DH41" s="634"/>
      <c r="DI41" s="168"/>
    </row>
    <row r="42" spans="1:113" ht="32.25" customHeight="1">
      <c r="B42" s="190"/>
      <c r="C42" s="632" t="str">
        <f t="shared" si="5"/>
        <v/>
      </c>
      <c r="D42" s="632"/>
      <c r="E42" s="633" t="str">
        <f>IF('各会計、関係団体の財政状況及び健全化判断比率'!B15="","",'各会計、関係団体の財政状況及び健全化判断比率'!B15)</f>
        <v/>
      </c>
      <c r="F42" s="633"/>
      <c r="G42" s="633"/>
      <c r="H42" s="633"/>
      <c r="I42" s="633"/>
      <c r="J42" s="633"/>
      <c r="K42" s="633"/>
      <c r="L42" s="633"/>
      <c r="M42" s="633"/>
      <c r="N42" s="633"/>
      <c r="O42" s="633"/>
      <c r="P42" s="633"/>
      <c r="Q42" s="633"/>
      <c r="R42" s="633"/>
      <c r="S42" s="633"/>
      <c r="T42" s="163"/>
      <c r="U42" s="632" t="str">
        <f t="shared" si="4"/>
        <v/>
      </c>
      <c r="V42" s="632"/>
      <c r="W42" s="633"/>
      <c r="X42" s="633"/>
      <c r="Y42" s="633"/>
      <c r="Z42" s="633"/>
      <c r="AA42" s="633"/>
      <c r="AB42" s="633"/>
      <c r="AC42" s="633"/>
      <c r="AD42" s="633"/>
      <c r="AE42" s="633"/>
      <c r="AF42" s="633"/>
      <c r="AG42" s="633"/>
      <c r="AH42" s="633"/>
      <c r="AI42" s="633"/>
      <c r="AJ42" s="633"/>
      <c r="AK42" s="633"/>
      <c r="AL42" s="163"/>
      <c r="AM42" s="632" t="str">
        <f t="shared" si="0"/>
        <v/>
      </c>
      <c r="AN42" s="632"/>
      <c r="AO42" s="633"/>
      <c r="AP42" s="633"/>
      <c r="AQ42" s="633"/>
      <c r="AR42" s="633"/>
      <c r="AS42" s="633"/>
      <c r="AT42" s="633"/>
      <c r="AU42" s="633"/>
      <c r="AV42" s="633"/>
      <c r="AW42" s="633"/>
      <c r="AX42" s="633"/>
      <c r="AY42" s="633"/>
      <c r="AZ42" s="633"/>
      <c r="BA42" s="633"/>
      <c r="BB42" s="633"/>
      <c r="BC42" s="633"/>
      <c r="BD42" s="163"/>
      <c r="BE42" s="632" t="str">
        <f t="shared" si="1"/>
        <v/>
      </c>
      <c r="BF42" s="632"/>
      <c r="BG42" s="633"/>
      <c r="BH42" s="633"/>
      <c r="BI42" s="633"/>
      <c r="BJ42" s="633"/>
      <c r="BK42" s="633"/>
      <c r="BL42" s="633"/>
      <c r="BM42" s="633"/>
      <c r="BN42" s="633"/>
      <c r="BO42" s="633"/>
      <c r="BP42" s="633"/>
      <c r="BQ42" s="633"/>
      <c r="BR42" s="633"/>
      <c r="BS42" s="633"/>
      <c r="BT42" s="633"/>
      <c r="BU42" s="633"/>
      <c r="BV42" s="163"/>
      <c r="BW42" s="632" t="str">
        <f t="shared" si="2"/>
        <v/>
      </c>
      <c r="BX42" s="632"/>
      <c r="BY42" s="633" t="str">
        <f>IF('各会計、関係団体の財政状況及び健全化判断比率'!B76="","",'各会計、関係団体の財政状況及び健全化判断比率'!B76)</f>
        <v/>
      </c>
      <c r="BZ42" s="633"/>
      <c r="CA42" s="633"/>
      <c r="CB42" s="633"/>
      <c r="CC42" s="633"/>
      <c r="CD42" s="633"/>
      <c r="CE42" s="633"/>
      <c r="CF42" s="633"/>
      <c r="CG42" s="633"/>
      <c r="CH42" s="633"/>
      <c r="CI42" s="633"/>
      <c r="CJ42" s="633"/>
      <c r="CK42" s="633"/>
      <c r="CL42" s="633"/>
      <c r="CM42" s="633"/>
      <c r="CN42" s="163"/>
      <c r="CO42" s="632" t="str">
        <f t="shared" si="3"/>
        <v/>
      </c>
      <c r="CP42" s="632"/>
      <c r="CQ42" s="633" t="str">
        <f>IF('各会計、関係団体の財政状況及び健全化判断比率'!BS15="","",'各会計、関係団体の財政状況及び健全化判断比率'!BS15)</f>
        <v/>
      </c>
      <c r="CR42" s="633"/>
      <c r="CS42" s="633"/>
      <c r="CT42" s="633"/>
      <c r="CU42" s="633"/>
      <c r="CV42" s="633"/>
      <c r="CW42" s="633"/>
      <c r="CX42" s="633"/>
      <c r="CY42" s="633"/>
      <c r="CZ42" s="633"/>
      <c r="DA42" s="633"/>
      <c r="DB42" s="633"/>
      <c r="DC42" s="633"/>
      <c r="DD42" s="633"/>
      <c r="DE42" s="633"/>
      <c r="DG42" s="634" t="str">
        <f>IF('各会計、関係団体の財政状況及び健全化判断比率'!BR15="","",'各会計、関係団体の財政状況及び健全化判断比率'!BR15)</f>
        <v/>
      </c>
      <c r="DH42" s="634"/>
      <c r="DI42" s="168"/>
    </row>
    <row r="43" spans="1:113" ht="32.25" customHeight="1">
      <c r="B43" s="190"/>
      <c r="C43" s="632" t="str">
        <f t="shared" si="5"/>
        <v/>
      </c>
      <c r="D43" s="632"/>
      <c r="E43" s="633" t="str">
        <f>IF('各会計、関係団体の財政状況及び健全化判断比率'!B16="","",'各会計、関係団体の財政状況及び健全化判断比率'!B16)</f>
        <v/>
      </c>
      <c r="F43" s="633"/>
      <c r="G43" s="633"/>
      <c r="H43" s="633"/>
      <c r="I43" s="633"/>
      <c r="J43" s="633"/>
      <c r="K43" s="633"/>
      <c r="L43" s="633"/>
      <c r="M43" s="633"/>
      <c r="N43" s="633"/>
      <c r="O43" s="633"/>
      <c r="P43" s="633"/>
      <c r="Q43" s="633"/>
      <c r="R43" s="633"/>
      <c r="S43" s="633"/>
      <c r="T43" s="163"/>
      <c r="U43" s="632" t="str">
        <f t="shared" si="4"/>
        <v/>
      </c>
      <c r="V43" s="632"/>
      <c r="W43" s="633"/>
      <c r="X43" s="633"/>
      <c r="Y43" s="633"/>
      <c r="Z43" s="633"/>
      <c r="AA43" s="633"/>
      <c r="AB43" s="633"/>
      <c r="AC43" s="633"/>
      <c r="AD43" s="633"/>
      <c r="AE43" s="633"/>
      <c r="AF43" s="633"/>
      <c r="AG43" s="633"/>
      <c r="AH43" s="633"/>
      <c r="AI43" s="633"/>
      <c r="AJ43" s="633"/>
      <c r="AK43" s="633"/>
      <c r="AL43" s="163"/>
      <c r="AM43" s="632" t="str">
        <f t="shared" si="0"/>
        <v/>
      </c>
      <c r="AN43" s="632"/>
      <c r="AO43" s="633"/>
      <c r="AP43" s="633"/>
      <c r="AQ43" s="633"/>
      <c r="AR43" s="633"/>
      <c r="AS43" s="633"/>
      <c r="AT43" s="633"/>
      <c r="AU43" s="633"/>
      <c r="AV43" s="633"/>
      <c r="AW43" s="633"/>
      <c r="AX43" s="633"/>
      <c r="AY43" s="633"/>
      <c r="AZ43" s="633"/>
      <c r="BA43" s="633"/>
      <c r="BB43" s="633"/>
      <c r="BC43" s="633"/>
      <c r="BD43" s="163"/>
      <c r="BE43" s="632" t="str">
        <f t="shared" si="1"/>
        <v/>
      </c>
      <c r="BF43" s="632"/>
      <c r="BG43" s="633"/>
      <c r="BH43" s="633"/>
      <c r="BI43" s="633"/>
      <c r="BJ43" s="633"/>
      <c r="BK43" s="633"/>
      <c r="BL43" s="633"/>
      <c r="BM43" s="633"/>
      <c r="BN43" s="633"/>
      <c r="BO43" s="633"/>
      <c r="BP43" s="633"/>
      <c r="BQ43" s="633"/>
      <c r="BR43" s="633"/>
      <c r="BS43" s="633"/>
      <c r="BT43" s="633"/>
      <c r="BU43" s="633"/>
      <c r="BV43" s="163"/>
      <c r="BW43" s="632" t="str">
        <f t="shared" si="2"/>
        <v/>
      </c>
      <c r="BX43" s="632"/>
      <c r="BY43" s="633" t="str">
        <f>IF('各会計、関係団体の財政状況及び健全化判断比率'!B77="","",'各会計、関係団体の財政状況及び健全化判断比率'!B77)</f>
        <v/>
      </c>
      <c r="BZ43" s="633"/>
      <c r="CA43" s="633"/>
      <c r="CB43" s="633"/>
      <c r="CC43" s="633"/>
      <c r="CD43" s="633"/>
      <c r="CE43" s="633"/>
      <c r="CF43" s="633"/>
      <c r="CG43" s="633"/>
      <c r="CH43" s="633"/>
      <c r="CI43" s="633"/>
      <c r="CJ43" s="633"/>
      <c r="CK43" s="633"/>
      <c r="CL43" s="633"/>
      <c r="CM43" s="633"/>
      <c r="CN43" s="163"/>
      <c r="CO43" s="632" t="str">
        <f t="shared" si="3"/>
        <v/>
      </c>
      <c r="CP43" s="632"/>
      <c r="CQ43" s="633" t="str">
        <f>IF('各会計、関係団体の財政状況及び健全化判断比率'!BS16="","",'各会計、関係団体の財政状況及び健全化判断比率'!BS16)</f>
        <v/>
      </c>
      <c r="CR43" s="633"/>
      <c r="CS43" s="633"/>
      <c r="CT43" s="633"/>
      <c r="CU43" s="633"/>
      <c r="CV43" s="633"/>
      <c r="CW43" s="633"/>
      <c r="CX43" s="633"/>
      <c r="CY43" s="633"/>
      <c r="CZ43" s="633"/>
      <c r="DA43" s="633"/>
      <c r="DB43" s="633"/>
      <c r="DC43" s="633"/>
      <c r="DD43" s="633"/>
      <c r="DE43" s="633"/>
      <c r="DG43" s="634" t="str">
        <f>IF('各会計、関係団体の財政状況及び健全化判断比率'!BR16="","",'各会計、関係団体の財政状況及び健全化判断比率'!BR16)</f>
        <v/>
      </c>
      <c r="DH43" s="634"/>
      <c r="DI43" s="168"/>
    </row>
    <row r="44" spans="1:113" ht="13.5" customHeight="1" thickBot="1">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row r="46" spans="1:113">
      <c r="B46" s="162" t="s">
        <v>193</v>
      </c>
      <c r="E46" s="635" t="s">
        <v>194</v>
      </c>
      <c r="F46" s="635"/>
      <c r="G46" s="635"/>
      <c r="H46" s="635"/>
      <c r="I46" s="635"/>
      <c r="J46" s="635"/>
      <c r="K46" s="635"/>
      <c r="L46" s="635"/>
      <c r="M46" s="635"/>
      <c r="N46" s="635"/>
      <c r="O46" s="635"/>
      <c r="P46" s="635"/>
      <c r="Q46" s="635"/>
      <c r="R46" s="635"/>
      <c r="S46" s="635"/>
      <c r="T46" s="635"/>
      <c r="U46" s="635"/>
      <c r="V46" s="635"/>
      <c r="W46" s="635"/>
      <c r="X46" s="635"/>
      <c r="Y46" s="635"/>
      <c r="Z46" s="635"/>
      <c r="AA46" s="635"/>
      <c r="AB46" s="635"/>
      <c r="AC46" s="635"/>
      <c r="AD46" s="635"/>
      <c r="AE46" s="635"/>
      <c r="AF46" s="635"/>
      <c r="AG46" s="635"/>
      <c r="AH46" s="635"/>
      <c r="AI46" s="635"/>
      <c r="AJ46" s="635"/>
      <c r="AK46" s="635"/>
      <c r="AL46" s="635"/>
      <c r="AM46" s="635"/>
      <c r="AN46" s="635"/>
      <c r="AO46" s="635"/>
      <c r="AP46" s="635"/>
      <c r="AQ46" s="635"/>
      <c r="AR46" s="635"/>
      <c r="AS46" s="635"/>
      <c r="AT46" s="635"/>
      <c r="AU46" s="635"/>
      <c r="AV46" s="635"/>
      <c r="AW46" s="635"/>
      <c r="AX46" s="635"/>
      <c r="AY46" s="635"/>
      <c r="AZ46" s="635"/>
      <c r="BA46" s="635"/>
      <c r="BB46" s="635"/>
      <c r="BC46" s="635"/>
      <c r="BD46" s="635"/>
      <c r="BE46" s="635"/>
      <c r="BF46" s="635"/>
      <c r="BG46" s="635"/>
      <c r="BH46" s="635"/>
      <c r="BI46" s="635"/>
      <c r="BJ46" s="635"/>
      <c r="BK46" s="635"/>
      <c r="BL46" s="635"/>
      <c r="BM46" s="635"/>
      <c r="BN46" s="635"/>
      <c r="BO46" s="635"/>
      <c r="BP46" s="635"/>
      <c r="BQ46" s="635"/>
      <c r="BR46" s="635"/>
      <c r="BS46" s="635"/>
      <c r="BT46" s="635"/>
      <c r="BU46" s="635"/>
      <c r="BV46" s="635"/>
      <c r="BW46" s="635"/>
      <c r="BX46" s="635"/>
      <c r="BY46" s="635"/>
      <c r="BZ46" s="635"/>
      <c r="CA46" s="635"/>
      <c r="CB46" s="635"/>
      <c r="CC46" s="635"/>
      <c r="CD46" s="635"/>
      <c r="CE46" s="635"/>
      <c r="CF46" s="635"/>
      <c r="CG46" s="635"/>
      <c r="CH46" s="635"/>
      <c r="CI46" s="635"/>
      <c r="CJ46" s="635"/>
      <c r="CK46" s="635"/>
      <c r="CL46" s="635"/>
      <c r="CM46" s="635"/>
      <c r="CN46" s="635"/>
      <c r="CO46" s="635"/>
      <c r="CP46" s="635"/>
      <c r="CQ46" s="635"/>
      <c r="CR46" s="635"/>
      <c r="CS46" s="635"/>
      <c r="CT46" s="635"/>
      <c r="CU46" s="635"/>
      <c r="CV46" s="635"/>
      <c r="CW46" s="635"/>
      <c r="CX46" s="635"/>
      <c r="CY46" s="635"/>
      <c r="CZ46" s="635"/>
      <c r="DA46" s="635"/>
      <c r="DB46" s="635"/>
      <c r="DC46" s="635"/>
      <c r="DD46" s="635"/>
      <c r="DE46" s="635"/>
      <c r="DF46" s="635"/>
      <c r="DG46" s="635"/>
      <c r="DH46" s="635"/>
      <c r="DI46" s="635"/>
    </row>
    <row r="47" spans="1:113">
      <c r="E47" s="635" t="s">
        <v>195</v>
      </c>
      <c r="F47" s="635"/>
      <c r="G47" s="635"/>
      <c r="H47" s="635"/>
      <c r="I47" s="635"/>
      <c r="J47" s="635"/>
      <c r="K47" s="635"/>
      <c r="L47" s="635"/>
      <c r="M47" s="635"/>
      <c r="N47" s="635"/>
      <c r="O47" s="635"/>
      <c r="P47" s="635"/>
      <c r="Q47" s="635"/>
      <c r="R47" s="635"/>
      <c r="S47" s="635"/>
      <c r="T47" s="635"/>
      <c r="U47" s="635"/>
      <c r="V47" s="635"/>
      <c r="W47" s="635"/>
      <c r="X47" s="635"/>
      <c r="Y47" s="635"/>
      <c r="Z47" s="635"/>
      <c r="AA47" s="635"/>
      <c r="AB47" s="635"/>
      <c r="AC47" s="635"/>
      <c r="AD47" s="635"/>
      <c r="AE47" s="635"/>
      <c r="AF47" s="635"/>
      <c r="AG47" s="635"/>
      <c r="AH47" s="635"/>
      <c r="AI47" s="635"/>
      <c r="AJ47" s="635"/>
      <c r="AK47" s="635"/>
      <c r="AL47" s="635"/>
      <c r="AM47" s="635"/>
      <c r="AN47" s="635"/>
      <c r="AO47" s="635"/>
      <c r="AP47" s="635"/>
      <c r="AQ47" s="635"/>
      <c r="AR47" s="635"/>
      <c r="AS47" s="635"/>
      <c r="AT47" s="635"/>
      <c r="AU47" s="635"/>
      <c r="AV47" s="635"/>
      <c r="AW47" s="635"/>
      <c r="AX47" s="635"/>
      <c r="AY47" s="635"/>
      <c r="AZ47" s="635"/>
      <c r="BA47" s="635"/>
      <c r="BB47" s="635"/>
      <c r="BC47" s="635"/>
      <c r="BD47" s="635"/>
      <c r="BE47" s="635"/>
      <c r="BF47" s="635"/>
      <c r="BG47" s="635"/>
      <c r="BH47" s="635"/>
      <c r="BI47" s="635"/>
      <c r="BJ47" s="635"/>
      <c r="BK47" s="635"/>
      <c r="BL47" s="635"/>
      <c r="BM47" s="635"/>
      <c r="BN47" s="635"/>
      <c r="BO47" s="635"/>
      <c r="BP47" s="635"/>
      <c r="BQ47" s="635"/>
      <c r="BR47" s="635"/>
      <c r="BS47" s="635"/>
      <c r="BT47" s="635"/>
      <c r="BU47" s="635"/>
      <c r="BV47" s="635"/>
      <c r="BW47" s="635"/>
      <c r="BX47" s="635"/>
      <c r="BY47" s="635"/>
      <c r="BZ47" s="635"/>
      <c r="CA47" s="635"/>
      <c r="CB47" s="635"/>
      <c r="CC47" s="635"/>
      <c r="CD47" s="635"/>
      <c r="CE47" s="635"/>
      <c r="CF47" s="635"/>
      <c r="CG47" s="635"/>
      <c r="CH47" s="635"/>
      <c r="CI47" s="635"/>
      <c r="CJ47" s="635"/>
      <c r="CK47" s="635"/>
      <c r="CL47" s="635"/>
      <c r="CM47" s="635"/>
      <c r="CN47" s="635"/>
      <c r="CO47" s="635"/>
      <c r="CP47" s="635"/>
      <c r="CQ47" s="635"/>
      <c r="CR47" s="635"/>
      <c r="CS47" s="635"/>
      <c r="CT47" s="635"/>
      <c r="CU47" s="635"/>
      <c r="CV47" s="635"/>
      <c r="CW47" s="635"/>
      <c r="CX47" s="635"/>
      <c r="CY47" s="635"/>
      <c r="CZ47" s="635"/>
      <c r="DA47" s="635"/>
      <c r="DB47" s="635"/>
      <c r="DC47" s="635"/>
      <c r="DD47" s="635"/>
      <c r="DE47" s="635"/>
      <c r="DF47" s="635"/>
      <c r="DG47" s="635"/>
      <c r="DH47" s="635"/>
      <c r="DI47" s="635"/>
    </row>
    <row r="48" spans="1:113">
      <c r="E48" s="635" t="s">
        <v>196</v>
      </c>
      <c r="F48" s="635"/>
      <c r="G48" s="635"/>
      <c r="H48" s="635"/>
      <c r="I48" s="635"/>
      <c r="J48" s="635"/>
      <c r="K48" s="635"/>
      <c r="L48" s="635"/>
      <c r="M48" s="635"/>
      <c r="N48" s="635"/>
      <c r="O48" s="635"/>
      <c r="P48" s="635"/>
      <c r="Q48" s="635"/>
      <c r="R48" s="635"/>
      <c r="S48" s="635"/>
      <c r="T48" s="635"/>
      <c r="U48" s="635"/>
      <c r="V48" s="635"/>
      <c r="W48" s="635"/>
      <c r="X48" s="635"/>
      <c r="Y48" s="635"/>
      <c r="Z48" s="635"/>
      <c r="AA48" s="635"/>
      <c r="AB48" s="635"/>
      <c r="AC48" s="635"/>
      <c r="AD48" s="635"/>
      <c r="AE48" s="635"/>
      <c r="AF48" s="635"/>
      <c r="AG48" s="635"/>
      <c r="AH48" s="635"/>
      <c r="AI48" s="635"/>
      <c r="AJ48" s="635"/>
      <c r="AK48" s="635"/>
      <c r="AL48" s="635"/>
      <c r="AM48" s="635"/>
      <c r="AN48" s="635"/>
      <c r="AO48" s="635"/>
      <c r="AP48" s="635"/>
      <c r="AQ48" s="635"/>
      <c r="AR48" s="635"/>
      <c r="AS48" s="635"/>
      <c r="AT48" s="635"/>
      <c r="AU48" s="635"/>
      <c r="AV48" s="635"/>
      <c r="AW48" s="635"/>
      <c r="AX48" s="635"/>
      <c r="AY48" s="635"/>
      <c r="AZ48" s="635"/>
      <c r="BA48" s="635"/>
      <c r="BB48" s="635"/>
      <c r="BC48" s="635"/>
      <c r="BD48" s="635"/>
      <c r="BE48" s="635"/>
      <c r="BF48" s="635"/>
      <c r="BG48" s="635"/>
      <c r="BH48" s="635"/>
      <c r="BI48" s="635"/>
      <c r="BJ48" s="635"/>
      <c r="BK48" s="635"/>
      <c r="BL48" s="635"/>
      <c r="BM48" s="635"/>
      <c r="BN48" s="635"/>
      <c r="BO48" s="635"/>
      <c r="BP48" s="635"/>
      <c r="BQ48" s="635"/>
      <c r="BR48" s="635"/>
      <c r="BS48" s="635"/>
      <c r="BT48" s="635"/>
      <c r="BU48" s="635"/>
      <c r="BV48" s="635"/>
      <c r="BW48" s="635"/>
      <c r="BX48" s="635"/>
      <c r="BY48" s="635"/>
      <c r="BZ48" s="635"/>
      <c r="CA48" s="635"/>
      <c r="CB48" s="635"/>
      <c r="CC48" s="635"/>
      <c r="CD48" s="635"/>
      <c r="CE48" s="635"/>
      <c r="CF48" s="635"/>
      <c r="CG48" s="635"/>
      <c r="CH48" s="635"/>
      <c r="CI48" s="635"/>
      <c r="CJ48" s="635"/>
      <c r="CK48" s="635"/>
      <c r="CL48" s="635"/>
      <c r="CM48" s="635"/>
      <c r="CN48" s="635"/>
      <c r="CO48" s="635"/>
      <c r="CP48" s="635"/>
      <c r="CQ48" s="635"/>
      <c r="CR48" s="635"/>
      <c r="CS48" s="635"/>
      <c r="CT48" s="635"/>
      <c r="CU48" s="635"/>
      <c r="CV48" s="635"/>
      <c r="CW48" s="635"/>
      <c r="CX48" s="635"/>
      <c r="CY48" s="635"/>
      <c r="CZ48" s="635"/>
      <c r="DA48" s="635"/>
      <c r="DB48" s="635"/>
      <c r="DC48" s="635"/>
      <c r="DD48" s="635"/>
      <c r="DE48" s="635"/>
      <c r="DF48" s="635"/>
      <c r="DG48" s="635"/>
      <c r="DH48" s="635"/>
      <c r="DI48" s="635"/>
    </row>
    <row r="49" spans="5:113">
      <c r="E49" s="636" t="s">
        <v>197</v>
      </c>
      <c r="F49" s="636"/>
      <c r="G49" s="636"/>
      <c r="H49" s="636"/>
      <c r="I49" s="636"/>
      <c r="J49" s="636"/>
      <c r="K49" s="636"/>
      <c r="L49" s="636"/>
      <c r="M49" s="636"/>
      <c r="N49" s="636"/>
      <c r="O49" s="636"/>
      <c r="P49" s="636"/>
      <c r="Q49" s="636"/>
      <c r="R49" s="636"/>
      <c r="S49" s="636"/>
      <c r="T49" s="636"/>
      <c r="U49" s="636"/>
      <c r="V49" s="636"/>
      <c r="W49" s="636"/>
      <c r="X49" s="636"/>
      <c r="Y49" s="636"/>
      <c r="Z49" s="636"/>
      <c r="AA49" s="636"/>
      <c r="AB49" s="636"/>
      <c r="AC49" s="636"/>
      <c r="AD49" s="636"/>
      <c r="AE49" s="636"/>
      <c r="AF49" s="636"/>
      <c r="AG49" s="636"/>
      <c r="AH49" s="636"/>
      <c r="AI49" s="636"/>
      <c r="AJ49" s="636"/>
      <c r="AK49" s="636"/>
      <c r="AL49" s="636"/>
      <c r="AM49" s="636"/>
      <c r="AN49" s="636"/>
      <c r="AO49" s="636"/>
      <c r="AP49" s="636"/>
      <c r="AQ49" s="636"/>
      <c r="AR49" s="636"/>
      <c r="AS49" s="636"/>
      <c r="AT49" s="636"/>
      <c r="AU49" s="636"/>
      <c r="AV49" s="636"/>
      <c r="AW49" s="636"/>
      <c r="AX49" s="636"/>
      <c r="AY49" s="636"/>
      <c r="AZ49" s="636"/>
      <c r="BA49" s="636"/>
      <c r="BB49" s="636"/>
      <c r="BC49" s="636"/>
      <c r="BD49" s="636"/>
      <c r="BE49" s="636"/>
      <c r="BF49" s="636"/>
      <c r="BG49" s="636"/>
      <c r="BH49" s="636"/>
      <c r="BI49" s="636"/>
      <c r="BJ49" s="636"/>
      <c r="BK49" s="636"/>
      <c r="BL49" s="636"/>
      <c r="BM49" s="636"/>
      <c r="BN49" s="636"/>
      <c r="BO49" s="636"/>
      <c r="BP49" s="636"/>
      <c r="BQ49" s="636"/>
      <c r="BR49" s="636"/>
      <c r="BS49" s="636"/>
      <c r="BT49" s="636"/>
      <c r="BU49" s="636"/>
      <c r="BV49" s="636"/>
      <c r="BW49" s="636"/>
      <c r="BX49" s="636"/>
      <c r="BY49" s="636"/>
      <c r="BZ49" s="636"/>
      <c r="CA49" s="636"/>
      <c r="CB49" s="636"/>
      <c r="CC49" s="636"/>
      <c r="CD49" s="636"/>
      <c r="CE49" s="636"/>
      <c r="CF49" s="636"/>
      <c r="CG49" s="636"/>
      <c r="CH49" s="636"/>
      <c r="CI49" s="636"/>
      <c r="CJ49" s="636"/>
      <c r="CK49" s="636"/>
      <c r="CL49" s="636"/>
      <c r="CM49" s="636"/>
      <c r="CN49" s="636"/>
      <c r="CO49" s="636"/>
      <c r="CP49" s="636"/>
      <c r="CQ49" s="636"/>
      <c r="CR49" s="636"/>
      <c r="CS49" s="636"/>
      <c r="CT49" s="636"/>
      <c r="CU49" s="636"/>
      <c r="CV49" s="636"/>
      <c r="CW49" s="636"/>
      <c r="CX49" s="636"/>
      <c r="CY49" s="636"/>
      <c r="CZ49" s="636"/>
      <c r="DA49" s="636"/>
      <c r="DB49" s="636"/>
      <c r="DC49" s="636"/>
      <c r="DD49" s="636"/>
      <c r="DE49" s="636"/>
      <c r="DF49" s="636"/>
      <c r="DG49" s="636"/>
      <c r="DH49" s="636"/>
      <c r="DI49" s="636"/>
    </row>
    <row r="50" spans="5:113">
      <c r="E50" s="635" t="s">
        <v>198</v>
      </c>
      <c r="F50" s="635"/>
      <c r="G50" s="635"/>
      <c r="H50" s="635"/>
      <c r="I50" s="635"/>
      <c r="J50" s="635"/>
      <c r="K50" s="635"/>
      <c r="L50" s="635"/>
      <c r="M50" s="635"/>
      <c r="N50" s="635"/>
      <c r="O50" s="635"/>
      <c r="P50" s="635"/>
      <c r="Q50" s="635"/>
      <c r="R50" s="635"/>
      <c r="S50" s="635"/>
      <c r="T50" s="635"/>
      <c r="U50" s="635"/>
      <c r="V50" s="635"/>
      <c r="W50" s="635"/>
      <c r="X50" s="635"/>
      <c r="Y50" s="635"/>
      <c r="Z50" s="635"/>
      <c r="AA50" s="635"/>
      <c r="AB50" s="635"/>
      <c r="AC50" s="635"/>
      <c r="AD50" s="635"/>
      <c r="AE50" s="635"/>
      <c r="AF50" s="635"/>
      <c r="AG50" s="635"/>
      <c r="AH50" s="635"/>
      <c r="AI50" s="635"/>
      <c r="AJ50" s="635"/>
      <c r="AK50" s="635"/>
      <c r="AL50" s="635"/>
      <c r="AM50" s="635"/>
      <c r="AN50" s="635"/>
      <c r="AO50" s="635"/>
      <c r="AP50" s="635"/>
      <c r="AQ50" s="635"/>
      <c r="AR50" s="635"/>
      <c r="AS50" s="635"/>
      <c r="AT50" s="635"/>
      <c r="AU50" s="635"/>
      <c r="AV50" s="635"/>
      <c r="AW50" s="635"/>
      <c r="AX50" s="635"/>
      <c r="AY50" s="635"/>
      <c r="AZ50" s="635"/>
      <c r="BA50" s="635"/>
      <c r="BB50" s="635"/>
      <c r="BC50" s="635"/>
      <c r="BD50" s="635"/>
      <c r="BE50" s="635"/>
      <c r="BF50" s="635"/>
      <c r="BG50" s="635"/>
      <c r="BH50" s="635"/>
      <c r="BI50" s="635"/>
      <c r="BJ50" s="635"/>
      <c r="BK50" s="635"/>
      <c r="BL50" s="635"/>
      <c r="BM50" s="635"/>
      <c r="BN50" s="635"/>
      <c r="BO50" s="635"/>
      <c r="BP50" s="635"/>
      <c r="BQ50" s="635"/>
      <c r="BR50" s="635"/>
      <c r="BS50" s="635"/>
      <c r="BT50" s="635"/>
      <c r="BU50" s="635"/>
      <c r="BV50" s="635"/>
      <c r="BW50" s="635"/>
      <c r="BX50" s="635"/>
      <c r="BY50" s="635"/>
      <c r="BZ50" s="635"/>
      <c r="CA50" s="635"/>
      <c r="CB50" s="635"/>
      <c r="CC50" s="635"/>
      <c r="CD50" s="635"/>
      <c r="CE50" s="635"/>
      <c r="CF50" s="635"/>
      <c r="CG50" s="635"/>
      <c r="CH50" s="635"/>
      <c r="CI50" s="635"/>
      <c r="CJ50" s="635"/>
      <c r="CK50" s="635"/>
      <c r="CL50" s="635"/>
      <c r="CM50" s="635"/>
      <c r="CN50" s="635"/>
      <c r="CO50" s="635"/>
      <c r="CP50" s="635"/>
      <c r="CQ50" s="635"/>
      <c r="CR50" s="635"/>
      <c r="CS50" s="635"/>
      <c r="CT50" s="635"/>
      <c r="CU50" s="635"/>
      <c r="CV50" s="635"/>
      <c r="CW50" s="635"/>
      <c r="CX50" s="635"/>
      <c r="CY50" s="635"/>
      <c r="CZ50" s="635"/>
      <c r="DA50" s="635"/>
      <c r="DB50" s="635"/>
      <c r="DC50" s="635"/>
      <c r="DD50" s="635"/>
      <c r="DE50" s="635"/>
      <c r="DF50" s="635"/>
      <c r="DG50" s="635"/>
      <c r="DH50" s="635"/>
      <c r="DI50" s="635"/>
    </row>
    <row r="51" spans="5:113">
      <c r="E51" s="635" t="s">
        <v>199</v>
      </c>
      <c r="F51" s="635"/>
      <c r="G51" s="635"/>
      <c r="H51" s="635"/>
      <c r="I51" s="635"/>
      <c r="J51" s="635"/>
      <c r="K51" s="635"/>
      <c r="L51" s="635"/>
      <c r="M51" s="635"/>
      <c r="N51" s="635"/>
      <c r="O51" s="635"/>
      <c r="P51" s="635"/>
      <c r="Q51" s="635"/>
      <c r="R51" s="635"/>
      <c r="S51" s="635"/>
      <c r="T51" s="635"/>
      <c r="U51" s="635"/>
      <c r="V51" s="635"/>
      <c r="W51" s="635"/>
      <c r="X51" s="635"/>
      <c r="Y51" s="635"/>
      <c r="Z51" s="635"/>
      <c r="AA51" s="635"/>
      <c r="AB51" s="635"/>
      <c r="AC51" s="635"/>
      <c r="AD51" s="635"/>
      <c r="AE51" s="635"/>
      <c r="AF51" s="635"/>
      <c r="AG51" s="635"/>
      <c r="AH51" s="635"/>
      <c r="AI51" s="635"/>
      <c r="AJ51" s="635"/>
      <c r="AK51" s="635"/>
      <c r="AL51" s="635"/>
      <c r="AM51" s="635"/>
      <c r="AN51" s="635"/>
      <c r="AO51" s="635"/>
      <c r="AP51" s="635"/>
      <c r="AQ51" s="635"/>
      <c r="AR51" s="635"/>
      <c r="AS51" s="635"/>
      <c r="AT51" s="635"/>
      <c r="AU51" s="635"/>
      <c r="AV51" s="635"/>
      <c r="AW51" s="635"/>
      <c r="AX51" s="635"/>
      <c r="AY51" s="635"/>
      <c r="AZ51" s="635"/>
      <c r="BA51" s="635"/>
      <c r="BB51" s="635"/>
      <c r="BC51" s="635"/>
      <c r="BD51" s="635"/>
      <c r="BE51" s="635"/>
      <c r="BF51" s="635"/>
      <c r="BG51" s="635"/>
      <c r="BH51" s="635"/>
      <c r="BI51" s="635"/>
      <c r="BJ51" s="635"/>
      <c r="BK51" s="635"/>
      <c r="BL51" s="635"/>
      <c r="BM51" s="635"/>
      <c r="BN51" s="635"/>
      <c r="BO51" s="635"/>
      <c r="BP51" s="635"/>
      <c r="BQ51" s="635"/>
      <c r="BR51" s="635"/>
      <c r="BS51" s="635"/>
      <c r="BT51" s="635"/>
      <c r="BU51" s="635"/>
      <c r="BV51" s="635"/>
      <c r="BW51" s="635"/>
      <c r="BX51" s="635"/>
      <c r="BY51" s="635"/>
      <c r="BZ51" s="635"/>
      <c r="CA51" s="635"/>
      <c r="CB51" s="635"/>
      <c r="CC51" s="635"/>
      <c r="CD51" s="635"/>
      <c r="CE51" s="635"/>
      <c r="CF51" s="635"/>
      <c r="CG51" s="635"/>
      <c r="CH51" s="635"/>
      <c r="CI51" s="635"/>
      <c r="CJ51" s="635"/>
      <c r="CK51" s="635"/>
      <c r="CL51" s="635"/>
      <c r="CM51" s="635"/>
      <c r="CN51" s="635"/>
      <c r="CO51" s="635"/>
      <c r="CP51" s="635"/>
      <c r="CQ51" s="635"/>
      <c r="CR51" s="635"/>
      <c r="CS51" s="635"/>
      <c r="CT51" s="635"/>
      <c r="CU51" s="635"/>
      <c r="CV51" s="635"/>
      <c r="CW51" s="635"/>
      <c r="CX51" s="635"/>
      <c r="CY51" s="635"/>
      <c r="CZ51" s="635"/>
      <c r="DA51" s="635"/>
      <c r="DB51" s="635"/>
      <c r="DC51" s="635"/>
      <c r="DD51" s="635"/>
      <c r="DE51" s="635"/>
      <c r="DF51" s="635"/>
      <c r="DG51" s="635"/>
      <c r="DH51" s="635"/>
      <c r="DI51" s="635"/>
    </row>
    <row r="52" spans="5:113">
      <c r="E52" s="635" t="s">
        <v>200</v>
      </c>
      <c r="F52" s="635"/>
      <c r="G52" s="635"/>
      <c r="H52" s="635"/>
      <c r="I52" s="635"/>
      <c r="J52" s="635"/>
      <c r="K52" s="635"/>
      <c r="L52" s="635"/>
      <c r="M52" s="635"/>
      <c r="N52" s="635"/>
      <c r="O52" s="635"/>
      <c r="P52" s="635"/>
      <c r="Q52" s="635"/>
      <c r="R52" s="635"/>
      <c r="S52" s="635"/>
      <c r="T52" s="635"/>
      <c r="U52" s="635"/>
      <c r="V52" s="635"/>
      <c r="W52" s="635"/>
      <c r="X52" s="635"/>
      <c r="Y52" s="635"/>
      <c r="Z52" s="635"/>
      <c r="AA52" s="635"/>
      <c r="AB52" s="635"/>
      <c r="AC52" s="635"/>
      <c r="AD52" s="635"/>
      <c r="AE52" s="635"/>
      <c r="AF52" s="635"/>
      <c r="AG52" s="635"/>
      <c r="AH52" s="635"/>
      <c r="AI52" s="635"/>
      <c r="AJ52" s="635"/>
      <c r="AK52" s="635"/>
      <c r="AL52" s="635"/>
      <c r="AM52" s="635"/>
      <c r="AN52" s="635"/>
      <c r="AO52" s="635"/>
      <c r="AP52" s="635"/>
      <c r="AQ52" s="635"/>
      <c r="AR52" s="635"/>
      <c r="AS52" s="635"/>
      <c r="AT52" s="635"/>
      <c r="AU52" s="635"/>
      <c r="AV52" s="635"/>
      <c r="AW52" s="635"/>
      <c r="AX52" s="635"/>
      <c r="AY52" s="635"/>
      <c r="AZ52" s="635"/>
      <c r="BA52" s="635"/>
      <c r="BB52" s="635"/>
      <c r="BC52" s="635"/>
      <c r="BD52" s="635"/>
      <c r="BE52" s="635"/>
      <c r="BF52" s="635"/>
      <c r="BG52" s="635"/>
      <c r="BH52" s="635"/>
      <c r="BI52" s="635"/>
      <c r="BJ52" s="635"/>
      <c r="BK52" s="635"/>
      <c r="BL52" s="635"/>
      <c r="BM52" s="635"/>
      <c r="BN52" s="635"/>
      <c r="BO52" s="635"/>
      <c r="BP52" s="635"/>
      <c r="BQ52" s="635"/>
      <c r="BR52" s="635"/>
      <c r="BS52" s="635"/>
      <c r="BT52" s="635"/>
      <c r="BU52" s="635"/>
      <c r="BV52" s="635"/>
      <c r="BW52" s="635"/>
      <c r="BX52" s="635"/>
      <c r="BY52" s="635"/>
      <c r="BZ52" s="635"/>
      <c r="CA52" s="635"/>
      <c r="CB52" s="635"/>
      <c r="CC52" s="635"/>
      <c r="CD52" s="635"/>
      <c r="CE52" s="635"/>
      <c r="CF52" s="635"/>
      <c r="CG52" s="635"/>
      <c r="CH52" s="635"/>
      <c r="CI52" s="635"/>
      <c r="CJ52" s="635"/>
      <c r="CK52" s="635"/>
      <c r="CL52" s="635"/>
      <c r="CM52" s="635"/>
      <c r="CN52" s="635"/>
      <c r="CO52" s="635"/>
      <c r="CP52" s="635"/>
      <c r="CQ52" s="635"/>
      <c r="CR52" s="635"/>
      <c r="CS52" s="635"/>
      <c r="CT52" s="635"/>
      <c r="CU52" s="635"/>
      <c r="CV52" s="635"/>
      <c r="CW52" s="635"/>
      <c r="CX52" s="635"/>
      <c r="CY52" s="635"/>
      <c r="CZ52" s="635"/>
      <c r="DA52" s="635"/>
      <c r="DB52" s="635"/>
      <c r="DC52" s="635"/>
      <c r="DD52" s="635"/>
      <c r="DE52" s="635"/>
      <c r="DF52" s="635"/>
      <c r="DG52" s="635"/>
      <c r="DH52" s="635"/>
      <c r="DI52" s="635"/>
    </row>
    <row r="53" spans="5:113">
      <c r="E53" s="635" t="s">
        <v>201</v>
      </c>
      <c r="F53" s="635"/>
      <c r="G53" s="635"/>
      <c r="H53" s="635"/>
      <c r="I53" s="635"/>
      <c r="J53" s="635"/>
      <c r="K53" s="635"/>
      <c r="L53" s="635"/>
      <c r="M53" s="635"/>
      <c r="N53" s="635"/>
      <c r="O53" s="635"/>
      <c r="P53" s="635"/>
      <c r="Q53" s="635"/>
      <c r="R53" s="635"/>
      <c r="S53" s="635"/>
      <c r="T53" s="635"/>
      <c r="U53" s="635"/>
      <c r="V53" s="635"/>
      <c r="W53" s="635"/>
      <c r="X53" s="635"/>
      <c r="Y53" s="635"/>
      <c r="Z53" s="635"/>
      <c r="AA53" s="635"/>
      <c r="AB53" s="635"/>
      <c r="AC53" s="635"/>
      <c r="AD53" s="635"/>
      <c r="AE53" s="635"/>
      <c r="AF53" s="635"/>
      <c r="AG53" s="635"/>
      <c r="AH53" s="635"/>
      <c r="AI53" s="635"/>
      <c r="AJ53" s="635"/>
      <c r="AK53" s="635"/>
      <c r="AL53" s="635"/>
      <c r="AM53" s="635"/>
      <c r="AN53" s="635"/>
      <c r="AO53" s="635"/>
      <c r="AP53" s="635"/>
      <c r="AQ53" s="635"/>
      <c r="AR53" s="635"/>
      <c r="AS53" s="635"/>
      <c r="AT53" s="635"/>
      <c r="AU53" s="635"/>
      <c r="AV53" s="635"/>
      <c r="AW53" s="635"/>
      <c r="AX53" s="635"/>
      <c r="AY53" s="635"/>
      <c r="AZ53" s="635"/>
      <c r="BA53" s="635"/>
      <c r="BB53" s="635"/>
      <c r="BC53" s="635"/>
      <c r="BD53" s="635"/>
      <c r="BE53" s="635"/>
      <c r="BF53" s="635"/>
      <c r="BG53" s="635"/>
      <c r="BH53" s="635"/>
      <c r="BI53" s="635"/>
      <c r="BJ53" s="635"/>
      <c r="BK53" s="635"/>
      <c r="BL53" s="635"/>
      <c r="BM53" s="635"/>
      <c r="BN53" s="635"/>
      <c r="BO53" s="635"/>
      <c r="BP53" s="635"/>
      <c r="BQ53" s="635"/>
      <c r="BR53" s="635"/>
      <c r="BS53" s="635"/>
      <c r="BT53" s="635"/>
      <c r="BU53" s="635"/>
      <c r="BV53" s="635"/>
      <c r="BW53" s="635"/>
      <c r="BX53" s="635"/>
      <c r="BY53" s="635"/>
      <c r="BZ53" s="635"/>
      <c r="CA53" s="635"/>
      <c r="CB53" s="635"/>
      <c r="CC53" s="635"/>
      <c r="CD53" s="635"/>
      <c r="CE53" s="635"/>
      <c r="CF53" s="635"/>
      <c r="CG53" s="635"/>
      <c r="CH53" s="635"/>
      <c r="CI53" s="635"/>
      <c r="CJ53" s="635"/>
      <c r="CK53" s="635"/>
      <c r="CL53" s="635"/>
      <c r="CM53" s="635"/>
      <c r="CN53" s="635"/>
      <c r="CO53" s="635"/>
      <c r="CP53" s="635"/>
      <c r="CQ53" s="635"/>
      <c r="CR53" s="635"/>
      <c r="CS53" s="635"/>
      <c r="CT53" s="635"/>
      <c r="CU53" s="635"/>
      <c r="CV53" s="635"/>
      <c r="CW53" s="635"/>
      <c r="CX53" s="635"/>
      <c r="CY53" s="635"/>
      <c r="CZ53" s="635"/>
      <c r="DA53" s="635"/>
      <c r="DB53" s="635"/>
      <c r="DC53" s="635"/>
      <c r="DD53" s="635"/>
      <c r="DE53" s="635"/>
      <c r="DF53" s="635"/>
      <c r="DG53" s="635"/>
      <c r="DH53" s="635"/>
      <c r="DI53" s="635"/>
    </row>
    <row r="54" spans="5:113"/>
    <row r="55" spans="5:113"/>
    <row r="56" spans="5:113"/>
  </sheetData>
  <sheetProtection algorithmName="SHA-512" hashValue="yYRgpTnzX6ointVuBE2ShtBf0yWL9dOI+rrmhgJBz4TLScIj+fVBZXdQFmS55kENv5W2tr9pJBPanMiMSfzAhA==" saltValue="+r7a1VJwDTz3TGRX5PrtXw=="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cols>
    <col min="1" max="1" width="1.6328125" style="196" customWidth="1"/>
    <col min="2" max="2" width="2.36328125" style="196" customWidth="1"/>
    <col min="3" max="16" width="2.6328125" style="196" customWidth="1"/>
    <col min="17" max="17" width="2.36328125" style="196" customWidth="1"/>
    <col min="18" max="95" width="1.6328125" style="196" customWidth="1"/>
    <col min="96" max="133" width="1.6328125" style="208" customWidth="1"/>
    <col min="134" max="143" width="1.6328125" style="196" customWidth="1"/>
    <col min="144" max="16384" width="0" style="196" hidden="1"/>
  </cols>
  <sheetData>
    <row r="1" spans="2:143" ht="22.5" customHeight="1" thickBot="1">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37" t="s">
        <v>202</v>
      </c>
      <c r="DI1" s="638"/>
      <c r="DJ1" s="638"/>
      <c r="DK1" s="638"/>
      <c r="DL1" s="638"/>
      <c r="DM1" s="638"/>
      <c r="DN1" s="639"/>
      <c r="DO1" s="196"/>
      <c r="DP1" s="637" t="s">
        <v>203</v>
      </c>
      <c r="DQ1" s="638"/>
      <c r="DR1" s="638"/>
      <c r="DS1" s="638"/>
      <c r="DT1" s="638"/>
      <c r="DU1" s="638"/>
      <c r="DV1" s="638"/>
      <c r="DW1" s="638"/>
      <c r="DX1" s="638"/>
      <c r="DY1" s="638"/>
      <c r="DZ1" s="638"/>
      <c r="EA1" s="638"/>
      <c r="EB1" s="638"/>
      <c r="EC1" s="639"/>
      <c r="ED1" s="195"/>
      <c r="EE1" s="195"/>
      <c r="EF1" s="195"/>
      <c r="EG1" s="195"/>
      <c r="EH1" s="195"/>
      <c r="EI1" s="195"/>
      <c r="EJ1" s="195"/>
      <c r="EK1" s="195"/>
      <c r="EL1" s="195"/>
      <c r="EM1" s="195"/>
    </row>
    <row r="2" spans="2:143" ht="22.5" customHeight="1">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c r="B3" s="640" t="s">
        <v>205</v>
      </c>
      <c r="C3" s="641"/>
      <c r="D3" s="641"/>
      <c r="E3" s="641"/>
      <c r="F3" s="641"/>
      <c r="G3" s="641"/>
      <c r="H3" s="641"/>
      <c r="I3" s="641"/>
      <c r="J3" s="641"/>
      <c r="K3" s="641"/>
      <c r="L3" s="641"/>
      <c r="M3" s="641"/>
      <c r="N3" s="641"/>
      <c r="O3" s="641"/>
      <c r="P3" s="641"/>
      <c r="Q3" s="641"/>
      <c r="R3" s="641"/>
      <c r="S3" s="641"/>
      <c r="T3" s="641"/>
      <c r="U3" s="641"/>
      <c r="V3" s="641"/>
      <c r="W3" s="641"/>
      <c r="X3" s="641"/>
      <c r="Y3" s="641"/>
      <c r="Z3" s="641"/>
      <c r="AA3" s="641"/>
      <c r="AB3" s="641"/>
      <c r="AC3" s="641"/>
      <c r="AD3" s="641"/>
      <c r="AE3" s="641"/>
      <c r="AF3" s="641"/>
      <c r="AG3" s="641"/>
      <c r="AH3" s="641"/>
      <c r="AI3" s="641"/>
      <c r="AJ3" s="641"/>
      <c r="AK3" s="641"/>
      <c r="AL3" s="641"/>
      <c r="AM3" s="641"/>
      <c r="AN3" s="641"/>
      <c r="AO3" s="641"/>
      <c r="AP3" s="640" t="s">
        <v>206</v>
      </c>
      <c r="AQ3" s="641"/>
      <c r="AR3" s="641"/>
      <c r="AS3" s="641"/>
      <c r="AT3" s="641"/>
      <c r="AU3" s="641"/>
      <c r="AV3" s="641"/>
      <c r="AW3" s="641"/>
      <c r="AX3" s="641"/>
      <c r="AY3" s="641"/>
      <c r="AZ3" s="641"/>
      <c r="BA3" s="641"/>
      <c r="BB3" s="641"/>
      <c r="BC3" s="641"/>
      <c r="BD3" s="641"/>
      <c r="BE3" s="641"/>
      <c r="BF3" s="641"/>
      <c r="BG3" s="641"/>
      <c r="BH3" s="641"/>
      <c r="BI3" s="641"/>
      <c r="BJ3" s="641"/>
      <c r="BK3" s="641"/>
      <c r="BL3" s="641"/>
      <c r="BM3" s="641"/>
      <c r="BN3" s="641"/>
      <c r="BO3" s="641"/>
      <c r="BP3" s="641"/>
      <c r="BQ3" s="641"/>
      <c r="BR3" s="641"/>
      <c r="BS3" s="641"/>
      <c r="BT3" s="641"/>
      <c r="BU3" s="641"/>
      <c r="BV3" s="641"/>
      <c r="BW3" s="641"/>
      <c r="BX3" s="641"/>
      <c r="BY3" s="641"/>
      <c r="BZ3" s="641"/>
      <c r="CA3" s="641"/>
      <c r="CB3" s="642"/>
      <c r="CD3" s="640" t="s">
        <v>207</v>
      </c>
      <c r="CE3" s="641"/>
      <c r="CF3" s="641"/>
      <c r="CG3" s="641"/>
      <c r="CH3" s="641"/>
      <c r="CI3" s="641"/>
      <c r="CJ3" s="641"/>
      <c r="CK3" s="641"/>
      <c r="CL3" s="641"/>
      <c r="CM3" s="641"/>
      <c r="CN3" s="641"/>
      <c r="CO3" s="641"/>
      <c r="CP3" s="641"/>
      <c r="CQ3" s="641"/>
      <c r="CR3" s="641"/>
      <c r="CS3" s="641"/>
      <c r="CT3" s="641"/>
      <c r="CU3" s="641"/>
      <c r="CV3" s="641"/>
      <c r="CW3" s="641"/>
      <c r="CX3" s="641"/>
      <c r="CY3" s="641"/>
      <c r="CZ3" s="641"/>
      <c r="DA3" s="641"/>
      <c r="DB3" s="641"/>
      <c r="DC3" s="641"/>
      <c r="DD3" s="641"/>
      <c r="DE3" s="641"/>
      <c r="DF3" s="641"/>
      <c r="DG3" s="641"/>
      <c r="DH3" s="641"/>
      <c r="DI3" s="641"/>
      <c r="DJ3" s="641"/>
      <c r="DK3" s="641"/>
      <c r="DL3" s="641"/>
      <c r="DM3" s="641"/>
      <c r="DN3" s="641"/>
      <c r="DO3" s="641"/>
      <c r="DP3" s="641"/>
      <c r="DQ3" s="641"/>
      <c r="DR3" s="641"/>
      <c r="DS3" s="641"/>
      <c r="DT3" s="641"/>
      <c r="DU3" s="641"/>
      <c r="DV3" s="641"/>
      <c r="DW3" s="641"/>
      <c r="DX3" s="641"/>
      <c r="DY3" s="641"/>
      <c r="DZ3" s="641"/>
      <c r="EA3" s="641"/>
      <c r="EB3" s="641"/>
      <c r="EC3" s="642"/>
    </row>
    <row r="4" spans="2:143" ht="11.25" customHeight="1">
      <c r="B4" s="640" t="s">
        <v>1</v>
      </c>
      <c r="C4" s="641"/>
      <c r="D4" s="641"/>
      <c r="E4" s="641"/>
      <c r="F4" s="641"/>
      <c r="G4" s="641"/>
      <c r="H4" s="641"/>
      <c r="I4" s="641"/>
      <c r="J4" s="641"/>
      <c r="K4" s="641"/>
      <c r="L4" s="641"/>
      <c r="M4" s="641"/>
      <c r="N4" s="641"/>
      <c r="O4" s="641"/>
      <c r="P4" s="641"/>
      <c r="Q4" s="642"/>
      <c r="R4" s="640" t="s">
        <v>208</v>
      </c>
      <c r="S4" s="641"/>
      <c r="T4" s="641"/>
      <c r="U4" s="641"/>
      <c r="V4" s="641"/>
      <c r="W4" s="641"/>
      <c r="X4" s="641"/>
      <c r="Y4" s="642"/>
      <c r="Z4" s="640" t="s">
        <v>209</v>
      </c>
      <c r="AA4" s="641"/>
      <c r="AB4" s="641"/>
      <c r="AC4" s="642"/>
      <c r="AD4" s="640" t="s">
        <v>210</v>
      </c>
      <c r="AE4" s="641"/>
      <c r="AF4" s="641"/>
      <c r="AG4" s="641"/>
      <c r="AH4" s="641"/>
      <c r="AI4" s="641"/>
      <c r="AJ4" s="641"/>
      <c r="AK4" s="642"/>
      <c r="AL4" s="640" t="s">
        <v>209</v>
      </c>
      <c r="AM4" s="641"/>
      <c r="AN4" s="641"/>
      <c r="AO4" s="642"/>
      <c r="AP4" s="643" t="s">
        <v>211</v>
      </c>
      <c r="AQ4" s="643"/>
      <c r="AR4" s="643"/>
      <c r="AS4" s="643"/>
      <c r="AT4" s="643"/>
      <c r="AU4" s="643"/>
      <c r="AV4" s="643"/>
      <c r="AW4" s="643"/>
      <c r="AX4" s="643"/>
      <c r="AY4" s="643"/>
      <c r="AZ4" s="643"/>
      <c r="BA4" s="643"/>
      <c r="BB4" s="643"/>
      <c r="BC4" s="643"/>
      <c r="BD4" s="643"/>
      <c r="BE4" s="643"/>
      <c r="BF4" s="643"/>
      <c r="BG4" s="643" t="s">
        <v>212</v>
      </c>
      <c r="BH4" s="643"/>
      <c r="BI4" s="643"/>
      <c r="BJ4" s="643"/>
      <c r="BK4" s="643"/>
      <c r="BL4" s="643"/>
      <c r="BM4" s="643"/>
      <c r="BN4" s="643"/>
      <c r="BO4" s="643" t="s">
        <v>209</v>
      </c>
      <c r="BP4" s="643"/>
      <c r="BQ4" s="643"/>
      <c r="BR4" s="643"/>
      <c r="BS4" s="643" t="s">
        <v>213</v>
      </c>
      <c r="BT4" s="643"/>
      <c r="BU4" s="643"/>
      <c r="BV4" s="643"/>
      <c r="BW4" s="643"/>
      <c r="BX4" s="643"/>
      <c r="BY4" s="643"/>
      <c r="BZ4" s="643"/>
      <c r="CA4" s="643"/>
      <c r="CB4" s="643"/>
      <c r="CD4" s="640" t="s">
        <v>214</v>
      </c>
      <c r="CE4" s="641"/>
      <c r="CF4" s="641"/>
      <c r="CG4" s="641"/>
      <c r="CH4" s="641"/>
      <c r="CI4" s="641"/>
      <c r="CJ4" s="641"/>
      <c r="CK4" s="641"/>
      <c r="CL4" s="641"/>
      <c r="CM4" s="641"/>
      <c r="CN4" s="641"/>
      <c r="CO4" s="641"/>
      <c r="CP4" s="641"/>
      <c r="CQ4" s="641"/>
      <c r="CR4" s="641"/>
      <c r="CS4" s="641"/>
      <c r="CT4" s="641"/>
      <c r="CU4" s="641"/>
      <c r="CV4" s="641"/>
      <c r="CW4" s="641"/>
      <c r="CX4" s="641"/>
      <c r="CY4" s="641"/>
      <c r="CZ4" s="641"/>
      <c r="DA4" s="641"/>
      <c r="DB4" s="641"/>
      <c r="DC4" s="641"/>
      <c r="DD4" s="641"/>
      <c r="DE4" s="641"/>
      <c r="DF4" s="641"/>
      <c r="DG4" s="641"/>
      <c r="DH4" s="641"/>
      <c r="DI4" s="641"/>
      <c r="DJ4" s="641"/>
      <c r="DK4" s="641"/>
      <c r="DL4" s="641"/>
      <c r="DM4" s="641"/>
      <c r="DN4" s="641"/>
      <c r="DO4" s="641"/>
      <c r="DP4" s="641"/>
      <c r="DQ4" s="641"/>
      <c r="DR4" s="641"/>
      <c r="DS4" s="641"/>
      <c r="DT4" s="641"/>
      <c r="DU4" s="641"/>
      <c r="DV4" s="641"/>
      <c r="DW4" s="641"/>
      <c r="DX4" s="641"/>
      <c r="DY4" s="641"/>
      <c r="DZ4" s="641"/>
      <c r="EA4" s="641"/>
      <c r="EB4" s="641"/>
      <c r="EC4" s="642"/>
    </row>
    <row r="5" spans="2:143" ht="11.25" customHeight="1">
      <c r="B5" s="644" t="s">
        <v>215</v>
      </c>
      <c r="C5" s="645"/>
      <c r="D5" s="645"/>
      <c r="E5" s="645"/>
      <c r="F5" s="645"/>
      <c r="G5" s="645"/>
      <c r="H5" s="645"/>
      <c r="I5" s="645"/>
      <c r="J5" s="645"/>
      <c r="K5" s="645"/>
      <c r="L5" s="645"/>
      <c r="M5" s="645"/>
      <c r="N5" s="645"/>
      <c r="O5" s="645"/>
      <c r="P5" s="645"/>
      <c r="Q5" s="646"/>
      <c r="R5" s="647">
        <v>6141508</v>
      </c>
      <c r="S5" s="648"/>
      <c r="T5" s="648"/>
      <c r="U5" s="648"/>
      <c r="V5" s="648"/>
      <c r="W5" s="648"/>
      <c r="X5" s="648"/>
      <c r="Y5" s="649"/>
      <c r="Z5" s="650">
        <v>35.200000000000003</v>
      </c>
      <c r="AA5" s="650"/>
      <c r="AB5" s="650"/>
      <c r="AC5" s="650"/>
      <c r="AD5" s="651">
        <v>6141422</v>
      </c>
      <c r="AE5" s="651"/>
      <c r="AF5" s="651"/>
      <c r="AG5" s="651"/>
      <c r="AH5" s="651"/>
      <c r="AI5" s="651"/>
      <c r="AJ5" s="651"/>
      <c r="AK5" s="651"/>
      <c r="AL5" s="652">
        <v>64.900000000000006</v>
      </c>
      <c r="AM5" s="653"/>
      <c r="AN5" s="653"/>
      <c r="AO5" s="654"/>
      <c r="AP5" s="644" t="s">
        <v>216</v>
      </c>
      <c r="AQ5" s="645"/>
      <c r="AR5" s="645"/>
      <c r="AS5" s="645"/>
      <c r="AT5" s="645"/>
      <c r="AU5" s="645"/>
      <c r="AV5" s="645"/>
      <c r="AW5" s="645"/>
      <c r="AX5" s="645"/>
      <c r="AY5" s="645"/>
      <c r="AZ5" s="645"/>
      <c r="BA5" s="645"/>
      <c r="BB5" s="645"/>
      <c r="BC5" s="645"/>
      <c r="BD5" s="645"/>
      <c r="BE5" s="645"/>
      <c r="BF5" s="646"/>
      <c r="BG5" s="658">
        <v>6141422</v>
      </c>
      <c r="BH5" s="659"/>
      <c r="BI5" s="659"/>
      <c r="BJ5" s="659"/>
      <c r="BK5" s="659"/>
      <c r="BL5" s="659"/>
      <c r="BM5" s="659"/>
      <c r="BN5" s="660"/>
      <c r="BO5" s="661">
        <v>100</v>
      </c>
      <c r="BP5" s="661"/>
      <c r="BQ5" s="661"/>
      <c r="BR5" s="661"/>
      <c r="BS5" s="662">
        <v>111616</v>
      </c>
      <c r="BT5" s="662"/>
      <c r="BU5" s="662"/>
      <c r="BV5" s="662"/>
      <c r="BW5" s="662"/>
      <c r="BX5" s="662"/>
      <c r="BY5" s="662"/>
      <c r="BZ5" s="662"/>
      <c r="CA5" s="662"/>
      <c r="CB5" s="666"/>
      <c r="CD5" s="640" t="s">
        <v>211</v>
      </c>
      <c r="CE5" s="641"/>
      <c r="CF5" s="641"/>
      <c r="CG5" s="641"/>
      <c r="CH5" s="641"/>
      <c r="CI5" s="641"/>
      <c r="CJ5" s="641"/>
      <c r="CK5" s="641"/>
      <c r="CL5" s="641"/>
      <c r="CM5" s="641"/>
      <c r="CN5" s="641"/>
      <c r="CO5" s="641"/>
      <c r="CP5" s="641"/>
      <c r="CQ5" s="642"/>
      <c r="CR5" s="640" t="s">
        <v>217</v>
      </c>
      <c r="CS5" s="641"/>
      <c r="CT5" s="641"/>
      <c r="CU5" s="641"/>
      <c r="CV5" s="641"/>
      <c r="CW5" s="641"/>
      <c r="CX5" s="641"/>
      <c r="CY5" s="642"/>
      <c r="CZ5" s="640" t="s">
        <v>209</v>
      </c>
      <c r="DA5" s="641"/>
      <c r="DB5" s="641"/>
      <c r="DC5" s="642"/>
      <c r="DD5" s="640" t="s">
        <v>218</v>
      </c>
      <c r="DE5" s="641"/>
      <c r="DF5" s="641"/>
      <c r="DG5" s="641"/>
      <c r="DH5" s="641"/>
      <c r="DI5" s="641"/>
      <c r="DJ5" s="641"/>
      <c r="DK5" s="641"/>
      <c r="DL5" s="641"/>
      <c r="DM5" s="641"/>
      <c r="DN5" s="641"/>
      <c r="DO5" s="641"/>
      <c r="DP5" s="642"/>
      <c r="DQ5" s="640" t="s">
        <v>219</v>
      </c>
      <c r="DR5" s="641"/>
      <c r="DS5" s="641"/>
      <c r="DT5" s="641"/>
      <c r="DU5" s="641"/>
      <c r="DV5" s="641"/>
      <c r="DW5" s="641"/>
      <c r="DX5" s="641"/>
      <c r="DY5" s="641"/>
      <c r="DZ5" s="641"/>
      <c r="EA5" s="641"/>
      <c r="EB5" s="641"/>
      <c r="EC5" s="642"/>
    </row>
    <row r="6" spans="2:143" ht="11.25" customHeight="1">
      <c r="B6" s="655" t="s">
        <v>220</v>
      </c>
      <c r="C6" s="656"/>
      <c r="D6" s="656"/>
      <c r="E6" s="656"/>
      <c r="F6" s="656"/>
      <c r="G6" s="656"/>
      <c r="H6" s="656"/>
      <c r="I6" s="656"/>
      <c r="J6" s="656"/>
      <c r="K6" s="656"/>
      <c r="L6" s="656"/>
      <c r="M6" s="656"/>
      <c r="N6" s="656"/>
      <c r="O6" s="656"/>
      <c r="P6" s="656"/>
      <c r="Q6" s="657"/>
      <c r="R6" s="658">
        <v>159892</v>
      </c>
      <c r="S6" s="659"/>
      <c r="T6" s="659"/>
      <c r="U6" s="659"/>
      <c r="V6" s="659"/>
      <c r="W6" s="659"/>
      <c r="X6" s="659"/>
      <c r="Y6" s="660"/>
      <c r="Z6" s="661">
        <v>0.9</v>
      </c>
      <c r="AA6" s="661"/>
      <c r="AB6" s="661"/>
      <c r="AC6" s="661"/>
      <c r="AD6" s="662">
        <v>159892</v>
      </c>
      <c r="AE6" s="662"/>
      <c r="AF6" s="662"/>
      <c r="AG6" s="662"/>
      <c r="AH6" s="662"/>
      <c r="AI6" s="662"/>
      <c r="AJ6" s="662"/>
      <c r="AK6" s="662"/>
      <c r="AL6" s="663">
        <v>1.7</v>
      </c>
      <c r="AM6" s="664"/>
      <c r="AN6" s="664"/>
      <c r="AO6" s="665"/>
      <c r="AP6" s="655" t="s">
        <v>221</v>
      </c>
      <c r="AQ6" s="656"/>
      <c r="AR6" s="656"/>
      <c r="AS6" s="656"/>
      <c r="AT6" s="656"/>
      <c r="AU6" s="656"/>
      <c r="AV6" s="656"/>
      <c r="AW6" s="656"/>
      <c r="AX6" s="656"/>
      <c r="AY6" s="656"/>
      <c r="AZ6" s="656"/>
      <c r="BA6" s="656"/>
      <c r="BB6" s="656"/>
      <c r="BC6" s="656"/>
      <c r="BD6" s="656"/>
      <c r="BE6" s="656"/>
      <c r="BF6" s="657"/>
      <c r="BG6" s="658">
        <v>6141422</v>
      </c>
      <c r="BH6" s="659"/>
      <c r="BI6" s="659"/>
      <c r="BJ6" s="659"/>
      <c r="BK6" s="659"/>
      <c r="BL6" s="659"/>
      <c r="BM6" s="659"/>
      <c r="BN6" s="660"/>
      <c r="BO6" s="661">
        <v>100</v>
      </c>
      <c r="BP6" s="661"/>
      <c r="BQ6" s="661"/>
      <c r="BR6" s="661"/>
      <c r="BS6" s="662">
        <v>111616</v>
      </c>
      <c r="BT6" s="662"/>
      <c r="BU6" s="662"/>
      <c r="BV6" s="662"/>
      <c r="BW6" s="662"/>
      <c r="BX6" s="662"/>
      <c r="BY6" s="662"/>
      <c r="BZ6" s="662"/>
      <c r="CA6" s="662"/>
      <c r="CB6" s="666"/>
      <c r="CD6" s="644" t="s">
        <v>222</v>
      </c>
      <c r="CE6" s="645"/>
      <c r="CF6" s="645"/>
      <c r="CG6" s="645"/>
      <c r="CH6" s="645"/>
      <c r="CI6" s="645"/>
      <c r="CJ6" s="645"/>
      <c r="CK6" s="645"/>
      <c r="CL6" s="645"/>
      <c r="CM6" s="645"/>
      <c r="CN6" s="645"/>
      <c r="CO6" s="645"/>
      <c r="CP6" s="645"/>
      <c r="CQ6" s="646"/>
      <c r="CR6" s="658">
        <v>127322</v>
      </c>
      <c r="CS6" s="659"/>
      <c r="CT6" s="659"/>
      <c r="CU6" s="659"/>
      <c r="CV6" s="659"/>
      <c r="CW6" s="659"/>
      <c r="CX6" s="659"/>
      <c r="CY6" s="660"/>
      <c r="CZ6" s="652">
        <v>0.8</v>
      </c>
      <c r="DA6" s="653"/>
      <c r="DB6" s="653"/>
      <c r="DC6" s="669"/>
      <c r="DD6" s="667" t="s">
        <v>122</v>
      </c>
      <c r="DE6" s="659"/>
      <c r="DF6" s="659"/>
      <c r="DG6" s="659"/>
      <c r="DH6" s="659"/>
      <c r="DI6" s="659"/>
      <c r="DJ6" s="659"/>
      <c r="DK6" s="659"/>
      <c r="DL6" s="659"/>
      <c r="DM6" s="659"/>
      <c r="DN6" s="659"/>
      <c r="DO6" s="659"/>
      <c r="DP6" s="660"/>
      <c r="DQ6" s="667">
        <v>127322</v>
      </c>
      <c r="DR6" s="659"/>
      <c r="DS6" s="659"/>
      <c r="DT6" s="659"/>
      <c r="DU6" s="659"/>
      <c r="DV6" s="659"/>
      <c r="DW6" s="659"/>
      <c r="DX6" s="659"/>
      <c r="DY6" s="659"/>
      <c r="DZ6" s="659"/>
      <c r="EA6" s="659"/>
      <c r="EB6" s="659"/>
      <c r="EC6" s="668"/>
    </row>
    <row r="7" spans="2:143" ht="11.25" customHeight="1">
      <c r="B7" s="655" t="s">
        <v>223</v>
      </c>
      <c r="C7" s="656"/>
      <c r="D7" s="656"/>
      <c r="E7" s="656"/>
      <c r="F7" s="656"/>
      <c r="G7" s="656"/>
      <c r="H7" s="656"/>
      <c r="I7" s="656"/>
      <c r="J7" s="656"/>
      <c r="K7" s="656"/>
      <c r="L7" s="656"/>
      <c r="M7" s="656"/>
      <c r="N7" s="656"/>
      <c r="O7" s="656"/>
      <c r="P7" s="656"/>
      <c r="Q7" s="657"/>
      <c r="R7" s="658">
        <v>2060</v>
      </c>
      <c r="S7" s="659"/>
      <c r="T7" s="659"/>
      <c r="U7" s="659"/>
      <c r="V7" s="659"/>
      <c r="W7" s="659"/>
      <c r="X7" s="659"/>
      <c r="Y7" s="660"/>
      <c r="Z7" s="661">
        <v>0</v>
      </c>
      <c r="AA7" s="661"/>
      <c r="AB7" s="661"/>
      <c r="AC7" s="661"/>
      <c r="AD7" s="662">
        <v>2060</v>
      </c>
      <c r="AE7" s="662"/>
      <c r="AF7" s="662"/>
      <c r="AG7" s="662"/>
      <c r="AH7" s="662"/>
      <c r="AI7" s="662"/>
      <c r="AJ7" s="662"/>
      <c r="AK7" s="662"/>
      <c r="AL7" s="663">
        <v>0</v>
      </c>
      <c r="AM7" s="664"/>
      <c r="AN7" s="664"/>
      <c r="AO7" s="665"/>
      <c r="AP7" s="655" t="s">
        <v>224</v>
      </c>
      <c r="AQ7" s="656"/>
      <c r="AR7" s="656"/>
      <c r="AS7" s="656"/>
      <c r="AT7" s="656"/>
      <c r="AU7" s="656"/>
      <c r="AV7" s="656"/>
      <c r="AW7" s="656"/>
      <c r="AX7" s="656"/>
      <c r="AY7" s="656"/>
      <c r="AZ7" s="656"/>
      <c r="BA7" s="656"/>
      <c r="BB7" s="656"/>
      <c r="BC7" s="656"/>
      <c r="BD7" s="656"/>
      <c r="BE7" s="656"/>
      <c r="BF7" s="657"/>
      <c r="BG7" s="658">
        <v>2513168</v>
      </c>
      <c r="BH7" s="659"/>
      <c r="BI7" s="659"/>
      <c r="BJ7" s="659"/>
      <c r="BK7" s="659"/>
      <c r="BL7" s="659"/>
      <c r="BM7" s="659"/>
      <c r="BN7" s="660"/>
      <c r="BO7" s="661">
        <v>40.9</v>
      </c>
      <c r="BP7" s="661"/>
      <c r="BQ7" s="661"/>
      <c r="BR7" s="661"/>
      <c r="BS7" s="662">
        <v>111616</v>
      </c>
      <c r="BT7" s="662"/>
      <c r="BU7" s="662"/>
      <c r="BV7" s="662"/>
      <c r="BW7" s="662"/>
      <c r="BX7" s="662"/>
      <c r="BY7" s="662"/>
      <c r="BZ7" s="662"/>
      <c r="CA7" s="662"/>
      <c r="CB7" s="666"/>
      <c r="CD7" s="655" t="s">
        <v>225</v>
      </c>
      <c r="CE7" s="656"/>
      <c r="CF7" s="656"/>
      <c r="CG7" s="656"/>
      <c r="CH7" s="656"/>
      <c r="CI7" s="656"/>
      <c r="CJ7" s="656"/>
      <c r="CK7" s="656"/>
      <c r="CL7" s="656"/>
      <c r="CM7" s="656"/>
      <c r="CN7" s="656"/>
      <c r="CO7" s="656"/>
      <c r="CP7" s="656"/>
      <c r="CQ7" s="657"/>
      <c r="CR7" s="658">
        <v>1680937</v>
      </c>
      <c r="CS7" s="659"/>
      <c r="CT7" s="659"/>
      <c r="CU7" s="659"/>
      <c r="CV7" s="659"/>
      <c r="CW7" s="659"/>
      <c r="CX7" s="659"/>
      <c r="CY7" s="660"/>
      <c r="CZ7" s="661">
        <v>10</v>
      </c>
      <c r="DA7" s="661"/>
      <c r="DB7" s="661"/>
      <c r="DC7" s="661"/>
      <c r="DD7" s="667">
        <v>168871</v>
      </c>
      <c r="DE7" s="659"/>
      <c r="DF7" s="659"/>
      <c r="DG7" s="659"/>
      <c r="DH7" s="659"/>
      <c r="DI7" s="659"/>
      <c r="DJ7" s="659"/>
      <c r="DK7" s="659"/>
      <c r="DL7" s="659"/>
      <c r="DM7" s="659"/>
      <c r="DN7" s="659"/>
      <c r="DO7" s="659"/>
      <c r="DP7" s="660"/>
      <c r="DQ7" s="667">
        <v>1342227</v>
      </c>
      <c r="DR7" s="659"/>
      <c r="DS7" s="659"/>
      <c r="DT7" s="659"/>
      <c r="DU7" s="659"/>
      <c r="DV7" s="659"/>
      <c r="DW7" s="659"/>
      <c r="DX7" s="659"/>
      <c r="DY7" s="659"/>
      <c r="DZ7" s="659"/>
      <c r="EA7" s="659"/>
      <c r="EB7" s="659"/>
      <c r="EC7" s="668"/>
    </row>
    <row r="8" spans="2:143" ht="11.25" customHeight="1">
      <c r="B8" s="655" t="s">
        <v>226</v>
      </c>
      <c r="C8" s="656"/>
      <c r="D8" s="656"/>
      <c r="E8" s="656"/>
      <c r="F8" s="656"/>
      <c r="G8" s="656"/>
      <c r="H8" s="656"/>
      <c r="I8" s="656"/>
      <c r="J8" s="656"/>
      <c r="K8" s="656"/>
      <c r="L8" s="656"/>
      <c r="M8" s="656"/>
      <c r="N8" s="656"/>
      <c r="O8" s="656"/>
      <c r="P8" s="656"/>
      <c r="Q8" s="657"/>
      <c r="R8" s="658">
        <v>41515</v>
      </c>
      <c r="S8" s="659"/>
      <c r="T8" s="659"/>
      <c r="U8" s="659"/>
      <c r="V8" s="659"/>
      <c r="W8" s="659"/>
      <c r="X8" s="659"/>
      <c r="Y8" s="660"/>
      <c r="Z8" s="661">
        <v>0.2</v>
      </c>
      <c r="AA8" s="661"/>
      <c r="AB8" s="661"/>
      <c r="AC8" s="661"/>
      <c r="AD8" s="662">
        <v>41515</v>
      </c>
      <c r="AE8" s="662"/>
      <c r="AF8" s="662"/>
      <c r="AG8" s="662"/>
      <c r="AH8" s="662"/>
      <c r="AI8" s="662"/>
      <c r="AJ8" s="662"/>
      <c r="AK8" s="662"/>
      <c r="AL8" s="663">
        <v>0.4</v>
      </c>
      <c r="AM8" s="664"/>
      <c r="AN8" s="664"/>
      <c r="AO8" s="665"/>
      <c r="AP8" s="655" t="s">
        <v>227</v>
      </c>
      <c r="AQ8" s="656"/>
      <c r="AR8" s="656"/>
      <c r="AS8" s="656"/>
      <c r="AT8" s="656"/>
      <c r="AU8" s="656"/>
      <c r="AV8" s="656"/>
      <c r="AW8" s="656"/>
      <c r="AX8" s="656"/>
      <c r="AY8" s="656"/>
      <c r="AZ8" s="656"/>
      <c r="BA8" s="656"/>
      <c r="BB8" s="656"/>
      <c r="BC8" s="656"/>
      <c r="BD8" s="656"/>
      <c r="BE8" s="656"/>
      <c r="BF8" s="657"/>
      <c r="BG8" s="658">
        <v>62340</v>
      </c>
      <c r="BH8" s="659"/>
      <c r="BI8" s="659"/>
      <c r="BJ8" s="659"/>
      <c r="BK8" s="659"/>
      <c r="BL8" s="659"/>
      <c r="BM8" s="659"/>
      <c r="BN8" s="660"/>
      <c r="BO8" s="661">
        <v>1</v>
      </c>
      <c r="BP8" s="661"/>
      <c r="BQ8" s="661"/>
      <c r="BR8" s="661"/>
      <c r="BS8" s="662" t="s">
        <v>122</v>
      </c>
      <c r="BT8" s="662"/>
      <c r="BU8" s="662"/>
      <c r="BV8" s="662"/>
      <c r="BW8" s="662"/>
      <c r="BX8" s="662"/>
      <c r="BY8" s="662"/>
      <c r="BZ8" s="662"/>
      <c r="CA8" s="662"/>
      <c r="CB8" s="666"/>
      <c r="CD8" s="655" t="s">
        <v>228</v>
      </c>
      <c r="CE8" s="656"/>
      <c r="CF8" s="656"/>
      <c r="CG8" s="656"/>
      <c r="CH8" s="656"/>
      <c r="CI8" s="656"/>
      <c r="CJ8" s="656"/>
      <c r="CK8" s="656"/>
      <c r="CL8" s="656"/>
      <c r="CM8" s="656"/>
      <c r="CN8" s="656"/>
      <c r="CO8" s="656"/>
      <c r="CP8" s="656"/>
      <c r="CQ8" s="657"/>
      <c r="CR8" s="658">
        <v>6078056</v>
      </c>
      <c r="CS8" s="659"/>
      <c r="CT8" s="659"/>
      <c r="CU8" s="659"/>
      <c r="CV8" s="659"/>
      <c r="CW8" s="659"/>
      <c r="CX8" s="659"/>
      <c r="CY8" s="660"/>
      <c r="CZ8" s="661">
        <v>36.1</v>
      </c>
      <c r="DA8" s="661"/>
      <c r="DB8" s="661"/>
      <c r="DC8" s="661"/>
      <c r="DD8" s="667">
        <v>21483</v>
      </c>
      <c r="DE8" s="659"/>
      <c r="DF8" s="659"/>
      <c r="DG8" s="659"/>
      <c r="DH8" s="659"/>
      <c r="DI8" s="659"/>
      <c r="DJ8" s="659"/>
      <c r="DK8" s="659"/>
      <c r="DL8" s="659"/>
      <c r="DM8" s="659"/>
      <c r="DN8" s="659"/>
      <c r="DO8" s="659"/>
      <c r="DP8" s="660"/>
      <c r="DQ8" s="667">
        <v>3120591</v>
      </c>
      <c r="DR8" s="659"/>
      <c r="DS8" s="659"/>
      <c r="DT8" s="659"/>
      <c r="DU8" s="659"/>
      <c r="DV8" s="659"/>
      <c r="DW8" s="659"/>
      <c r="DX8" s="659"/>
      <c r="DY8" s="659"/>
      <c r="DZ8" s="659"/>
      <c r="EA8" s="659"/>
      <c r="EB8" s="659"/>
      <c r="EC8" s="668"/>
    </row>
    <row r="9" spans="2:143" ht="11.25" customHeight="1">
      <c r="B9" s="655" t="s">
        <v>229</v>
      </c>
      <c r="C9" s="656"/>
      <c r="D9" s="656"/>
      <c r="E9" s="656"/>
      <c r="F9" s="656"/>
      <c r="G9" s="656"/>
      <c r="H9" s="656"/>
      <c r="I9" s="656"/>
      <c r="J9" s="656"/>
      <c r="K9" s="656"/>
      <c r="L9" s="656"/>
      <c r="M9" s="656"/>
      <c r="N9" s="656"/>
      <c r="O9" s="656"/>
      <c r="P9" s="656"/>
      <c r="Q9" s="657"/>
      <c r="R9" s="658">
        <v>58990</v>
      </c>
      <c r="S9" s="659"/>
      <c r="T9" s="659"/>
      <c r="U9" s="659"/>
      <c r="V9" s="659"/>
      <c r="W9" s="659"/>
      <c r="X9" s="659"/>
      <c r="Y9" s="660"/>
      <c r="Z9" s="661">
        <v>0.3</v>
      </c>
      <c r="AA9" s="661"/>
      <c r="AB9" s="661"/>
      <c r="AC9" s="661"/>
      <c r="AD9" s="662">
        <v>58990</v>
      </c>
      <c r="AE9" s="662"/>
      <c r="AF9" s="662"/>
      <c r="AG9" s="662"/>
      <c r="AH9" s="662"/>
      <c r="AI9" s="662"/>
      <c r="AJ9" s="662"/>
      <c r="AK9" s="662"/>
      <c r="AL9" s="663">
        <v>0.6</v>
      </c>
      <c r="AM9" s="664"/>
      <c r="AN9" s="664"/>
      <c r="AO9" s="665"/>
      <c r="AP9" s="655" t="s">
        <v>230</v>
      </c>
      <c r="AQ9" s="656"/>
      <c r="AR9" s="656"/>
      <c r="AS9" s="656"/>
      <c r="AT9" s="656"/>
      <c r="AU9" s="656"/>
      <c r="AV9" s="656"/>
      <c r="AW9" s="656"/>
      <c r="AX9" s="656"/>
      <c r="AY9" s="656"/>
      <c r="AZ9" s="656"/>
      <c r="BA9" s="656"/>
      <c r="BB9" s="656"/>
      <c r="BC9" s="656"/>
      <c r="BD9" s="656"/>
      <c r="BE9" s="656"/>
      <c r="BF9" s="657"/>
      <c r="BG9" s="658">
        <v>2000617</v>
      </c>
      <c r="BH9" s="659"/>
      <c r="BI9" s="659"/>
      <c r="BJ9" s="659"/>
      <c r="BK9" s="659"/>
      <c r="BL9" s="659"/>
      <c r="BM9" s="659"/>
      <c r="BN9" s="660"/>
      <c r="BO9" s="661">
        <v>32.6</v>
      </c>
      <c r="BP9" s="661"/>
      <c r="BQ9" s="661"/>
      <c r="BR9" s="661"/>
      <c r="BS9" s="662" t="s">
        <v>122</v>
      </c>
      <c r="BT9" s="662"/>
      <c r="BU9" s="662"/>
      <c r="BV9" s="662"/>
      <c r="BW9" s="662"/>
      <c r="BX9" s="662"/>
      <c r="BY9" s="662"/>
      <c r="BZ9" s="662"/>
      <c r="CA9" s="662"/>
      <c r="CB9" s="666"/>
      <c r="CD9" s="655" t="s">
        <v>231</v>
      </c>
      <c r="CE9" s="656"/>
      <c r="CF9" s="656"/>
      <c r="CG9" s="656"/>
      <c r="CH9" s="656"/>
      <c r="CI9" s="656"/>
      <c r="CJ9" s="656"/>
      <c r="CK9" s="656"/>
      <c r="CL9" s="656"/>
      <c r="CM9" s="656"/>
      <c r="CN9" s="656"/>
      <c r="CO9" s="656"/>
      <c r="CP9" s="656"/>
      <c r="CQ9" s="657"/>
      <c r="CR9" s="658">
        <v>1038826</v>
      </c>
      <c r="CS9" s="659"/>
      <c r="CT9" s="659"/>
      <c r="CU9" s="659"/>
      <c r="CV9" s="659"/>
      <c r="CW9" s="659"/>
      <c r="CX9" s="659"/>
      <c r="CY9" s="660"/>
      <c r="CZ9" s="661">
        <v>6.2</v>
      </c>
      <c r="DA9" s="661"/>
      <c r="DB9" s="661"/>
      <c r="DC9" s="661"/>
      <c r="DD9" s="667">
        <v>85702</v>
      </c>
      <c r="DE9" s="659"/>
      <c r="DF9" s="659"/>
      <c r="DG9" s="659"/>
      <c r="DH9" s="659"/>
      <c r="DI9" s="659"/>
      <c r="DJ9" s="659"/>
      <c r="DK9" s="659"/>
      <c r="DL9" s="659"/>
      <c r="DM9" s="659"/>
      <c r="DN9" s="659"/>
      <c r="DO9" s="659"/>
      <c r="DP9" s="660"/>
      <c r="DQ9" s="667">
        <v>816279</v>
      </c>
      <c r="DR9" s="659"/>
      <c r="DS9" s="659"/>
      <c r="DT9" s="659"/>
      <c r="DU9" s="659"/>
      <c r="DV9" s="659"/>
      <c r="DW9" s="659"/>
      <c r="DX9" s="659"/>
      <c r="DY9" s="659"/>
      <c r="DZ9" s="659"/>
      <c r="EA9" s="659"/>
      <c r="EB9" s="659"/>
      <c r="EC9" s="668"/>
    </row>
    <row r="10" spans="2:143" ht="11.25" customHeight="1">
      <c r="B10" s="655" t="s">
        <v>232</v>
      </c>
      <c r="C10" s="656"/>
      <c r="D10" s="656"/>
      <c r="E10" s="656"/>
      <c r="F10" s="656"/>
      <c r="G10" s="656"/>
      <c r="H10" s="656"/>
      <c r="I10" s="656"/>
      <c r="J10" s="656"/>
      <c r="K10" s="656"/>
      <c r="L10" s="656"/>
      <c r="M10" s="656"/>
      <c r="N10" s="656"/>
      <c r="O10" s="656"/>
      <c r="P10" s="656"/>
      <c r="Q10" s="657"/>
      <c r="R10" s="658" t="s">
        <v>122</v>
      </c>
      <c r="S10" s="659"/>
      <c r="T10" s="659"/>
      <c r="U10" s="659"/>
      <c r="V10" s="659"/>
      <c r="W10" s="659"/>
      <c r="X10" s="659"/>
      <c r="Y10" s="660"/>
      <c r="Z10" s="661" t="s">
        <v>122</v>
      </c>
      <c r="AA10" s="661"/>
      <c r="AB10" s="661"/>
      <c r="AC10" s="661"/>
      <c r="AD10" s="662" t="s">
        <v>122</v>
      </c>
      <c r="AE10" s="662"/>
      <c r="AF10" s="662"/>
      <c r="AG10" s="662"/>
      <c r="AH10" s="662"/>
      <c r="AI10" s="662"/>
      <c r="AJ10" s="662"/>
      <c r="AK10" s="662"/>
      <c r="AL10" s="663" t="s">
        <v>122</v>
      </c>
      <c r="AM10" s="664"/>
      <c r="AN10" s="664"/>
      <c r="AO10" s="665"/>
      <c r="AP10" s="655" t="s">
        <v>233</v>
      </c>
      <c r="AQ10" s="656"/>
      <c r="AR10" s="656"/>
      <c r="AS10" s="656"/>
      <c r="AT10" s="656"/>
      <c r="AU10" s="656"/>
      <c r="AV10" s="656"/>
      <c r="AW10" s="656"/>
      <c r="AX10" s="656"/>
      <c r="AY10" s="656"/>
      <c r="AZ10" s="656"/>
      <c r="BA10" s="656"/>
      <c r="BB10" s="656"/>
      <c r="BC10" s="656"/>
      <c r="BD10" s="656"/>
      <c r="BE10" s="656"/>
      <c r="BF10" s="657"/>
      <c r="BG10" s="658">
        <v>135239</v>
      </c>
      <c r="BH10" s="659"/>
      <c r="BI10" s="659"/>
      <c r="BJ10" s="659"/>
      <c r="BK10" s="659"/>
      <c r="BL10" s="659"/>
      <c r="BM10" s="659"/>
      <c r="BN10" s="660"/>
      <c r="BO10" s="661">
        <v>2.2000000000000002</v>
      </c>
      <c r="BP10" s="661"/>
      <c r="BQ10" s="661"/>
      <c r="BR10" s="661"/>
      <c r="BS10" s="662">
        <v>22884</v>
      </c>
      <c r="BT10" s="662"/>
      <c r="BU10" s="662"/>
      <c r="BV10" s="662"/>
      <c r="BW10" s="662"/>
      <c r="BX10" s="662"/>
      <c r="BY10" s="662"/>
      <c r="BZ10" s="662"/>
      <c r="CA10" s="662"/>
      <c r="CB10" s="666"/>
      <c r="CD10" s="655" t="s">
        <v>234</v>
      </c>
      <c r="CE10" s="656"/>
      <c r="CF10" s="656"/>
      <c r="CG10" s="656"/>
      <c r="CH10" s="656"/>
      <c r="CI10" s="656"/>
      <c r="CJ10" s="656"/>
      <c r="CK10" s="656"/>
      <c r="CL10" s="656"/>
      <c r="CM10" s="656"/>
      <c r="CN10" s="656"/>
      <c r="CO10" s="656"/>
      <c r="CP10" s="656"/>
      <c r="CQ10" s="657"/>
      <c r="CR10" s="658">
        <v>60</v>
      </c>
      <c r="CS10" s="659"/>
      <c r="CT10" s="659"/>
      <c r="CU10" s="659"/>
      <c r="CV10" s="659"/>
      <c r="CW10" s="659"/>
      <c r="CX10" s="659"/>
      <c r="CY10" s="660"/>
      <c r="CZ10" s="661">
        <v>0</v>
      </c>
      <c r="DA10" s="661"/>
      <c r="DB10" s="661"/>
      <c r="DC10" s="661"/>
      <c r="DD10" s="667" t="s">
        <v>122</v>
      </c>
      <c r="DE10" s="659"/>
      <c r="DF10" s="659"/>
      <c r="DG10" s="659"/>
      <c r="DH10" s="659"/>
      <c r="DI10" s="659"/>
      <c r="DJ10" s="659"/>
      <c r="DK10" s="659"/>
      <c r="DL10" s="659"/>
      <c r="DM10" s="659"/>
      <c r="DN10" s="659"/>
      <c r="DO10" s="659"/>
      <c r="DP10" s="660"/>
      <c r="DQ10" s="667">
        <v>60</v>
      </c>
      <c r="DR10" s="659"/>
      <c r="DS10" s="659"/>
      <c r="DT10" s="659"/>
      <c r="DU10" s="659"/>
      <c r="DV10" s="659"/>
      <c r="DW10" s="659"/>
      <c r="DX10" s="659"/>
      <c r="DY10" s="659"/>
      <c r="DZ10" s="659"/>
      <c r="EA10" s="659"/>
      <c r="EB10" s="659"/>
      <c r="EC10" s="668"/>
    </row>
    <row r="11" spans="2:143" ht="11.25" customHeight="1">
      <c r="B11" s="655" t="s">
        <v>235</v>
      </c>
      <c r="C11" s="656"/>
      <c r="D11" s="656"/>
      <c r="E11" s="656"/>
      <c r="F11" s="656"/>
      <c r="G11" s="656"/>
      <c r="H11" s="656"/>
      <c r="I11" s="656"/>
      <c r="J11" s="656"/>
      <c r="K11" s="656"/>
      <c r="L11" s="656"/>
      <c r="M11" s="656"/>
      <c r="N11" s="656"/>
      <c r="O11" s="656"/>
      <c r="P11" s="656"/>
      <c r="Q11" s="657"/>
      <c r="R11" s="658">
        <v>1041532</v>
      </c>
      <c r="S11" s="659"/>
      <c r="T11" s="659"/>
      <c r="U11" s="659"/>
      <c r="V11" s="659"/>
      <c r="W11" s="659"/>
      <c r="X11" s="659"/>
      <c r="Y11" s="660"/>
      <c r="Z11" s="663">
        <v>6</v>
      </c>
      <c r="AA11" s="664"/>
      <c r="AB11" s="664"/>
      <c r="AC11" s="670"/>
      <c r="AD11" s="667">
        <v>1041532</v>
      </c>
      <c r="AE11" s="659"/>
      <c r="AF11" s="659"/>
      <c r="AG11" s="659"/>
      <c r="AH11" s="659"/>
      <c r="AI11" s="659"/>
      <c r="AJ11" s="659"/>
      <c r="AK11" s="660"/>
      <c r="AL11" s="663">
        <v>11</v>
      </c>
      <c r="AM11" s="664"/>
      <c r="AN11" s="664"/>
      <c r="AO11" s="665"/>
      <c r="AP11" s="655" t="s">
        <v>236</v>
      </c>
      <c r="AQ11" s="656"/>
      <c r="AR11" s="656"/>
      <c r="AS11" s="656"/>
      <c r="AT11" s="656"/>
      <c r="AU11" s="656"/>
      <c r="AV11" s="656"/>
      <c r="AW11" s="656"/>
      <c r="AX11" s="656"/>
      <c r="AY11" s="656"/>
      <c r="AZ11" s="656"/>
      <c r="BA11" s="656"/>
      <c r="BB11" s="656"/>
      <c r="BC11" s="656"/>
      <c r="BD11" s="656"/>
      <c r="BE11" s="656"/>
      <c r="BF11" s="657"/>
      <c r="BG11" s="658">
        <v>314972</v>
      </c>
      <c r="BH11" s="659"/>
      <c r="BI11" s="659"/>
      <c r="BJ11" s="659"/>
      <c r="BK11" s="659"/>
      <c r="BL11" s="659"/>
      <c r="BM11" s="659"/>
      <c r="BN11" s="660"/>
      <c r="BO11" s="661">
        <v>5.0999999999999996</v>
      </c>
      <c r="BP11" s="661"/>
      <c r="BQ11" s="661"/>
      <c r="BR11" s="661"/>
      <c r="BS11" s="662">
        <v>88732</v>
      </c>
      <c r="BT11" s="662"/>
      <c r="BU11" s="662"/>
      <c r="BV11" s="662"/>
      <c r="BW11" s="662"/>
      <c r="BX11" s="662"/>
      <c r="BY11" s="662"/>
      <c r="BZ11" s="662"/>
      <c r="CA11" s="662"/>
      <c r="CB11" s="666"/>
      <c r="CD11" s="655" t="s">
        <v>237</v>
      </c>
      <c r="CE11" s="656"/>
      <c r="CF11" s="656"/>
      <c r="CG11" s="656"/>
      <c r="CH11" s="656"/>
      <c r="CI11" s="656"/>
      <c r="CJ11" s="656"/>
      <c r="CK11" s="656"/>
      <c r="CL11" s="656"/>
      <c r="CM11" s="656"/>
      <c r="CN11" s="656"/>
      <c r="CO11" s="656"/>
      <c r="CP11" s="656"/>
      <c r="CQ11" s="657"/>
      <c r="CR11" s="658">
        <v>685418</v>
      </c>
      <c r="CS11" s="659"/>
      <c r="CT11" s="659"/>
      <c r="CU11" s="659"/>
      <c r="CV11" s="659"/>
      <c r="CW11" s="659"/>
      <c r="CX11" s="659"/>
      <c r="CY11" s="660"/>
      <c r="CZ11" s="661">
        <v>4.0999999999999996</v>
      </c>
      <c r="DA11" s="661"/>
      <c r="DB11" s="661"/>
      <c r="DC11" s="661"/>
      <c r="DD11" s="667">
        <v>191255</v>
      </c>
      <c r="DE11" s="659"/>
      <c r="DF11" s="659"/>
      <c r="DG11" s="659"/>
      <c r="DH11" s="659"/>
      <c r="DI11" s="659"/>
      <c r="DJ11" s="659"/>
      <c r="DK11" s="659"/>
      <c r="DL11" s="659"/>
      <c r="DM11" s="659"/>
      <c r="DN11" s="659"/>
      <c r="DO11" s="659"/>
      <c r="DP11" s="660"/>
      <c r="DQ11" s="667">
        <v>387082</v>
      </c>
      <c r="DR11" s="659"/>
      <c r="DS11" s="659"/>
      <c r="DT11" s="659"/>
      <c r="DU11" s="659"/>
      <c r="DV11" s="659"/>
      <c r="DW11" s="659"/>
      <c r="DX11" s="659"/>
      <c r="DY11" s="659"/>
      <c r="DZ11" s="659"/>
      <c r="EA11" s="659"/>
      <c r="EB11" s="659"/>
      <c r="EC11" s="668"/>
    </row>
    <row r="12" spans="2:143" ht="11.25" customHeight="1">
      <c r="B12" s="655" t="s">
        <v>238</v>
      </c>
      <c r="C12" s="656"/>
      <c r="D12" s="656"/>
      <c r="E12" s="656"/>
      <c r="F12" s="656"/>
      <c r="G12" s="656"/>
      <c r="H12" s="656"/>
      <c r="I12" s="656"/>
      <c r="J12" s="656"/>
      <c r="K12" s="656"/>
      <c r="L12" s="656"/>
      <c r="M12" s="656"/>
      <c r="N12" s="656"/>
      <c r="O12" s="656"/>
      <c r="P12" s="656"/>
      <c r="Q12" s="657"/>
      <c r="R12" s="658">
        <v>25248</v>
      </c>
      <c r="S12" s="659"/>
      <c r="T12" s="659"/>
      <c r="U12" s="659"/>
      <c r="V12" s="659"/>
      <c r="W12" s="659"/>
      <c r="X12" s="659"/>
      <c r="Y12" s="660"/>
      <c r="Z12" s="661">
        <v>0.1</v>
      </c>
      <c r="AA12" s="661"/>
      <c r="AB12" s="661"/>
      <c r="AC12" s="661"/>
      <c r="AD12" s="662">
        <v>25248</v>
      </c>
      <c r="AE12" s="662"/>
      <c r="AF12" s="662"/>
      <c r="AG12" s="662"/>
      <c r="AH12" s="662"/>
      <c r="AI12" s="662"/>
      <c r="AJ12" s="662"/>
      <c r="AK12" s="662"/>
      <c r="AL12" s="663">
        <v>0.3</v>
      </c>
      <c r="AM12" s="664"/>
      <c r="AN12" s="664"/>
      <c r="AO12" s="665"/>
      <c r="AP12" s="655" t="s">
        <v>239</v>
      </c>
      <c r="AQ12" s="656"/>
      <c r="AR12" s="656"/>
      <c r="AS12" s="656"/>
      <c r="AT12" s="656"/>
      <c r="AU12" s="656"/>
      <c r="AV12" s="656"/>
      <c r="AW12" s="656"/>
      <c r="AX12" s="656"/>
      <c r="AY12" s="656"/>
      <c r="AZ12" s="656"/>
      <c r="BA12" s="656"/>
      <c r="BB12" s="656"/>
      <c r="BC12" s="656"/>
      <c r="BD12" s="656"/>
      <c r="BE12" s="656"/>
      <c r="BF12" s="657"/>
      <c r="BG12" s="658">
        <v>3211815</v>
      </c>
      <c r="BH12" s="659"/>
      <c r="BI12" s="659"/>
      <c r="BJ12" s="659"/>
      <c r="BK12" s="659"/>
      <c r="BL12" s="659"/>
      <c r="BM12" s="659"/>
      <c r="BN12" s="660"/>
      <c r="BO12" s="661">
        <v>52.3</v>
      </c>
      <c r="BP12" s="661"/>
      <c r="BQ12" s="661"/>
      <c r="BR12" s="661"/>
      <c r="BS12" s="662" t="s">
        <v>122</v>
      </c>
      <c r="BT12" s="662"/>
      <c r="BU12" s="662"/>
      <c r="BV12" s="662"/>
      <c r="BW12" s="662"/>
      <c r="BX12" s="662"/>
      <c r="BY12" s="662"/>
      <c r="BZ12" s="662"/>
      <c r="CA12" s="662"/>
      <c r="CB12" s="666"/>
      <c r="CD12" s="655" t="s">
        <v>240</v>
      </c>
      <c r="CE12" s="656"/>
      <c r="CF12" s="656"/>
      <c r="CG12" s="656"/>
      <c r="CH12" s="656"/>
      <c r="CI12" s="656"/>
      <c r="CJ12" s="656"/>
      <c r="CK12" s="656"/>
      <c r="CL12" s="656"/>
      <c r="CM12" s="656"/>
      <c r="CN12" s="656"/>
      <c r="CO12" s="656"/>
      <c r="CP12" s="656"/>
      <c r="CQ12" s="657"/>
      <c r="CR12" s="658">
        <v>601624</v>
      </c>
      <c r="CS12" s="659"/>
      <c r="CT12" s="659"/>
      <c r="CU12" s="659"/>
      <c r="CV12" s="659"/>
      <c r="CW12" s="659"/>
      <c r="CX12" s="659"/>
      <c r="CY12" s="660"/>
      <c r="CZ12" s="661">
        <v>3.6</v>
      </c>
      <c r="DA12" s="661"/>
      <c r="DB12" s="661"/>
      <c r="DC12" s="661"/>
      <c r="DD12" s="667">
        <v>235565</v>
      </c>
      <c r="DE12" s="659"/>
      <c r="DF12" s="659"/>
      <c r="DG12" s="659"/>
      <c r="DH12" s="659"/>
      <c r="DI12" s="659"/>
      <c r="DJ12" s="659"/>
      <c r="DK12" s="659"/>
      <c r="DL12" s="659"/>
      <c r="DM12" s="659"/>
      <c r="DN12" s="659"/>
      <c r="DO12" s="659"/>
      <c r="DP12" s="660"/>
      <c r="DQ12" s="667">
        <v>197638</v>
      </c>
      <c r="DR12" s="659"/>
      <c r="DS12" s="659"/>
      <c r="DT12" s="659"/>
      <c r="DU12" s="659"/>
      <c r="DV12" s="659"/>
      <c r="DW12" s="659"/>
      <c r="DX12" s="659"/>
      <c r="DY12" s="659"/>
      <c r="DZ12" s="659"/>
      <c r="EA12" s="659"/>
      <c r="EB12" s="659"/>
      <c r="EC12" s="668"/>
    </row>
    <row r="13" spans="2:143" ht="11.25" customHeight="1">
      <c r="B13" s="655" t="s">
        <v>241</v>
      </c>
      <c r="C13" s="656"/>
      <c r="D13" s="656"/>
      <c r="E13" s="656"/>
      <c r="F13" s="656"/>
      <c r="G13" s="656"/>
      <c r="H13" s="656"/>
      <c r="I13" s="656"/>
      <c r="J13" s="656"/>
      <c r="K13" s="656"/>
      <c r="L13" s="656"/>
      <c r="M13" s="656"/>
      <c r="N13" s="656"/>
      <c r="O13" s="656"/>
      <c r="P13" s="656"/>
      <c r="Q13" s="657"/>
      <c r="R13" s="658" t="s">
        <v>122</v>
      </c>
      <c r="S13" s="659"/>
      <c r="T13" s="659"/>
      <c r="U13" s="659"/>
      <c r="V13" s="659"/>
      <c r="W13" s="659"/>
      <c r="X13" s="659"/>
      <c r="Y13" s="660"/>
      <c r="Z13" s="661" t="s">
        <v>122</v>
      </c>
      <c r="AA13" s="661"/>
      <c r="AB13" s="661"/>
      <c r="AC13" s="661"/>
      <c r="AD13" s="662" t="s">
        <v>122</v>
      </c>
      <c r="AE13" s="662"/>
      <c r="AF13" s="662"/>
      <c r="AG13" s="662"/>
      <c r="AH13" s="662"/>
      <c r="AI13" s="662"/>
      <c r="AJ13" s="662"/>
      <c r="AK13" s="662"/>
      <c r="AL13" s="663" t="s">
        <v>122</v>
      </c>
      <c r="AM13" s="664"/>
      <c r="AN13" s="664"/>
      <c r="AO13" s="665"/>
      <c r="AP13" s="655" t="s">
        <v>242</v>
      </c>
      <c r="AQ13" s="656"/>
      <c r="AR13" s="656"/>
      <c r="AS13" s="656"/>
      <c r="AT13" s="656"/>
      <c r="AU13" s="656"/>
      <c r="AV13" s="656"/>
      <c r="AW13" s="656"/>
      <c r="AX13" s="656"/>
      <c r="AY13" s="656"/>
      <c r="AZ13" s="656"/>
      <c r="BA13" s="656"/>
      <c r="BB13" s="656"/>
      <c r="BC13" s="656"/>
      <c r="BD13" s="656"/>
      <c r="BE13" s="656"/>
      <c r="BF13" s="657"/>
      <c r="BG13" s="658">
        <v>3208916</v>
      </c>
      <c r="BH13" s="659"/>
      <c r="BI13" s="659"/>
      <c r="BJ13" s="659"/>
      <c r="BK13" s="659"/>
      <c r="BL13" s="659"/>
      <c r="BM13" s="659"/>
      <c r="BN13" s="660"/>
      <c r="BO13" s="661">
        <v>52.2</v>
      </c>
      <c r="BP13" s="661"/>
      <c r="BQ13" s="661"/>
      <c r="BR13" s="661"/>
      <c r="BS13" s="662" t="s">
        <v>122</v>
      </c>
      <c r="BT13" s="662"/>
      <c r="BU13" s="662"/>
      <c r="BV13" s="662"/>
      <c r="BW13" s="662"/>
      <c r="BX13" s="662"/>
      <c r="BY13" s="662"/>
      <c r="BZ13" s="662"/>
      <c r="CA13" s="662"/>
      <c r="CB13" s="666"/>
      <c r="CD13" s="655" t="s">
        <v>243</v>
      </c>
      <c r="CE13" s="656"/>
      <c r="CF13" s="656"/>
      <c r="CG13" s="656"/>
      <c r="CH13" s="656"/>
      <c r="CI13" s="656"/>
      <c r="CJ13" s="656"/>
      <c r="CK13" s="656"/>
      <c r="CL13" s="656"/>
      <c r="CM13" s="656"/>
      <c r="CN13" s="656"/>
      <c r="CO13" s="656"/>
      <c r="CP13" s="656"/>
      <c r="CQ13" s="657"/>
      <c r="CR13" s="658">
        <v>2853435</v>
      </c>
      <c r="CS13" s="659"/>
      <c r="CT13" s="659"/>
      <c r="CU13" s="659"/>
      <c r="CV13" s="659"/>
      <c r="CW13" s="659"/>
      <c r="CX13" s="659"/>
      <c r="CY13" s="660"/>
      <c r="CZ13" s="661">
        <v>17</v>
      </c>
      <c r="DA13" s="661"/>
      <c r="DB13" s="661"/>
      <c r="DC13" s="661"/>
      <c r="DD13" s="667">
        <v>1884386</v>
      </c>
      <c r="DE13" s="659"/>
      <c r="DF13" s="659"/>
      <c r="DG13" s="659"/>
      <c r="DH13" s="659"/>
      <c r="DI13" s="659"/>
      <c r="DJ13" s="659"/>
      <c r="DK13" s="659"/>
      <c r="DL13" s="659"/>
      <c r="DM13" s="659"/>
      <c r="DN13" s="659"/>
      <c r="DO13" s="659"/>
      <c r="DP13" s="660"/>
      <c r="DQ13" s="667">
        <v>1220453</v>
      </c>
      <c r="DR13" s="659"/>
      <c r="DS13" s="659"/>
      <c r="DT13" s="659"/>
      <c r="DU13" s="659"/>
      <c r="DV13" s="659"/>
      <c r="DW13" s="659"/>
      <c r="DX13" s="659"/>
      <c r="DY13" s="659"/>
      <c r="DZ13" s="659"/>
      <c r="EA13" s="659"/>
      <c r="EB13" s="659"/>
      <c r="EC13" s="668"/>
    </row>
    <row r="14" spans="2:143" ht="11.25" customHeight="1">
      <c r="B14" s="655" t="s">
        <v>244</v>
      </c>
      <c r="C14" s="656"/>
      <c r="D14" s="656"/>
      <c r="E14" s="656"/>
      <c r="F14" s="656"/>
      <c r="G14" s="656"/>
      <c r="H14" s="656"/>
      <c r="I14" s="656"/>
      <c r="J14" s="656"/>
      <c r="K14" s="656"/>
      <c r="L14" s="656"/>
      <c r="M14" s="656"/>
      <c r="N14" s="656"/>
      <c r="O14" s="656"/>
      <c r="P14" s="656"/>
      <c r="Q14" s="657"/>
      <c r="R14" s="658" t="s">
        <v>122</v>
      </c>
      <c r="S14" s="659"/>
      <c r="T14" s="659"/>
      <c r="U14" s="659"/>
      <c r="V14" s="659"/>
      <c r="W14" s="659"/>
      <c r="X14" s="659"/>
      <c r="Y14" s="660"/>
      <c r="Z14" s="661" t="s">
        <v>122</v>
      </c>
      <c r="AA14" s="661"/>
      <c r="AB14" s="661"/>
      <c r="AC14" s="661"/>
      <c r="AD14" s="662" t="s">
        <v>122</v>
      </c>
      <c r="AE14" s="662"/>
      <c r="AF14" s="662"/>
      <c r="AG14" s="662"/>
      <c r="AH14" s="662"/>
      <c r="AI14" s="662"/>
      <c r="AJ14" s="662"/>
      <c r="AK14" s="662"/>
      <c r="AL14" s="663" t="s">
        <v>122</v>
      </c>
      <c r="AM14" s="664"/>
      <c r="AN14" s="664"/>
      <c r="AO14" s="665"/>
      <c r="AP14" s="655" t="s">
        <v>245</v>
      </c>
      <c r="AQ14" s="656"/>
      <c r="AR14" s="656"/>
      <c r="AS14" s="656"/>
      <c r="AT14" s="656"/>
      <c r="AU14" s="656"/>
      <c r="AV14" s="656"/>
      <c r="AW14" s="656"/>
      <c r="AX14" s="656"/>
      <c r="AY14" s="656"/>
      <c r="AZ14" s="656"/>
      <c r="BA14" s="656"/>
      <c r="BB14" s="656"/>
      <c r="BC14" s="656"/>
      <c r="BD14" s="656"/>
      <c r="BE14" s="656"/>
      <c r="BF14" s="657"/>
      <c r="BG14" s="658">
        <v>125988</v>
      </c>
      <c r="BH14" s="659"/>
      <c r="BI14" s="659"/>
      <c r="BJ14" s="659"/>
      <c r="BK14" s="659"/>
      <c r="BL14" s="659"/>
      <c r="BM14" s="659"/>
      <c r="BN14" s="660"/>
      <c r="BO14" s="661">
        <v>2.1</v>
      </c>
      <c r="BP14" s="661"/>
      <c r="BQ14" s="661"/>
      <c r="BR14" s="661"/>
      <c r="BS14" s="662" t="s">
        <v>122</v>
      </c>
      <c r="BT14" s="662"/>
      <c r="BU14" s="662"/>
      <c r="BV14" s="662"/>
      <c r="BW14" s="662"/>
      <c r="BX14" s="662"/>
      <c r="BY14" s="662"/>
      <c r="BZ14" s="662"/>
      <c r="CA14" s="662"/>
      <c r="CB14" s="666"/>
      <c r="CD14" s="655" t="s">
        <v>246</v>
      </c>
      <c r="CE14" s="656"/>
      <c r="CF14" s="656"/>
      <c r="CG14" s="656"/>
      <c r="CH14" s="656"/>
      <c r="CI14" s="656"/>
      <c r="CJ14" s="656"/>
      <c r="CK14" s="656"/>
      <c r="CL14" s="656"/>
      <c r="CM14" s="656"/>
      <c r="CN14" s="656"/>
      <c r="CO14" s="656"/>
      <c r="CP14" s="656"/>
      <c r="CQ14" s="657"/>
      <c r="CR14" s="658">
        <v>676315</v>
      </c>
      <c r="CS14" s="659"/>
      <c r="CT14" s="659"/>
      <c r="CU14" s="659"/>
      <c r="CV14" s="659"/>
      <c r="CW14" s="659"/>
      <c r="CX14" s="659"/>
      <c r="CY14" s="660"/>
      <c r="CZ14" s="661">
        <v>4</v>
      </c>
      <c r="DA14" s="661"/>
      <c r="DB14" s="661"/>
      <c r="DC14" s="661"/>
      <c r="DD14" s="667">
        <v>846</v>
      </c>
      <c r="DE14" s="659"/>
      <c r="DF14" s="659"/>
      <c r="DG14" s="659"/>
      <c r="DH14" s="659"/>
      <c r="DI14" s="659"/>
      <c r="DJ14" s="659"/>
      <c r="DK14" s="659"/>
      <c r="DL14" s="659"/>
      <c r="DM14" s="659"/>
      <c r="DN14" s="659"/>
      <c r="DO14" s="659"/>
      <c r="DP14" s="660"/>
      <c r="DQ14" s="667">
        <v>670888</v>
      </c>
      <c r="DR14" s="659"/>
      <c r="DS14" s="659"/>
      <c r="DT14" s="659"/>
      <c r="DU14" s="659"/>
      <c r="DV14" s="659"/>
      <c r="DW14" s="659"/>
      <c r="DX14" s="659"/>
      <c r="DY14" s="659"/>
      <c r="DZ14" s="659"/>
      <c r="EA14" s="659"/>
      <c r="EB14" s="659"/>
      <c r="EC14" s="668"/>
    </row>
    <row r="15" spans="2:143" ht="11.25" customHeight="1">
      <c r="B15" s="655" t="s">
        <v>247</v>
      </c>
      <c r="C15" s="656"/>
      <c r="D15" s="656"/>
      <c r="E15" s="656"/>
      <c r="F15" s="656"/>
      <c r="G15" s="656"/>
      <c r="H15" s="656"/>
      <c r="I15" s="656"/>
      <c r="J15" s="656"/>
      <c r="K15" s="656"/>
      <c r="L15" s="656"/>
      <c r="M15" s="656"/>
      <c r="N15" s="656"/>
      <c r="O15" s="656"/>
      <c r="P15" s="656"/>
      <c r="Q15" s="657"/>
      <c r="R15" s="658">
        <v>22377</v>
      </c>
      <c r="S15" s="659"/>
      <c r="T15" s="659"/>
      <c r="U15" s="659"/>
      <c r="V15" s="659"/>
      <c r="W15" s="659"/>
      <c r="X15" s="659"/>
      <c r="Y15" s="660"/>
      <c r="Z15" s="661">
        <v>0.1</v>
      </c>
      <c r="AA15" s="661"/>
      <c r="AB15" s="661"/>
      <c r="AC15" s="661"/>
      <c r="AD15" s="662">
        <v>22377</v>
      </c>
      <c r="AE15" s="662"/>
      <c r="AF15" s="662"/>
      <c r="AG15" s="662"/>
      <c r="AH15" s="662"/>
      <c r="AI15" s="662"/>
      <c r="AJ15" s="662"/>
      <c r="AK15" s="662"/>
      <c r="AL15" s="663">
        <v>0.2</v>
      </c>
      <c r="AM15" s="664"/>
      <c r="AN15" s="664"/>
      <c r="AO15" s="665"/>
      <c r="AP15" s="655" t="s">
        <v>248</v>
      </c>
      <c r="AQ15" s="656"/>
      <c r="AR15" s="656"/>
      <c r="AS15" s="656"/>
      <c r="AT15" s="656"/>
      <c r="AU15" s="656"/>
      <c r="AV15" s="656"/>
      <c r="AW15" s="656"/>
      <c r="AX15" s="656"/>
      <c r="AY15" s="656"/>
      <c r="AZ15" s="656"/>
      <c r="BA15" s="656"/>
      <c r="BB15" s="656"/>
      <c r="BC15" s="656"/>
      <c r="BD15" s="656"/>
      <c r="BE15" s="656"/>
      <c r="BF15" s="657"/>
      <c r="BG15" s="658">
        <v>290451</v>
      </c>
      <c r="BH15" s="659"/>
      <c r="BI15" s="659"/>
      <c r="BJ15" s="659"/>
      <c r="BK15" s="659"/>
      <c r="BL15" s="659"/>
      <c r="BM15" s="659"/>
      <c r="BN15" s="660"/>
      <c r="BO15" s="661">
        <v>4.7</v>
      </c>
      <c r="BP15" s="661"/>
      <c r="BQ15" s="661"/>
      <c r="BR15" s="661"/>
      <c r="BS15" s="662" t="s">
        <v>122</v>
      </c>
      <c r="BT15" s="662"/>
      <c r="BU15" s="662"/>
      <c r="BV15" s="662"/>
      <c r="BW15" s="662"/>
      <c r="BX15" s="662"/>
      <c r="BY15" s="662"/>
      <c r="BZ15" s="662"/>
      <c r="CA15" s="662"/>
      <c r="CB15" s="666"/>
      <c r="CD15" s="655" t="s">
        <v>249</v>
      </c>
      <c r="CE15" s="656"/>
      <c r="CF15" s="656"/>
      <c r="CG15" s="656"/>
      <c r="CH15" s="656"/>
      <c r="CI15" s="656"/>
      <c r="CJ15" s="656"/>
      <c r="CK15" s="656"/>
      <c r="CL15" s="656"/>
      <c r="CM15" s="656"/>
      <c r="CN15" s="656"/>
      <c r="CO15" s="656"/>
      <c r="CP15" s="656"/>
      <c r="CQ15" s="657"/>
      <c r="CR15" s="658">
        <v>1725196</v>
      </c>
      <c r="CS15" s="659"/>
      <c r="CT15" s="659"/>
      <c r="CU15" s="659"/>
      <c r="CV15" s="659"/>
      <c r="CW15" s="659"/>
      <c r="CX15" s="659"/>
      <c r="CY15" s="660"/>
      <c r="CZ15" s="661">
        <v>10.3</v>
      </c>
      <c r="DA15" s="661"/>
      <c r="DB15" s="661"/>
      <c r="DC15" s="661"/>
      <c r="DD15" s="667">
        <v>276583</v>
      </c>
      <c r="DE15" s="659"/>
      <c r="DF15" s="659"/>
      <c r="DG15" s="659"/>
      <c r="DH15" s="659"/>
      <c r="DI15" s="659"/>
      <c r="DJ15" s="659"/>
      <c r="DK15" s="659"/>
      <c r="DL15" s="659"/>
      <c r="DM15" s="659"/>
      <c r="DN15" s="659"/>
      <c r="DO15" s="659"/>
      <c r="DP15" s="660"/>
      <c r="DQ15" s="667">
        <v>1322910</v>
      </c>
      <c r="DR15" s="659"/>
      <c r="DS15" s="659"/>
      <c r="DT15" s="659"/>
      <c r="DU15" s="659"/>
      <c r="DV15" s="659"/>
      <c r="DW15" s="659"/>
      <c r="DX15" s="659"/>
      <c r="DY15" s="659"/>
      <c r="DZ15" s="659"/>
      <c r="EA15" s="659"/>
      <c r="EB15" s="659"/>
      <c r="EC15" s="668"/>
    </row>
    <row r="16" spans="2:143" ht="11.25" customHeight="1">
      <c r="B16" s="655" t="s">
        <v>250</v>
      </c>
      <c r="C16" s="656"/>
      <c r="D16" s="656"/>
      <c r="E16" s="656"/>
      <c r="F16" s="656"/>
      <c r="G16" s="656"/>
      <c r="H16" s="656"/>
      <c r="I16" s="656"/>
      <c r="J16" s="656"/>
      <c r="K16" s="656"/>
      <c r="L16" s="656"/>
      <c r="M16" s="656"/>
      <c r="N16" s="656"/>
      <c r="O16" s="656"/>
      <c r="P16" s="656"/>
      <c r="Q16" s="657"/>
      <c r="R16" s="658">
        <v>99663</v>
      </c>
      <c r="S16" s="659"/>
      <c r="T16" s="659"/>
      <c r="U16" s="659"/>
      <c r="V16" s="659"/>
      <c r="W16" s="659"/>
      <c r="X16" s="659"/>
      <c r="Y16" s="660"/>
      <c r="Z16" s="661">
        <v>0.6</v>
      </c>
      <c r="AA16" s="661"/>
      <c r="AB16" s="661"/>
      <c r="AC16" s="661"/>
      <c r="AD16" s="662">
        <v>99663</v>
      </c>
      <c r="AE16" s="662"/>
      <c r="AF16" s="662"/>
      <c r="AG16" s="662"/>
      <c r="AH16" s="662"/>
      <c r="AI16" s="662"/>
      <c r="AJ16" s="662"/>
      <c r="AK16" s="662"/>
      <c r="AL16" s="663">
        <v>1.1000000000000001</v>
      </c>
      <c r="AM16" s="664"/>
      <c r="AN16" s="664"/>
      <c r="AO16" s="665"/>
      <c r="AP16" s="655" t="s">
        <v>251</v>
      </c>
      <c r="AQ16" s="656"/>
      <c r="AR16" s="656"/>
      <c r="AS16" s="656"/>
      <c r="AT16" s="656"/>
      <c r="AU16" s="656"/>
      <c r="AV16" s="656"/>
      <c r="AW16" s="656"/>
      <c r="AX16" s="656"/>
      <c r="AY16" s="656"/>
      <c r="AZ16" s="656"/>
      <c r="BA16" s="656"/>
      <c r="BB16" s="656"/>
      <c r="BC16" s="656"/>
      <c r="BD16" s="656"/>
      <c r="BE16" s="656"/>
      <c r="BF16" s="657"/>
      <c r="BG16" s="658" t="s">
        <v>122</v>
      </c>
      <c r="BH16" s="659"/>
      <c r="BI16" s="659"/>
      <c r="BJ16" s="659"/>
      <c r="BK16" s="659"/>
      <c r="BL16" s="659"/>
      <c r="BM16" s="659"/>
      <c r="BN16" s="660"/>
      <c r="BO16" s="661" t="s">
        <v>122</v>
      </c>
      <c r="BP16" s="661"/>
      <c r="BQ16" s="661"/>
      <c r="BR16" s="661"/>
      <c r="BS16" s="662" t="s">
        <v>122</v>
      </c>
      <c r="BT16" s="662"/>
      <c r="BU16" s="662"/>
      <c r="BV16" s="662"/>
      <c r="BW16" s="662"/>
      <c r="BX16" s="662"/>
      <c r="BY16" s="662"/>
      <c r="BZ16" s="662"/>
      <c r="CA16" s="662"/>
      <c r="CB16" s="666"/>
      <c r="CD16" s="655" t="s">
        <v>252</v>
      </c>
      <c r="CE16" s="656"/>
      <c r="CF16" s="656"/>
      <c r="CG16" s="656"/>
      <c r="CH16" s="656"/>
      <c r="CI16" s="656"/>
      <c r="CJ16" s="656"/>
      <c r="CK16" s="656"/>
      <c r="CL16" s="656"/>
      <c r="CM16" s="656"/>
      <c r="CN16" s="656"/>
      <c r="CO16" s="656"/>
      <c r="CP16" s="656"/>
      <c r="CQ16" s="657"/>
      <c r="CR16" s="658">
        <v>2651</v>
      </c>
      <c r="CS16" s="659"/>
      <c r="CT16" s="659"/>
      <c r="CU16" s="659"/>
      <c r="CV16" s="659"/>
      <c r="CW16" s="659"/>
      <c r="CX16" s="659"/>
      <c r="CY16" s="660"/>
      <c r="CZ16" s="661">
        <v>0</v>
      </c>
      <c r="DA16" s="661"/>
      <c r="DB16" s="661"/>
      <c r="DC16" s="661"/>
      <c r="DD16" s="667" t="s">
        <v>122</v>
      </c>
      <c r="DE16" s="659"/>
      <c r="DF16" s="659"/>
      <c r="DG16" s="659"/>
      <c r="DH16" s="659"/>
      <c r="DI16" s="659"/>
      <c r="DJ16" s="659"/>
      <c r="DK16" s="659"/>
      <c r="DL16" s="659"/>
      <c r="DM16" s="659"/>
      <c r="DN16" s="659"/>
      <c r="DO16" s="659"/>
      <c r="DP16" s="660"/>
      <c r="DQ16" s="667">
        <v>2651</v>
      </c>
      <c r="DR16" s="659"/>
      <c r="DS16" s="659"/>
      <c r="DT16" s="659"/>
      <c r="DU16" s="659"/>
      <c r="DV16" s="659"/>
      <c r="DW16" s="659"/>
      <c r="DX16" s="659"/>
      <c r="DY16" s="659"/>
      <c r="DZ16" s="659"/>
      <c r="EA16" s="659"/>
      <c r="EB16" s="659"/>
      <c r="EC16" s="668"/>
    </row>
    <row r="17" spans="2:133" ht="11.25" customHeight="1">
      <c r="B17" s="655" t="s">
        <v>253</v>
      </c>
      <c r="C17" s="656"/>
      <c r="D17" s="656"/>
      <c r="E17" s="656"/>
      <c r="F17" s="656"/>
      <c r="G17" s="656"/>
      <c r="H17" s="656"/>
      <c r="I17" s="656"/>
      <c r="J17" s="656"/>
      <c r="K17" s="656"/>
      <c r="L17" s="656"/>
      <c r="M17" s="656"/>
      <c r="N17" s="656"/>
      <c r="O17" s="656"/>
      <c r="P17" s="656"/>
      <c r="Q17" s="657"/>
      <c r="R17" s="658">
        <v>215804</v>
      </c>
      <c r="S17" s="659"/>
      <c r="T17" s="659"/>
      <c r="U17" s="659"/>
      <c r="V17" s="659"/>
      <c r="W17" s="659"/>
      <c r="X17" s="659"/>
      <c r="Y17" s="660"/>
      <c r="Z17" s="661">
        <v>1.2</v>
      </c>
      <c r="AA17" s="661"/>
      <c r="AB17" s="661"/>
      <c r="AC17" s="661"/>
      <c r="AD17" s="662">
        <v>215804</v>
      </c>
      <c r="AE17" s="662"/>
      <c r="AF17" s="662"/>
      <c r="AG17" s="662"/>
      <c r="AH17" s="662"/>
      <c r="AI17" s="662"/>
      <c r="AJ17" s="662"/>
      <c r="AK17" s="662"/>
      <c r="AL17" s="663">
        <v>2.2999999999999998</v>
      </c>
      <c r="AM17" s="664"/>
      <c r="AN17" s="664"/>
      <c r="AO17" s="665"/>
      <c r="AP17" s="655" t="s">
        <v>254</v>
      </c>
      <c r="AQ17" s="656"/>
      <c r="AR17" s="656"/>
      <c r="AS17" s="656"/>
      <c r="AT17" s="656"/>
      <c r="AU17" s="656"/>
      <c r="AV17" s="656"/>
      <c r="AW17" s="656"/>
      <c r="AX17" s="656"/>
      <c r="AY17" s="656"/>
      <c r="AZ17" s="656"/>
      <c r="BA17" s="656"/>
      <c r="BB17" s="656"/>
      <c r="BC17" s="656"/>
      <c r="BD17" s="656"/>
      <c r="BE17" s="656"/>
      <c r="BF17" s="657"/>
      <c r="BG17" s="658" t="s">
        <v>122</v>
      </c>
      <c r="BH17" s="659"/>
      <c r="BI17" s="659"/>
      <c r="BJ17" s="659"/>
      <c r="BK17" s="659"/>
      <c r="BL17" s="659"/>
      <c r="BM17" s="659"/>
      <c r="BN17" s="660"/>
      <c r="BO17" s="661" t="s">
        <v>122</v>
      </c>
      <c r="BP17" s="661"/>
      <c r="BQ17" s="661"/>
      <c r="BR17" s="661"/>
      <c r="BS17" s="662" t="s">
        <v>122</v>
      </c>
      <c r="BT17" s="662"/>
      <c r="BU17" s="662"/>
      <c r="BV17" s="662"/>
      <c r="BW17" s="662"/>
      <c r="BX17" s="662"/>
      <c r="BY17" s="662"/>
      <c r="BZ17" s="662"/>
      <c r="CA17" s="662"/>
      <c r="CB17" s="666"/>
      <c r="CD17" s="655" t="s">
        <v>255</v>
      </c>
      <c r="CE17" s="656"/>
      <c r="CF17" s="656"/>
      <c r="CG17" s="656"/>
      <c r="CH17" s="656"/>
      <c r="CI17" s="656"/>
      <c r="CJ17" s="656"/>
      <c r="CK17" s="656"/>
      <c r="CL17" s="656"/>
      <c r="CM17" s="656"/>
      <c r="CN17" s="656"/>
      <c r="CO17" s="656"/>
      <c r="CP17" s="656"/>
      <c r="CQ17" s="657"/>
      <c r="CR17" s="658">
        <v>1344286</v>
      </c>
      <c r="CS17" s="659"/>
      <c r="CT17" s="659"/>
      <c r="CU17" s="659"/>
      <c r="CV17" s="659"/>
      <c r="CW17" s="659"/>
      <c r="CX17" s="659"/>
      <c r="CY17" s="660"/>
      <c r="CZ17" s="661">
        <v>8</v>
      </c>
      <c r="DA17" s="661"/>
      <c r="DB17" s="661"/>
      <c r="DC17" s="661"/>
      <c r="DD17" s="667" t="s">
        <v>122</v>
      </c>
      <c r="DE17" s="659"/>
      <c r="DF17" s="659"/>
      <c r="DG17" s="659"/>
      <c r="DH17" s="659"/>
      <c r="DI17" s="659"/>
      <c r="DJ17" s="659"/>
      <c r="DK17" s="659"/>
      <c r="DL17" s="659"/>
      <c r="DM17" s="659"/>
      <c r="DN17" s="659"/>
      <c r="DO17" s="659"/>
      <c r="DP17" s="660"/>
      <c r="DQ17" s="667">
        <v>1344286</v>
      </c>
      <c r="DR17" s="659"/>
      <c r="DS17" s="659"/>
      <c r="DT17" s="659"/>
      <c r="DU17" s="659"/>
      <c r="DV17" s="659"/>
      <c r="DW17" s="659"/>
      <c r="DX17" s="659"/>
      <c r="DY17" s="659"/>
      <c r="DZ17" s="659"/>
      <c r="EA17" s="659"/>
      <c r="EB17" s="659"/>
      <c r="EC17" s="668"/>
    </row>
    <row r="18" spans="2:133" ht="11.25" customHeight="1">
      <c r="B18" s="655" t="s">
        <v>256</v>
      </c>
      <c r="C18" s="656"/>
      <c r="D18" s="656"/>
      <c r="E18" s="656"/>
      <c r="F18" s="656"/>
      <c r="G18" s="656"/>
      <c r="H18" s="656"/>
      <c r="I18" s="656"/>
      <c r="J18" s="656"/>
      <c r="K18" s="656"/>
      <c r="L18" s="656"/>
      <c r="M18" s="656"/>
      <c r="N18" s="656"/>
      <c r="O18" s="656"/>
      <c r="P18" s="656"/>
      <c r="Q18" s="657"/>
      <c r="R18" s="658">
        <v>39131</v>
      </c>
      <c r="S18" s="659"/>
      <c r="T18" s="659"/>
      <c r="U18" s="659"/>
      <c r="V18" s="659"/>
      <c r="W18" s="659"/>
      <c r="X18" s="659"/>
      <c r="Y18" s="660"/>
      <c r="Z18" s="661">
        <v>0.2</v>
      </c>
      <c r="AA18" s="661"/>
      <c r="AB18" s="661"/>
      <c r="AC18" s="661"/>
      <c r="AD18" s="662">
        <v>39131</v>
      </c>
      <c r="AE18" s="662"/>
      <c r="AF18" s="662"/>
      <c r="AG18" s="662"/>
      <c r="AH18" s="662"/>
      <c r="AI18" s="662"/>
      <c r="AJ18" s="662"/>
      <c r="AK18" s="662"/>
      <c r="AL18" s="663">
        <v>0.4</v>
      </c>
      <c r="AM18" s="664"/>
      <c r="AN18" s="664"/>
      <c r="AO18" s="665"/>
      <c r="AP18" s="655" t="s">
        <v>257</v>
      </c>
      <c r="AQ18" s="656"/>
      <c r="AR18" s="656"/>
      <c r="AS18" s="656"/>
      <c r="AT18" s="656"/>
      <c r="AU18" s="656"/>
      <c r="AV18" s="656"/>
      <c r="AW18" s="656"/>
      <c r="AX18" s="656"/>
      <c r="AY18" s="656"/>
      <c r="AZ18" s="656"/>
      <c r="BA18" s="656"/>
      <c r="BB18" s="656"/>
      <c r="BC18" s="656"/>
      <c r="BD18" s="656"/>
      <c r="BE18" s="656"/>
      <c r="BF18" s="657"/>
      <c r="BG18" s="658" t="s">
        <v>122</v>
      </c>
      <c r="BH18" s="659"/>
      <c r="BI18" s="659"/>
      <c r="BJ18" s="659"/>
      <c r="BK18" s="659"/>
      <c r="BL18" s="659"/>
      <c r="BM18" s="659"/>
      <c r="BN18" s="660"/>
      <c r="BO18" s="661" t="s">
        <v>122</v>
      </c>
      <c r="BP18" s="661"/>
      <c r="BQ18" s="661"/>
      <c r="BR18" s="661"/>
      <c r="BS18" s="662" t="s">
        <v>122</v>
      </c>
      <c r="BT18" s="662"/>
      <c r="BU18" s="662"/>
      <c r="BV18" s="662"/>
      <c r="BW18" s="662"/>
      <c r="BX18" s="662"/>
      <c r="BY18" s="662"/>
      <c r="BZ18" s="662"/>
      <c r="CA18" s="662"/>
      <c r="CB18" s="666"/>
      <c r="CD18" s="655" t="s">
        <v>258</v>
      </c>
      <c r="CE18" s="656"/>
      <c r="CF18" s="656"/>
      <c r="CG18" s="656"/>
      <c r="CH18" s="656"/>
      <c r="CI18" s="656"/>
      <c r="CJ18" s="656"/>
      <c r="CK18" s="656"/>
      <c r="CL18" s="656"/>
      <c r="CM18" s="656"/>
      <c r="CN18" s="656"/>
      <c r="CO18" s="656"/>
      <c r="CP18" s="656"/>
      <c r="CQ18" s="657"/>
      <c r="CR18" s="658" t="s">
        <v>122</v>
      </c>
      <c r="CS18" s="659"/>
      <c r="CT18" s="659"/>
      <c r="CU18" s="659"/>
      <c r="CV18" s="659"/>
      <c r="CW18" s="659"/>
      <c r="CX18" s="659"/>
      <c r="CY18" s="660"/>
      <c r="CZ18" s="661" t="s">
        <v>122</v>
      </c>
      <c r="DA18" s="661"/>
      <c r="DB18" s="661"/>
      <c r="DC18" s="661"/>
      <c r="DD18" s="667" t="s">
        <v>122</v>
      </c>
      <c r="DE18" s="659"/>
      <c r="DF18" s="659"/>
      <c r="DG18" s="659"/>
      <c r="DH18" s="659"/>
      <c r="DI18" s="659"/>
      <c r="DJ18" s="659"/>
      <c r="DK18" s="659"/>
      <c r="DL18" s="659"/>
      <c r="DM18" s="659"/>
      <c r="DN18" s="659"/>
      <c r="DO18" s="659"/>
      <c r="DP18" s="660"/>
      <c r="DQ18" s="667" t="s">
        <v>122</v>
      </c>
      <c r="DR18" s="659"/>
      <c r="DS18" s="659"/>
      <c r="DT18" s="659"/>
      <c r="DU18" s="659"/>
      <c r="DV18" s="659"/>
      <c r="DW18" s="659"/>
      <c r="DX18" s="659"/>
      <c r="DY18" s="659"/>
      <c r="DZ18" s="659"/>
      <c r="EA18" s="659"/>
      <c r="EB18" s="659"/>
      <c r="EC18" s="668"/>
    </row>
    <row r="19" spans="2:133" ht="11.25" customHeight="1">
      <c r="B19" s="655" t="s">
        <v>259</v>
      </c>
      <c r="C19" s="656"/>
      <c r="D19" s="656"/>
      <c r="E19" s="656"/>
      <c r="F19" s="656"/>
      <c r="G19" s="656"/>
      <c r="H19" s="656"/>
      <c r="I19" s="656"/>
      <c r="J19" s="656"/>
      <c r="K19" s="656"/>
      <c r="L19" s="656"/>
      <c r="M19" s="656"/>
      <c r="N19" s="656"/>
      <c r="O19" s="656"/>
      <c r="P19" s="656"/>
      <c r="Q19" s="657"/>
      <c r="R19" s="658">
        <v>173103</v>
      </c>
      <c r="S19" s="659"/>
      <c r="T19" s="659"/>
      <c r="U19" s="659"/>
      <c r="V19" s="659"/>
      <c r="W19" s="659"/>
      <c r="X19" s="659"/>
      <c r="Y19" s="660"/>
      <c r="Z19" s="661">
        <v>1</v>
      </c>
      <c r="AA19" s="661"/>
      <c r="AB19" s="661"/>
      <c r="AC19" s="661"/>
      <c r="AD19" s="662">
        <v>173103</v>
      </c>
      <c r="AE19" s="662"/>
      <c r="AF19" s="662"/>
      <c r="AG19" s="662"/>
      <c r="AH19" s="662"/>
      <c r="AI19" s="662"/>
      <c r="AJ19" s="662"/>
      <c r="AK19" s="662"/>
      <c r="AL19" s="663">
        <v>1.8</v>
      </c>
      <c r="AM19" s="664"/>
      <c r="AN19" s="664"/>
      <c r="AO19" s="665"/>
      <c r="AP19" s="655" t="s">
        <v>260</v>
      </c>
      <c r="AQ19" s="656"/>
      <c r="AR19" s="656"/>
      <c r="AS19" s="656"/>
      <c r="AT19" s="656"/>
      <c r="AU19" s="656"/>
      <c r="AV19" s="656"/>
      <c r="AW19" s="656"/>
      <c r="AX19" s="656"/>
      <c r="AY19" s="656"/>
      <c r="AZ19" s="656"/>
      <c r="BA19" s="656"/>
      <c r="BB19" s="656"/>
      <c r="BC19" s="656"/>
      <c r="BD19" s="656"/>
      <c r="BE19" s="656"/>
      <c r="BF19" s="657"/>
      <c r="BG19" s="658">
        <v>86</v>
      </c>
      <c r="BH19" s="659"/>
      <c r="BI19" s="659"/>
      <c r="BJ19" s="659"/>
      <c r="BK19" s="659"/>
      <c r="BL19" s="659"/>
      <c r="BM19" s="659"/>
      <c r="BN19" s="660"/>
      <c r="BO19" s="661">
        <v>0</v>
      </c>
      <c r="BP19" s="661"/>
      <c r="BQ19" s="661"/>
      <c r="BR19" s="661"/>
      <c r="BS19" s="662" t="s">
        <v>122</v>
      </c>
      <c r="BT19" s="662"/>
      <c r="BU19" s="662"/>
      <c r="BV19" s="662"/>
      <c r="BW19" s="662"/>
      <c r="BX19" s="662"/>
      <c r="BY19" s="662"/>
      <c r="BZ19" s="662"/>
      <c r="CA19" s="662"/>
      <c r="CB19" s="666"/>
      <c r="CD19" s="655" t="s">
        <v>261</v>
      </c>
      <c r="CE19" s="656"/>
      <c r="CF19" s="656"/>
      <c r="CG19" s="656"/>
      <c r="CH19" s="656"/>
      <c r="CI19" s="656"/>
      <c r="CJ19" s="656"/>
      <c r="CK19" s="656"/>
      <c r="CL19" s="656"/>
      <c r="CM19" s="656"/>
      <c r="CN19" s="656"/>
      <c r="CO19" s="656"/>
      <c r="CP19" s="656"/>
      <c r="CQ19" s="657"/>
      <c r="CR19" s="658" t="s">
        <v>122</v>
      </c>
      <c r="CS19" s="659"/>
      <c r="CT19" s="659"/>
      <c r="CU19" s="659"/>
      <c r="CV19" s="659"/>
      <c r="CW19" s="659"/>
      <c r="CX19" s="659"/>
      <c r="CY19" s="660"/>
      <c r="CZ19" s="661" t="s">
        <v>122</v>
      </c>
      <c r="DA19" s="661"/>
      <c r="DB19" s="661"/>
      <c r="DC19" s="661"/>
      <c r="DD19" s="667" t="s">
        <v>122</v>
      </c>
      <c r="DE19" s="659"/>
      <c r="DF19" s="659"/>
      <c r="DG19" s="659"/>
      <c r="DH19" s="659"/>
      <c r="DI19" s="659"/>
      <c r="DJ19" s="659"/>
      <c r="DK19" s="659"/>
      <c r="DL19" s="659"/>
      <c r="DM19" s="659"/>
      <c r="DN19" s="659"/>
      <c r="DO19" s="659"/>
      <c r="DP19" s="660"/>
      <c r="DQ19" s="667" t="s">
        <v>122</v>
      </c>
      <c r="DR19" s="659"/>
      <c r="DS19" s="659"/>
      <c r="DT19" s="659"/>
      <c r="DU19" s="659"/>
      <c r="DV19" s="659"/>
      <c r="DW19" s="659"/>
      <c r="DX19" s="659"/>
      <c r="DY19" s="659"/>
      <c r="DZ19" s="659"/>
      <c r="EA19" s="659"/>
      <c r="EB19" s="659"/>
      <c r="EC19" s="668"/>
    </row>
    <row r="20" spans="2:133" ht="11.25" customHeight="1">
      <c r="B20" s="671" t="s">
        <v>262</v>
      </c>
      <c r="C20" s="672"/>
      <c r="D20" s="672"/>
      <c r="E20" s="672"/>
      <c r="F20" s="672"/>
      <c r="G20" s="672"/>
      <c r="H20" s="672"/>
      <c r="I20" s="672"/>
      <c r="J20" s="672"/>
      <c r="K20" s="672"/>
      <c r="L20" s="672"/>
      <c r="M20" s="672"/>
      <c r="N20" s="672"/>
      <c r="O20" s="672"/>
      <c r="P20" s="672"/>
      <c r="Q20" s="673"/>
      <c r="R20" s="658">
        <v>3570</v>
      </c>
      <c r="S20" s="659"/>
      <c r="T20" s="659"/>
      <c r="U20" s="659"/>
      <c r="V20" s="659"/>
      <c r="W20" s="659"/>
      <c r="X20" s="659"/>
      <c r="Y20" s="660"/>
      <c r="Z20" s="661">
        <v>0</v>
      </c>
      <c r="AA20" s="661"/>
      <c r="AB20" s="661"/>
      <c r="AC20" s="661"/>
      <c r="AD20" s="662">
        <v>3570</v>
      </c>
      <c r="AE20" s="662"/>
      <c r="AF20" s="662"/>
      <c r="AG20" s="662"/>
      <c r="AH20" s="662"/>
      <c r="AI20" s="662"/>
      <c r="AJ20" s="662"/>
      <c r="AK20" s="662"/>
      <c r="AL20" s="663">
        <v>0</v>
      </c>
      <c r="AM20" s="664"/>
      <c r="AN20" s="664"/>
      <c r="AO20" s="665"/>
      <c r="AP20" s="655" t="s">
        <v>263</v>
      </c>
      <c r="AQ20" s="656"/>
      <c r="AR20" s="656"/>
      <c r="AS20" s="656"/>
      <c r="AT20" s="656"/>
      <c r="AU20" s="656"/>
      <c r="AV20" s="656"/>
      <c r="AW20" s="656"/>
      <c r="AX20" s="656"/>
      <c r="AY20" s="656"/>
      <c r="AZ20" s="656"/>
      <c r="BA20" s="656"/>
      <c r="BB20" s="656"/>
      <c r="BC20" s="656"/>
      <c r="BD20" s="656"/>
      <c r="BE20" s="656"/>
      <c r="BF20" s="657"/>
      <c r="BG20" s="658">
        <v>86</v>
      </c>
      <c r="BH20" s="659"/>
      <c r="BI20" s="659"/>
      <c r="BJ20" s="659"/>
      <c r="BK20" s="659"/>
      <c r="BL20" s="659"/>
      <c r="BM20" s="659"/>
      <c r="BN20" s="660"/>
      <c r="BO20" s="661">
        <v>0</v>
      </c>
      <c r="BP20" s="661"/>
      <c r="BQ20" s="661"/>
      <c r="BR20" s="661"/>
      <c r="BS20" s="662" t="s">
        <v>122</v>
      </c>
      <c r="BT20" s="662"/>
      <c r="BU20" s="662"/>
      <c r="BV20" s="662"/>
      <c r="BW20" s="662"/>
      <c r="BX20" s="662"/>
      <c r="BY20" s="662"/>
      <c r="BZ20" s="662"/>
      <c r="CA20" s="662"/>
      <c r="CB20" s="666"/>
      <c r="CD20" s="655" t="s">
        <v>264</v>
      </c>
      <c r="CE20" s="656"/>
      <c r="CF20" s="656"/>
      <c r="CG20" s="656"/>
      <c r="CH20" s="656"/>
      <c r="CI20" s="656"/>
      <c r="CJ20" s="656"/>
      <c r="CK20" s="656"/>
      <c r="CL20" s="656"/>
      <c r="CM20" s="656"/>
      <c r="CN20" s="656"/>
      <c r="CO20" s="656"/>
      <c r="CP20" s="656"/>
      <c r="CQ20" s="657"/>
      <c r="CR20" s="658">
        <v>16814126</v>
      </c>
      <c r="CS20" s="659"/>
      <c r="CT20" s="659"/>
      <c r="CU20" s="659"/>
      <c r="CV20" s="659"/>
      <c r="CW20" s="659"/>
      <c r="CX20" s="659"/>
      <c r="CY20" s="660"/>
      <c r="CZ20" s="661">
        <v>100</v>
      </c>
      <c r="DA20" s="661"/>
      <c r="DB20" s="661"/>
      <c r="DC20" s="661"/>
      <c r="DD20" s="667">
        <v>2864691</v>
      </c>
      <c r="DE20" s="659"/>
      <c r="DF20" s="659"/>
      <c r="DG20" s="659"/>
      <c r="DH20" s="659"/>
      <c r="DI20" s="659"/>
      <c r="DJ20" s="659"/>
      <c r="DK20" s="659"/>
      <c r="DL20" s="659"/>
      <c r="DM20" s="659"/>
      <c r="DN20" s="659"/>
      <c r="DO20" s="659"/>
      <c r="DP20" s="660"/>
      <c r="DQ20" s="667">
        <v>10552387</v>
      </c>
      <c r="DR20" s="659"/>
      <c r="DS20" s="659"/>
      <c r="DT20" s="659"/>
      <c r="DU20" s="659"/>
      <c r="DV20" s="659"/>
      <c r="DW20" s="659"/>
      <c r="DX20" s="659"/>
      <c r="DY20" s="659"/>
      <c r="DZ20" s="659"/>
      <c r="EA20" s="659"/>
      <c r="EB20" s="659"/>
      <c r="EC20" s="668"/>
    </row>
    <row r="21" spans="2:133" ht="11.25" customHeight="1">
      <c r="B21" s="655" t="s">
        <v>265</v>
      </c>
      <c r="C21" s="656"/>
      <c r="D21" s="656"/>
      <c r="E21" s="656"/>
      <c r="F21" s="656"/>
      <c r="G21" s="656"/>
      <c r="H21" s="656"/>
      <c r="I21" s="656"/>
      <c r="J21" s="656"/>
      <c r="K21" s="656"/>
      <c r="L21" s="656"/>
      <c r="M21" s="656"/>
      <c r="N21" s="656"/>
      <c r="O21" s="656"/>
      <c r="P21" s="656"/>
      <c r="Q21" s="657"/>
      <c r="R21" s="658">
        <v>1730129</v>
      </c>
      <c r="S21" s="659"/>
      <c r="T21" s="659"/>
      <c r="U21" s="659"/>
      <c r="V21" s="659"/>
      <c r="W21" s="659"/>
      <c r="X21" s="659"/>
      <c r="Y21" s="660"/>
      <c r="Z21" s="661">
        <v>9.9</v>
      </c>
      <c r="AA21" s="661"/>
      <c r="AB21" s="661"/>
      <c r="AC21" s="661"/>
      <c r="AD21" s="662">
        <v>1587854</v>
      </c>
      <c r="AE21" s="662"/>
      <c r="AF21" s="662"/>
      <c r="AG21" s="662"/>
      <c r="AH21" s="662"/>
      <c r="AI21" s="662"/>
      <c r="AJ21" s="662"/>
      <c r="AK21" s="662"/>
      <c r="AL21" s="663">
        <v>16.8</v>
      </c>
      <c r="AM21" s="664"/>
      <c r="AN21" s="664"/>
      <c r="AO21" s="665"/>
      <c r="AP21" s="655" t="s">
        <v>266</v>
      </c>
      <c r="AQ21" s="674"/>
      <c r="AR21" s="674"/>
      <c r="AS21" s="674"/>
      <c r="AT21" s="674"/>
      <c r="AU21" s="674"/>
      <c r="AV21" s="674"/>
      <c r="AW21" s="674"/>
      <c r="AX21" s="674"/>
      <c r="AY21" s="674"/>
      <c r="AZ21" s="674"/>
      <c r="BA21" s="674"/>
      <c r="BB21" s="674"/>
      <c r="BC21" s="674"/>
      <c r="BD21" s="674"/>
      <c r="BE21" s="674"/>
      <c r="BF21" s="675"/>
      <c r="BG21" s="658" t="s">
        <v>122</v>
      </c>
      <c r="BH21" s="659"/>
      <c r="BI21" s="659"/>
      <c r="BJ21" s="659"/>
      <c r="BK21" s="659"/>
      <c r="BL21" s="659"/>
      <c r="BM21" s="659"/>
      <c r="BN21" s="660"/>
      <c r="BO21" s="661" t="s">
        <v>122</v>
      </c>
      <c r="BP21" s="661"/>
      <c r="BQ21" s="661"/>
      <c r="BR21" s="661"/>
      <c r="BS21" s="662" t="s">
        <v>122</v>
      </c>
      <c r="BT21" s="662"/>
      <c r="BU21" s="662"/>
      <c r="BV21" s="662"/>
      <c r="BW21" s="662"/>
      <c r="BX21" s="662"/>
      <c r="BY21" s="662"/>
      <c r="BZ21" s="662"/>
      <c r="CA21" s="662"/>
      <c r="CB21" s="666"/>
      <c r="CD21" s="679"/>
      <c r="CE21" s="680"/>
      <c r="CF21" s="680"/>
      <c r="CG21" s="680"/>
      <c r="CH21" s="680"/>
      <c r="CI21" s="680"/>
      <c r="CJ21" s="680"/>
      <c r="CK21" s="680"/>
      <c r="CL21" s="680"/>
      <c r="CM21" s="680"/>
      <c r="CN21" s="680"/>
      <c r="CO21" s="680"/>
      <c r="CP21" s="680"/>
      <c r="CQ21" s="681"/>
      <c r="CR21" s="682"/>
      <c r="CS21" s="677"/>
      <c r="CT21" s="677"/>
      <c r="CU21" s="677"/>
      <c r="CV21" s="677"/>
      <c r="CW21" s="677"/>
      <c r="CX21" s="677"/>
      <c r="CY21" s="683"/>
      <c r="CZ21" s="684"/>
      <c r="DA21" s="684"/>
      <c r="DB21" s="684"/>
      <c r="DC21" s="684"/>
      <c r="DD21" s="676"/>
      <c r="DE21" s="677"/>
      <c r="DF21" s="677"/>
      <c r="DG21" s="677"/>
      <c r="DH21" s="677"/>
      <c r="DI21" s="677"/>
      <c r="DJ21" s="677"/>
      <c r="DK21" s="677"/>
      <c r="DL21" s="677"/>
      <c r="DM21" s="677"/>
      <c r="DN21" s="677"/>
      <c r="DO21" s="677"/>
      <c r="DP21" s="683"/>
      <c r="DQ21" s="676"/>
      <c r="DR21" s="677"/>
      <c r="DS21" s="677"/>
      <c r="DT21" s="677"/>
      <c r="DU21" s="677"/>
      <c r="DV21" s="677"/>
      <c r="DW21" s="677"/>
      <c r="DX21" s="677"/>
      <c r="DY21" s="677"/>
      <c r="DZ21" s="677"/>
      <c r="EA21" s="677"/>
      <c r="EB21" s="677"/>
      <c r="EC21" s="678"/>
    </row>
    <row r="22" spans="2:133" ht="11.25" customHeight="1">
      <c r="B22" s="655" t="s">
        <v>267</v>
      </c>
      <c r="C22" s="656"/>
      <c r="D22" s="656"/>
      <c r="E22" s="656"/>
      <c r="F22" s="656"/>
      <c r="G22" s="656"/>
      <c r="H22" s="656"/>
      <c r="I22" s="656"/>
      <c r="J22" s="656"/>
      <c r="K22" s="656"/>
      <c r="L22" s="656"/>
      <c r="M22" s="656"/>
      <c r="N22" s="656"/>
      <c r="O22" s="656"/>
      <c r="P22" s="656"/>
      <c r="Q22" s="657"/>
      <c r="R22" s="658">
        <v>1587854</v>
      </c>
      <c r="S22" s="659"/>
      <c r="T22" s="659"/>
      <c r="U22" s="659"/>
      <c r="V22" s="659"/>
      <c r="W22" s="659"/>
      <c r="X22" s="659"/>
      <c r="Y22" s="660"/>
      <c r="Z22" s="661">
        <v>9.1</v>
      </c>
      <c r="AA22" s="661"/>
      <c r="AB22" s="661"/>
      <c r="AC22" s="661"/>
      <c r="AD22" s="662">
        <v>1587854</v>
      </c>
      <c r="AE22" s="662"/>
      <c r="AF22" s="662"/>
      <c r="AG22" s="662"/>
      <c r="AH22" s="662"/>
      <c r="AI22" s="662"/>
      <c r="AJ22" s="662"/>
      <c r="AK22" s="662"/>
      <c r="AL22" s="663">
        <v>16.8</v>
      </c>
      <c r="AM22" s="664"/>
      <c r="AN22" s="664"/>
      <c r="AO22" s="665"/>
      <c r="AP22" s="655" t="s">
        <v>268</v>
      </c>
      <c r="AQ22" s="674"/>
      <c r="AR22" s="674"/>
      <c r="AS22" s="674"/>
      <c r="AT22" s="674"/>
      <c r="AU22" s="674"/>
      <c r="AV22" s="674"/>
      <c r="AW22" s="674"/>
      <c r="AX22" s="674"/>
      <c r="AY22" s="674"/>
      <c r="AZ22" s="674"/>
      <c r="BA22" s="674"/>
      <c r="BB22" s="674"/>
      <c r="BC22" s="674"/>
      <c r="BD22" s="674"/>
      <c r="BE22" s="674"/>
      <c r="BF22" s="675"/>
      <c r="BG22" s="658" t="s">
        <v>122</v>
      </c>
      <c r="BH22" s="659"/>
      <c r="BI22" s="659"/>
      <c r="BJ22" s="659"/>
      <c r="BK22" s="659"/>
      <c r="BL22" s="659"/>
      <c r="BM22" s="659"/>
      <c r="BN22" s="660"/>
      <c r="BO22" s="661" t="s">
        <v>122</v>
      </c>
      <c r="BP22" s="661"/>
      <c r="BQ22" s="661"/>
      <c r="BR22" s="661"/>
      <c r="BS22" s="662" t="s">
        <v>122</v>
      </c>
      <c r="BT22" s="662"/>
      <c r="BU22" s="662"/>
      <c r="BV22" s="662"/>
      <c r="BW22" s="662"/>
      <c r="BX22" s="662"/>
      <c r="BY22" s="662"/>
      <c r="BZ22" s="662"/>
      <c r="CA22" s="662"/>
      <c r="CB22" s="666"/>
      <c r="CD22" s="640" t="s">
        <v>269</v>
      </c>
      <c r="CE22" s="641"/>
      <c r="CF22" s="641"/>
      <c r="CG22" s="641"/>
      <c r="CH22" s="641"/>
      <c r="CI22" s="641"/>
      <c r="CJ22" s="641"/>
      <c r="CK22" s="641"/>
      <c r="CL22" s="641"/>
      <c r="CM22" s="641"/>
      <c r="CN22" s="641"/>
      <c r="CO22" s="641"/>
      <c r="CP22" s="641"/>
      <c r="CQ22" s="641"/>
      <c r="CR22" s="641"/>
      <c r="CS22" s="641"/>
      <c r="CT22" s="641"/>
      <c r="CU22" s="641"/>
      <c r="CV22" s="641"/>
      <c r="CW22" s="641"/>
      <c r="CX22" s="641"/>
      <c r="CY22" s="641"/>
      <c r="CZ22" s="641"/>
      <c r="DA22" s="641"/>
      <c r="DB22" s="641"/>
      <c r="DC22" s="641"/>
      <c r="DD22" s="641"/>
      <c r="DE22" s="641"/>
      <c r="DF22" s="641"/>
      <c r="DG22" s="641"/>
      <c r="DH22" s="641"/>
      <c r="DI22" s="641"/>
      <c r="DJ22" s="641"/>
      <c r="DK22" s="641"/>
      <c r="DL22" s="641"/>
      <c r="DM22" s="641"/>
      <c r="DN22" s="641"/>
      <c r="DO22" s="641"/>
      <c r="DP22" s="641"/>
      <c r="DQ22" s="641"/>
      <c r="DR22" s="641"/>
      <c r="DS22" s="641"/>
      <c r="DT22" s="641"/>
      <c r="DU22" s="641"/>
      <c r="DV22" s="641"/>
      <c r="DW22" s="641"/>
      <c r="DX22" s="641"/>
      <c r="DY22" s="641"/>
      <c r="DZ22" s="641"/>
      <c r="EA22" s="641"/>
      <c r="EB22" s="641"/>
      <c r="EC22" s="642"/>
    </row>
    <row r="23" spans="2:133" ht="11.25" customHeight="1">
      <c r="B23" s="655" t="s">
        <v>270</v>
      </c>
      <c r="C23" s="656"/>
      <c r="D23" s="656"/>
      <c r="E23" s="656"/>
      <c r="F23" s="656"/>
      <c r="G23" s="656"/>
      <c r="H23" s="656"/>
      <c r="I23" s="656"/>
      <c r="J23" s="656"/>
      <c r="K23" s="656"/>
      <c r="L23" s="656"/>
      <c r="M23" s="656"/>
      <c r="N23" s="656"/>
      <c r="O23" s="656"/>
      <c r="P23" s="656"/>
      <c r="Q23" s="657"/>
      <c r="R23" s="658">
        <v>142247</v>
      </c>
      <c r="S23" s="659"/>
      <c r="T23" s="659"/>
      <c r="U23" s="659"/>
      <c r="V23" s="659"/>
      <c r="W23" s="659"/>
      <c r="X23" s="659"/>
      <c r="Y23" s="660"/>
      <c r="Z23" s="661">
        <v>0.8</v>
      </c>
      <c r="AA23" s="661"/>
      <c r="AB23" s="661"/>
      <c r="AC23" s="661"/>
      <c r="AD23" s="662" t="s">
        <v>122</v>
      </c>
      <c r="AE23" s="662"/>
      <c r="AF23" s="662"/>
      <c r="AG23" s="662"/>
      <c r="AH23" s="662"/>
      <c r="AI23" s="662"/>
      <c r="AJ23" s="662"/>
      <c r="AK23" s="662"/>
      <c r="AL23" s="663" t="s">
        <v>122</v>
      </c>
      <c r="AM23" s="664"/>
      <c r="AN23" s="664"/>
      <c r="AO23" s="665"/>
      <c r="AP23" s="655" t="s">
        <v>271</v>
      </c>
      <c r="AQ23" s="674"/>
      <c r="AR23" s="674"/>
      <c r="AS23" s="674"/>
      <c r="AT23" s="674"/>
      <c r="AU23" s="674"/>
      <c r="AV23" s="674"/>
      <c r="AW23" s="674"/>
      <c r="AX23" s="674"/>
      <c r="AY23" s="674"/>
      <c r="AZ23" s="674"/>
      <c r="BA23" s="674"/>
      <c r="BB23" s="674"/>
      <c r="BC23" s="674"/>
      <c r="BD23" s="674"/>
      <c r="BE23" s="674"/>
      <c r="BF23" s="675"/>
      <c r="BG23" s="658">
        <v>86</v>
      </c>
      <c r="BH23" s="659"/>
      <c r="BI23" s="659"/>
      <c r="BJ23" s="659"/>
      <c r="BK23" s="659"/>
      <c r="BL23" s="659"/>
      <c r="BM23" s="659"/>
      <c r="BN23" s="660"/>
      <c r="BO23" s="661">
        <v>0</v>
      </c>
      <c r="BP23" s="661"/>
      <c r="BQ23" s="661"/>
      <c r="BR23" s="661"/>
      <c r="BS23" s="662" t="s">
        <v>122</v>
      </c>
      <c r="BT23" s="662"/>
      <c r="BU23" s="662"/>
      <c r="BV23" s="662"/>
      <c r="BW23" s="662"/>
      <c r="BX23" s="662"/>
      <c r="BY23" s="662"/>
      <c r="BZ23" s="662"/>
      <c r="CA23" s="662"/>
      <c r="CB23" s="666"/>
      <c r="CD23" s="640" t="s">
        <v>211</v>
      </c>
      <c r="CE23" s="641"/>
      <c r="CF23" s="641"/>
      <c r="CG23" s="641"/>
      <c r="CH23" s="641"/>
      <c r="CI23" s="641"/>
      <c r="CJ23" s="641"/>
      <c r="CK23" s="641"/>
      <c r="CL23" s="641"/>
      <c r="CM23" s="641"/>
      <c r="CN23" s="641"/>
      <c r="CO23" s="641"/>
      <c r="CP23" s="641"/>
      <c r="CQ23" s="642"/>
      <c r="CR23" s="640" t="s">
        <v>272</v>
      </c>
      <c r="CS23" s="641"/>
      <c r="CT23" s="641"/>
      <c r="CU23" s="641"/>
      <c r="CV23" s="641"/>
      <c r="CW23" s="641"/>
      <c r="CX23" s="641"/>
      <c r="CY23" s="642"/>
      <c r="CZ23" s="640" t="s">
        <v>273</v>
      </c>
      <c r="DA23" s="641"/>
      <c r="DB23" s="641"/>
      <c r="DC23" s="642"/>
      <c r="DD23" s="640" t="s">
        <v>274</v>
      </c>
      <c r="DE23" s="641"/>
      <c r="DF23" s="641"/>
      <c r="DG23" s="641"/>
      <c r="DH23" s="641"/>
      <c r="DI23" s="641"/>
      <c r="DJ23" s="641"/>
      <c r="DK23" s="642"/>
      <c r="DL23" s="685" t="s">
        <v>275</v>
      </c>
      <c r="DM23" s="686"/>
      <c r="DN23" s="686"/>
      <c r="DO23" s="686"/>
      <c r="DP23" s="686"/>
      <c r="DQ23" s="686"/>
      <c r="DR23" s="686"/>
      <c r="DS23" s="686"/>
      <c r="DT23" s="686"/>
      <c r="DU23" s="686"/>
      <c r="DV23" s="687"/>
      <c r="DW23" s="640" t="s">
        <v>276</v>
      </c>
      <c r="DX23" s="641"/>
      <c r="DY23" s="641"/>
      <c r="DZ23" s="641"/>
      <c r="EA23" s="641"/>
      <c r="EB23" s="641"/>
      <c r="EC23" s="642"/>
    </row>
    <row r="24" spans="2:133" ht="11.25" customHeight="1">
      <c r="B24" s="655" t="s">
        <v>277</v>
      </c>
      <c r="C24" s="656"/>
      <c r="D24" s="656"/>
      <c r="E24" s="656"/>
      <c r="F24" s="656"/>
      <c r="G24" s="656"/>
      <c r="H24" s="656"/>
      <c r="I24" s="656"/>
      <c r="J24" s="656"/>
      <c r="K24" s="656"/>
      <c r="L24" s="656"/>
      <c r="M24" s="656"/>
      <c r="N24" s="656"/>
      <c r="O24" s="656"/>
      <c r="P24" s="656"/>
      <c r="Q24" s="657"/>
      <c r="R24" s="658">
        <v>28</v>
      </c>
      <c r="S24" s="659"/>
      <c r="T24" s="659"/>
      <c r="U24" s="659"/>
      <c r="V24" s="659"/>
      <c r="W24" s="659"/>
      <c r="X24" s="659"/>
      <c r="Y24" s="660"/>
      <c r="Z24" s="661">
        <v>0</v>
      </c>
      <c r="AA24" s="661"/>
      <c r="AB24" s="661"/>
      <c r="AC24" s="661"/>
      <c r="AD24" s="662" t="s">
        <v>122</v>
      </c>
      <c r="AE24" s="662"/>
      <c r="AF24" s="662"/>
      <c r="AG24" s="662"/>
      <c r="AH24" s="662"/>
      <c r="AI24" s="662"/>
      <c r="AJ24" s="662"/>
      <c r="AK24" s="662"/>
      <c r="AL24" s="663" t="s">
        <v>122</v>
      </c>
      <c r="AM24" s="664"/>
      <c r="AN24" s="664"/>
      <c r="AO24" s="665"/>
      <c r="AP24" s="655" t="s">
        <v>278</v>
      </c>
      <c r="AQ24" s="674"/>
      <c r="AR24" s="674"/>
      <c r="AS24" s="674"/>
      <c r="AT24" s="674"/>
      <c r="AU24" s="674"/>
      <c r="AV24" s="674"/>
      <c r="AW24" s="674"/>
      <c r="AX24" s="674"/>
      <c r="AY24" s="674"/>
      <c r="AZ24" s="674"/>
      <c r="BA24" s="674"/>
      <c r="BB24" s="674"/>
      <c r="BC24" s="674"/>
      <c r="BD24" s="674"/>
      <c r="BE24" s="674"/>
      <c r="BF24" s="675"/>
      <c r="BG24" s="658" t="s">
        <v>122</v>
      </c>
      <c r="BH24" s="659"/>
      <c r="BI24" s="659"/>
      <c r="BJ24" s="659"/>
      <c r="BK24" s="659"/>
      <c r="BL24" s="659"/>
      <c r="BM24" s="659"/>
      <c r="BN24" s="660"/>
      <c r="BO24" s="661" t="s">
        <v>122</v>
      </c>
      <c r="BP24" s="661"/>
      <c r="BQ24" s="661"/>
      <c r="BR24" s="661"/>
      <c r="BS24" s="662" t="s">
        <v>122</v>
      </c>
      <c r="BT24" s="662"/>
      <c r="BU24" s="662"/>
      <c r="BV24" s="662"/>
      <c r="BW24" s="662"/>
      <c r="BX24" s="662"/>
      <c r="BY24" s="662"/>
      <c r="BZ24" s="662"/>
      <c r="CA24" s="662"/>
      <c r="CB24" s="666"/>
      <c r="CD24" s="644" t="s">
        <v>279</v>
      </c>
      <c r="CE24" s="645"/>
      <c r="CF24" s="645"/>
      <c r="CG24" s="645"/>
      <c r="CH24" s="645"/>
      <c r="CI24" s="645"/>
      <c r="CJ24" s="645"/>
      <c r="CK24" s="645"/>
      <c r="CL24" s="645"/>
      <c r="CM24" s="645"/>
      <c r="CN24" s="645"/>
      <c r="CO24" s="645"/>
      <c r="CP24" s="645"/>
      <c r="CQ24" s="646"/>
      <c r="CR24" s="647">
        <v>7479094</v>
      </c>
      <c r="CS24" s="648"/>
      <c r="CT24" s="648"/>
      <c r="CU24" s="648"/>
      <c r="CV24" s="648"/>
      <c r="CW24" s="648"/>
      <c r="CX24" s="648"/>
      <c r="CY24" s="649"/>
      <c r="CZ24" s="652">
        <v>44.5</v>
      </c>
      <c r="DA24" s="653"/>
      <c r="DB24" s="653"/>
      <c r="DC24" s="669"/>
      <c r="DD24" s="693">
        <v>4740485</v>
      </c>
      <c r="DE24" s="648"/>
      <c r="DF24" s="648"/>
      <c r="DG24" s="648"/>
      <c r="DH24" s="648"/>
      <c r="DI24" s="648"/>
      <c r="DJ24" s="648"/>
      <c r="DK24" s="649"/>
      <c r="DL24" s="693">
        <v>4310649</v>
      </c>
      <c r="DM24" s="648"/>
      <c r="DN24" s="648"/>
      <c r="DO24" s="648"/>
      <c r="DP24" s="648"/>
      <c r="DQ24" s="648"/>
      <c r="DR24" s="648"/>
      <c r="DS24" s="648"/>
      <c r="DT24" s="648"/>
      <c r="DU24" s="648"/>
      <c r="DV24" s="649"/>
      <c r="DW24" s="652">
        <v>45.6</v>
      </c>
      <c r="DX24" s="653"/>
      <c r="DY24" s="653"/>
      <c r="DZ24" s="653"/>
      <c r="EA24" s="653"/>
      <c r="EB24" s="653"/>
      <c r="EC24" s="654"/>
    </row>
    <row r="25" spans="2:133" ht="11.25" customHeight="1">
      <c r="B25" s="655" t="s">
        <v>280</v>
      </c>
      <c r="C25" s="656"/>
      <c r="D25" s="656"/>
      <c r="E25" s="656"/>
      <c r="F25" s="656"/>
      <c r="G25" s="656"/>
      <c r="H25" s="656"/>
      <c r="I25" s="656"/>
      <c r="J25" s="656"/>
      <c r="K25" s="656"/>
      <c r="L25" s="656"/>
      <c r="M25" s="656"/>
      <c r="N25" s="656"/>
      <c r="O25" s="656"/>
      <c r="P25" s="656"/>
      <c r="Q25" s="657"/>
      <c r="R25" s="658">
        <v>9538718</v>
      </c>
      <c r="S25" s="659"/>
      <c r="T25" s="659"/>
      <c r="U25" s="659"/>
      <c r="V25" s="659"/>
      <c r="W25" s="659"/>
      <c r="X25" s="659"/>
      <c r="Y25" s="660"/>
      <c r="Z25" s="661">
        <v>54.7</v>
      </c>
      <c r="AA25" s="661"/>
      <c r="AB25" s="661"/>
      <c r="AC25" s="661"/>
      <c r="AD25" s="662">
        <v>9396357</v>
      </c>
      <c r="AE25" s="662"/>
      <c r="AF25" s="662"/>
      <c r="AG25" s="662"/>
      <c r="AH25" s="662"/>
      <c r="AI25" s="662"/>
      <c r="AJ25" s="662"/>
      <c r="AK25" s="662"/>
      <c r="AL25" s="663">
        <v>99.3</v>
      </c>
      <c r="AM25" s="664"/>
      <c r="AN25" s="664"/>
      <c r="AO25" s="665"/>
      <c r="AP25" s="655" t="s">
        <v>281</v>
      </c>
      <c r="AQ25" s="674"/>
      <c r="AR25" s="674"/>
      <c r="AS25" s="674"/>
      <c r="AT25" s="674"/>
      <c r="AU25" s="674"/>
      <c r="AV25" s="674"/>
      <c r="AW25" s="674"/>
      <c r="AX25" s="674"/>
      <c r="AY25" s="674"/>
      <c r="AZ25" s="674"/>
      <c r="BA25" s="674"/>
      <c r="BB25" s="674"/>
      <c r="BC25" s="674"/>
      <c r="BD25" s="674"/>
      <c r="BE25" s="674"/>
      <c r="BF25" s="675"/>
      <c r="BG25" s="658" t="s">
        <v>122</v>
      </c>
      <c r="BH25" s="659"/>
      <c r="BI25" s="659"/>
      <c r="BJ25" s="659"/>
      <c r="BK25" s="659"/>
      <c r="BL25" s="659"/>
      <c r="BM25" s="659"/>
      <c r="BN25" s="660"/>
      <c r="BO25" s="661" t="s">
        <v>122</v>
      </c>
      <c r="BP25" s="661"/>
      <c r="BQ25" s="661"/>
      <c r="BR25" s="661"/>
      <c r="BS25" s="662" t="s">
        <v>122</v>
      </c>
      <c r="BT25" s="662"/>
      <c r="BU25" s="662"/>
      <c r="BV25" s="662"/>
      <c r="BW25" s="662"/>
      <c r="BX25" s="662"/>
      <c r="BY25" s="662"/>
      <c r="BZ25" s="662"/>
      <c r="CA25" s="662"/>
      <c r="CB25" s="666"/>
      <c r="CD25" s="655" t="s">
        <v>282</v>
      </c>
      <c r="CE25" s="656"/>
      <c r="CF25" s="656"/>
      <c r="CG25" s="656"/>
      <c r="CH25" s="656"/>
      <c r="CI25" s="656"/>
      <c r="CJ25" s="656"/>
      <c r="CK25" s="656"/>
      <c r="CL25" s="656"/>
      <c r="CM25" s="656"/>
      <c r="CN25" s="656"/>
      <c r="CO25" s="656"/>
      <c r="CP25" s="656"/>
      <c r="CQ25" s="657"/>
      <c r="CR25" s="658">
        <v>2193855</v>
      </c>
      <c r="CS25" s="690"/>
      <c r="CT25" s="690"/>
      <c r="CU25" s="690"/>
      <c r="CV25" s="690"/>
      <c r="CW25" s="690"/>
      <c r="CX25" s="690"/>
      <c r="CY25" s="691"/>
      <c r="CZ25" s="663">
        <v>13</v>
      </c>
      <c r="DA25" s="688"/>
      <c r="DB25" s="688"/>
      <c r="DC25" s="692"/>
      <c r="DD25" s="667">
        <v>1974900</v>
      </c>
      <c r="DE25" s="690"/>
      <c r="DF25" s="690"/>
      <c r="DG25" s="690"/>
      <c r="DH25" s="690"/>
      <c r="DI25" s="690"/>
      <c r="DJ25" s="690"/>
      <c r="DK25" s="691"/>
      <c r="DL25" s="667">
        <v>1965747</v>
      </c>
      <c r="DM25" s="690"/>
      <c r="DN25" s="690"/>
      <c r="DO25" s="690"/>
      <c r="DP25" s="690"/>
      <c r="DQ25" s="690"/>
      <c r="DR25" s="690"/>
      <c r="DS25" s="690"/>
      <c r="DT25" s="690"/>
      <c r="DU25" s="690"/>
      <c r="DV25" s="691"/>
      <c r="DW25" s="663">
        <v>20.8</v>
      </c>
      <c r="DX25" s="688"/>
      <c r="DY25" s="688"/>
      <c r="DZ25" s="688"/>
      <c r="EA25" s="688"/>
      <c r="EB25" s="688"/>
      <c r="EC25" s="689"/>
    </row>
    <row r="26" spans="2:133" ht="11.25" customHeight="1">
      <c r="B26" s="655" t="s">
        <v>283</v>
      </c>
      <c r="C26" s="656"/>
      <c r="D26" s="656"/>
      <c r="E26" s="656"/>
      <c r="F26" s="656"/>
      <c r="G26" s="656"/>
      <c r="H26" s="656"/>
      <c r="I26" s="656"/>
      <c r="J26" s="656"/>
      <c r="K26" s="656"/>
      <c r="L26" s="656"/>
      <c r="M26" s="656"/>
      <c r="N26" s="656"/>
      <c r="O26" s="656"/>
      <c r="P26" s="656"/>
      <c r="Q26" s="657"/>
      <c r="R26" s="658">
        <v>4045</v>
      </c>
      <c r="S26" s="659"/>
      <c r="T26" s="659"/>
      <c r="U26" s="659"/>
      <c r="V26" s="659"/>
      <c r="W26" s="659"/>
      <c r="X26" s="659"/>
      <c r="Y26" s="660"/>
      <c r="Z26" s="661">
        <v>0</v>
      </c>
      <c r="AA26" s="661"/>
      <c r="AB26" s="661"/>
      <c r="AC26" s="661"/>
      <c r="AD26" s="662">
        <v>4045</v>
      </c>
      <c r="AE26" s="662"/>
      <c r="AF26" s="662"/>
      <c r="AG26" s="662"/>
      <c r="AH26" s="662"/>
      <c r="AI26" s="662"/>
      <c r="AJ26" s="662"/>
      <c r="AK26" s="662"/>
      <c r="AL26" s="663">
        <v>0</v>
      </c>
      <c r="AM26" s="664"/>
      <c r="AN26" s="664"/>
      <c r="AO26" s="665"/>
      <c r="AP26" s="655" t="s">
        <v>284</v>
      </c>
      <c r="AQ26" s="674"/>
      <c r="AR26" s="674"/>
      <c r="AS26" s="674"/>
      <c r="AT26" s="674"/>
      <c r="AU26" s="674"/>
      <c r="AV26" s="674"/>
      <c r="AW26" s="674"/>
      <c r="AX26" s="674"/>
      <c r="AY26" s="674"/>
      <c r="AZ26" s="674"/>
      <c r="BA26" s="674"/>
      <c r="BB26" s="674"/>
      <c r="BC26" s="674"/>
      <c r="BD26" s="674"/>
      <c r="BE26" s="674"/>
      <c r="BF26" s="675"/>
      <c r="BG26" s="658" t="s">
        <v>122</v>
      </c>
      <c r="BH26" s="659"/>
      <c r="BI26" s="659"/>
      <c r="BJ26" s="659"/>
      <c r="BK26" s="659"/>
      <c r="BL26" s="659"/>
      <c r="BM26" s="659"/>
      <c r="BN26" s="660"/>
      <c r="BO26" s="661" t="s">
        <v>122</v>
      </c>
      <c r="BP26" s="661"/>
      <c r="BQ26" s="661"/>
      <c r="BR26" s="661"/>
      <c r="BS26" s="662" t="s">
        <v>122</v>
      </c>
      <c r="BT26" s="662"/>
      <c r="BU26" s="662"/>
      <c r="BV26" s="662"/>
      <c r="BW26" s="662"/>
      <c r="BX26" s="662"/>
      <c r="BY26" s="662"/>
      <c r="BZ26" s="662"/>
      <c r="CA26" s="662"/>
      <c r="CB26" s="666"/>
      <c r="CD26" s="655" t="s">
        <v>285</v>
      </c>
      <c r="CE26" s="656"/>
      <c r="CF26" s="656"/>
      <c r="CG26" s="656"/>
      <c r="CH26" s="656"/>
      <c r="CI26" s="656"/>
      <c r="CJ26" s="656"/>
      <c r="CK26" s="656"/>
      <c r="CL26" s="656"/>
      <c r="CM26" s="656"/>
      <c r="CN26" s="656"/>
      <c r="CO26" s="656"/>
      <c r="CP26" s="656"/>
      <c r="CQ26" s="657"/>
      <c r="CR26" s="658">
        <v>1246754</v>
      </c>
      <c r="CS26" s="659"/>
      <c r="CT26" s="659"/>
      <c r="CU26" s="659"/>
      <c r="CV26" s="659"/>
      <c r="CW26" s="659"/>
      <c r="CX26" s="659"/>
      <c r="CY26" s="660"/>
      <c r="CZ26" s="663">
        <v>7.4</v>
      </c>
      <c r="DA26" s="688"/>
      <c r="DB26" s="688"/>
      <c r="DC26" s="692"/>
      <c r="DD26" s="667">
        <v>1127819</v>
      </c>
      <c r="DE26" s="659"/>
      <c r="DF26" s="659"/>
      <c r="DG26" s="659"/>
      <c r="DH26" s="659"/>
      <c r="DI26" s="659"/>
      <c r="DJ26" s="659"/>
      <c r="DK26" s="660"/>
      <c r="DL26" s="667" t="s">
        <v>122</v>
      </c>
      <c r="DM26" s="659"/>
      <c r="DN26" s="659"/>
      <c r="DO26" s="659"/>
      <c r="DP26" s="659"/>
      <c r="DQ26" s="659"/>
      <c r="DR26" s="659"/>
      <c r="DS26" s="659"/>
      <c r="DT26" s="659"/>
      <c r="DU26" s="659"/>
      <c r="DV26" s="660"/>
      <c r="DW26" s="663" t="s">
        <v>122</v>
      </c>
      <c r="DX26" s="688"/>
      <c r="DY26" s="688"/>
      <c r="DZ26" s="688"/>
      <c r="EA26" s="688"/>
      <c r="EB26" s="688"/>
      <c r="EC26" s="689"/>
    </row>
    <row r="27" spans="2:133" ht="11.25" customHeight="1">
      <c r="B27" s="655" t="s">
        <v>286</v>
      </c>
      <c r="C27" s="656"/>
      <c r="D27" s="656"/>
      <c r="E27" s="656"/>
      <c r="F27" s="656"/>
      <c r="G27" s="656"/>
      <c r="H27" s="656"/>
      <c r="I27" s="656"/>
      <c r="J27" s="656"/>
      <c r="K27" s="656"/>
      <c r="L27" s="656"/>
      <c r="M27" s="656"/>
      <c r="N27" s="656"/>
      <c r="O27" s="656"/>
      <c r="P27" s="656"/>
      <c r="Q27" s="657"/>
      <c r="R27" s="658">
        <v>45136</v>
      </c>
      <c r="S27" s="659"/>
      <c r="T27" s="659"/>
      <c r="U27" s="659"/>
      <c r="V27" s="659"/>
      <c r="W27" s="659"/>
      <c r="X27" s="659"/>
      <c r="Y27" s="660"/>
      <c r="Z27" s="661">
        <v>0.3</v>
      </c>
      <c r="AA27" s="661"/>
      <c r="AB27" s="661"/>
      <c r="AC27" s="661"/>
      <c r="AD27" s="662" t="s">
        <v>122</v>
      </c>
      <c r="AE27" s="662"/>
      <c r="AF27" s="662"/>
      <c r="AG27" s="662"/>
      <c r="AH27" s="662"/>
      <c r="AI27" s="662"/>
      <c r="AJ27" s="662"/>
      <c r="AK27" s="662"/>
      <c r="AL27" s="663" t="s">
        <v>122</v>
      </c>
      <c r="AM27" s="664"/>
      <c r="AN27" s="664"/>
      <c r="AO27" s="665"/>
      <c r="AP27" s="655" t="s">
        <v>287</v>
      </c>
      <c r="AQ27" s="656"/>
      <c r="AR27" s="656"/>
      <c r="AS27" s="656"/>
      <c r="AT27" s="656"/>
      <c r="AU27" s="656"/>
      <c r="AV27" s="656"/>
      <c r="AW27" s="656"/>
      <c r="AX27" s="656"/>
      <c r="AY27" s="656"/>
      <c r="AZ27" s="656"/>
      <c r="BA27" s="656"/>
      <c r="BB27" s="656"/>
      <c r="BC27" s="656"/>
      <c r="BD27" s="656"/>
      <c r="BE27" s="656"/>
      <c r="BF27" s="657"/>
      <c r="BG27" s="658">
        <v>6141508</v>
      </c>
      <c r="BH27" s="659"/>
      <c r="BI27" s="659"/>
      <c r="BJ27" s="659"/>
      <c r="BK27" s="659"/>
      <c r="BL27" s="659"/>
      <c r="BM27" s="659"/>
      <c r="BN27" s="660"/>
      <c r="BO27" s="661">
        <v>100</v>
      </c>
      <c r="BP27" s="661"/>
      <c r="BQ27" s="661"/>
      <c r="BR27" s="661"/>
      <c r="BS27" s="662">
        <v>111616</v>
      </c>
      <c r="BT27" s="662"/>
      <c r="BU27" s="662"/>
      <c r="BV27" s="662"/>
      <c r="BW27" s="662"/>
      <c r="BX27" s="662"/>
      <c r="BY27" s="662"/>
      <c r="BZ27" s="662"/>
      <c r="CA27" s="662"/>
      <c r="CB27" s="666"/>
      <c r="CD27" s="655" t="s">
        <v>288</v>
      </c>
      <c r="CE27" s="656"/>
      <c r="CF27" s="656"/>
      <c r="CG27" s="656"/>
      <c r="CH27" s="656"/>
      <c r="CI27" s="656"/>
      <c r="CJ27" s="656"/>
      <c r="CK27" s="656"/>
      <c r="CL27" s="656"/>
      <c r="CM27" s="656"/>
      <c r="CN27" s="656"/>
      <c r="CO27" s="656"/>
      <c r="CP27" s="656"/>
      <c r="CQ27" s="657"/>
      <c r="CR27" s="658">
        <v>3940953</v>
      </c>
      <c r="CS27" s="690"/>
      <c r="CT27" s="690"/>
      <c r="CU27" s="690"/>
      <c r="CV27" s="690"/>
      <c r="CW27" s="690"/>
      <c r="CX27" s="690"/>
      <c r="CY27" s="691"/>
      <c r="CZ27" s="663">
        <v>23.4</v>
      </c>
      <c r="DA27" s="688"/>
      <c r="DB27" s="688"/>
      <c r="DC27" s="692"/>
      <c r="DD27" s="667">
        <v>1421299</v>
      </c>
      <c r="DE27" s="690"/>
      <c r="DF27" s="690"/>
      <c r="DG27" s="690"/>
      <c r="DH27" s="690"/>
      <c r="DI27" s="690"/>
      <c r="DJ27" s="690"/>
      <c r="DK27" s="691"/>
      <c r="DL27" s="667">
        <v>1015949</v>
      </c>
      <c r="DM27" s="690"/>
      <c r="DN27" s="690"/>
      <c r="DO27" s="690"/>
      <c r="DP27" s="690"/>
      <c r="DQ27" s="690"/>
      <c r="DR27" s="690"/>
      <c r="DS27" s="690"/>
      <c r="DT27" s="690"/>
      <c r="DU27" s="690"/>
      <c r="DV27" s="691"/>
      <c r="DW27" s="663">
        <v>10.7</v>
      </c>
      <c r="DX27" s="688"/>
      <c r="DY27" s="688"/>
      <c r="DZ27" s="688"/>
      <c r="EA27" s="688"/>
      <c r="EB27" s="688"/>
      <c r="EC27" s="689"/>
    </row>
    <row r="28" spans="2:133" ht="11.25" customHeight="1">
      <c r="B28" s="655" t="s">
        <v>289</v>
      </c>
      <c r="C28" s="656"/>
      <c r="D28" s="656"/>
      <c r="E28" s="656"/>
      <c r="F28" s="656"/>
      <c r="G28" s="656"/>
      <c r="H28" s="656"/>
      <c r="I28" s="656"/>
      <c r="J28" s="656"/>
      <c r="K28" s="656"/>
      <c r="L28" s="656"/>
      <c r="M28" s="656"/>
      <c r="N28" s="656"/>
      <c r="O28" s="656"/>
      <c r="P28" s="656"/>
      <c r="Q28" s="657"/>
      <c r="R28" s="658">
        <v>141385</v>
      </c>
      <c r="S28" s="659"/>
      <c r="T28" s="659"/>
      <c r="U28" s="659"/>
      <c r="V28" s="659"/>
      <c r="W28" s="659"/>
      <c r="X28" s="659"/>
      <c r="Y28" s="660"/>
      <c r="Z28" s="661">
        <v>0.8</v>
      </c>
      <c r="AA28" s="661"/>
      <c r="AB28" s="661"/>
      <c r="AC28" s="661"/>
      <c r="AD28" s="662">
        <v>35513</v>
      </c>
      <c r="AE28" s="662"/>
      <c r="AF28" s="662"/>
      <c r="AG28" s="662"/>
      <c r="AH28" s="662"/>
      <c r="AI28" s="662"/>
      <c r="AJ28" s="662"/>
      <c r="AK28" s="662"/>
      <c r="AL28" s="663">
        <v>0.4</v>
      </c>
      <c r="AM28" s="664"/>
      <c r="AN28" s="664"/>
      <c r="AO28" s="665"/>
      <c r="AP28" s="655"/>
      <c r="AQ28" s="656"/>
      <c r="AR28" s="656"/>
      <c r="AS28" s="656"/>
      <c r="AT28" s="656"/>
      <c r="AU28" s="656"/>
      <c r="AV28" s="656"/>
      <c r="AW28" s="656"/>
      <c r="AX28" s="656"/>
      <c r="AY28" s="656"/>
      <c r="AZ28" s="656"/>
      <c r="BA28" s="656"/>
      <c r="BB28" s="656"/>
      <c r="BC28" s="656"/>
      <c r="BD28" s="656"/>
      <c r="BE28" s="656"/>
      <c r="BF28" s="657"/>
      <c r="BG28" s="658"/>
      <c r="BH28" s="659"/>
      <c r="BI28" s="659"/>
      <c r="BJ28" s="659"/>
      <c r="BK28" s="659"/>
      <c r="BL28" s="659"/>
      <c r="BM28" s="659"/>
      <c r="BN28" s="660"/>
      <c r="BO28" s="661"/>
      <c r="BP28" s="661"/>
      <c r="BQ28" s="661"/>
      <c r="BR28" s="661"/>
      <c r="BS28" s="667"/>
      <c r="BT28" s="659"/>
      <c r="BU28" s="659"/>
      <c r="BV28" s="659"/>
      <c r="BW28" s="659"/>
      <c r="BX28" s="659"/>
      <c r="BY28" s="659"/>
      <c r="BZ28" s="659"/>
      <c r="CA28" s="659"/>
      <c r="CB28" s="668"/>
      <c r="CD28" s="655" t="s">
        <v>290</v>
      </c>
      <c r="CE28" s="656"/>
      <c r="CF28" s="656"/>
      <c r="CG28" s="656"/>
      <c r="CH28" s="656"/>
      <c r="CI28" s="656"/>
      <c r="CJ28" s="656"/>
      <c r="CK28" s="656"/>
      <c r="CL28" s="656"/>
      <c r="CM28" s="656"/>
      <c r="CN28" s="656"/>
      <c r="CO28" s="656"/>
      <c r="CP28" s="656"/>
      <c r="CQ28" s="657"/>
      <c r="CR28" s="658">
        <v>1344286</v>
      </c>
      <c r="CS28" s="659"/>
      <c r="CT28" s="659"/>
      <c r="CU28" s="659"/>
      <c r="CV28" s="659"/>
      <c r="CW28" s="659"/>
      <c r="CX28" s="659"/>
      <c r="CY28" s="660"/>
      <c r="CZ28" s="663">
        <v>8</v>
      </c>
      <c r="DA28" s="688"/>
      <c r="DB28" s="688"/>
      <c r="DC28" s="692"/>
      <c r="DD28" s="667">
        <v>1344286</v>
      </c>
      <c r="DE28" s="659"/>
      <c r="DF28" s="659"/>
      <c r="DG28" s="659"/>
      <c r="DH28" s="659"/>
      <c r="DI28" s="659"/>
      <c r="DJ28" s="659"/>
      <c r="DK28" s="660"/>
      <c r="DL28" s="667">
        <v>1328953</v>
      </c>
      <c r="DM28" s="659"/>
      <c r="DN28" s="659"/>
      <c r="DO28" s="659"/>
      <c r="DP28" s="659"/>
      <c r="DQ28" s="659"/>
      <c r="DR28" s="659"/>
      <c r="DS28" s="659"/>
      <c r="DT28" s="659"/>
      <c r="DU28" s="659"/>
      <c r="DV28" s="660"/>
      <c r="DW28" s="663">
        <v>14</v>
      </c>
      <c r="DX28" s="688"/>
      <c r="DY28" s="688"/>
      <c r="DZ28" s="688"/>
      <c r="EA28" s="688"/>
      <c r="EB28" s="688"/>
      <c r="EC28" s="689"/>
    </row>
    <row r="29" spans="2:133" ht="11.25" customHeight="1">
      <c r="B29" s="655" t="s">
        <v>291</v>
      </c>
      <c r="C29" s="656"/>
      <c r="D29" s="656"/>
      <c r="E29" s="656"/>
      <c r="F29" s="656"/>
      <c r="G29" s="656"/>
      <c r="H29" s="656"/>
      <c r="I29" s="656"/>
      <c r="J29" s="656"/>
      <c r="K29" s="656"/>
      <c r="L29" s="656"/>
      <c r="M29" s="656"/>
      <c r="N29" s="656"/>
      <c r="O29" s="656"/>
      <c r="P29" s="656"/>
      <c r="Q29" s="657"/>
      <c r="R29" s="658">
        <v>89940</v>
      </c>
      <c r="S29" s="659"/>
      <c r="T29" s="659"/>
      <c r="U29" s="659"/>
      <c r="V29" s="659"/>
      <c r="W29" s="659"/>
      <c r="X29" s="659"/>
      <c r="Y29" s="660"/>
      <c r="Z29" s="661">
        <v>0.5</v>
      </c>
      <c r="AA29" s="661"/>
      <c r="AB29" s="661"/>
      <c r="AC29" s="661"/>
      <c r="AD29" s="662" t="s">
        <v>122</v>
      </c>
      <c r="AE29" s="662"/>
      <c r="AF29" s="662"/>
      <c r="AG29" s="662"/>
      <c r="AH29" s="662"/>
      <c r="AI29" s="662"/>
      <c r="AJ29" s="662"/>
      <c r="AK29" s="662"/>
      <c r="AL29" s="663" t="s">
        <v>122</v>
      </c>
      <c r="AM29" s="664"/>
      <c r="AN29" s="664"/>
      <c r="AO29" s="665"/>
      <c r="AP29" s="679"/>
      <c r="AQ29" s="680"/>
      <c r="AR29" s="680"/>
      <c r="AS29" s="680"/>
      <c r="AT29" s="680"/>
      <c r="AU29" s="680"/>
      <c r="AV29" s="680"/>
      <c r="AW29" s="680"/>
      <c r="AX29" s="680"/>
      <c r="AY29" s="680"/>
      <c r="AZ29" s="680"/>
      <c r="BA29" s="680"/>
      <c r="BB29" s="680"/>
      <c r="BC29" s="680"/>
      <c r="BD29" s="680"/>
      <c r="BE29" s="680"/>
      <c r="BF29" s="681"/>
      <c r="BG29" s="658"/>
      <c r="BH29" s="659"/>
      <c r="BI29" s="659"/>
      <c r="BJ29" s="659"/>
      <c r="BK29" s="659"/>
      <c r="BL29" s="659"/>
      <c r="BM29" s="659"/>
      <c r="BN29" s="660"/>
      <c r="BO29" s="661"/>
      <c r="BP29" s="661"/>
      <c r="BQ29" s="661"/>
      <c r="BR29" s="661"/>
      <c r="BS29" s="662"/>
      <c r="BT29" s="662"/>
      <c r="BU29" s="662"/>
      <c r="BV29" s="662"/>
      <c r="BW29" s="662"/>
      <c r="BX29" s="662"/>
      <c r="BY29" s="662"/>
      <c r="BZ29" s="662"/>
      <c r="CA29" s="662"/>
      <c r="CB29" s="666"/>
      <c r="CD29" s="694" t="s">
        <v>292</v>
      </c>
      <c r="CE29" s="695"/>
      <c r="CF29" s="655" t="s">
        <v>66</v>
      </c>
      <c r="CG29" s="656"/>
      <c r="CH29" s="656"/>
      <c r="CI29" s="656"/>
      <c r="CJ29" s="656"/>
      <c r="CK29" s="656"/>
      <c r="CL29" s="656"/>
      <c r="CM29" s="656"/>
      <c r="CN29" s="656"/>
      <c r="CO29" s="656"/>
      <c r="CP29" s="656"/>
      <c r="CQ29" s="657"/>
      <c r="CR29" s="658">
        <v>1344286</v>
      </c>
      <c r="CS29" s="690"/>
      <c r="CT29" s="690"/>
      <c r="CU29" s="690"/>
      <c r="CV29" s="690"/>
      <c r="CW29" s="690"/>
      <c r="CX29" s="690"/>
      <c r="CY29" s="691"/>
      <c r="CZ29" s="663">
        <v>8</v>
      </c>
      <c r="DA29" s="688"/>
      <c r="DB29" s="688"/>
      <c r="DC29" s="692"/>
      <c r="DD29" s="667">
        <v>1344286</v>
      </c>
      <c r="DE29" s="690"/>
      <c r="DF29" s="690"/>
      <c r="DG29" s="690"/>
      <c r="DH29" s="690"/>
      <c r="DI29" s="690"/>
      <c r="DJ29" s="690"/>
      <c r="DK29" s="691"/>
      <c r="DL29" s="667">
        <v>1328953</v>
      </c>
      <c r="DM29" s="690"/>
      <c r="DN29" s="690"/>
      <c r="DO29" s="690"/>
      <c r="DP29" s="690"/>
      <c r="DQ29" s="690"/>
      <c r="DR29" s="690"/>
      <c r="DS29" s="690"/>
      <c r="DT29" s="690"/>
      <c r="DU29" s="690"/>
      <c r="DV29" s="691"/>
      <c r="DW29" s="663">
        <v>14</v>
      </c>
      <c r="DX29" s="688"/>
      <c r="DY29" s="688"/>
      <c r="DZ29" s="688"/>
      <c r="EA29" s="688"/>
      <c r="EB29" s="688"/>
      <c r="EC29" s="689"/>
    </row>
    <row r="30" spans="2:133" ht="11.25" customHeight="1">
      <c r="B30" s="655" t="s">
        <v>293</v>
      </c>
      <c r="C30" s="656"/>
      <c r="D30" s="656"/>
      <c r="E30" s="656"/>
      <c r="F30" s="656"/>
      <c r="G30" s="656"/>
      <c r="H30" s="656"/>
      <c r="I30" s="656"/>
      <c r="J30" s="656"/>
      <c r="K30" s="656"/>
      <c r="L30" s="656"/>
      <c r="M30" s="656"/>
      <c r="N30" s="656"/>
      <c r="O30" s="656"/>
      <c r="P30" s="656"/>
      <c r="Q30" s="657"/>
      <c r="R30" s="658">
        <v>2962922</v>
      </c>
      <c r="S30" s="659"/>
      <c r="T30" s="659"/>
      <c r="U30" s="659"/>
      <c r="V30" s="659"/>
      <c r="W30" s="659"/>
      <c r="X30" s="659"/>
      <c r="Y30" s="660"/>
      <c r="Z30" s="661">
        <v>17</v>
      </c>
      <c r="AA30" s="661"/>
      <c r="AB30" s="661"/>
      <c r="AC30" s="661"/>
      <c r="AD30" s="662" t="s">
        <v>122</v>
      </c>
      <c r="AE30" s="662"/>
      <c r="AF30" s="662"/>
      <c r="AG30" s="662"/>
      <c r="AH30" s="662"/>
      <c r="AI30" s="662"/>
      <c r="AJ30" s="662"/>
      <c r="AK30" s="662"/>
      <c r="AL30" s="663" t="s">
        <v>122</v>
      </c>
      <c r="AM30" s="664"/>
      <c r="AN30" s="664"/>
      <c r="AO30" s="665"/>
      <c r="AP30" s="640" t="s">
        <v>211</v>
      </c>
      <c r="AQ30" s="641"/>
      <c r="AR30" s="641"/>
      <c r="AS30" s="641"/>
      <c r="AT30" s="641"/>
      <c r="AU30" s="641"/>
      <c r="AV30" s="641"/>
      <c r="AW30" s="641"/>
      <c r="AX30" s="641"/>
      <c r="AY30" s="641"/>
      <c r="AZ30" s="641"/>
      <c r="BA30" s="641"/>
      <c r="BB30" s="641"/>
      <c r="BC30" s="641"/>
      <c r="BD30" s="641"/>
      <c r="BE30" s="641"/>
      <c r="BF30" s="642"/>
      <c r="BG30" s="640" t="s">
        <v>294</v>
      </c>
      <c r="BH30" s="700"/>
      <c r="BI30" s="700"/>
      <c r="BJ30" s="700"/>
      <c r="BK30" s="700"/>
      <c r="BL30" s="700"/>
      <c r="BM30" s="700"/>
      <c r="BN30" s="700"/>
      <c r="BO30" s="700"/>
      <c r="BP30" s="700"/>
      <c r="BQ30" s="701"/>
      <c r="BR30" s="640" t="s">
        <v>295</v>
      </c>
      <c r="BS30" s="700"/>
      <c r="BT30" s="700"/>
      <c r="BU30" s="700"/>
      <c r="BV30" s="700"/>
      <c r="BW30" s="700"/>
      <c r="BX30" s="700"/>
      <c r="BY30" s="700"/>
      <c r="BZ30" s="700"/>
      <c r="CA30" s="700"/>
      <c r="CB30" s="701"/>
      <c r="CD30" s="696"/>
      <c r="CE30" s="697"/>
      <c r="CF30" s="655" t="s">
        <v>296</v>
      </c>
      <c r="CG30" s="656"/>
      <c r="CH30" s="656"/>
      <c r="CI30" s="656"/>
      <c r="CJ30" s="656"/>
      <c r="CK30" s="656"/>
      <c r="CL30" s="656"/>
      <c r="CM30" s="656"/>
      <c r="CN30" s="656"/>
      <c r="CO30" s="656"/>
      <c r="CP30" s="656"/>
      <c r="CQ30" s="657"/>
      <c r="CR30" s="658">
        <v>1311392</v>
      </c>
      <c r="CS30" s="659"/>
      <c r="CT30" s="659"/>
      <c r="CU30" s="659"/>
      <c r="CV30" s="659"/>
      <c r="CW30" s="659"/>
      <c r="CX30" s="659"/>
      <c r="CY30" s="660"/>
      <c r="CZ30" s="663">
        <v>7.8</v>
      </c>
      <c r="DA30" s="688"/>
      <c r="DB30" s="688"/>
      <c r="DC30" s="692"/>
      <c r="DD30" s="667">
        <v>1311392</v>
      </c>
      <c r="DE30" s="659"/>
      <c r="DF30" s="659"/>
      <c r="DG30" s="659"/>
      <c r="DH30" s="659"/>
      <c r="DI30" s="659"/>
      <c r="DJ30" s="659"/>
      <c r="DK30" s="660"/>
      <c r="DL30" s="667">
        <v>1296400</v>
      </c>
      <c r="DM30" s="659"/>
      <c r="DN30" s="659"/>
      <c r="DO30" s="659"/>
      <c r="DP30" s="659"/>
      <c r="DQ30" s="659"/>
      <c r="DR30" s="659"/>
      <c r="DS30" s="659"/>
      <c r="DT30" s="659"/>
      <c r="DU30" s="659"/>
      <c r="DV30" s="660"/>
      <c r="DW30" s="663">
        <v>13.7</v>
      </c>
      <c r="DX30" s="688"/>
      <c r="DY30" s="688"/>
      <c r="DZ30" s="688"/>
      <c r="EA30" s="688"/>
      <c r="EB30" s="688"/>
      <c r="EC30" s="689"/>
    </row>
    <row r="31" spans="2:133" ht="11.25" customHeight="1">
      <c r="B31" s="671" t="s">
        <v>297</v>
      </c>
      <c r="C31" s="672"/>
      <c r="D31" s="672"/>
      <c r="E31" s="672"/>
      <c r="F31" s="672"/>
      <c r="G31" s="672"/>
      <c r="H31" s="672"/>
      <c r="I31" s="672"/>
      <c r="J31" s="672"/>
      <c r="K31" s="672"/>
      <c r="L31" s="672"/>
      <c r="M31" s="672"/>
      <c r="N31" s="672"/>
      <c r="O31" s="672"/>
      <c r="P31" s="672"/>
      <c r="Q31" s="673"/>
      <c r="R31" s="658" t="s">
        <v>122</v>
      </c>
      <c r="S31" s="659"/>
      <c r="T31" s="659"/>
      <c r="U31" s="659"/>
      <c r="V31" s="659"/>
      <c r="W31" s="659"/>
      <c r="X31" s="659"/>
      <c r="Y31" s="660"/>
      <c r="Z31" s="661" t="s">
        <v>122</v>
      </c>
      <c r="AA31" s="661"/>
      <c r="AB31" s="661"/>
      <c r="AC31" s="661"/>
      <c r="AD31" s="662" t="s">
        <v>122</v>
      </c>
      <c r="AE31" s="662"/>
      <c r="AF31" s="662"/>
      <c r="AG31" s="662"/>
      <c r="AH31" s="662"/>
      <c r="AI31" s="662"/>
      <c r="AJ31" s="662"/>
      <c r="AK31" s="662"/>
      <c r="AL31" s="663" t="s">
        <v>122</v>
      </c>
      <c r="AM31" s="664"/>
      <c r="AN31" s="664"/>
      <c r="AO31" s="665"/>
      <c r="AP31" s="704" t="s">
        <v>298</v>
      </c>
      <c r="AQ31" s="705"/>
      <c r="AR31" s="705"/>
      <c r="AS31" s="705"/>
      <c r="AT31" s="710" t="s">
        <v>299</v>
      </c>
      <c r="AU31" s="200"/>
      <c r="AV31" s="200"/>
      <c r="AW31" s="200"/>
      <c r="AX31" s="644" t="s">
        <v>177</v>
      </c>
      <c r="AY31" s="645"/>
      <c r="AZ31" s="645"/>
      <c r="BA31" s="645"/>
      <c r="BB31" s="645"/>
      <c r="BC31" s="645"/>
      <c r="BD31" s="645"/>
      <c r="BE31" s="645"/>
      <c r="BF31" s="646"/>
      <c r="BG31" s="714">
        <v>99.1</v>
      </c>
      <c r="BH31" s="702"/>
      <c r="BI31" s="702"/>
      <c r="BJ31" s="702"/>
      <c r="BK31" s="702"/>
      <c r="BL31" s="702"/>
      <c r="BM31" s="653">
        <v>97.5</v>
      </c>
      <c r="BN31" s="702"/>
      <c r="BO31" s="702"/>
      <c r="BP31" s="702"/>
      <c r="BQ31" s="703"/>
      <c r="BR31" s="714">
        <v>99.1</v>
      </c>
      <c r="BS31" s="702"/>
      <c r="BT31" s="702"/>
      <c r="BU31" s="702"/>
      <c r="BV31" s="702"/>
      <c r="BW31" s="702"/>
      <c r="BX31" s="653">
        <v>97.5</v>
      </c>
      <c r="BY31" s="702"/>
      <c r="BZ31" s="702"/>
      <c r="CA31" s="702"/>
      <c r="CB31" s="703"/>
      <c r="CD31" s="696"/>
      <c r="CE31" s="697"/>
      <c r="CF31" s="655" t="s">
        <v>300</v>
      </c>
      <c r="CG31" s="656"/>
      <c r="CH31" s="656"/>
      <c r="CI31" s="656"/>
      <c r="CJ31" s="656"/>
      <c r="CK31" s="656"/>
      <c r="CL31" s="656"/>
      <c r="CM31" s="656"/>
      <c r="CN31" s="656"/>
      <c r="CO31" s="656"/>
      <c r="CP31" s="656"/>
      <c r="CQ31" s="657"/>
      <c r="CR31" s="658">
        <v>32894</v>
      </c>
      <c r="CS31" s="690"/>
      <c r="CT31" s="690"/>
      <c r="CU31" s="690"/>
      <c r="CV31" s="690"/>
      <c r="CW31" s="690"/>
      <c r="CX31" s="690"/>
      <c r="CY31" s="691"/>
      <c r="CZ31" s="663">
        <v>0.2</v>
      </c>
      <c r="DA31" s="688"/>
      <c r="DB31" s="688"/>
      <c r="DC31" s="692"/>
      <c r="DD31" s="667">
        <v>32894</v>
      </c>
      <c r="DE31" s="690"/>
      <c r="DF31" s="690"/>
      <c r="DG31" s="690"/>
      <c r="DH31" s="690"/>
      <c r="DI31" s="690"/>
      <c r="DJ31" s="690"/>
      <c r="DK31" s="691"/>
      <c r="DL31" s="667">
        <v>32553</v>
      </c>
      <c r="DM31" s="690"/>
      <c r="DN31" s="690"/>
      <c r="DO31" s="690"/>
      <c r="DP31" s="690"/>
      <c r="DQ31" s="690"/>
      <c r="DR31" s="690"/>
      <c r="DS31" s="690"/>
      <c r="DT31" s="690"/>
      <c r="DU31" s="690"/>
      <c r="DV31" s="691"/>
      <c r="DW31" s="663">
        <v>0.3</v>
      </c>
      <c r="DX31" s="688"/>
      <c r="DY31" s="688"/>
      <c r="DZ31" s="688"/>
      <c r="EA31" s="688"/>
      <c r="EB31" s="688"/>
      <c r="EC31" s="689"/>
    </row>
    <row r="32" spans="2:133" ht="11.25" customHeight="1">
      <c r="B32" s="655" t="s">
        <v>301</v>
      </c>
      <c r="C32" s="656"/>
      <c r="D32" s="656"/>
      <c r="E32" s="656"/>
      <c r="F32" s="656"/>
      <c r="G32" s="656"/>
      <c r="H32" s="656"/>
      <c r="I32" s="656"/>
      <c r="J32" s="656"/>
      <c r="K32" s="656"/>
      <c r="L32" s="656"/>
      <c r="M32" s="656"/>
      <c r="N32" s="656"/>
      <c r="O32" s="656"/>
      <c r="P32" s="656"/>
      <c r="Q32" s="657"/>
      <c r="R32" s="658">
        <v>1426629</v>
      </c>
      <c r="S32" s="659"/>
      <c r="T32" s="659"/>
      <c r="U32" s="659"/>
      <c r="V32" s="659"/>
      <c r="W32" s="659"/>
      <c r="X32" s="659"/>
      <c r="Y32" s="660"/>
      <c r="Z32" s="661">
        <v>8.1999999999999993</v>
      </c>
      <c r="AA32" s="661"/>
      <c r="AB32" s="661"/>
      <c r="AC32" s="661"/>
      <c r="AD32" s="662" t="s">
        <v>122</v>
      </c>
      <c r="AE32" s="662"/>
      <c r="AF32" s="662"/>
      <c r="AG32" s="662"/>
      <c r="AH32" s="662"/>
      <c r="AI32" s="662"/>
      <c r="AJ32" s="662"/>
      <c r="AK32" s="662"/>
      <c r="AL32" s="663" t="s">
        <v>122</v>
      </c>
      <c r="AM32" s="664"/>
      <c r="AN32" s="664"/>
      <c r="AO32" s="665"/>
      <c r="AP32" s="706"/>
      <c r="AQ32" s="707"/>
      <c r="AR32" s="707"/>
      <c r="AS32" s="707"/>
      <c r="AT32" s="711"/>
      <c r="AU32" s="196" t="s">
        <v>302</v>
      </c>
      <c r="AX32" s="655" t="s">
        <v>303</v>
      </c>
      <c r="AY32" s="656"/>
      <c r="AZ32" s="656"/>
      <c r="BA32" s="656"/>
      <c r="BB32" s="656"/>
      <c r="BC32" s="656"/>
      <c r="BD32" s="656"/>
      <c r="BE32" s="656"/>
      <c r="BF32" s="657"/>
      <c r="BG32" s="715">
        <v>99.2</v>
      </c>
      <c r="BH32" s="690"/>
      <c r="BI32" s="690"/>
      <c r="BJ32" s="690"/>
      <c r="BK32" s="690"/>
      <c r="BL32" s="690"/>
      <c r="BM32" s="664">
        <v>97.9</v>
      </c>
      <c r="BN32" s="690"/>
      <c r="BO32" s="690"/>
      <c r="BP32" s="690"/>
      <c r="BQ32" s="713"/>
      <c r="BR32" s="715">
        <v>99.2</v>
      </c>
      <c r="BS32" s="690"/>
      <c r="BT32" s="690"/>
      <c r="BU32" s="690"/>
      <c r="BV32" s="690"/>
      <c r="BW32" s="690"/>
      <c r="BX32" s="664">
        <v>98.2</v>
      </c>
      <c r="BY32" s="690"/>
      <c r="BZ32" s="690"/>
      <c r="CA32" s="690"/>
      <c r="CB32" s="713"/>
      <c r="CD32" s="698"/>
      <c r="CE32" s="699"/>
      <c r="CF32" s="655" t="s">
        <v>304</v>
      </c>
      <c r="CG32" s="656"/>
      <c r="CH32" s="656"/>
      <c r="CI32" s="656"/>
      <c r="CJ32" s="656"/>
      <c r="CK32" s="656"/>
      <c r="CL32" s="656"/>
      <c r="CM32" s="656"/>
      <c r="CN32" s="656"/>
      <c r="CO32" s="656"/>
      <c r="CP32" s="656"/>
      <c r="CQ32" s="657"/>
      <c r="CR32" s="658" t="s">
        <v>122</v>
      </c>
      <c r="CS32" s="659"/>
      <c r="CT32" s="659"/>
      <c r="CU32" s="659"/>
      <c r="CV32" s="659"/>
      <c r="CW32" s="659"/>
      <c r="CX32" s="659"/>
      <c r="CY32" s="660"/>
      <c r="CZ32" s="663" t="s">
        <v>122</v>
      </c>
      <c r="DA32" s="688"/>
      <c r="DB32" s="688"/>
      <c r="DC32" s="692"/>
      <c r="DD32" s="667" t="s">
        <v>122</v>
      </c>
      <c r="DE32" s="659"/>
      <c r="DF32" s="659"/>
      <c r="DG32" s="659"/>
      <c r="DH32" s="659"/>
      <c r="DI32" s="659"/>
      <c r="DJ32" s="659"/>
      <c r="DK32" s="660"/>
      <c r="DL32" s="667" t="s">
        <v>122</v>
      </c>
      <c r="DM32" s="659"/>
      <c r="DN32" s="659"/>
      <c r="DO32" s="659"/>
      <c r="DP32" s="659"/>
      <c r="DQ32" s="659"/>
      <c r="DR32" s="659"/>
      <c r="DS32" s="659"/>
      <c r="DT32" s="659"/>
      <c r="DU32" s="659"/>
      <c r="DV32" s="660"/>
      <c r="DW32" s="663" t="s">
        <v>122</v>
      </c>
      <c r="DX32" s="688"/>
      <c r="DY32" s="688"/>
      <c r="DZ32" s="688"/>
      <c r="EA32" s="688"/>
      <c r="EB32" s="688"/>
      <c r="EC32" s="689"/>
    </row>
    <row r="33" spans="2:133" ht="11.25" customHeight="1">
      <c r="B33" s="655" t="s">
        <v>305</v>
      </c>
      <c r="C33" s="656"/>
      <c r="D33" s="656"/>
      <c r="E33" s="656"/>
      <c r="F33" s="656"/>
      <c r="G33" s="656"/>
      <c r="H33" s="656"/>
      <c r="I33" s="656"/>
      <c r="J33" s="656"/>
      <c r="K33" s="656"/>
      <c r="L33" s="656"/>
      <c r="M33" s="656"/>
      <c r="N33" s="656"/>
      <c r="O33" s="656"/>
      <c r="P33" s="656"/>
      <c r="Q33" s="657"/>
      <c r="R33" s="658">
        <v>67347</v>
      </c>
      <c r="S33" s="659"/>
      <c r="T33" s="659"/>
      <c r="U33" s="659"/>
      <c r="V33" s="659"/>
      <c r="W33" s="659"/>
      <c r="X33" s="659"/>
      <c r="Y33" s="660"/>
      <c r="Z33" s="661">
        <v>0.4</v>
      </c>
      <c r="AA33" s="661"/>
      <c r="AB33" s="661"/>
      <c r="AC33" s="661"/>
      <c r="AD33" s="662">
        <v>21046</v>
      </c>
      <c r="AE33" s="662"/>
      <c r="AF33" s="662"/>
      <c r="AG33" s="662"/>
      <c r="AH33" s="662"/>
      <c r="AI33" s="662"/>
      <c r="AJ33" s="662"/>
      <c r="AK33" s="662"/>
      <c r="AL33" s="663">
        <v>0.2</v>
      </c>
      <c r="AM33" s="664"/>
      <c r="AN33" s="664"/>
      <c r="AO33" s="665"/>
      <c r="AP33" s="708"/>
      <c r="AQ33" s="709"/>
      <c r="AR33" s="709"/>
      <c r="AS33" s="709"/>
      <c r="AT33" s="712"/>
      <c r="AU33" s="201"/>
      <c r="AV33" s="201"/>
      <c r="AW33" s="201"/>
      <c r="AX33" s="679" t="s">
        <v>306</v>
      </c>
      <c r="AY33" s="680"/>
      <c r="AZ33" s="680"/>
      <c r="BA33" s="680"/>
      <c r="BB33" s="680"/>
      <c r="BC33" s="680"/>
      <c r="BD33" s="680"/>
      <c r="BE33" s="680"/>
      <c r="BF33" s="681"/>
      <c r="BG33" s="716">
        <v>99</v>
      </c>
      <c r="BH33" s="717"/>
      <c r="BI33" s="717"/>
      <c r="BJ33" s="717"/>
      <c r="BK33" s="717"/>
      <c r="BL33" s="717"/>
      <c r="BM33" s="718">
        <v>97.1</v>
      </c>
      <c r="BN33" s="717"/>
      <c r="BO33" s="717"/>
      <c r="BP33" s="717"/>
      <c r="BQ33" s="719"/>
      <c r="BR33" s="716">
        <v>99</v>
      </c>
      <c r="BS33" s="717"/>
      <c r="BT33" s="717"/>
      <c r="BU33" s="717"/>
      <c r="BV33" s="717"/>
      <c r="BW33" s="717"/>
      <c r="BX33" s="718">
        <v>97</v>
      </c>
      <c r="BY33" s="717"/>
      <c r="BZ33" s="717"/>
      <c r="CA33" s="717"/>
      <c r="CB33" s="719"/>
      <c r="CD33" s="655" t="s">
        <v>307</v>
      </c>
      <c r="CE33" s="656"/>
      <c r="CF33" s="656"/>
      <c r="CG33" s="656"/>
      <c r="CH33" s="656"/>
      <c r="CI33" s="656"/>
      <c r="CJ33" s="656"/>
      <c r="CK33" s="656"/>
      <c r="CL33" s="656"/>
      <c r="CM33" s="656"/>
      <c r="CN33" s="656"/>
      <c r="CO33" s="656"/>
      <c r="CP33" s="656"/>
      <c r="CQ33" s="657"/>
      <c r="CR33" s="658">
        <v>6467690</v>
      </c>
      <c r="CS33" s="690"/>
      <c r="CT33" s="690"/>
      <c r="CU33" s="690"/>
      <c r="CV33" s="690"/>
      <c r="CW33" s="690"/>
      <c r="CX33" s="690"/>
      <c r="CY33" s="691"/>
      <c r="CZ33" s="663">
        <v>38.5</v>
      </c>
      <c r="DA33" s="688"/>
      <c r="DB33" s="688"/>
      <c r="DC33" s="692"/>
      <c r="DD33" s="667">
        <v>5168330</v>
      </c>
      <c r="DE33" s="690"/>
      <c r="DF33" s="690"/>
      <c r="DG33" s="690"/>
      <c r="DH33" s="690"/>
      <c r="DI33" s="690"/>
      <c r="DJ33" s="690"/>
      <c r="DK33" s="691"/>
      <c r="DL33" s="667">
        <v>4255116</v>
      </c>
      <c r="DM33" s="690"/>
      <c r="DN33" s="690"/>
      <c r="DO33" s="690"/>
      <c r="DP33" s="690"/>
      <c r="DQ33" s="690"/>
      <c r="DR33" s="690"/>
      <c r="DS33" s="690"/>
      <c r="DT33" s="690"/>
      <c r="DU33" s="690"/>
      <c r="DV33" s="691"/>
      <c r="DW33" s="663">
        <v>45</v>
      </c>
      <c r="DX33" s="688"/>
      <c r="DY33" s="688"/>
      <c r="DZ33" s="688"/>
      <c r="EA33" s="688"/>
      <c r="EB33" s="688"/>
      <c r="EC33" s="689"/>
    </row>
    <row r="34" spans="2:133" ht="11.25" customHeight="1">
      <c r="B34" s="655" t="s">
        <v>308</v>
      </c>
      <c r="C34" s="656"/>
      <c r="D34" s="656"/>
      <c r="E34" s="656"/>
      <c r="F34" s="656"/>
      <c r="G34" s="656"/>
      <c r="H34" s="656"/>
      <c r="I34" s="656"/>
      <c r="J34" s="656"/>
      <c r="K34" s="656"/>
      <c r="L34" s="656"/>
      <c r="M34" s="656"/>
      <c r="N34" s="656"/>
      <c r="O34" s="656"/>
      <c r="P34" s="656"/>
      <c r="Q34" s="657"/>
      <c r="R34" s="658">
        <v>111455</v>
      </c>
      <c r="S34" s="659"/>
      <c r="T34" s="659"/>
      <c r="U34" s="659"/>
      <c r="V34" s="659"/>
      <c r="W34" s="659"/>
      <c r="X34" s="659"/>
      <c r="Y34" s="660"/>
      <c r="Z34" s="661">
        <v>0.6</v>
      </c>
      <c r="AA34" s="661"/>
      <c r="AB34" s="661"/>
      <c r="AC34" s="661"/>
      <c r="AD34" s="662" t="s">
        <v>122</v>
      </c>
      <c r="AE34" s="662"/>
      <c r="AF34" s="662"/>
      <c r="AG34" s="662"/>
      <c r="AH34" s="662"/>
      <c r="AI34" s="662"/>
      <c r="AJ34" s="662"/>
      <c r="AK34" s="662"/>
      <c r="AL34" s="663" t="s">
        <v>122</v>
      </c>
      <c r="AM34" s="664"/>
      <c r="AN34" s="664"/>
      <c r="AO34" s="665"/>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55" t="s">
        <v>309</v>
      </c>
      <c r="CE34" s="656"/>
      <c r="CF34" s="656"/>
      <c r="CG34" s="656"/>
      <c r="CH34" s="656"/>
      <c r="CI34" s="656"/>
      <c r="CJ34" s="656"/>
      <c r="CK34" s="656"/>
      <c r="CL34" s="656"/>
      <c r="CM34" s="656"/>
      <c r="CN34" s="656"/>
      <c r="CO34" s="656"/>
      <c r="CP34" s="656"/>
      <c r="CQ34" s="657"/>
      <c r="CR34" s="658">
        <v>2442218</v>
      </c>
      <c r="CS34" s="659"/>
      <c r="CT34" s="659"/>
      <c r="CU34" s="659"/>
      <c r="CV34" s="659"/>
      <c r="CW34" s="659"/>
      <c r="CX34" s="659"/>
      <c r="CY34" s="660"/>
      <c r="CZ34" s="663">
        <v>14.5</v>
      </c>
      <c r="DA34" s="688"/>
      <c r="DB34" s="688"/>
      <c r="DC34" s="692"/>
      <c r="DD34" s="667">
        <v>1891231</v>
      </c>
      <c r="DE34" s="659"/>
      <c r="DF34" s="659"/>
      <c r="DG34" s="659"/>
      <c r="DH34" s="659"/>
      <c r="DI34" s="659"/>
      <c r="DJ34" s="659"/>
      <c r="DK34" s="660"/>
      <c r="DL34" s="667">
        <v>1681037</v>
      </c>
      <c r="DM34" s="659"/>
      <c r="DN34" s="659"/>
      <c r="DO34" s="659"/>
      <c r="DP34" s="659"/>
      <c r="DQ34" s="659"/>
      <c r="DR34" s="659"/>
      <c r="DS34" s="659"/>
      <c r="DT34" s="659"/>
      <c r="DU34" s="659"/>
      <c r="DV34" s="660"/>
      <c r="DW34" s="663">
        <v>17.8</v>
      </c>
      <c r="DX34" s="688"/>
      <c r="DY34" s="688"/>
      <c r="DZ34" s="688"/>
      <c r="EA34" s="688"/>
      <c r="EB34" s="688"/>
      <c r="EC34" s="689"/>
    </row>
    <row r="35" spans="2:133" ht="11.25" customHeight="1">
      <c r="B35" s="655" t="s">
        <v>310</v>
      </c>
      <c r="C35" s="656"/>
      <c r="D35" s="656"/>
      <c r="E35" s="656"/>
      <c r="F35" s="656"/>
      <c r="G35" s="656"/>
      <c r="H35" s="656"/>
      <c r="I35" s="656"/>
      <c r="J35" s="656"/>
      <c r="K35" s="656"/>
      <c r="L35" s="656"/>
      <c r="M35" s="656"/>
      <c r="N35" s="656"/>
      <c r="O35" s="656"/>
      <c r="P35" s="656"/>
      <c r="Q35" s="657"/>
      <c r="R35" s="658">
        <v>460692</v>
      </c>
      <c r="S35" s="659"/>
      <c r="T35" s="659"/>
      <c r="U35" s="659"/>
      <c r="V35" s="659"/>
      <c r="W35" s="659"/>
      <c r="X35" s="659"/>
      <c r="Y35" s="660"/>
      <c r="Z35" s="661">
        <v>2.6</v>
      </c>
      <c r="AA35" s="661"/>
      <c r="AB35" s="661"/>
      <c r="AC35" s="661"/>
      <c r="AD35" s="662" t="s">
        <v>122</v>
      </c>
      <c r="AE35" s="662"/>
      <c r="AF35" s="662"/>
      <c r="AG35" s="662"/>
      <c r="AH35" s="662"/>
      <c r="AI35" s="662"/>
      <c r="AJ35" s="662"/>
      <c r="AK35" s="662"/>
      <c r="AL35" s="663" t="s">
        <v>122</v>
      </c>
      <c r="AM35" s="664"/>
      <c r="AN35" s="664"/>
      <c r="AO35" s="665"/>
      <c r="AP35" s="206"/>
      <c r="AQ35" s="640" t="s">
        <v>311</v>
      </c>
      <c r="AR35" s="641"/>
      <c r="AS35" s="641"/>
      <c r="AT35" s="641"/>
      <c r="AU35" s="641"/>
      <c r="AV35" s="641"/>
      <c r="AW35" s="641"/>
      <c r="AX35" s="641"/>
      <c r="AY35" s="641"/>
      <c r="AZ35" s="641"/>
      <c r="BA35" s="641"/>
      <c r="BB35" s="641"/>
      <c r="BC35" s="641"/>
      <c r="BD35" s="641"/>
      <c r="BE35" s="641"/>
      <c r="BF35" s="642"/>
      <c r="BG35" s="640" t="s">
        <v>312</v>
      </c>
      <c r="BH35" s="641"/>
      <c r="BI35" s="641"/>
      <c r="BJ35" s="641"/>
      <c r="BK35" s="641"/>
      <c r="BL35" s="641"/>
      <c r="BM35" s="641"/>
      <c r="BN35" s="641"/>
      <c r="BO35" s="641"/>
      <c r="BP35" s="641"/>
      <c r="BQ35" s="641"/>
      <c r="BR35" s="641"/>
      <c r="BS35" s="641"/>
      <c r="BT35" s="641"/>
      <c r="BU35" s="641"/>
      <c r="BV35" s="641"/>
      <c r="BW35" s="641"/>
      <c r="BX35" s="641"/>
      <c r="BY35" s="641"/>
      <c r="BZ35" s="641"/>
      <c r="CA35" s="641"/>
      <c r="CB35" s="642"/>
      <c r="CD35" s="655" t="s">
        <v>313</v>
      </c>
      <c r="CE35" s="656"/>
      <c r="CF35" s="656"/>
      <c r="CG35" s="656"/>
      <c r="CH35" s="656"/>
      <c r="CI35" s="656"/>
      <c r="CJ35" s="656"/>
      <c r="CK35" s="656"/>
      <c r="CL35" s="656"/>
      <c r="CM35" s="656"/>
      <c r="CN35" s="656"/>
      <c r="CO35" s="656"/>
      <c r="CP35" s="656"/>
      <c r="CQ35" s="657"/>
      <c r="CR35" s="658">
        <v>171887</v>
      </c>
      <c r="CS35" s="690"/>
      <c r="CT35" s="690"/>
      <c r="CU35" s="690"/>
      <c r="CV35" s="690"/>
      <c r="CW35" s="690"/>
      <c r="CX35" s="690"/>
      <c r="CY35" s="691"/>
      <c r="CZ35" s="663">
        <v>1</v>
      </c>
      <c r="DA35" s="688"/>
      <c r="DB35" s="688"/>
      <c r="DC35" s="692"/>
      <c r="DD35" s="667">
        <v>64756</v>
      </c>
      <c r="DE35" s="690"/>
      <c r="DF35" s="690"/>
      <c r="DG35" s="690"/>
      <c r="DH35" s="690"/>
      <c r="DI35" s="690"/>
      <c r="DJ35" s="690"/>
      <c r="DK35" s="691"/>
      <c r="DL35" s="667">
        <v>57246</v>
      </c>
      <c r="DM35" s="690"/>
      <c r="DN35" s="690"/>
      <c r="DO35" s="690"/>
      <c r="DP35" s="690"/>
      <c r="DQ35" s="690"/>
      <c r="DR35" s="690"/>
      <c r="DS35" s="690"/>
      <c r="DT35" s="690"/>
      <c r="DU35" s="690"/>
      <c r="DV35" s="691"/>
      <c r="DW35" s="663">
        <v>0.6</v>
      </c>
      <c r="DX35" s="688"/>
      <c r="DY35" s="688"/>
      <c r="DZ35" s="688"/>
      <c r="EA35" s="688"/>
      <c r="EB35" s="688"/>
      <c r="EC35" s="689"/>
    </row>
    <row r="36" spans="2:133" ht="11.25" customHeight="1">
      <c r="B36" s="655" t="s">
        <v>314</v>
      </c>
      <c r="C36" s="656"/>
      <c r="D36" s="656"/>
      <c r="E36" s="656"/>
      <c r="F36" s="656"/>
      <c r="G36" s="656"/>
      <c r="H36" s="656"/>
      <c r="I36" s="656"/>
      <c r="J36" s="656"/>
      <c r="K36" s="656"/>
      <c r="L36" s="656"/>
      <c r="M36" s="656"/>
      <c r="N36" s="656"/>
      <c r="O36" s="656"/>
      <c r="P36" s="656"/>
      <c r="Q36" s="657"/>
      <c r="R36" s="658">
        <v>724466</v>
      </c>
      <c r="S36" s="659"/>
      <c r="T36" s="659"/>
      <c r="U36" s="659"/>
      <c r="V36" s="659"/>
      <c r="W36" s="659"/>
      <c r="X36" s="659"/>
      <c r="Y36" s="660"/>
      <c r="Z36" s="661">
        <v>4.2</v>
      </c>
      <c r="AA36" s="661"/>
      <c r="AB36" s="661"/>
      <c r="AC36" s="661"/>
      <c r="AD36" s="662" t="s">
        <v>122</v>
      </c>
      <c r="AE36" s="662"/>
      <c r="AF36" s="662"/>
      <c r="AG36" s="662"/>
      <c r="AH36" s="662"/>
      <c r="AI36" s="662"/>
      <c r="AJ36" s="662"/>
      <c r="AK36" s="662"/>
      <c r="AL36" s="663" t="s">
        <v>122</v>
      </c>
      <c r="AM36" s="664"/>
      <c r="AN36" s="664"/>
      <c r="AO36" s="665"/>
      <c r="AP36" s="206"/>
      <c r="AQ36" s="724" t="s">
        <v>315</v>
      </c>
      <c r="AR36" s="725"/>
      <c r="AS36" s="725"/>
      <c r="AT36" s="725"/>
      <c r="AU36" s="725"/>
      <c r="AV36" s="725"/>
      <c r="AW36" s="725"/>
      <c r="AX36" s="725"/>
      <c r="AY36" s="726"/>
      <c r="AZ36" s="647">
        <v>2116356</v>
      </c>
      <c r="BA36" s="648"/>
      <c r="BB36" s="648"/>
      <c r="BC36" s="648"/>
      <c r="BD36" s="648"/>
      <c r="BE36" s="648"/>
      <c r="BF36" s="720"/>
      <c r="BG36" s="644" t="s">
        <v>316</v>
      </c>
      <c r="BH36" s="645"/>
      <c r="BI36" s="645"/>
      <c r="BJ36" s="645"/>
      <c r="BK36" s="645"/>
      <c r="BL36" s="645"/>
      <c r="BM36" s="645"/>
      <c r="BN36" s="645"/>
      <c r="BO36" s="645"/>
      <c r="BP36" s="645"/>
      <c r="BQ36" s="645"/>
      <c r="BR36" s="645"/>
      <c r="BS36" s="645"/>
      <c r="BT36" s="645"/>
      <c r="BU36" s="646"/>
      <c r="BV36" s="647">
        <v>105670</v>
      </c>
      <c r="BW36" s="648"/>
      <c r="BX36" s="648"/>
      <c r="BY36" s="648"/>
      <c r="BZ36" s="648"/>
      <c r="CA36" s="648"/>
      <c r="CB36" s="720"/>
      <c r="CD36" s="655" t="s">
        <v>317</v>
      </c>
      <c r="CE36" s="656"/>
      <c r="CF36" s="656"/>
      <c r="CG36" s="656"/>
      <c r="CH36" s="656"/>
      <c r="CI36" s="656"/>
      <c r="CJ36" s="656"/>
      <c r="CK36" s="656"/>
      <c r="CL36" s="656"/>
      <c r="CM36" s="656"/>
      <c r="CN36" s="656"/>
      <c r="CO36" s="656"/>
      <c r="CP36" s="656"/>
      <c r="CQ36" s="657"/>
      <c r="CR36" s="658">
        <v>1899350</v>
      </c>
      <c r="CS36" s="659"/>
      <c r="CT36" s="659"/>
      <c r="CU36" s="659"/>
      <c r="CV36" s="659"/>
      <c r="CW36" s="659"/>
      <c r="CX36" s="659"/>
      <c r="CY36" s="660"/>
      <c r="CZ36" s="663">
        <v>11.3</v>
      </c>
      <c r="DA36" s="688"/>
      <c r="DB36" s="688"/>
      <c r="DC36" s="692"/>
      <c r="DD36" s="667">
        <v>1710678</v>
      </c>
      <c r="DE36" s="659"/>
      <c r="DF36" s="659"/>
      <c r="DG36" s="659"/>
      <c r="DH36" s="659"/>
      <c r="DI36" s="659"/>
      <c r="DJ36" s="659"/>
      <c r="DK36" s="660"/>
      <c r="DL36" s="667">
        <v>1376729</v>
      </c>
      <c r="DM36" s="659"/>
      <c r="DN36" s="659"/>
      <c r="DO36" s="659"/>
      <c r="DP36" s="659"/>
      <c r="DQ36" s="659"/>
      <c r="DR36" s="659"/>
      <c r="DS36" s="659"/>
      <c r="DT36" s="659"/>
      <c r="DU36" s="659"/>
      <c r="DV36" s="660"/>
      <c r="DW36" s="663">
        <v>14.6</v>
      </c>
      <c r="DX36" s="688"/>
      <c r="DY36" s="688"/>
      <c r="DZ36" s="688"/>
      <c r="EA36" s="688"/>
      <c r="EB36" s="688"/>
      <c r="EC36" s="689"/>
    </row>
    <row r="37" spans="2:133" ht="11.25" customHeight="1">
      <c r="B37" s="655" t="s">
        <v>318</v>
      </c>
      <c r="C37" s="656"/>
      <c r="D37" s="656"/>
      <c r="E37" s="656"/>
      <c r="F37" s="656"/>
      <c r="G37" s="656"/>
      <c r="H37" s="656"/>
      <c r="I37" s="656"/>
      <c r="J37" s="656"/>
      <c r="K37" s="656"/>
      <c r="L37" s="656"/>
      <c r="M37" s="656"/>
      <c r="N37" s="656"/>
      <c r="O37" s="656"/>
      <c r="P37" s="656"/>
      <c r="Q37" s="657"/>
      <c r="R37" s="658">
        <v>576363</v>
      </c>
      <c r="S37" s="659"/>
      <c r="T37" s="659"/>
      <c r="U37" s="659"/>
      <c r="V37" s="659"/>
      <c r="W37" s="659"/>
      <c r="X37" s="659"/>
      <c r="Y37" s="660"/>
      <c r="Z37" s="661">
        <v>3.3</v>
      </c>
      <c r="AA37" s="661"/>
      <c r="AB37" s="661"/>
      <c r="AC37" s="661"/>
      <c r="AD37" s="662">
        <v>3410</v>
      </c>
      <c r="AE37" s="662"/>
      <c r="AF37" s="662"/>
      <c r="AG37" s="662"/>
      <c r="AH37" s="662"/>
      <c r="AI37" s="662"/>
      <c r="AJ37" s="662"/>
      <c r="AK37" s="662"/>
      <c r="AL37" s="663">
        <v>0</v>
      </c>
      <c r="AM37" s="664"/>
      <c r="AN37" s="664"/>
      <c r="AO37" s="665"/>
      <c r="AQ37" s="721" t="s">
        <v>319</v>
      </c>
      <c r="AR37" s="722"/>
      <c r="AS37" s="722"/>
      <c r="AT37" s="722"/>
      <c r="AU37" s="722"/>
      <c r="AV37" s="722"/>
      <c r="AW37" s="722"/>
      <c r="AX37" s="722"/>
      <c r="AY37" s="723"/>
      <c r="AZ37" s="658">
        <v>665163</v>
      </c>
      <c r="BA37" s="659"/>
      <c r="BB37" s="659"/>
      <c r="BC37" s="659"/>
      <c r="BD37" s="690"/>
      <c r="BE37" s="690"/>
      <c r="BF37" s="713"/>
      <c r="BG37" s="655" t="s">
        <v>320</v>
      </c>
      <c r="BH37" s="656"/>
      <c r="BI37" s="656"/>
      <c r="BJ37" s="656"/>
      <c r="BK37" s="656"/>
      <c r="BL37" s="656"/>
      <c r="BM37" s="656"/>
      <c r="BN37" s="656"/>
      <c r="BO37" s="656"/>
      <c r="BP37" s="656"/>
      <c r="BQ37" s="656"/>
      <c r="BR37" s="656"/>
      <c r="BS37" s="656"/>
      <c r="BT37" s="656"/>
      <c r="BU37" s="657"/>
      <c r="BV37" s="658">
        <v>113014</v>
      </c>
      <c r="BW37" s="659"/>
      <c r="BX37" s="659"/>
      <c r="BY37" s="659"/>
      <c r="BZ37" s="659"/>
      <c r="CA37" s="659"/>
      <c r="CB37" s="668"/>
      <c r="CD37" s="655" t="s">
        <v>321</v>
      </c>
      <c r="CE37" s="656"/>
      <c r="CF37" s="656"/>
      <c r="CG37" s="656"/>
      <c r="CH37" s="656"/>
      <c r="CI37" s="656"/>
      <c r="CJ37" s="656"/>
      <c r="CK37" s="656"/>
      <c r="CL37" s="656"/>
      <c r="CM37" s="656"/>
      <c r="CN37" s="656"/>
      <c r="CO37" s="656"/>
      <c r="CP37" s="656"/>
      <c r="CQ37" s="657"/>
      <c r="CR37" s="658">
        <v>610033</v>
      </c>
      <c r="CS37" s="690"/>
      <c r="CT37" s="690"/>
      <c r="CU37" s="690"/>
      <c r="CV37" s="690"/>
      <c r="CW37" s="690"/>
      <c r="CX37" s="690"/>
      <c r="CY37" s="691"/>
      <c r="CZ37" s="663">
        <v>3.6</v>
      </c>
      <c r="DA37" s="688"/>
      <c r="DB37" s="688"/>
      <c r="DC37" s="692"/>
      <c r="DD37" s="667">
        <v>610033</v>
      </c>
      <c r="DE37" s="690"/>
      <c r="DF37" s="690"/>
      <c r="DG37" s="690"/>
      <c r="DH37" s="690"/>
      <c r="DI37" s="690"/>
      <c r="DJ37" s="690"/>
      <c r="DK37" s="691"/>
      <c r="DL37" s="667">
        <v>606855</v>
      </c>
      <c r="DM37" s="690"/>
      <c r="DN37" s="690"/>
      <c r="DO37" s="690"/>
      <c r="DP37" s="690"/>
      <c r="DQ37" s="690"/>
      <c r="DR37" s="690"/>
      <c r="DS37" s="690"/>
      <c r="DT37" s="690"/>
      <c r="DU37" s="690"/>
      <c r="DV37" s="691"/>
      <c r="DW37" s="663">
        <v>6.4</v>
      </c>
      <c r="DX37" s="688"/>
      <c r="DY37" s="688"/>
      <c r="DZ37" s="688"/>
      <c r="EA37" s="688"/>
      <c r="EB37" s="688"/>
      <c r="EC37" s="689"/>
    </row>
    <row r="38" spans="2:133" ht="11.25" customHeight="1">
      <c r="B38" s="655" t="s">
        <v>322</v>
      </c>
      <c r="C38" s="656"/>
      <c r="D38" s="656"/>
      <c r="E38" s="656"/>
      <c r="F38" s="656"/>
      <c r="G38" s="656"/>
      <c r="H38" s="656"/>
      <c r="I38" s="656"/>
      <c r="J38" s="656"/>
      <c r="K38" s="656"/>
      <c r="L38" s="656"/>
      <c r="M38" s="656"/>
      <c r="N38" s="656"/>
      <c r="O38" s="656"/>
      <c r="P38" s="656"/>
      <c r="Q38" s="657"/>
      <c r="R38" s="658">
        <v>1279000</v>
      </c>
      <c r="S38" s="659"/>
      <c r="T38" s="659"/>
      <c r="U38" s="659"/>
      <c r="V38" s="659"/>
      <c r="W38" s="659"/>
      <c r="X38" s="659"/>
      <c r="Y38" s="660"/>
      <c r="Z38" s="661">
        <v>7.3</v>
      </c>
      <c r="AA38" s="661"/>
      <c r="AB38" s="661"/>
      <c r="AC38" s="661"/>
      <c r="AD38" s="662" t="s">
        <v>122</v>
      </c>
      <c r="AE38" s="662"/>
      <c r="AF38" s="662"/>
      <c r="AG38" s="662"/>
      <c r="AH38" s="662"/>
      <c r="AI38" s="662"/>
      <c r="AJ38" s="662"/>
      <c r="AK38" s="662"/>
      <c r="AL38" s="663" t="s">
        <v>122</v>
      </c>
      <c r="AM38" s="664"/>
      <c r="AN38" s="664"/>
      <c r="AO38" s="665"/>
      <c r="AQ38" s="721" t="s">
        <v>323</v>
      </c>
      <c r="AR38" s="722"/>
      <c r="AS38" s="722"/>
      <c r="AT38" s="722"/>
      <c r="AU38" s="722"/>
      <c r="AV38" s="722"/>
      <c r="AW38" s="722"/>
      <c r="AX38" s="722"/>
      <c r="AY38" s="723"/>
      <c r="AZ38" s="658">
        <v>10879</v>
      </c>
      <c r="BA38" s="659"/>
      <c r="BB38" s="659"/>
      <c r="BC38" s="659"/>
      <c r="BD38" s="690"/>
      <c r="BE38" s="690"/>
      <c r="BF38" s="713"/>
      <c r="BG38" s="655" t="s">
        <v>324</v>
      </c>
      <c r="BH38" s="656"/>
      <c r="BI38" s="656"/>
      <c r="BJ38" s="656"/>
      <c r="BK38" s="656"/>
      <c r="BL38" s="656"/>
      <c r="BM38" s="656"/>
      <c r="BN38" s="656"/>
      <c r="BO38" s="656"/>
      <c r="BP38" s="656"/>
      <c r="BQ38" s="656"/>
      <c r="BR38" s="656"/>
      <c r="BS38" s="656"/>
      <c r="BT38" s="656"/>
      <c r="BU38" s="657"/>
      <c r="BV38" s="658">
        <v>4793</v>
      </c>
      <c r="BW38" s="659"/>
      <c r="BX38" s="659"/>
      <c r="BY38" s="659"/>
      <c r="BZ38" s="659"/>
      <c r="CA38" s="659"/>
      <c r="CB38" s="668"/>
      <c r="CD38" s="655" t="s">
        <v>325</v>
      </c>
      <c r="CE38" s="656"/>
      <c r="CF38" s="656"/>
      <c r="CG38" s="656"/>
      <c r="CH38" s="656"/>
      <c r="CI38" s="656"/>
      <c r="CJ38" s="656"/>
      <c r="CK38" s="656"/>
      <c r="CL38" s="656"/>
      <c r="CM38" s="656"/>
      <c r="CN38" s="656"/>
      <c r="CO38" s="656"/>
      <c r="CP38" s="656"/>
      <c r="CQ38" s="657"/>
      <c r="CR38" s="658">
        <v>1440314</v>
      </c>
      <c r="CS38" s="659"/>
      <c r="CT38" s="659"/>
      <c r="CU38" s="659"/>
      <c r="CV38" s="659"/>
      <c r="CW38" s="659"/>
      <c r="CX38" s="659"/>
      <c r="CY38" s="660"/>
      <c r="CZ38" s="663">
        <v>8.6</v>
      </c>
      <c r="DA38" s="688"/>
      <c r="DB38" s="688"/>
      <c r="DC38" s="692"/>
      <c r="DD38" s="667">
        <v>1172245</v>
      </c>
      <c r="DE38" s="659"/>
      <c r="DF38" s="659"/>
      <c r="DG38" s="659"/>
      <c r="DH38" s="659"/>
      <c r="DI38" s="659"/>
      <c r="DJ38" s="659"/>
      <c r="DK38" s="660"/>
      <c r="DL38" s="667">
        <v>1140104</v>
      </c>
      <c r="DM38" s="659"/>
      <c r="DN38" s="659"/>
      <c r="DO38" s="659"/>
      <c r="DP38" s="659"/>
      <c r="DQ38" s="659"/>
      <c r="DR38" s="659"/>
      <c r="DS38" s="659"/>
      <c r="DT38" s="659"/>
      <c r="DU38" s="659"/>
      <c r="DV38" s="660"/>
      <c r="DW38" s="663">
        <v>12.1</v>
      </c>
      <c r="DX38" s="688"/>
      <c r="DY38" s="688"/>
      <c r="DZ38" s="688"/>
      <c r="EA38" s="688"/>
      <c r="EB38" s="688"/>
      <c r="EC38" s="689"/>
    </row>
    <row r="39" spans="2:133" ht="11.25" customHeight="1">
      <c r="B39" s="655" t="s">
        <v>326</v>
      </c>
      <c r="C39" s="656"/>
      <c r="D39" s="656"/>
      <c r="E39" s="656"/>
      <c r="F39" s="656"/>
      <c r="G39" s="656"/>
      <c r="H39" s="656"/>
      <c r="I39" s="656"/>
      <c r="J39" s="656"/>
      <c r="K39" s="656"/>
      <c r="L39" s="656"/>
      <c r="M39" s="656"/>
      <c r="N39" s="656"/>
      <c r="O39" s="656"/>
      <c r="P39" s="656"/>
      <c r="Q39" s="657"/>
      <c r="R39" s="658" t="s">
        <v>122</v>
      </c>
      <c r="S39" s="659"/>
      <c r="T39" s="659"/>
      <c r="U39" s="659"/>
      <c r="V39" s="659"/>
      <c r="W39" s="659"/>
      <c r="X39" s="659"/>
      <c r="Y39" s="660"/>
      <c r="Z39" s="661" t="s">
        <v>122</v>
      </c>
      <c r="AA39" s="661"/>
      <c r="AB39" s="661"/>
      <c r="AC39" s="661"/>
      <c r="AD39" s="662" t="s">
        <v>122</v>
      </c>
      <c r="AE39" s="662"/>
      <c r="AF39" s="662"/>
      <c r="AG39" s="662"/>
      <c r="AH39" s="662"/>
      <c r="AI39" s="662"/>
      <c r="AJ39" s="662"/>
      <c r="AK39" s="662"/>
      <c r="AL39" s="663" t="s">
        <v>122</v>
      </c>
      <c r="AM39" s="664"/>
      <c r="AN39" s="664"/>
      <c r="AO39" s="665"/>
      <c r="AQ39" s="721" t="s">
        <v>327</v>
      </c>
      <c r="AR39" s="722"/>
      <c r="AS39" s="722"/>
      <c r="AT39" s="722"/>
      <c r="AU39" s="722"/>
      <c r="AV39" s="722"/>
      <c r="AW39" s="722"/>
      <c r="AX39" s="722"/>
      <c r="AY39" s="723"/>
      <c r="AZ39" s="658" t="s">
        <v>122</v>
      </c>
      <c r="BA39" s="659"/>
      <c r="BB39" s="659"/>
      <c r="BC39" s="659"/>
      <c r="BD39" s="690"/>
      <c r="BE39" s="690"/>
      <c r="BF39" s="713"/>
      <c r="BG39" s="655" t="s">
        <v>328</v>
      </c>
      <c r="BH39" s="656"/>
      <c r="BI39" s="656"/>
      <c r="BJ39" s="656"/>
      <c r="BK39" s="656"/>
      <c r="BL39" s="656"/>
      <c r="BM39" s="656"/>
      <c r="BN39" s="656"/>
      <c r="BO39" s="656"/>
      <c r="BP39" s="656"/>
      <c r="BQ39" s="656"/>
      <c r="BR39" s="656"/>
      <c r="BS39" s="656"/>
      <c r="BT39" s="656"/>
      <c r="BU39" s="657"/>
      <c r="BV39" s="658">
        <v>7371</v>
      </c>
      <c r="BW39" s="659"/>
      <c r="BX39" s="659"/>
      <c r="BY39" s="659"/>
      <c r="BZ39" s="659"/>
      <c r="CA39" s="659"/>
      <c r="CB39" s="668"/>
      <c r="CD39" s="655" t="s">
        <v>329</v>
      </c>
      <c r="CE39" s="656"/>
      <c r="CF39" s="656"/>
      <c r="CG39" s="656"/>
      <c r="CH39" s="656"/>
      <c r="CI39" s="656"/>
      <c r="CJ39" s="656"/>
      <c r="CK39" s="656"/>
      <c r="CL39" s="656"/>
      <c r="CM39" s="656"/>
      <c r="CN39" s="656"/>
      <c r="CO39" s="656"/>
      <c r="CP39" s="656"/>
      <c r="CQ39" s="657"/>
      <c r="CR39" s="658">
        <v>304921</v>
      </c>
      <c r="CS39" s="690"/>
      <c r="CT39" s="690"/>
      <c r="CU39" s="690"/>
      <c r="CV39" s="690"/>
      <c r="CW39" s="690"/>
      <c r="CX39" s="690"/>
      <c r="CY39" s="691"/>
      <c r="CZ39" s="663">
        <v>1.8</v>
      </c>
      <c r="DA39" s="688"/>
      <c r="DB39" s="688"/>
      <c r="DC39" s="692"/>
      <c r="DD39" s="667">
        <v>291420</v>
      </c>
      <c r="DE39" s="690"/>
      <c r="DF39" s="690"/>
      <c r="DG39" s="690"/>
      <c r="DH39" s="690"/>
      <c r="DI39" s="690"/>
      <c r="DJ39" s="690"/>
      <c r="DK39" s="691"/>
      <c r="DL39" s="667" t="s">
        <v>122</v>
      </c>
      <c r="DM39" s="690"/>
      <c r="DN39" s="690"/>
      <c r="DO39" s="690"/>
      <c r="DP39" s="690"/>
      <c r="DQ39" s="690"/>
      <c r="DR39" s="690"/>
      <c r="DS39" s="690"/>
      <c r="DT39" s="690"/>
      <c r="DU39" s="690"/>
      <c r="DV39" s="691"/>
      <c r="DW39" s="663" t="s">
        <v>122</v>
      </c>
      <c r="DX39" s="688"/>
      <c r="DY39" s="688"/>
      <c r="DZ39" s="688"/>
      <c r="EA39" s="688"/>
      <c r="EB39" s="688"/>
      <c r="EC39" s="689"/>
    </row>
    <row r="40" spans="2:133" ht="11.25" customHeight="1">
      <c r="B40" s="655" t="s">
        <v>330</v>
      </c>
      <c r="C40" s="656"/>
      <c r="D40" s="656"/>
      <c r="E40" s="656"/>
      <c r="F40" s="656"/>
      <c r="G40" s="656"/>
      <c r="H40" s="656"/>
      <c r="I40" s="656"/>
      <c r="J40" s="656"/>
      <c r="K40" s="656"/>
      <c r="L40" s="656"/>
      <c r="M40" s="656"/>
      <c r="N40" s="656"/>
      <c r="O40" s="656"/>
      <c r="P40" s="656"/>
      <c r="Q40" s="657"/>
      <c r="R40" s="658" t="s">
        <v>122</v>
      </c>
      <c r="S40" s="659"/>
      <c r="T40" s="659"/>
      <c r="U40" s="659"/>
      <c r="V40" s="659"/>
      <c r="W40" s="659"/>
      <c r="X40" s="659"/>
      <c r="Y40" s="660"/>
      <c r="Z40" s="661" t="s">
        <v>122</v>
      </c>
      <c r="AA40" s="661"/>
      <c r="AB40" s="661"/>
      <c r="AC40" s="661"/>
      <c r="AD40" s="662" t="s">
        <v>122</v>
      </c>
      <c r="AE40" s="662"/>
      <c r="AF40" s="662"/>
      <c r="AG40" s="662"/>
      <c r="AH40" s="662"/>
      <c r="AI40" s="662"/>
      <c r="AJ40" s="662"/>
      <c r="AK40" s="662"/>
      <c r="AL40" s="663" t="s">
        <v>122</v>
      </c>
      <c r="AM40" s="664"/>
      <c r="AN40" s="664"/>
      <c r="AO40" s="665"/>
      <c r="AQ40" s="721" t="s">
        <v>331</v>
      </c>
      <c r="AR40" s="722"/>
      <c r="AS40" s="722"/>
      <c r="AT40" s="722"/>
      <c r="AU40" s="722"/>
      <c r="AV40" s="722"/>
      <c r="AW40" s="722"/>
      <c r="AX40" s="722"/>
      <c r="AY40" s="723"/>
      <c r="AZ40" s="658" t="s">
        <v>122</v>
      </c>
      <c r="BA40" s="659"/>
      <c r="BB40" s="659"/>
      <c r="BC40" s="659"/>
      <c r="BD40" s="690"/>
      <c r="BE40" s="690"/>
      <c r="BF40" s="713"/>
      <c r="BG40" s="706" t="s">
        <v>332</v>
      </c>
      <c r="BH40" s="707"/>
      <c r="BI40" s="707"/>
      <c r="BJ40" s="707"/>
      <c r="BK40" s="707"/>
      <c r="BL40" s="202"/>
      <c r="BM40" s="656" t="s">
        <v>333</v>
      </c>
      <c r="BN40" s="656"/>
      <c r="BO40" s="656"/>
      <c r="BP40" s="656"/>
      <c r="BQ40" s="656"/>
      <c r="BR40" s="656"/>
      <c r="BS40" s="656"/>
      <c r="BT40" s="656"/>
      <c r="BU40" s="657"/>
      <c r="BV40" s="658">
        <v>116</v>
      </c>
      <c r="BW40" s="659"/>
      <c r="BX40" s="659"/>
      <c r="BY40" s="659"/>
      <c r="BZ40" s="659"/>
      <c r="CA40" s="659"/>
      <c r="CB40" s="668"/>
      <c r="CD40" s="655" t="s">
        <v>334</v>
      </c>
      <c r="CE40" s="656"/>
      <c r="CF40" s="656"/>
      <c r="CG40" s="656"/>
      <c r="CH40" s="656"/>
      <c r="CI40" s="656"/>
      <c r="CJ40" s="656"/>
      <c r="CK40" s="656"/>
      <c r="CL40" s="656"/>
      <c r="CM40" s="656"/>
      <c r="CN40" s="656"/>
      <c r="CO40" s="656"/>
      <c r="CP40" s="656"/>
      <c r="CQ40" s="657"/>
      <c r="CR40" s="658">
        <v>209000</v>
      </c>
      <c r="CS40" s="659"/>
      <c r="CT40" s="659"/>
      <c r="CU40" s="659"/>
      <c r="CV40" s="659"/>
      <c r="CW40" s="659"/>
      <c r="CX40" s="659"/>
      <c r="CY40" s="660"/>
      <c r="CZ40" s="663">
        <v>1.2</v>
      </c>
      <c r="DA40" s="688"/>
      <c r="DB40" s="688"/>
      <c r="DC40" s="692"/>
      <c r="DD40" s="667">
        <v>38000</v>
      </c>
      <c r="DE40" s="659"/>
      <c r="DF40" s="659"/>
      <c r="DG40" s="659"/>
      <c r="DH40" s="659"/>
      <c r="DI40" s="659"/>
      <c r="DJ40" s="659"/>
      <c r="DK40" s="660"/>
      <c r="DL40" s="667" t="s">
        <v>122</v>
      </c>
      <c r="DM40" s="659"/>
      <c r="DN40" s="659"/>
      <c r="DO40" s="659"/>
      <c r="DP40" s="659"/>
      <c r="DQ40" s="659"/>
      <c r="DR40" s="659"/>
      <c r="DS40" s="659"/>
      <c r="DT40" s="659"/>
      <c r="DU40" s="659"/>
      <c r="DV40" s="660"/>
      <c r="DW40" s="663" t="s">
        <v>122</v>
      </c>
      <c r="DX40" s="688"/>
      <c r="DY40" s="688"/>
      <c r="DZ40" s="688"/>
      <c r="EA40" s="688"/>
      <c r="EB40" s="688"/>
      <c r="EC40" s="689"/>
    </row>
    <row r="41" spans="2:133" ht="11.25" customHeight="1">
      <c r="B41" s="679" t="s">
        <v>335</v>
      </c>
      <c r="C41" s="680"/>
      <c r="D41" s="680"/>
      <c r="E41" s="680"/>
      <c r="F41" s="680"/>
      <c r="G41" s="680"/>
      <c r="H41" s="680"/>
      <c r="I41" s="680"/>
      <c r="J41" s="680"/>
      <c r="K41" s="680"/>
      <c r="L41" s="680"/>
      <c r="M41" s="680"/>
      <c r="N41" s="680"/>
      <c r="O41" s="680"/>
      <c r="P41" s="680"/>
      <c r="Q41" s="681"/>
      <c r="R41" s="730">
        <v>17428098</v>
      </c>
      <c r="S41" s="731"/>
      <c r="T41" s="731"/>
      <c r="U41" s="731"/>
      <c r="V41" s="731"/>
      <c r="W41" s="731"/>
      <c r="X41" s="731"/>
      <c r="Y41" s="735"/>
      <c r="Z41" s="736">
        <v>100</v>
      </c>
      <c r="AA41" s="736"/>
      <c r="AB41" s="736"/>
      <c r="AC41" s="736"/>
      <c r="AD41" s="737">
        <v>9460371</v>
      </c>
      <c r="AE41" s="737"/>
      <c r="AF41" s="737"/>
      <c r="AG41" s="737"/>
      <c r="AH41" s="737"/>
      <c r="AI41" s="737"/>
      <c r="AJ41" s="737"/>
      <c r="AK41" s="737"/>
      <c r="AL41" s="738">
        <v>100</v>
      </c>
      <c r="AM41" s="718"/>
      <c r="AN41" s="718"/>
      <c r="AO41" s="739"/>
      <c r="AQ41" s="721" t="s">
        <v>336</v>
      </c>
      <c r="AR41" s="722"/>
      <c r="AS41" s="722"/>
      <c r="AT41" s="722"/>
      <c r="AU41" s="722"/>
      <c r="AV41" s="722"/>
      <c r="AW41" s="722"/>
      <c r="AX41" s="722"/>
      <c r="AY41" s="723"/>
      <c r="AZ41" s="658">
        <v>279740</v>
      </c>
      <c r="BA41" s="659"/>
      <c r="BB41" s="659"/>
      <c r="BC41" s="659"/>
      <c r="BD41" s="690"/>
      <c r="BE41" s="690"/>
      <c r="BF41" s="713"/>
      <c r="BG41" s="706"/>
      <c r="BH41" s="707"/>
      <c r="BI41" s="707"/>
      <c r="BJ41" s="707"/>
      <c r="BK41" s="707"/>
      <c r="BL41" s="202"/>
      <c r="BM41" s="656" t="s">
        <v>337</v>
      </c>
      <c r="BN41" s="656"/>
      <c r="BO41" s="656"/>
      <c r="BP41" s="656"/>
      <c r="BQ41" s="656"/>
      <c r="BR41" s="656"/>
      <c r="BS41" s="656"/>
      <c r="BT41" s="656"/>
      <c r="BU41" s="657"/>
      <c r="BV41" s="658" t="s">
        <v>122</v>
      </c>
      <c r="BW41" s="659"/>
      <c r="BX41" s="659"/>
      <c r="BY41" s="659"/>
      <c r="BZ41" s="659"/>
      <c r="CA41" s="659"/>
      <c r="CB41" s="668"/>
      <c r="CD41" s="655" t="s">
        <v>338</v>
      </c>
      <c r="CE41" s="656"/>
      <c r="CF41" s="656"/>
      <c r="CG41" s="656"/>
      <c r="CH41" s="656"/>
      <c r="CI41" s="656"/>
      <c r="CJ41" s="656"/>
      <c r="CK41" s="656"/>
      <c r="CL41" s="656"/>
      <c r="CM41" s="656"/>
      <c r="CN41" s="656"/>
      <c r="CO41" s="656"/>
      <c r="CP41" s="656"/>
      <c r="CQ41" s="657"/>
      <c r="CR41" s="658" t="s">
        <v>122</v>
      </c>
      <c r="CS41" s="690"/>
      <c r="CT41" s="690"/>
      <c r="CU41" s="690"/>
      <c r="CV41" s="690"/>
      <c r="CW41" s="690"/>
      <c r="CX41" s="690"/>
      <c r="CY41" s="691"/>
      <c r="CZ41" s="663" t="s">
        <v>122</v>
      </c>
      <c r="DA41" s="688"/>
      <c r="DB41" s="688"/>
      <c r="DC41" s="692"/>
      <c r="DD41" s="667" t="s">
        <v>122</v>
      </c>
      <c r="DE41" s="690"/>
      <c r="DF41" s="690"/>
      <c r="DG41" s="690"/>
      <c r="DH41" s="690"/>
      <c r="DI41" s="690"/>
      <c r="DJ41" s="690"/>
      <c r="DK41" s="691"/>
      <c r="DL41" s="741"/>
      <c r="DM41" s="742"/>
      <c r="DN41" s="742"/>
      <c r="DO41" s="742"/>
      <c r="DP41" s="742"/>
      <c r="DQ41" s="742"/>
      <c r="DR41" s="742"/>
      <c r="DS41" s="742"/>
      <c r="DT41" s="742"/>
      <c r="DU41" s="742"/>
      <c r="DV41" s="743"/>
      <c r="DW41" s="732"/>
      <c r="DX41" s="733"/>
      <c r="DY41" s="733"/>
      <c r="DZ41" s="733"/>
      <c r="EA41" s="733"/>
      <c r="EB41" s="733"/>
      <c r="EC41" s="734"/>
    </row>
    <row r="42" spans="2:133" ht="11.25" customHeight="1">
      <c r="AQ42" s="727" t="s">
        <v>339</v>
      </c>
      <c r="AR42" s="728"/>
      <c r="AS42" s="728"/>
      <c r="AT42" s="728"/>
      <c r="AU42" s="728"/>
      <c r="AV42" s="728"/>
      <c r="AW42" s="728"/>
      <c r="AX42" s="728"/>
      <c r="AY42" s="729"/>
      <c r="AZ42" s="730">
        <v>1160574</v>
      </c>
      <c r="BA42" s="731"/>
      <c r="BB42" s="731"/>
      <c r="BC42" s="731"/>
      <c r="BD42" s="717"/>
      <c r="BE42" s="717"/>
      <c r="BF42" s="719"/>
      <c r="BG42" s="708"/>
      <c r="BH42" s="709"/>
      <c r="BI42" s="709"/>
      <c r="BJ42" s="709"/>
      <c r="BK42" s="709"/>
      <c r="BL42" s="203"/>
      <c r="BM42" s="680" t="s">
        <v>340</v>
      </c>
      <c r="BN42" s="680"/>
      <c r="BO42" s="680"/>
      <c r="BP42" s="680"/>
      <c r="BQ42" s="680"/>
      <c r="BR42" s="680"/>
      <c r="BS42" s="680"/>
      <c r="BT42" s="680"/>
      <c r="BU42" s="681"/>
      <c r="BV42" s="730">
        <v>351</v>
      </c>
      <c r="BW42" s="731"/>
      <c r="BX42" s="731"/>
      <c r="BY42" s="731"/>
      <c r="BZ42" s="731"/>
      <c r="CA42" s="731"/>
      <c r="CB42" s="740"/>
      <c r="CD42" s="655" t="s">
        <v>341</v>
      </c>
      <c r="CE42" s="656"/>
      <c r="CF42" s="656"/>
      <c r="CG42" s="656"/>
      <c r="CH42" s="656"/>
      <c r="CI42" s="656"/>
      <c r="CJ42" s="656"/>
      <c r="CK42" s="656"/>
      <c r="CL42" s="656"/>
      <c r="CM42" s="656"/>
      <c r="CN42" s="656"/>
      <c r="CO42" s="656"/>
      <c r="CP42" s="656"/>
      <c r="CQ42" s="657"/>
      <c r="CR42" s="658">
        <v>2867342</v>
      </c>
      <c r="CS42" s="690"/>
      <c r="CT42" s="690"/>
      <c r="CU42" s="690"/>
      <c r="CV42" s="690"/>
      <c r="CW42" s="690"/>
      <c r="CX42" s="690"/>
      <c r="CY42" s="691"/>
      <c r="CZ42" s="663">
        <v>17.100000000000001</v>
      </c>
      <c r="DA42" s="688"/>
      <c r="DB42" s="688"/>
      <c r="DC42" s="692"/>
      <c r="DD42" s="667">
        <v>643572</v>
      </c>
      <c r="DE42" s="690"/>
      <c r="DF42" s="690"/>
      <c r="DG42" s="690"/>
      <c r="DH42" s="690"/>
      <c r="DI42" s="690"/>
      <c r="DJ42" s="690"/>
      <c r="DK42" s="691"/>
      <c r="DL42" s="741"/>
      <c r="DM42" s="742"/>
      <c r="DN42" s="742"/>
      <c r="DO42" s="742"/>
      <c r="DP42" s="742"/>
      <c r="DQ42" s="742"/>
      <c r="DR42" s="742"/>
      <c r="DS42" s="742"/>
      <c r="DT42" s="742"/>
      <c r="DU42" s="742"/>
      <c r="DV42" s="743"/>
      <c r="DW42" s="732"/>
      <c r="DX42" s="733"/>
      <c r="DY42" s="733"/>
      <c r="DZ42" s="733"/>
      <c r="EA42" s="733"/>
      <c r="EB42" s="733"/>
      <c r="EC42" s="734"/>
    </row>
    <row r="43" spans="2:133" ht="11.25" customHeight="1">
      <c r="B43" s="196" t="s">
        <v>342</v>
      </c>
      <c r="CD43" s="655" t="s">
        <v>343</v>
      </c>
      <c r="CE43" s="656"/>
      <c r="CF43" s="656"/>
      <c r="CG43" s="656"/>
      <c r="CH43" s="656"/>
      <c r="CI43" s="656"/>
      <c r="CJ43" s="656"/>
      <c r="CK43" s="656"/>
      <c r="CL43" s="656"/>
      <c r="CM43" s="656"/>
      <c r="CN43" s="656"/>
      <c r="CO43" s="656"/>
      <c r="CP43" s="656"/>
      <c r="CQ43" s="657"/>
      <c r="CR43" s="658">
        <v>175902</v>
      </c>
      <c r="CS43" s="690"/>
      <c r="CT43" s="690"/>
      <c r="CU43" s="690"/>
      <c r="CV43" s="690"/>
      <c r="CW43" s="690"/>
      <c r="CX43" s="690"/>
      <c r="CY43" s="691"/>
      <c r="CZ43" s="663">
        <v>1</v>
      </c>
      <c r="DA43" s="688"/>
      <c r="DB43" s="688"/>
      <c r="DC43" s="692"/>
      <c r="DD43" s="667">
        <v>174698</v>
      </c>
      <c r="DE43" s="690"/>
      <c r="DF43" s="690"/>
      <c r="DG43" s="690"/>
      <c r="DH43" s="690"/>
      <c r="DI43" s="690"/>
      <c r="DJ43" s="690"/>
      <c r="DK43" s="691"/>
      <c r="DL43" s="741"/>
      <c r="DM43" s="742"/>
      <c r="DN43" s="742"/>
      <c r="DO43" s="742"/>
      <c r="DP43" s="742"/>
      <c r="DQ43" s="742"/>
      <c r="DR43" s="742"/>
      <c r="DS43" s="742"/>
      <c r="DT43" s="742"/>
      <c r="DU43" s="742"/>
      <c r="DV43" s="743"/>
      <c r="DW43" s="732"/>
      <c r="DX43" s="733"/>
      <c r="DY43" s="733"/>
      <c r="DZ43" s="733"/>
      <c r="EA43" s="733"/>
      <c r="EB43" s="733"/>
      <c r="EC43" s="734"/>
    </row>
    <row r="44" spans="2:133" ht="11.25" customHeight="1">
      <c r="B44" s="744" t="s">
        <v>344</v>
      </c>
      <c r="C44" s="744"/>
      <c r="D44" s="744"/>
      <c r="E44" s="744"/>
      <c r="F44" s="744"/>
      <c r="G44" s="744"/>
      <c r="H44" s="744"/>
      <c r="I44" s="744"/>
      <c r="J44" s="744"/>
      <c r="K44" s="744"/>
      <c r="L44" s="744"/>
      <c r="M44" s="744"/>
      <c r="N44" s="744"/>
      <c r="O44" s="744"/>
      <c r="P44" s="744"/>
      <c r="Q44" s="744"/>
      <c r="R44" s="744"/>
      <c r="S44" s="744"/>
      <c r="T44" s="744"/>
      <c r="U44" s="744"/>
      <c r="V44" s="744"/>
      <c r="W44" s="744"/>
      <c r="X44" s="744"/>
      <c r="Y44" s="744"/>
      <c r="Z44" s="744"/>
      <c r="AA44" s="744"/>
      <c r="AB44" s="744"/>
      <c r="AC44" s="744"/>
      <c r="AD44" s="744"/>
      <c r="AE44" s="744"/>
      <c r="AF44" s="744"/>
      <c r="AG44" s="744"/>
      <c r="AH44" s="744"/>
      <c r="AI44" s="744"/>
      <c r="AJ44" s="744"/>
      <c r="AK44" s="744"/>
      <c r="AL44" s="744"/>
      <c r="AM44" s="744"/>
      <c r="AN44" s="744"/>
      <c r="AO44" s="744"/>
      <c r="AP44" s="744"/>
      <c r="AQ44" s="744"/>
      <c r="AR44" s="744"/>
      <c r="AS44" s="744"/>
      <c r="AT44" s="744"/>
      <c r="AU44" s="744"/>
      <c r="AV44" s="744"/>
      <c r="AW44" s="744"/>
      <c r="AX44" s="744"/>
      <c r="AY44" s="744"/>
      <c r="AZ44" s="744"/>
      <c r="BA44" s="744"/>
      <c r="BB44" s="744"/>
      <c r="BC44" s="744"/>
      <c r="BD44" s="744"/>
      <c r="BE44" s="744"/>
      <c r="BF44" s="744"/>
      <c r="BG44" s="744"/>
      <c r="BH44" s="744"/>
      <c r="BI44" s="744"/>
      <c r="BJ44" s="744"/>
      <c r="BK44" s="744"/>
      <c r="BL44" s="744"/>
      <c r="BM44" s="744"/>
      <c r="BN44" s="744"/>
      <c r="BO44" s="744"/>
      <c r="BP44" s="744"/>
      <c r="BQ44" s="744"/>
      <c r="BR44" s="744"/>
      <c r="BS44" s="744"/>
      <c r="BT44" s="744"/>
      <c r="BU44" s="744"/>
      <c r="BV44" s="744"/>
      <c r="BW44" s="744"/>
      <c r="BX44" s="744"/>
      <c r="BY44" s="744"/>
      <c r="BZ44" s="744"/>
      <c r="CA44" s="744"/>
      <c r="CB44" s="744"/>
      <c r="CC44" s="745"/>
      <c r="CD44" s="694" t="s">
        <v>292</v>
      </c>
      <c r="CE44" s="695"/>
      <c r="CF44" s="655" t="s">
        <v>345</v>
      </c>
      <c r="CG44" s="656"/>
      <c r="CH44" s="656"/>
      <c r="CI44" s="656"/>
      <c r="CJ44" s="656"/>
      <c r="CK44" s="656"/>
      <c r="CL44" s="656"/>
      <c r="CM44" s="656"/>
      <c r="CN44" s="656"/>
      <c r="CO44" s="656"/>
      <c r="CP44" s="656"/>
      <c r="CQ44" s="657"/>
      <c r="CR44" s="658">
        <v>2864691</v>
      </c>
      <c r="CS44" s="659"/>
      <c r="CT44" s="659"/>
      <c r="CU44" s="659"/>
      <c r="CV44" s="659"/>
      <c r="CW44" s="659"/>
      <c r="CX44" s="659"/>
      <c r="CY44" s="660"/>
      <c r="CZ44" s="663">
        <v>17</v>
      </c>
      <c r="DA44" s="664"/>
      <c r="DB44" s="664"/>
      <c r="DC44" s="670"/>
      <c r="DD44" s="667">
        <v>640921</v>
      </c>
      <c r="DE44" s="659"/>
      <c r="DF44" s="659"/>
      <c r="DG44" s="659"/>
      <c r="DH44" s="659"/>
      <c r="DI44" s="659"/>
      <c r="DJ44" s="659"/>
      <c r="DK44" s="660"/>
      <c r="DL44" s="741"/>
      <c r="DM44" s="742"/>
      <c r="DN44" s="742"/>
      <c r="DO44" s="742"/>
      <c r="DP44" s="742"/>
      <c r="DQ44" s="742"/>
      <c r="DR44" s="742"/>
      <c r="DS44" s="742"/>
      <c r="DT44" s="742"/>
      <c r="DU44" s="742"/>
      <c r="DV44" s="743"/>
      <c r="DW44" s="732"/>
      <c r="DX44" s="733"/>
      <c r="DY44" s="733"/>
      <c r="DZ44" s="733"/>
      <c r="EA44" s="733"/>
      <c r="EB44" s="733"/>
      <c r="EC44" s="734"/>
    </row>
    <row r="45" spans="2:133" ht="11.25" customHeight="1">
      <c r="B45" s="744" t="s">
        <v>346</v>
      </c>
      <c r="C45" s="744"/>
      <c r="D45" s="744"/>
      <c r="E45" s="744"/>
      <c r="F45" s="744"/>
      <c r="G45" s="744"/>
      <c r="H45" s="744"/>
      <c r="I45" s="744"/>
      <c r="J45" s="744"/>
      <c r="K45" s="744"/>
      <c r="L45" s="744"/>
      <c r="M45" s="744"/>
      <c r="N45" s="744"/>
      <c r="O45" s="744"/>
      <c r="P45" s="744"/>
      <c r="Q45" s="744"/>
      <c r="R45" s="744"/>
      <c r="S45" s="744"/>
      <c r="T45" s="744"/>
      <c r="U45" s="744"/>
      <c r="V45" s="744"/>
      <c r="W45" s="744"/>
      <c r="X45" s="744"/>
      <c r="Y45" s="744"/>
      <c r="Z45" s="744"/>
      <c r="AA45" s="744"/>
      <c r="AB45" s="744"/>
      <c r="AC45" s="744"/>
      <c r="AD45" s="744"/>
      <c r="AE45" s="744"/>
      <c r="AF45" s="744"/>
      <c r="AG45" s="744"/>
      <c r="AH45" s="744"/>
      <c r="AI45" s="744"/>
      <c r="AJ45" s="744"/>
      <c r="AK45" s="744"/>
      <c r="AL45" s="744"/>
      <c r="AM45" s="744"/>
      <c r="AN45" s="744"/>
      <c r="AO45" s="744"/>
      <c r="AP45" s="744"/>
      <c r="AQ45" s="744"/>
      <c r="AR45" s="744"/>
      <c r="AS45" s="744"/>
      <c r="AT45" s="744"/>
      <c r="AU45" s="744"/>
      <c r="AV45" s="744"/>
      <c r="AW45" s="744"/>
      <c r="AX45" s="744"/>
      <c r="AY45" s="744"/>
      <c r="AZ45" s="744"/>
      <c r="BA45" s="744"/>
      <c r="BB45" s="744"/>
      <c r="BC45" s="744"/>
      <c r="BD45" s="744"/>
      <c r="BE45" s="744"/>
      <c r="BF45" s="744"/>
      <c r="BG45" s="744"/>
      <c r="BH45" s="744"/>
      <c r="BI45" s="744"/>
      <c r="BJ45" s="744"/>
      <c r="BK45" s="744"/>
      <c r="BL45" s="744"/>
      <c r="BM45" s="744"/>
      <c r="BN45" s="744"/>
      <c r="BO45" s="744"/>
      <c r="BP45" s="744"/>
      <c r="BQ45" s="744"/>
      <c r="BR45" s="744"/>
      <c r="BS45" s="744"/>
      <c r="BT45" s="744"/>
      <c r="BU45" s="744"/>
      <c r="BV45" s="744"/>
      <c r="BW45" s="744"/>
      <c r="BX45" s="744"/>
      <c r="BY45" s="744"/>
      <c r="BZ45" s="744"/>
      <c r="CA45" s="744"/>
      <c r="CB45" s="744"/>
      <c r="CC45" s="745"/>
      <c r="CD45" s="696"/>
      <c r="CE45" s="697"/>
      <c r="CF45" s="655" t="s">
        <v>347</v>
      </c>
      <c r="CG45" s="656"/>
      <c r="CH45" s="656"/>
      <c r="CI45" s="656"/>
      <c r="CJ45" s="656"/>
      <c r="CK45" s="656"/>
      <c r="CL45" s="656"/>
      <c r="CM45" s="656"/>
      <c r="CN45" s="656"/>
      <c r="CO45" s="656"/>
      <c r="CP45" s="656"/>
      <c r="CQ45" s="657"/>
      <c r="CR45" s="658">
        <v>1431040</v>
      </c>
      <c r="CS45" s="690"/>
      <c r="CT45" s="690"/>
      <c r="CU45" s="690"/>
      <c r="CV45" s="690"/>
      <c r="CW45" s="690"/>
      <c r="CX45" s="690"/>
      <c r="CY45" s="691"/>
      <c r="CZ45" s="663">
        <v>8.5</v>
      </c>
      <c r="DA45" s="688"/>
      <c r="DB45" s="688"/>
      <c r="DC45" s="692"/>
      <c r="DD45" s="667">
        <v>76834</v>
      </c>
      <c r="DE45" s="690"/>
      <c r="DF45" s="690"/>
      <c r="DG45" s="690"/>
      <c r="DH45" s="690"/>
      <c r="DI45" s="690"/>
      <c r="DJ45" s="690"/>
      <c r="DK45" s="691"/>
      <c r="DL45" s="741"/>
      <c r="DM45" s="742"/>
      <c r="DN45" s="742"/>
      <c r="DO45" s="742"/>
      <c r="DP45" s="742"/>
      <c r="DQ45" s="742"/>
      <c r="DR45" s="742"/>
      <c r="DS45" s="742"/>
      <c r="DT45" s="742"/>
      <c r="DU45" s="742"/>
      <c r="DV45" s="743"/>
      <c r="DW45" s="732"/>
      <c r="DX45" s="733"/>
      <c r="DY45" s="733"/>
      <c r="DZ45" s="733"/>
      <c r="EA45" s="733"/>
      <c r="EB45" s="733"/>
      <c r="EC45" s="734"/>
    </row>
    <row r="46" spans="2:133" ht="11.25" customHeight="1">
      <c r="B46" s="207"/>
      <c r="CD46" s="696"/>
      <c r="CE46" s="697"/>
      <c r="CF46" s="655" t="s">
        <v>348</v>
      </c>
      <c r="CG46" s="656"/>
      <c r="CH46" s="656"/>
      <c r="CI46" s="656"/>
      <c r="CJ46" s="656"/>
      <c r="CK46" s="656"/>
      <c r="CL46" s="656"/>
      <c r="CM46" s="656"/>
      <c r="CN46" s="656"/>
      <c r="CO46" s="656"/>
      <c r="CP46" s="656"/>
      <c r="CQ46" s="657"/>
      <c r="CR46" s="658">
        <v>1361847</v>
      </c>
      <c r="CS46" s="659"/>
      <c r="CT46" s="659"/>
      <c r="CU46" s="659"/>
      <c r="CV46" s="659"/>
      <c r="CW46" s="659"/>
      <c r="CX46" s="659"/>
      <c r="CY46" s="660"/>
      <c r="CZ46" s="663">
        <v>8.1</v>
      </c>
      <c r="DA46" s="664"/>
      <c r="DB46" s="664"/>
      <c r="DC46" s="670"/>
      <c r="DD46" s="667">
        <v>559572</v>
      </c>
      <c r="DE46" s="659"/>
      <c r="DF46" s="659"/>
      <c r="DG46" s="659"/>
      <c r="DH46" s="659"/>
      <c r="DI46" s="659"/>
      <c r="DJ46" s="659"/>
      <c r="DK46" s="660"/>
      <c r="DL46" s="741"/>
      <c r="DM46" s="742"/>
      <c r="DN46" s="742"/>
      <c r="DO46" s="742"/>
      <c r="DP46" s="742"/>
      <c r="DQ46" s="742"/>
      <c r="DR46" s="742"/>
      <c r="DS46" s="742"/>
      <c r="DT46" s="742"/>
      <c r="DU46" s="742"/>
      <c r="DV46" s="743"/>
      <c r="DW46" s="732"/>
      <c r="DX46" s="733"/>
      <c r="DY46" s="733"/>
      <c r="DZ46" s="733"/>
      <c r="EA46" s="733"/>
      <c r="EB46" s="733"/>
      <c r="EC46" s="734"/>
    </row>
    <row r="47" spans="2:133" ht="11.25" customHeight="1">
      <c r="B47" s="207"/>
      <c r="CD47" s="696"/>
      <c r="CE47" s="697"/>
      <c r="CF47" s="655" t="s">
        <v>349</v>
      </c>
      <c r="CG47" s="656"/>
      <c r="CH47" s="656"/>
      <c r="CI47" s="656"/>
      <c r="CJ47" s="656"/>
      <c r="CK47" s="656"/>
      <c r="CL47" s="656"/>
      <c r="CM47" s="656"/>
      <c r="CN47" s="656"/>
      <c r="CO47" s="656"/>
      <c r="CP47" s="656"/>
      <c r="CQ47" s="657"/>
      <c r="CR47" s="658">
        <v>2651</v>
      </c>
      <c r="CS47" s="690"/>
      <c r="CT47" s="690"/>
      <c r="CU47" s="690"/>
      <c r="CV47" s="690"/>
      <c r="CW47" s="690"/>
      <c r="CX47" s="690"/>
      <c r="CY47" s="691"/>
      <c r="CZ47" s="663">
        <v>0</v>
      </c>
      <c r="DA47" s="688"/>
      <c r="DB47" s="688"/>
      <c r="DC47" s="692"/>
      <c r="DD47" s="667">
        <v>2651</v>
      </c>
      <c r="DE47" s="690"/>
      <c r="DF47" s="690"/>
      <c r="DG47" s="690"/>
      <c r="DH47" s="690"/>
      <c r="DI47" s="690"/>
      <c r="DJ47" s="690"/>
      <c r="DK47" s="691"/>
      <c r="DL47" s="741"/>
      <c r="DM47" s="742"/>
      <c r="DN47" s="742"/>
      <c r="DO47" s="742"/>
      <c r="DP47" s="742"/>
      <c r="DQ47" s="742"/>
      <c r="DR47" s="742"/>
      <c r="DS47" s="742"/>
      <c r="DT47" s="742"/>
      <c r="DU47" s="742"/>
      <c r="DV47" s="743"/>
      <c r="DW47" s="732"/>
      <c r="DX47" s="733"/>
      <c r="DY47" s="733"/>
      <c r="DZ47" s="733"/>
      <c r="EA47" s="733"/>
      <c r="EB47" s="733"/>
      <c r="EC47" s="734"/>
    </row>
    <row r="48" spans="2:133" ht="11">
      <c r="B48" s="207"/>
      <c r="CD48" s="698"/>
      <c r="CE48" s="699"/>
      <c r="CF48" s="655" t="s">
        <v>350</v>
      </c>
      <c r="CG48" s="656"/>
      <c r="CH48" s="656"/>
      <c r="CI48" s="656"/>
      <c r="CJ48" s="656"/>
      <c r="CK48" s="656"/>
      <c r="CL48" s="656"/>
      <c r="CM48" s="656"/>
      <c r="CN48" s="656"/>
      <c r="CO48" s="656"/>
      <c r="CP48" s="656"/>
      <c r="CQ48" s="657"/>
      <c r="CR48" s="658" t="s">
        <v>122</v>
      </c>
      <c r="CS48" s="659"/>
      <c r="CT48" s="659"/>
      <c r="CU48" s="659"/>
      <c r="CV48" s="659"/>
      <c r="CW48" s="659"/>
      <c r="CX48" s="659"/>
      <c r="CY48" s="660"/>
      <c r="CZ48" s="663" t="s">
        <v>122</v>
      </c>
      <c r="DA48" s="664"/>
      <c r="DB48" s="664"/>
      <c r="DC48" s="670"/>
      <c r="DD48" s="667" t="s">
        <v>122</v>
      </c>
      <c r="DE48" s="659"/>
      <c r="DF48" s="659"/>
      <c r="DG48" s="659"/>
      <c r="DH48" s="659"/>
      <c r="DI48" s="659"/>
      <c r="DJ48" s="659"/>
      <c r="DK48" s="660"/>
      <c r="DL48" s="741"/>
      <c r="DM48" s="742"/>
      <c r="DN48" s="742"/>
      <c r="DO48" s="742"/>
      <c r="DP48" s="742"/>
      <c r="DQ48" s="742"/>
      <c r="DR48" s="742"/>
      <c r="DS48" s="742"/>
      <c r="DT48" s="742"/>
      <c r="DU48" s="742"/>
      <c r="DV48" s="743"/>
      <c r="DW48" s="732"/>
      <c r="DX48" s="733"/>
      <c r="DY48" s="733"/>
      <c r="DZ48" s="733"/>
      <c r="EA48" s="733"/>
      <c r="EB48" s="733"/>
      <c r="EC48" s="734"/>
    </row>
    <row r="49" spans="2:133" ht="11.25" customHeight="1">
      <c r="B49" s="207"/>
      <c r="CD49" s="679" t="s">
        <v>351</v>
      </c>
      <c r="CE49" s="680"/>
      <c r="CF49" s="680"/>
      <c r="CG49" s="680"/>
      <c r="CH49" s="680"/>
      <c r="CI49" s="680"/>
      <c r="CJ49" s="680"/>
      <c r="CK49" s="680"/>
      <c r="CL49" s="680"/>
      <c r="CM49" s="680"/>
      <c r="CN49" s="680"/>
      <c r="CO49" s="680"/>
      <c r="CP49" s="680"/>
      <c r="CQ49" s="681"/>
      <c r="CR49" s="730">
        <v>16814126</v>
      </c>
      <c r="CS49" s="717"/>
      <c r="CT49" s="717"/>
      <c r="CU49" s="717"/>
      <c r="CV49" s="717"/>
      <c r="CW49" s="717"/>
      <c r="CX49" s="717"/>
      <c r="CY49" s="746"/>
      <c r="CZ49" s="738">
        <v>100</v>
      </c>
      <c r="DA49" s="747"/>
      <c r="DB49" s="747"/>
      <c r="DC49" s="748"/>
      <c r="DD49" s="749">
        <v>10552387</v>
      </c>
      <c r="DE49" s="717"/>
      <c r="DF49" s="717"/>
      <c r="DG49" s="717"/>
      <c r="DH49" s="717"/>
      <c r="DI49" s="717"/>
      <c r="DJ49" s="717"/>
      <c r="DK49" s="746"/>
      <c r="DL49" s="750"/>
      <c r="DM49" s="751"/>
      <c r="DN49" s="751"/>
      <c r="DO49" s="751"/>
      <c r="DP49" s="751"/>
      <c r="DQ49" s="751"/>
      <c r="DR49" s="751"/>
      <c r="DS49" s="751"/>
      <c r="DT49" s="751"/>
      <c r="DU49" s="751"/>
      <c r="DV49" s="752"/>
      <c r="DW49" s="753"/>
      <c r="DX49" s="754"/>
      <c r="DY49" s="754"/>
      <c r="DZ49" s="754"/>
      <c r="EA49" s="754"/>
      <c r="EB49" s="754"/>
      <c r="EC49" s="755"/>
    </row>
  </sheetData>
  <sheetProtection algorithmName="SHA-512" hashValue="AcCmUYOGFdz7Wdk/95lgn+jvL2jv3yC4nuIqufw2LWTAhThPk2Fc3BDzFqOtAFL9GKpUViO6apsm9QfBgZBGeQ==" saltValue="BSANP+nJpC7X2IFAbktUHg=="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Normal="100" zoomScaleSheetLayoutView="70" workbookViewId="0"/>
  </sheetViews>
  <sheetFormatPr defaultColWidth="0" defaultRowHeight="13" zeroHeight="1"/>
  <cols>
    <col min="1" max="130" width="2.81640625" style="213" customWidth="1"/>
    <col min="131" max="131" width="1.6328125" style="213" customWidth="1"/>
    <col min="132" max="16384" width="9" style="213" hidden="1"/>
  </cols>
  <sheetData>
    <row r="1" spans="1:131" ht="11.25" customHeight="1" thickBot="1">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c r="A2" s="756" t="s">
        <v>352</v>
      </c>
      <c r="B2" s="756"/>
      <c r="C2" s="756"/>
      <c r="D2" s="756"/>
      <c r="E2" s="756"/>
      <c r="F2" s="756"/>
      <c r="G2" s="756"/>
      <c r="H2" s="756"/>
      <c r="I2" s="756"/>
      <c r="J2" s="756"/>
      <c r="K2" s="756"/>
      <c r="L2" s="756"/>
      <c r="M2" s="756"/>
      <c r="N2" s="756"/>
      <c r="O2" s="756"/>
      <c r="P2" s="756"/>
      <c r="Q2" s="756"/>
      <c r="R2" s="756"/>
      <c r="S2" s="756"/>
      <c r="T2" s="756"/>
      <c r="U2" s="756"/>
      <c r="V2" s="756"/>
      <c r="W2" s="756"/>
      <c r="X2" s="756"/>
      <c r="Y2" s="756"/>
      <c r="Z2" s="756"/>
      <c r="AA2" s="756"/>
      <c r="AB2" s="756"/>
      <c r="AC2" s="756"/>
      <c r="AD2" s="756"/>
      <c r="AE2" s="756"/>
      <c r="AF2" s="756"/>
      <c r="AG2" s="756"/>
      <c r="AH2" s="756"/>
      <c r="AI2" s="756"/>
      <c r="AJ2" s="756"/>
      <c r="AK2" s="756"/>
      <c r="AL2" s="756"/>
      <c r="AM2" s="756"/>
      <c r="AN2" s="756"/>
      <c r="AO2" s="756"/>
      <c r="AP2" s="756"/>
      <c r="AQ2" s="756"/>
      <c r="AR2" s="756"/>
      <c r="AS2" s="756"/>
      <c r="AT2" s="756"/>
      <c r="AU2" s="756"/>
      <c r="AV2" s="756"/>
      <c r="AW2" s="756"/>
      <c r="AX2" s="756"/>
      <c r="AY2" s="756"/>
      <c r="AZ2" s="756"/>
      <c r="BA2" s="756"/>
      <c r="BB2" s="756"/>
      <c r="BC2" s="756"/>
      <c r="BD2" s="756"/>
      <c r="BE2" s="756"/>
      <c r="BF2" s="756"/>
      <c r="BG2" s="756"/>
      <c r="BH2" s="756"/>
      <c r="BI2" s="756"/>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57" t="s">
        <v>353</v>
      </c>
      <c r="DK2" s="758"/>
      <c r="DL2" s="758"/>
      <c r="DM2" s="758"/>
      <c r="DN2" s="758"/>
      <c r="DO2" s="759"/>
      <c r="DP2" s="210"/>
      <c r="DQ2" s="757" t="s">
        <v>354</v>
      </c>
      <c r="DR2" s="758"/>
      <c r="DS2" s="758"/>
      <c r="DT2" s="758"/>
      <c r="DU2" s="758"/>
      <c r="DV2" s="758"/>
      <c r="DW2" s="758"/>
      <c r="DX2" s="758"/>
      <c r="DY2" s="758"/>
      <c r="DZ2" s="759"/>
      <c r="EA2" s="212"/>
    </row>
    <row r="3" spans="1:131" ht="11.25" customHeight="1">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c r="A4" s="760" t="s">
        <v>355</v>
      </c>
      <c r="B4" s="760"/>
      <c r="C4" s="760"/>
      <c r="D4" s="760"/>
      <c r="E4" s="760"/>
      <c r="F4" s="760"/>
      <c r="G4" s="760"/>
      <c r="H4" s="760"/>
      <c r="I4" s="760"/>
      <c r="J4" s="760"/>
      <c r="K4" s="760"/>
      <c r="L4" s="760"/>
      <c r="M4" s="760"/>
      <c r="N4" s="760"/>
      <c r="O4" s="760"/>
      <c r="P4" s="760"/>
      <c r="Q4" s="760"/>
      <c r="R4" s="760"/>
      <c r="S4" s="760"/>
      <c r="T4" s="760"/>
      <c r="U4" s="760"/>
      <c r="V4" s="760"/>
      <c r="W4" s="760"/>
      <c r="X4" s="760"/>
      <c r="Y4" s="760"/>
      <c r="Z4" s="760"/>
      <c r="AA4" s="760"/>
      <c r="AB4" s="760"/>
      <c r="AC4" s="760"/>
      <c r="AD4" s="760"/>
      <c r="AE4" s="760"/>
      <c r="AF4" s="760"/>
      <c r="AG4" s="760"/>
      <c r="AH4" s="760"/>
      <c r="AI4" s="760"/>
      <c r="AJ4" s="760"/>
      <c r="AK4" s="760"/>
      <c r="AL4" s="760"/>
      <c r="AM4" s="760"/>
      <c r="AN4" s="760"/>
      <c r="AO4" s="760"/>
      <c r="AP4" s="760"/>
      <c r="AQ4" s="760"/>
      <c r="AR4" s="760"/>
      <c r="AS4" s="760"/>
      <c r="AT4" s="760"/>
      <c r="AU4" s="760"/>
      <c r="AV4" s="760"/>
      <c r="AW4" s="760"/>
      <c r="AX4" s="760"/>
      <c r="AY4" s="760"/>
      <c r="AZ4" s="214"/>
      <c r="BA4" s="214"/>
      <c r="BB4" s="214"/>
      <c r="BC4" s="214"/>
      <c r="BD4" s="214"/>
      <c r="BE4" s="215"/>
      <c r="BF4" s="215"/>
      <c r="BG4" s="215"/>
      <c r="BH4" s="215"/>
      <c r="BI4" s="215"/>
      <c r="BJ4" s="215"/>
      <c r="BK4" s="215"/>
      <c r="BL4" s="215"/>
      <c r="BM4" s="215"/>
      <c r="BN4" s="215"/>
      <c r="BO4" s="215"/>
      <c r="BP4" s="215"/>
      <c r="BQ4" s="761" t="s">
        <v>356</v>
      </c>
      <c r="BR4" s="761"/>
      <c r="BS4" s="761"/>
      <c r="BT4" s="761"/>
      <c r="BU4" s="761"/>
      <c r="BV4" s="761"/>
      <c r="BW4" s="761"/>
      <c r="BX4" s="761"/>
      <c r="BY4" s="761"/>
      <c r="BZ4" s="761"/>
      <c r="CA4" s="761"/>
      <c r="CB4" s="761"/>
      <c r="CC4" s="761"/>
      <c r="CD4" s="761"/>
      <c r="CE4" s="761"/>
      <c r="CF4" s="761"/>
      <c r="CG4" s="761"/>
      <c r="CH4" s="761"/>
      <c r="CI4" s="761"/>
      <c r="CJ4" s="761"/>
      <c r="CK4" s="761"/>
      <c r="CL4" s="761"/>
      <c r="CM4" s="761"/>
      <c r="CN4" s="761"/>
      <c r="CO4" s="761"/>
      <c r="CP4" s="761"/>
      <c r="CQ4" s="761"/>
      <c r="CR4" s="761"/>
      <c r="CS4" s="761"/>
      <c r="CT4" s="761"/>
      <c r="CU4" s="761"/>
      <c r="CV4" s="761"/>
      <c r="CW4" s="761"/>
      <c r="CX4" s="761"/>
      <c r="CY4" s="761"/>
      <c r="CZ4" s="761"/>
      <c r="DA4" s="761"/>
      <c r="DB4" s="761"/>
      <c r="DC4" s="761"/>
      <c r="DD4" s="761"/>
      <c r="DE4" s="761"/>
      <c r="DF4" s="761"/>
      <c r="DG4" s="761"/>
      <c r="DH4" s="761"/>
      <c r="DI4" s="761"/>
      <c r="DJ4" s="761"/>
      <c r="DK4" s="761"/>
      <c r="DL4" s="761"/>
      <c r="DM4" s="761"/>
      <c r="DN4" s="761"/>
      <c r="DO4" s="761"/>
      <c r="DP4" s="761"/>
      <c r="DQ4" s="761"/>
      <c r="DR4" s="761"/>
      <c r="DS4" s="761"/>
      <c r="DT4" s="761"/>
      <c r="DU4" s="761"/>
      <c r="DV4" s="761"/>
      <c r="DW4" s="761"/>
      <c r="DX4" s="761"/>
      <c r="DY4" s="761"/>
      <c r="DZ4" s="761"/>
      <c r="EA4" s="217"/>
    </row>
    <row r="5" spans="1:131" s="218" customFormat="1" ht="26.25" customHeight="1">
      <c r="A5" s="762" t="s">
        <v>357</v>
      </c>
      <c r="B5" s="763"/>
      <c r="C5" s="763"/>
      <c r="D5" s="763"/>
      <c r="E5" s="763"/>
      <c r="F5" s="763"/>
      <c r="G5" s="763"/>
      <c r="H5" s="763"/>
      <c r="I5" s="763"/>
      <c r="J5" s="763"/>
      <c r="K5" s="763"/>
      <c r="L5" s="763"/>
      <c r="M5" s="763"/>
      <c r="N5" s="763"/>
      <c r="O5" s="763"/>
      <c r="P5" s="764"/>
      <c r="Q5" s="768" t="s">
        <v>358</v>
      </c>
      <c r="R5" s="769"/>
      <c r="S5" s="769"/>
      <c r="T5" s="769"/>
      <c r="U5" s="770"/>
      <c r="V5" s="768" t="s">
        <v>359</v>
      </c>
      <c r="W5" s="769"/>
      <c r="X5" s="769"/>
      <c r="Y5" s="769"/>
      <c r="Z5" s="770"/>
      <c r="AA5" s="768" t="s">
        <v>360</v>
      </c>
      <c r="AB5" s="769"/>
      <c r="AC5" s="769"/>
      <c r="AD5" s="769"/>
      <c r="AE5" s="769"/>
      <c r="AF5" s="774" t="s">
        <v>361</v>
      </c>
      <c r="AG5" s="769"/>
      <c r="AH5" s="769"/>
      <c r="AI5" s="769"/>
      <c r="AJ5" s="775"/>
      <c r="AK5" s="769" t="s">
        <v>362</v>
      </c>
      <c r="AL5" s="769"/>
      <c r="AM5" s="769"/>
      <c r="AN5" s="769"/>
      <c r="AO5" s="770"/>
      <c r="AP5" s="768" t="s">
        <v>363</v>
      </c>
      <c r="AQ5" s="769"/>
      <c r="AR5" s="769"/>
      <c r="AS5" s="769"/>
      <c r="AT5" s="770"/>
      <c r="AU5" s="768" t="s">
        <v>364</v>
      </c>
      <c r="AV5" s="769"/>
      <c r="AW5" s="769"/>
      <c r="AX5" s="769"/>
      <c r="AY5" s="775"/>
      <c r="AZ5" s="214"/>
      <c r="BA5" s="214"/>
      <c r="BB5" s="214"/>
      <c r="BC5" s="214"/>
      <c r="BD5" s="214"/>
      <c r="BE5" s="215"/>
      <c r="BF5" s="215"/>
      <c r="BG5" s="215"/>
      <c r="BH5" s="215"/>
      <c r="BI5" s="215"/>
      <c r="BJ5" s="215"/>
      <c r="BK5" s="215"/>
      <c r="BL5" s="215"/>
      <c r="BM5" s="215"/>
      <c r="BN5" s="215"/>
      <c r="BO5" s="215"/>
      <c r="BP5" s="215"/>
      <c r="BQ5" s="762" t="s">
        <v>365</v>
      </c>
      <c r="BR5" s="763"/>
      <c r="BS5" s="763"/>
      <c r="BT5" s="763"/>
      <c r="BU5" s="763"/>
      <c r="BV5" s="763"/>
      <c r="BW5" s="763"/>
      <c r="BX5" s="763"/>
      <c r="BY5" s="763"/>
      <c r="BZ5" s="763"/>
      <c r="CA5" s="763"/>
      <c r="CB5" s="763"/>
      <c r="CC5" s="763"/>
      <c r="CD5" s="763"/>
      <c r="CE5" s="763"/>
      <c r="CF5" s="763"/>
      <c r="CG5" s="764"/>
      <c r="CH5" s="768" t="s">
        <v>366</v>
      </c>
      <c r="CI5" s="769"/>
      <c r="CJ5" s="769"/>
      <c r="CK5" s="769"/>
      <c r="CL5" s="770"/>
      <c r="CM5" s="768" t="s">
        <v>367</v>
      </c>
      <c r="CN5" s="769"/>
      <c r="CO5" s="769"/>
      <c r="CP5" s="769"/>
      <c r="CQ5" s="770"/>
      <c r="CR5" s="768" t="s">
        <v>368</v>
      </c>
      <c r="CS5" s="769"/>
      <c r="CT5" s="769"/>
      <c r="CU5" s="769"/>
      <c r="CV5" s="770"/>
      <c r="CW5" s="768" t="s">
        <v>369</v>
      </c>
      <c r="CX5" s="769"/>
      <c r="CY5" s="769"/>
      <c r="CZ5" s="769"/>
      <c r="DA5" s="770"/>
      <c r="DB5" s="768" t="s">
        <v>370</v>
      </c>
      <c r="DC5" s="769"/>
      <c r="DD5" s="769"/>
      <c r="DE5" s="769"/>
      <c r="DF5" s="770"/>
      <c r="DG5" s="798" t="s">
        <v>371</v>
      </c>
      <c r="DH5" s="799"/>
      <c r="DI5" s="799"/>
      <c r="DJ5" s="799"/>
      <c r="DK5" s="800"/>
      <c r="DL5" s="798" t="s">
        <v>372</v>
      </c>
      <c r="DM5" s="799"/>
      <c r="DN5" s="799"/>
      <c r="DO5" s="799"/>
      <c r="DP5" s="800"/>
      <c r="DQ5" s="768" t="s">
        <v>373</v>
      </c>
      <c r="DR5" s="769"/>
      <c r="DS5" s="769"/>
      <c r="DT5" s="769"/>
      <c r="DU5" s="770"/>
      <c r="DV5" s="768" t="s">
        <v>364</v>
      </c>
      <c r="DW5" s="769"/>
      <c r="DX5" s="769"/>
      <c r="DY5" s="769"/>
      <c r="DZ5" s="775"/>
      <c r="EA5" s="217"/>
    </row>
    <row r="6" spans="1:131" s="218" customFormat="1" ht="26.25" customHeight="1" thickBot="1">
      <c r="A6" s="765"/>
      <c r="B6" s="766"/>
      <c r="C6" s="766"/>
      <c r="D6" s="766"/>
      <c r="E6" s="766"/>
      <c r="F6" s="766"/>
      <c r="G6" s="766"/>
      <c r="H6" s="766"/>
      <c r="I6" s="766"/>
      <c r="J6" s="766"/>
      <c r="K6" s="766"/>
      <c r="L6" s="766"/>
      <c r="M6" s="766"/>
      <c r="N6" s="766"/>
      <c r="O6" s="766"/>
      <c r="P6" s="767"/>
      <c r="Q6" s="771"/>
      <c r="R6" s="772"/>
      <c r="S6" s="772"/>
      <c r="T6" s="772"/>
      <c r="U6" s="773"/>
      <c r="V6" s="771"/>
      <c r="W6" s="772"/>
      <c r="X6" s="772"/>
      <c r="Y6" s="772"/>
      <c r="Z6" s="773"/>
      <c r="AA6" s="771"/>
      <c r="AB6" s="772"/>
      <c r="AC6" s="772"/>
      <c r="AD6" s="772"/>
      <c r="AE6" s="772"/>
      <c r="AF6" s="776"/>
      <c r="AG6" s="772"/>
      <c r="AH6" s="772"/>
      <c r="AI6" s="772"/>
      <c r="AJ6" s="777"/>
      <c r="AK6" s="772"/>
      <c r="AL6" s="772"/>
      <c r="AM6" s="772"/>
      <c r="AN6" s="772"/>
      <c r="AO6" s="773"/>
      <c r="AP6" s="771"/>
      <c r="AQ6" s="772"/>
      <c r="AR6" s="772"/>
      <c r="AS6" s="772"/>
      <c r="AT6" s="773"/>
      <c r="AU6" s="771"/>
      <c r="AV6" s="772"/>
      <c r="AW6" s="772"/>
      <c r="AX6" s="772"/>
      <c r="AY6" s="777"/>
      <c r="AZ6" s="214"/>
      <c r="BA6" s="214"/>
      <c r="BB6" s="214"/>
      <c r="BC6" s="214"/>
      <c r="BD6" s="214"/>
      <c r="BE6" s="215"/>
      <c r="BF6" s="215"/>
      <c r="BG6" s="215"/>
      <c r="BH6" s="215"/>
      <c r="BI6" s="215"/>
      <c r="BJ6" s="215"/>
      <c r="BK6" s="215"/>
      <c r="BL6" s="215"/>
      <c r="BM6" s="215"/>
      <c r="BN6" s="215"/>
      <c r="BO6" s="215"/>
      <c r="BP6" s="215"/>
      <c r="BQ6" s="765"/>
      <c r="BR6" s="766"/>
      <c r="BS6" s="766"/>
      <c r="BT6" s="766"/>
      <c r="BU6" s="766"/>
      <c r="BV6" s="766"/>
      <c r="BW6" s="766"/>
      <c r="BX6" s="766"/>
      <c r="BY6" s="766"/>
      <c r="BZ6" s="766"/>
      <c r="CA6" s="766"/>
      <c r="CB6" s="766"/>
      <c r="CC6" s="766"/>
      <c r="CD6" s="766"/>
      <c r="CE6" s="766"/>
      <c r="CF6" s="766"/>
      <c r="CG6" s="767"/>
      <c r="CH6" s="771"/>
      <c r="CI6" s="772"/>
      <c r="CJ6" s="772"/>
      <c r="CK6" s="772"/>
      <c r="CL6" s="773"/>
      <c r="CM6" s="771"/>
      <c r="CN6" s="772"/>
      <c r="CO6" s="772"/>
      <c r="CP6" s="772"/>
      <c r="CQ6" s="773"/>
      <c r="CR6" s="771"/>
      <c r="CS6" s="772"/>
      <c r="CT6" s="772"/>
      <c r="CU6" s="772"/>
      <c r="CV6" s="773"/>
      <c r="CW6" s="771"/>
      <c r="CX6" s="772"/>
      <c r="CY6" s="772"/>
      <c r="CZ6" s="772"/>
      <c r="DA6" s="773"/>
      <c r="DB6" s="771"/>
      <c r="DC6" s="772"/>
      <c r="DD6" s="772"/>
      <c r="DE6" s="772"/>
      <c r="DF6" s="773"/>
      <c r="DG6" s="801"/>
      <c r="DH6" s="802"/>
      <c r="DI6" s="802"/>
      <c r="DJ6" s="802"/>
      <c r="DK6" s="803"/>
      <c r="DL6" s="801"/>
      <c r="DM6" s="802"/>
      <c r="DN6" s="802"/>
      <c r="DO6" s="802"/>
      <c r="DP6" s="803"/>
      <c r="DQ6" s="771"/>
      <c r="DR6" s="772"/>
      <c r="DS6" s="772"/>
      <c r="DT6" s="772"/>
      <c r="DU6" s="773"/>
      <c r="DV6" s="771"/>
      <c r="DW6" s="772"/>
      <c r="DX6" s="772"/>
      <c r="DY6" s="772"/>
      <c r="DZ6" s="777"/>
      <c r="EA6" s="217"/>
    </row>
    <row r="7" spans="1:131" s="218" customFormat="1" ht="26.25" customHeight="1" thickTop="1">
      <c r="A7" s="219">
        <v>1</v>
      </c>
      <c r="B7" s="784" t="s">
        <v>374</v>
      </c>
      <c r="C7" s="785"/>
      <c r="D7" s="785"/>
      <c r="E7" s="785"/>
      <c r="F7" s="785"/>
      <c r="G7" s="785"/>
      <c r="H7" s="785"/>
      <c r="I7" s="785"/>
      <c r="J7" s="785"/>
      <c r="K7" s="785"/>
      <c r="L7" s="785"/>
      <c r="M7" s="785"/>
      <c r="N7" s="785"/>
      <c r="O7" s="785"/>
      <c r="P7" s="786"/>
      <c r="Q7" s="787">
        <v>17426</v>
      </c>
      <c r="R7" s="788"/>
      <c r="S7" s="788"/>
      <c r="T7" s="788"/>
      <c r="U7" s="788"/>
      <c r="V7" s="788">
        <v>16812</v>
      </c>
      <c r="W7" s="788"/>
      <c r="X7" s="788"/>
      <c r="Y7" s="788"/>
      <c r="Z7" s="788"/>
      <c r="AA7" s="788">
        <v>614</v>
      </c>
      <c r="AB7" s="788"/>
      <c r="AC7" s="788"/>
      <c r="AD7" s="788"/>
      <c r="AE7" s="789"/>
      <c r="AF7" s="790">
        <v>569</v>
      </c>
      <c r="AG7" s="791"/>
      <c r="AH7" s="791"/>
      <c r="AI7" s="791"/>
      <c r="AJ7" s="792"/>
      <c r="AK7" s="793">
        <v>453</v>
      </c>
      <c r="AL7" s="794"/>
      <c r="AM7" s="794"/>
      <c r="AN7" s="794"/>
      <c r="AO7" s="794"/>
      <c r="AP7" s="794">
        <v>12487</v>
      </c>
      <c r="AQ7" s="794"/>
      <c r="AR7" s="794"/>
      <c r="AS7" s="794"/>
      <c r="AT7" s="794"/>
      <c r="AU7" s="795"/>
      <c r="AV7" s="795"/>
      <c r="AW7" s="795"/>
      <c r="AX7" s="795"/>
      <c r="AY7" s="796"/>
      <c r="AZ7" s="214"/>
      <c r="BA7" s="214"/>
      <c r="BB7" s="214"/>
      <c r="BC7" s="214"/>
      <c r="BD7" s="214"/>
      <c r="BE7" s="215"/>
      <c r="BF7" s="215"/>
      <c r="BG7" s="215"/>
      <c r="BH7" s="215"/>
      <c r="BI7" s="215"/>
      <c r="BJ7" s="215"/>
      <c r="BK7" s="215"/>
      <c r="BL7" s="215"/>
      <c r="BM7" s="215"/>
      <c r="BN7" s="215"/>
      <c r="BO7" s="215"/>
      <c r="BP7" s="215"/>
      <c r="BQ7" s="219">
        <v>1</v>
      </c>
      <c r="BR7" s="220"/>
      <c r="BS7" s="781" t="s">
        <v>546</v>
      </c>
      <c r="BT7" s="782"/>
      <c r="BU7" s="782"/>
      <c r="BV7" s="782"/>
      <c r="BW7" s="782"/>
      <c r="BX7" s="782"/>
      <c r="BY7" s="782"/>
      <c r="BZ7" s="782"/>
      <c r="CA7" s="782"/>
      <c r="CB7" s="782"/>
      <c r="CC7" s="782"/>
      <c r="CD7" s="782"/>
      <c r="CE7" s="782"/>
      <c r="CF7" s="782"/>
      <c r="CG7" s="797"/>
      <c r="CH7" s="778">
        <v>14</v>
      </c>
      <c r="CI7" s="779"/>
      <c r="CJ7" s="779"/>
      <c r="CK7" s="779"/>
      <c r="CL7" s="780"/>
      <c r="CM7" s="778">
        <v>79</v>
      </c>
      <c r="CN7" s="779"/>
      <c r="CO7" s="779"/>
      <c r="CP7" s="779"/>
      <c r="CQ7" s="780"/>
      <c r="CR7" s="778">
        <v>16</v>
      </c>
      <c r="CS7" s="779"/>
      <c r="CT7" s="779"/>
      <c r="CU7" s="779"/>
      <c r="CV7" s="780"/>
      <c r="CW7" s="778" t="s">
        <v>545</v>
      </c>
      <c r="CX7" s="779"/>
      <c r="CY7" s="779"/>
      <c r="CZ7" s="779"/>
      <c r="DA7" s="780"/>
      <c r="DB7" s="778" t="s">
        <v>545</v>
      </c>
      <c r="DC7" s="779"/>
      <c r="DD7" s="779"/>
      <c r="DE7" s="779"/>
      <c r="DF7" s="780"/>
      <c r="DG7" s="778" t="s">
        <v>545</v>
      </c>
      <c r="DH7" s="779"/>
      <c r="DI7" s="779"/>
      <c r="DJ7" s="779"/>
      <c r="DK7" s="780"/>
      <c r="DL7" s="778" t="s">
        <v>545</v>
      </c>
      <c r="DM7" s="779"/>
      <c r="DN7" s="779"/>
      <c r="DO7" s="779"/>
      <c r="DP7" s="780"/>
      <c r="DQ7" s="778" t="s">
        <v>545</v>
      </c>
      <c r="DR7" s="779"/>
      <c r="DS7" s="779"/>
      <c r="DT7" s="779"/>
      <c r="DU7" s="780"/>
      <c r="DV7" s="781"/>
      <c r="DW7" s="782"/>
      <c r="DX7" s="782"/>
      <c r="DY7" s="782"/>
      <c r="DZ7" s="783"/>
      <c r="EA7" s="217"/>
    </row>
    <row r="8" spans="1:131" s="218" customFormat="1" ht="26.25" customHeight="1">
      <c r="A8" s="221">
        <v>2</v>
      </c>
      <c r="B8" s="815" t="s">
        <v>375</v>
      </c>
      <c r="C8" s="816"/>
      <c r="D8" s="816"/>
      <c r="E8" s="816"/>
      <c r="F8" s="816"/>
      <c r="G8" s="816"/>
      <c r="H8" s="816"/>
      <c r="I8" s="816"/>
      <c r="J8" s="816"/>
      <c r="K8" s="816"/>
      <c r="L8" s="816"/>
      <c r="M8" s="816"/>
      <c r="N8" s="816"/>
      <c r="O8" s="816"/>
      <c r="P8" s="817"/>
      <c r="Q8" s="818">
        <v>2</v>
      </c>
      <c r="R8" s="819"/>
      <c r="S8" s="819"/>
      <c r="T8" s="819"/>
      <c r="U8" s="819"/>
      <c r="V8" s="819">
        <v>2</v>
      </c>
      <c r="W8" s="819"/>
      <c r="X8" s="819"/>
      <c r="Y8" s="819"/>
      <c r="Z8" s="819"/>
      <c r="AA8" s="819"/>
      <c r="AB8" s="819"/>
      <c r="AC8" s="819"/>
      <c r="AD8" s="819"/>
      <c r="AE8" s="820"/>
      <c r="AF8" s="821" t="s">
        <v>122</v>
      </c>
      <c r="AG8" s="822"/>
      <c r="AH8" s="822"/>
      <c r="AI8" s="822"/>
      <c r="AJ8" s="823"/>
      <c r="AK8" s="804">
        <v>2</v>
      </c>
      <c r="AL8" s="805"/>
      <c r="AM8" s="805"/>
      <c r="AN8" s="805"/>
      <c r="AO8" s="805"/>
      <c r="AP8" s="805" t="s">
        <v>545</v>
      </c>
      <c r="AQ8" s="805"/>
      <c r="AR8" s="805"/>
      <c r="AS8" s="805"/>
      <c r="AT8" s="805"/>
      <c r="AU8" s="806"/>
      <c r="AV8" s="806"/>
      <c r="AW8" s="806"/>
      <c r="AX8" s="806"/>
      <c r="AY8" s="807"/>
      <c r="AZ8" s="214"/>
      <c r="BA8" s="214"/>
      <c r="BB8" s="214"/>
      <c r="BC8" s="214"/>
      <c r="BD8" s="214"/>
      <c r="BE8" s="215"/>
      <c r="BF8" s="215"/>
      <c r="BG8" s="215"/>
      <c r="BH8" s="215"/>
      <c r="BI8" s="215"/>
      <c r="BJ8" s="215"/>
      <c r="BK8" s="215"/>
      <c r="BL8" s="215"/>
      <c r="BM8" s="215"/>
      <c r="BN8" s="215"/>
      <c r="BO8" s="215"/>
      <c r="BP8" s="215"/>
      <c r="BQ8" s="221">
        <v>2</v>
      </c>
      <c r="BR8" s="222"/>
      <c r="BS8" s="808" t="s">
        <v>552</v>
      </c>
      <c r="BT8" s="809"/>
      <c r="BU8" s="809"/>
      <c r="BV8" s="809"/>
      <c r="BW8" s="809"/>
      <c r="BX8" s="809"/>
      <c r="BY8" s="809"/>
      <c r="BZ8" s="809"/>
      <c r="CA8" s="809"/>
      <c r="CB8" s="809"/>
      <c r="CC8" s="809"/>
      <c r="CD8" s="809"/>
      <c r="CE8" s="809"/>
      <c r="CF8" s="809"/>
      <c r="CG8" s="810"/>
      <c r="CH8" s="811">
        <v>-14</v>
      </c>
      <c r="CI8" s="812"/>
      <c r="CJ8" s="812"/>
      <c r="CK8" s="812"/>
      <c r="CL8" s="813"/>
      <c r="CM8" s="811">
        <v>36</v>
      </c>
      <c r="CN8" s="812"/>
      <c r="CO8" s="812"/>
      <c r="CP8" s="812"/>
      <c r="CQ8" s="813"/>
      <c r="CR8" s="811">
        <v>50</v>
      </c>
      <c r="CS8" s="812"/>
      <c r="CT8" s="812"/>
      <c r="CU8" s="812"/>
      <c r="CV8" s="813"/>
      <c r="CW8" s="811" t="s">
        <v>545</v>
      </c>
      <c r="CX8" s="812"/>
      <c r="CY8" s="812"/>
      <c r="CZ8" s="812"/>
      <c r="DA8" s="813"/>
      <c r="DB8" s="811" t="s">
        <v>545</v>
      </c>
      <c r="DC8" s="812"/>
      <c r="DD8" s="812"/>
      <c r="DE8" s="812"/>
      <c r="DF8" s="813"/>
      <c r="DG8" s="811" t="s">
        <v>545</v>
      </c>
      <c r="DH8" s="812"/>
      <c r="DI8" s="812"/>
      <c r="DJ8" s="812"/>
      <c r="DK8" s="813"/>
      <c r="DL8" s="811" t="s">
        <v>545</v>
      </c>
      <c r="DM8" s="812"/>
      <c r="DN8" s="812"/>
      <c r="DO8" s="812"/>
      <c r="DP8" s="813"/>
      <c r="DQ8" s="811" t="s">
        <v>545</v>
      </c>
      <c r="DR8" s="812"/>
      <c r="DS8" s="812"/>
      <c r="DT8" s="812"/>
      <c r="DU8" s="813"/>
      <c r="DV8" s="808"/>
      <c r="DW8" s="809"/>
      <c r="DX8" s="809"/>
      <c r="DY8" s="809"/>
      <c r="DZ8" s="814"/>
      <c r="EA8" s="217"/>
    </row>
    <row r="9" spans="1:131" s="218" customFormat="1" ht="26.25" customHeight="1">
      <c r="A9" s="221">
        <v>3</v>
      </c>
      <c r="B9" s="815"/>
      <c r="C9" s="816"/>
      <c r="D9" s="816"/>
      <c r="E9" s="816"/>
      <c r="F9" s="816"/>
      <c r="G9" s="816"/>
      <c r="H9" s="816"/>
      <c r="I9" s="816"/>
      <c r="J9" s="816"/>
      <c r="K9" s="816"/>
      <c r="L9" s="816"/>
      <c r="M9" s="816"/>
      <c r="N9" s="816"/>
      <c r="O9" s="816"/>
      <c r="P9" s="817"/>
      <c r="Q9" s="818"/>
      <c r="R9" s="819"/>
      <c r="S9" s="819"/>
      <c r="T9" s="819"/>
      <c r="U9" s="819"/>
      <c r="V9" s="819"/>
      <c r="W9" s="819"/>
      <c r="X9" s="819"/>
      <c r="Y9" s="819"/>
      <c r="Z9" s="819"/>
      <c r="AA9" s="819"/>
      <c r="AB9" s="819"/>
      <c r="AC9" s="819"/>
      <c r="AD9" s="819"/>
      <c r="AE9" s="820"/>
      <c r="AF9" s="821"/>
      <c r="AG9" s="822"/>
      <c r="AH9" s="822"/>
      <c r="AI9" s="822"/>
      <c r="AJ9" s="823"/>
      <c r="AK9" s="804"/>
      <c r="AL9" s="805"/>
      <c r="AM9" s="805"/>
      <c r="AN9" s="805"/>
      <c r="AO9" s="805"/>
      <c r="AP9" s="805"/>
      <c r="AQ9" s="805"/>
      <c r="AR9" s="805"/>
      <c r="AS9" s="805"/>
      <c r="AT9" s="805"/>
      <c r="AU9" s="806"/>
      <c r="AV9" s="806"/>
      <c r="AW9" s="806"/>
      <c r="AX9" s="806"/>
      <c r="AY9" s="807"/>
      <c r="AZ9" s="214"/>
      <c r="BA9" s="214"/>
      <c r="BB9" s="214"/>
      <c r="BC9" s="214"/>
      <c r="BD9" s="214"/>
      <c r="BE9" s="215"/>
      <c r="BF9" s="215"/>
      <c r="BG9" s="215"/>
      <c r="BH9" s="215"/>
      <c r="BI9" s="215"/>
      <c r="BJ9" s="215"/>
      <c r="BK9" s="215"/>
      <c r="BL9" s="215"/>
      <c r="BM9" s="215"/>
      <c r="BN9" s="215"/>
      <c r="BO9" s="215"/>
      <c r="BP9" s="215"/>
      <c r="BQ9" s="221">
        <v>3</v>
      </c>
      <c r="BR9" s="222"/>
      <c r="BS9" s="808"/>
      <c r="BT9" s="809"/>
      <c r="BU9" s="809"/>
      <c r="BV9" s="809"/>
      <c r="BW9" s="809"/>
      <c r="BX9" s="809"/>
      <c r="BY9" s="809"/>
      <c r="BZ9" s="809"/>
      <c r="CA9" s="809"/>
      <c r="CB9" s="809"/>
      <c r="CC9" s="809"/>
      <c r="CD9" s="809"/>
      <c r="CE9" s="809"/>
      <c r="CF9" s="809"/>
      <c r="CG9" s="810"/>
      <c r="CH9" s="811"/>
      <c r="CI9" s="812"/>
      <c r="CJ9" s="812"/>
      <c r="CK9" s="812"/>
      <c r="CL9" s="813"/>
      <c r="CM9" s="811"/>
      <c r="CN9" s="812"/>
      <c r="CO9" s="812"/>
      <c r="CP9" s="812"/>
      <c r="CQ9" s="813"/>
      <c r="CR9" s="811"/>
      <c r="CS9" s="812"/>
      <c r="CT9" s="812"/>
      <c r="CU9" s="812"/>
      <c r="CV9" s="813"/>
      <c r="CW9" s="811"/>
      <c r="CX9" s="812"/>
      <c r="CY9" s="812"/>
      <c r="CZ9" s="812"/>
      <c r="DA9" s="813"/>
      <c r="DB9" s="811"/>
      <c r="DC9" s="812"/>
      <c r="DD9" s="812"/>
      <c r="DE9" s="812"/>
      <c r="DF9" s="813"/>
      <c r="DG9" s="811"/>
      <c r="DH9" s="812"/>
      <c r="DI9" s="812"/>
      <c r="DJ9" s="812"/>
      <c r="DK9" s="813"/>
      <c r="DL9" s="811"/>
      <c r="DM9" s="812"/>
      <c r="DN9" s="812"/>
      <c r="DO9" s="812"/>
      <c r="DP9" s="813"/>
      <c r="DQ9" s="811"/>
      <c r="DR9" s="812"/>
      <c r="DS9" s="812"/>
      <c r="DT9" s="812"/>
      <c r="DU9" s="813"/>
      <c r="DV9" s="808"/>
      <c r="DW9" s="809"/>
      <c r="DX9" s="809"/>
      <c r="DY9" s="809"/>
      <c r="DZ9" s="814"/>
      <c r="EA9" s="217"/>
    </row>
    <row r="10" spans="1:131" s="218" customFormat="1" ht="26.25" customHeight="1">
      <c r="A10" s="221">
        <v>4</v>
      </c>
      <c r="B10" s="815"/>
      <c r="C10" s="816"/>
      <c r="D10" s="816"/>
      <c r="E10" s="816"/>
      <c r="F10" s="816"/>
      <c r="G10" s="816"/>
      <c r="H10" s="816"/>
      <c r="I10" s="816"/>
      <c r="J10" s="816"/>
      <c r="K10" s="816"/>
      <c r="L10" s="816"/>
      <c r="M10" s="816"/>
      <c r="N10" s="816"/>
      <c r="O10" s="816"/>
      <c r="P10" s="817"/>
      <c r="Q10" s="818"/>
      <c r="R10" s="819"/>
      <c r="S10" s="819"/>
      <c r="T10" s="819"/>
      <c r="U10" s="819"/>
      <c r="V10" s="819"/>
      <c r="W10" s="819"/>
      <c r="X10" s="819"/>
      <c r="Y10" s="819"/>
      <c r="Z10" s="819"/>
      <c r="AA10" s="819"/>
      <c r="AB10" s="819"/>
      <c r="AC10" s="819"/>
      <c r="AD10" s="819"/>
      <c r="AE10" s="820"/>
      <c r="AF10" s="821"/>
      <c r="AG10" s="822"/>
      <c r="AH10" s="822"/>
      <c r="AI10" s="822"/>
      <c r="AJ10" s="823"/>
      <c r="AK10" s="804"/>
      <c r="AL10" s="805"/>
      <c r="AM10" s="805"/>
      <c r="AN10" s="805"/>
      <c r="AO10" s="805"/>
      <c r="AP10" s="805"/>
      <c r="AQ10" s="805"/>
      <c r="AR10" s="805"/>
      <c r="AS10" s="805"/>
      <c r="AT10" s="805"/>
      <c r="AU10" s="806"/>
      <c r="AV10" s="806"/>
      <c r="AW10" s="806"/>
      <c r="AX10" s="806"/>
      <c r="AY10" s="807"/>
      <c r="AZ10" s="214"/>
      <c r="BA10" s="214"/>
      <c r="BB10" s="214"/>
      <c r="BC10" s="214"/>
      <c r="BD10" s="214"/>
      <c r="BE10" s="215"/>
      <c r="BF10" s="215"/>
      <c r="BG10" s="215"/>
      <c r="BH10" s="215"/>
      <c r="BI10" s="215"/>
      <c r="BJ10" s="215"/>
      <c r="BK10" s="215"/>
      <c r="BL10" s="215"/>
      <c r="BM10" s="215"/>
      <c r="BN10" s="215"/>
      <c r="BO10" s="215"/>
      <c r="BP10" s="215"/>
      <c r="BQ10" s="221">
        <v>4</v>
      </c>
      <c r="BR10" s="222"/>
      <c r="BS10" s="808"/>
      <c r="BT10" s="809"/>
      <c r="BU10" s="809"/>
      <c r="BV10" s="809"/>
      <c r="BW10" s="809"/>
      <c r="BX10" s="809"/>
      <c r="BY10" s="809"/>
      <c r="BZ10" s="809"/>
      <c r="CA10" s="809"/>
      <c r="CB10" s="809"/>
      <c r="CC10" s="809"/>
      <c r="CD10" s="809"/>
      <c r="CE10" s="809"/>
      <c r="CF10" s="809"/>
      <c r="CG10" s="810"/>
      <c r="CH10" s="811"/>
      <c r="CI10" s="812"/>
      <c r="CJ10" s="812"/>
      <c r="CK10" s="812"/>
      <c r="CL10" s="813"/>
      <c r="CM10" s="811"/>
      <c r="CN10" s="812"/>
      <c r="CO10" s="812"/>
      <c r="CP10" s="812"/>
      <c r="CQ10" s="813"/>
      <c r="CR10" s="811"/>
      <c r="CS10" s="812"/>
      <c r="CT10" s="812"/>
      <c r="CU10" s="812"/>
      <c r="CV10" s="813"/>
      <c r="CW10" s="811"/>
      <c r="CX10" s="812"/>
      <c r="CY10" s="812"/>
      <c r="CZ10" s="812"/>
      <c r="DA10" s="813"/>
      <c r="DB10" s="811"/>
      <c r="DC10" s="812"/>
      <c r="DD10" s="812"/>
      <c r="DE10" s="812"/>
      <c r="DF10" s="813"/>
      <c r="DG10" s="811"/>
      <c r="DH10" s="812"/>
      <c r="DI10" s="812"/>
      <c r="DJ10" s="812"/>
      <c r="DK10" s="813"/>
      <c r="DL10" s="811"/>
      <c r="DM10" s="812"/>
      <c r="DN10" s="812"/>
      <c r="DO10" s="812"/>
      <c r="DP10" s="813"/>
      <c r="DQ10" s="811"/>
      <c r="DR10" s="812"/>
      <c r="DS10" s="812"/>
      <c r="DT10" s="812"/>
      <c r="DU10" s="813"/>
      <c r="DV10" s="808"/>
      <c r="DW10" s="809"/>
      <c r="DX10" s="809"/>
      <c r="DY10" s="809"/>
      <c r="DZ10" s="814"/>
      <c r="EA10" s="217"/>
    </row>
    <row r="11" spans="1:131" s="218" customFormat="1" ht="26.25" customHeight="1">
      <c r="A11" s="221">
        <v>5</v>
      </c>
      <c r="B11" s="815"/>
      <c r="C11" s="816"/>
      <c r="D11" s="816"/>
      <c r="E11" s="816"/>
      <c r="F11" s="816"/>
      <c r="G11" s="816"/>
      <c r="H11" s="816"/>
      <c r="I11" s="816"/>
      <c r="J11" s="816"/>
      <c r="K11" s="816"/>
      <c r="L11" s="816"/>
      <c r="M11" s="816"/>
      <c r="N11" s="816"/>
      <c r="O11" s="816"/>
      <c r="P11" s="817"/>
      <c r="Q11" s="818"/>
      <c r="R11" s="819"/>
      <c r="S11" s="819"/>
      <c r="T11" s="819"/>
      <c r="U11" s="819"/>
      <c r="V11" s="819"/>
      <c r="W11" s="819"/>
      <c r="X11" s="819"/>
      <c r="Y11" s="819"/>
      <c r="Z11" s="819"/>
      <c r="AA11" s="819"/>
      <c r="AB11" s="819"/>
      <c r="AC11" s="819"/>
      <c r="AD11" s="819"/>
      <c r="AE11" s="820"/>
      <c r="AF11" s="821"/>
      <c r="AG11" s="822"/>
      <c r="AH11" s="822"/>
      <c r="AI11" s="822"/>
      <c r="AJ11" s="823"/>
      <c r="AK11" s="804"/>
      <c r="AL11" s="805"/>
      <c r="AM11" s="805"/>
      <c r="AN11" s="805"/>
      <c r="AO11" s="805"/>
      <c r="AP11" s="805"/>
      <c r="AQ11" s="805"/>
      <c r="AR11" s="805"/>
      <c r="AS11" s="805"/>
      <c r="AT11" s="805"/>
      <c r="AU11" s="806"/>
      <c r="AV11" s="806"/>
      <c r="AW11" s="806"/>
      <c r="AX11" s="806"/>
      <c r="AY11" s="807"/>
      <c r="AZ11" s="214"/>
      <c r="BA11" s="214"/>
      <c r="BB11" s="214"/>
      <c r="BC11" s="214"/>
      <c r="BD11" s="214"/>
      <c r="BE11" s="215"/>
      <c r="BF11" s="215"/>
      <c r="BG11" s="215"/>
      <c r="BH11" s="215"/>
      <c r="BI11" s="215"/>
      <c r="BJ11" s="215"/>
      <c r="BK11" s="215"/>
      <c r="BL11" s="215"/>
      <c r="BM11" s="215"/>
      <c r="BN11" s="215"/>
      <c r="BO11" s="215"/>
      <c r="BP11" s="215"/>
      <c r="BQ11" s="221">
        <v>5</v>
      </c>
      <c r="BR11" s="222"/>
      <c r="BS11" s="808"/>
      <c r="BT11" s="809"/>
      <c r="BU11" s="809"/>
      <c r="BV11" s="809"/>
      <c r="BW11" s="809"/>
      <c r="BX11" s="809"/>
      <c r="BY11" s="809"/>
      <c r="BZ11" s="809"/>
      <c r="CA11" s="809"/>
      <c r="CB11" s="809"/>
      <c r="CC11" s="809"/>
      <c r="CD11" s="809"/>
      <c r="CE11" s="809"/>
      <c r="CF11" s="809"/>
      <c r="CG11" s="810"/>
      <c r="CH11" s="811"/>
      <c r="CI11" s="812"/>
      <c r="CJ11" s="812"/>
      <c r="CK11" s="812"/>
      <c r="CL11" s="813"/>
      <c r="CM11" s="811"/>
      <c r="CN11" s="812"/>
      <c r="CO11" s="812"/>
      <c r="CP11" s="812"/>
      <c r="CQ11" s="813"/>
      <c r="CR11" s="811"/>
      <c r="CS11" s="812"/>
      <c r="CT11" s="812"/>
      <c r="CU11" s="812"/>
      <c r="CV11" s="813"/>
      <c r="CW11" s="811"/>
      <c r="CX11" s="812"/>
      <c r="CY11" s="812"/>
      <c r="CZ11" s="812"/>
      <c r="DA11" s="813"/>
      <c r="DB11" s="811"/>
      <c r="DC11" s="812"/>
      <c r="DD11" s="812"/>
      <c r="DE11" s="812"/>
      <c r="DF11" s="813"/>
      <c r="DG11" s="811"/>
      <c r="DH11" s="812"/>
      <c r="DI11" s="812"/>
      <c r="DJ11" s="812"/>
      <c r="DK11" s="813"/>
      <c r="DL11" s="811"/>
      <c r="DM11" s="812"/>
      <c r="DN11" s="812"/>
      <c r="DO11" s="812"/>
      <c r="DP11" s="813"/>
      <c r="DQ11" s="811"/>
      <c r="DR11" s="812"/>
      <c r="DS11" s="812"/>
      <c r="DT11" s="812"/>
      <c r="DU11" s="813"/>
      <c r="DV11" s="808"/>
      <c r="DW11" s="809"/>
      <c r="DX11" s="809"/>
      <c r="DY11" s="809"/>
      <c r="DZ11" s="814"/>
      <c r="EA11" s="217"/>
    </row>
    <row r="12" spans="1:131" s="218" customFormat="1" ht="26.25" customHeight="1">
      <c r="A12" s="221">
        <v>6</v>
      </c>
      <c r="B12" s="815"/>
      <c r="C12" s="816"/>
      <c r="D12" s="816"/>
      <c r="E12" s="816"/>
      <c r="F12" s="816"/>
      <c r="G12" s="816"/>
      <c r="H12" s="816"/>
      <c r="I12" s="816"/>
      <c r="J12" s="816"/>
      <c r="K12" s="816"/>
      <c r="L12" s="816"/>
      <c r="M12" s="816"/>
      <c r="N12" s="816"/>
      <c r="O12" s="816"/>
      <c r="P12" s="817"/>
      <c r="Q12" s="818"/>
      <c r="R12" s="819"/>
      <c r="S12" s="819"/>
      <c r="T12" s="819"/>
      <c r="U12" s="819"/>
      <c r="V12" s="819"/>
      <c r="W12" s="819"/>
      <c r="X12" s="819"/>
      <c r="Y12" s="819"/>
      <c r="Z12" s="819"/>
      <c r="AA12" s="819"/>
      <c r="AB12" s="819"/>
      <c r="AC12" s="819"/>
      <c r="AD12" s="819"/>
      <c r="AE12" s="820"/>
      <c r="AF12" s="821"/>
      <c r="AG12" s="822"/>
      <c r="AH12" s="822"/>
      <c r="AI12" s="822"/>
      <c r="AJ12" s="823"/>
      <c r="AK12" s="804"/>
      <c r="AL12" s="805"/>
      <c r="AM12" s="805"/>
      <c r="AN12" s="805"/>
      <c r="AO12" s="805"/>
      <c r="AP12" s="805"/>
      <c r="AQ12" s="805"/>
      <c r="AR12" s="805"/>
      <c r="AS12" s="805"/>
      <c r="AT12" s="805"/>
      <c r="AU12" s="806"/>
      <c r="AV12" s="806"/>
      <c r="AW12" s="806"/>
      <c r="AX12" s="806"/>
      <c r="AY12" s="807"/>
      <c r="AZ12" s="214"/>
      <c r="BA12" s="214"/>
      <c r="BB12" s="214"/>
      <c r="BC12" s="214"/>
      <c r="BD12" s="214"/>
      <c r="BE12" s="215"/>
      <c r="BF12" s="215"/>
      <c r="BG12" s="215"/>
      <c r="BH12" s="215"/>
      <c r="BI12" s="215"/>
      <c r="BJ12" s="215"/>
      <c r="BK12" s="215"/>
      <c r="BL12" s="215"/>
      <c r="BM12" s="215"/>
      <c r="BN12" s="215"/>
      <c r="BO12" s="215"/>
      <c r="BP12" s="215"/>
      <c r="BQ12" s="221">
        <v>6</v>
      </c>
      <c r="BR12" s="222"/>
      <c r="BS12" s="808"/>
      <c r="BT12" s="809"/>
      <c r="BU12" s="809"/>
      <c r="BV12" s="809"/>
      <c r="BW12" s="809"/>
      <c r="BX12" s="809"/>
      <c r="BY12" s="809"/>
      <c r="BZ12" s="809"/>
      <c r="CA12" s="809"/>
      <c r="CB12" s="809"/>
      <c r="CC12" s="809"/>
      <c r="CD12" s="809"/>
      <c r="CE12" s="809"/>
      <c r="CF12" s="809"/>
      <c r="CG12" s="810"/>
      <c r="CH12" s="811"/>
      <c r="CI12" s="812"/>
      <c r="CJ12" s="812"/>
      <c r="CK12" s="812"/>
      <c r="CL12" s="813"/>
      <c r="CM12" s="811"/>
      <c r="CN12" s="812"/>
      <c r="CO12" s="812"/>
      <c r="CP12" s="812"/>
      <c r="CQ12" s="813"/>
      <c r="CR12" s="811"/>
      <c r="CS12" s="812"/>
      <c r="CT12" s="812"/>
      <c r="CU12" s="812"/>
      <c r="CV12" s="813"/>
      <c r="CW12" s="811"/>
      <c r="CX12" s="812"/>
      <c r="CY12" s="812"/>
      <c r="CZ12" s="812"/>
      <c r="DA12" s="813"/>
      <c r="DB12" s="811"/>
      <c r="DC12" s="812"/>
      <c r="DD12" s="812"/>
      <c r="DE12" s="812"/>
      <c r="DF12" s="813"/>
      <c r="DG12" s="811"/>
      <c r="DH12" s="812"/>
      <c r="DI12" s="812"/>
      <c r="DJ12" s="812"/>
      <c r="DK12" s="813"/>
      <c r="DL12" s="811"/>
      <c r="DM12" s="812"/>
      <c r="DN12" s="812"/>
      <c r="DO12" s="812"/>
      <c r="DP12" s="813"/>
      <c r="DQ12" s="811"/>
      <c r="DR12" s="812"/>
      <c r="DS12" s="812"/>
      <c r="DT12" s="812"/>
      <c r="DU12" s="813"/>
      <c r="DV12" s="808"/>
      <c r="DW12" s="809"/>
      <c r="DX12" s="809"/>
      <c r="DY12" s="809"/>
      <c r="DZ12" s="814"/>
      <c r="EA12" s="217"/>
    </row>
    <row r="13" spans="1:131" s="218" customFormat="1" ht="26.25" customHeight="1">
      <c r="A13" s="221">
        <v>7</v>
      </c>
      <c r="B13" s="815"/>
      <c r="C13" s="816"/>
      <c r="D13" s="816"/>
      <c r="E13" s="816"/>
      <c r="F13" s="816"/>
      <c r="G13" s="816"/>
      <c r="H13" s="816"/>
      <c r="I13" s="816"/>
      <c r="J13" s="816"/>
      <c r="K13" s="816"/>
      <c r="L13" s="816"/>
      <c r="M13" s="816"/>
      <c r="N13" s="816"/>
      <c r="O13" s="816"/>
      <c r="P13" s="817"/>
      <c r="Q13" s="818"/>
      <c r="R13" s="819"/>
      <c r="S13" s="819"/>
      <c r="T13" s="819"/>
      <c r="U13" s="819"/>
      <c r="V13" s="819"/>
      <c r="W13" s="819"/>
      <c r="X13" s="819"/>
      <c r="Y13" s="819"/>
      <c r="Z13" s="819"/>
      <c r="AA13" s="819"/>
      <c r="AB13" s="819"/>
      <c r="AC13" s="819"/>
      <c r="AD13" s="819"/>
      <c r="AE13" s="820"/>
      <c r="AF13" s="821"/>
      <c r="AG13" s="822"/>
      <c r="AH13" s="822"/>
      <c r="AI13" s="822"/>
      <c r="AJ13" s="823"/>
      <c r="AK13" s="804"/>
      <c r="AL13" s="805"/>
      <c r="AM13" s="805"/>
      <c r="AN13" s="805"/>
      <c r="AO13" s="805"/>
      <c r="AP13" s="805"/>
      <c r="AQ13" s="805"/>
      <c r="AR13" s="805"/>
      <c r="AS13" s="805"/>
      <c r="AT13" s="805"/>
      <c r="AU13" s="806"/>
      <c r="AV13" s="806"/>
      <c r="AW13" s="806"/>
      <c r="AX13" s="806"/>
      <c r="AY13" s="807"/>
      <c r="AZ13" s="214"/>
      <c r="BA13" s="214"/>
      <c r="BB13" s="214"/>
      <c r="BC13" s="214"/>
      <c r="BD13" s="214"/>
      <c r="BE13" s="215"/>
      <c r="BF13" s="215"/>
      <c r="BG13" s="215"/>
      <c r="BH13" s="215"/>
      <c r="BI13" s="215"/>
      <c r="BJ13" s="215"/>
      <c r="BK13" s="215"/>
      <c r="BL13" s="215"/>
      <c r="BM13" s="215"/>
      <c r="BN13" s="215"/>
      <c r="BO13" s="215"/>
      <c r="BP13" s="215"/>
      <c r="BQ13" s="221">
        <v>7</v>
      </c>
      <c r="BR13" s="222"/>
      <c r="BS13" s="808"/>
      <c r="BT13" s="809"/>
      <c r="BU13" s="809"/>
      <c r="BV13" s="809"/>
      <c r="BW13" s="809"/>
      <c r="BX13" s="809"/>
      <c r="BY13" s="809"/>
      <c r="BZ13" s="809"/>
      <c r="CA13" s="809"/>
      <c r="CB13" s="809"/>
      <c r="CC13" s="809"/>
      <c r="CD13" s="809"/>
      <c r="CE13" s="809"/>
      <c r="CF13" s="809"/>
      <c r="CG13" s="810"/>
      <c r="CH13" s="811"/>
      <c r="CI13" s="812"/>
      <c r="CJ13" s="812"/>
      <c r="CK13" s="812"/>
      <c r="CL13" s="813"/>
      <c r="CM13" s="811"/>
      <c r="CN13" s="812"/>
      <c r="CO13" s="812"/>
      <c r="CP13" s="812"/>
      <c r="CQ13" s="813"/>
      <c r="CR13" s="811"/>
      <c r="CS13" s="812"/>
      <c r="CT13" s="812"/>
      <c r="CU13" s="812"/>
      <c r="CV13" s="813"/>
      <c r="CW13" s="811"/>
      <c r="CX13" s="812"/>
      <c r="CY13" s="812"/>
      <c r="CZ13" s="812"/>
      <c r="DA13" s="813"/>
      <c r="DB13" s="811"/>
      <c r="DC13" s="812"/>
      <c r="DD13" s="812"/>
      <c r="DE13" s="812"/>
      <c r="DF13" s="813"/>
      <c r="DG13" s="811"/>
      <c r="DH13" s="812"/>
      <c r="DI13" s="812"/>
      <c r="DJ13" s="812"/>
      <c r="DK13" s="813"/>
      <c r="DL13" s="811"/>
      <c r="DM13" s="812"/>
      <c r="DN13" s="812"/>
      <c r="DO13" s="812"/>
      <c r="DP13" s="813"/>
      <c r="DQ13" s="811"/>
      <c r="DR13" s="812"/>
      <c r="DS13" s="812"/>
      <c r="DT13" s="812"/>
      <c r="DU13" s="813"/>
      <c r="DV13" s="808"/>
      <c r="DW13" s="809"/>
      <c r="DX13" s="809"/>
      <c r="DY13" s="809"/>
      <c r="DZ13" s="814"/>
      <c r="EA13" s="217"/>
    </row>
    <row r="14" spans="1:131" s="218" customFormat="1" ht="26.25" customHeight="1">
      <c r="A14" s="221">
        <v>8</v>
      </c>
      <c r="B14" s="815"/>
      <c r="C14" s="816"/>
      <c r="D14" s="816"/>
      <c r="E14" s="816"/>
      <c r="F14" s="816"/>
      <c r="G14" s="816"/>
      <c r="H14" s="816"/>
      <c r="I14" s="816"/>
      <c r="J14" s="816"/>
      <c r="K14" s="816"/>
      <c r="L14" s="816"/>
      <c r="M14" s="816"/>
      <c r="N14" s="816"/>
      <c r="O14" s="816"/>
      <c r="P14" s="817"/>
      <c r="Q14" s="818"/>
      <c r="R14" s="819"/>
      <c r="S14" s="819"/>
      <c r="T14" s="819"/>
      <c r="U14" s="819"/>
      <c r="V14" s="819"/>
      <c r="W14" s="819"/>
      <c r="X14" s="819"/>
      <c r="Y14" s="819"/>
      <c r="Z14" s="819"/>
      <c r="AA14" s="819"/>
      <c r="AB14" s="819"/>
      <c r="AC14" s="819"/>
      <c r="AD14" s="819"/>
      <c r="AE14" s="820"/>
      <c r="AF14" s="821"/>
      <c r="AG14" s="822"/>
      <c r="AH14" s="822"/>
      <c r="AI14" s="822"/>
      <c r="AJ14" s="823"/>
      <c r="AK14" s="804"/>
      <c r="AL14" s="805"/>
      <c r="AM14" s="805"/>
      <c r="AN14" s="805"/>
      <c r="AO14" s="805"/>
      <c r="AP14" s="805"/>
      <c r="AQ14" s="805"/>
      <c r="AR14" s="805"/>
      <c r="AS14" s="805"/>
      <c r="AT14" s="805"/>
      <c r="AU14" s="806"/>
      <c r="AV14" s="806"/>
      <c r="AW14" s="806"/>
      <c r="AX14" s="806"/>
      <c r="AY14" s="807"/>
      <c r="AZ14" s="214"/>
      <c r="BA14" s="214"/>
      <c r="BB14" s="214"/>
      <c r="BC14" s="214"/>
      <c r="BD14" s="214"/>
      <c r="BE14" s="215"/>
      <c r="BF14" s="215"/>
      <c r="BG14" s="215"/>
      <c r="BH14" s="215"/>
      <c r="BI14" s="215"/>
      <c r="BJ14" s="215"/>
      <c r="BK14" s="215"/>
      <c r="BL14" s="215"/>
      <c r="BM14" s="215"/>
      <c r="BN14" s="215"/>
      <c r="BO14" s="215"/>
      <c r="BP14" s="215"/>
      <c r="BQ14" s="221">
        <v>8</v>
      </c>
      <c r="BR14" s="222"/>
      <c r="BS14" s="808"/>
      <c r="BT14" s="809"/>
      <c r="BU14" s="809"/>
      <c r="BV14" s="809"/>
      <c r="BW14" s="809"/>
      <c r="BX14" s="809"/>
      <c r="BY14" s="809"/>
      <c r="BZ14" s="809"/>
      <c r="CA14" s="809"/>
      <c r="CB14" s="809"/>
      <c r="CC14" s="809"/>
      <c r="CD14" s="809"/>
      <c r="CE14" s="809"/>
      <c r="CF14" s="809"/>
      <c r="CG14" s="810"/>
      <c r="CH14" s="811"/>
      <c r="CI14" s="812"/>
      <c r="CJ14" s="812"/>
      <c r="CK14" s="812"/>
      <c r="CL14" s="813"/>
      <c r="CM14" s="811"/>
      <c r="CN14" s="812"/>
      <c r="CO14" s="812"/>
      <c r="CP14" s="812"/>
      <c r="CQ14" s="813"/>
      <c r="CR14" s="811"/>
      <c r="CS14" s="812"/>
      <c r="CT14" s="812"/>
      <c r="CU14" s="812"/>
      <c r="CV14" s="813"/>
      <c r="CW14" s="811"/>
      <c r="CX14" s="812"/>
      <c r="CY14" s="812"/>
      <c r="CZ14" s="812"/>
      <c r="DA14" s="813"/>
      <c r="DB14" s="811"/>
      <c r="DC14" s="812"/>
      <c r="DD14" s="812"/>
      <c r="DE14" s="812"/>
      <c r="DF14" s="813"/>
      <c r="DG14" s="811"/>
      <c r="DH14" s="812"/>
      <c r="DI14" s="812"/>
      <c r="DJ14" s="812"/>
      <c r="DK14" s="813"/>
      <c r="DL14" s="811"/>
      <c r="DM14" s="812"/>
      <c r="DN14" s="812"/>
      <c r="DO14" s="812"/>
      <c r="DP14" s="813"/>
      <c r="DQ14" s="811"/>
      <c r="DR14" s="812"/>
      <c r="DS14" s="812"/>
      <c r="DT14" s="812"/>
      <c r="DU14" s="813"/>
      <c r="DV14" s="808"/>
      <c r="DW14" s="809"/>
      <c r="DX14" s="809"/>
      <c r="DY14" s="809"/>
      <c r="DZ14" s="814"/>
      <c r="EA14" s="217"/>
    </row>
    <row r="15" spans="1:131" s="218" customFormat="1" ht="26.25" customHeight="1">
      <c r="A15" s="221">
        <v>9</v>
      </c>
      <c r="B15" s="815"/>
      <c r="C15" s="816"/>
      <c r="D15" s="816"/>
      <c r="E15" s="816"/>
      <c r="F15" s="816"/>
      <c r="G15" s="816"/>
      <c r="H15" s="816"/>
      <c r="I15" s="816"/>
      <c r="J15" s="816"/>
      <c r="K15" s="816"/>
      <c r="L15" s="816"/>
      <c r="M15" s="816"/>
      <c r="N15" s="816"/>
      <c r="O15" s="816"/>
      <c r="P15" s="817"/>
      <c r="Q15" s="818"/>
      <c r="R15" s="819"/>
      <c r="S15" s="819"/>
      <c r="T15" s="819"/>
      <c r="U15" s="819"/>
      <c r="V15" s="819"/>
      <c r="W15" s="819"/>
      <c r="X15" s="819"/>
      <c r="Y15" s="819"/>
      <c r="Z15" s="819"/>
      <c r="AA15" s="819"/>
      <c r="AB15" s="819"/>
      <c r="AC15" s="819"/>
      <c r="AD15" s="819"/>
      <c r="AE15" s="820"/>
      <c r="AF15" s="821"/>
      <c r="AG15" s="822"/>
      <c r="AH15" s="822"/>
      <c r="AI15" s="822"/>
      <c r="AJ15" s="823"/>
      <c r="AK15" s="804"/>
      <c r="AL15" s="805"/>
      <c r="AM15" s="805"/>
      <c r="AN15" s="805"/>
      <c r="AO15" s="805"/>
      <c r="AP15" s="805"/>
      <c r="AQ15" s="805"/>
      <c r="AR15" s="805"/>
      <c r="AS15" s="805"/>
      <c r="AT15" s="805"/>
      <c r="AU15" s="806"/>
      <c r="AV15" s="806"/>
      <c r="AW15" s="806"/>
      <c r="AX15" s="806"/>
      <c r="AY15" s="807"/>
      <c r="AZ15" s="214"/>
      <c r="BA15" s="214"/>
      <c r="BB15" s="214"/>
      <c r="BC15" s="214"/>
      <c r="BD15" s="214"/>
      <c r="BE15" s="215"/>
      <c r="BF15" s="215"/>
      <c r="BG15" s="215"/>
      <c r="BH15" s="215"/>
      <c r="BI15" s="215"/>
      <c r="BJ15" s="215"/>
      <c r="BK15" s="215"/>
      <c r="BL15" s="215"/>
      <c r="BM15" s="215"/>
      <c r="BN15" s="215"/>
      <c r="BO15" s="215"/>
      <c r="BP15" s="215"/>
      <c r="BQ15" s="221">
        <v>9</v>
      </c>
      <c r="BR15" s="222"/>
      <c r="BS15" s="808"/>
      <c r="BT15" s="809"/>
      <c r="BU15" s="809"/>
      <c r="BV15" s="809"/>
      <c r="BW15" s="809"/>
      <c r="BX15" s="809"/>
      <c r="BY15" s="809"/>
      <c r="BZ15" s="809"/>
      <c r="CA15" s="809"/>
      <c r="CB15" s="809"/>
      <c r="CC15" s="809"/>
      <c r="CD15" s="809"/>
      <c r="CE15" s="809"/>
      <c r="CF15" s="809"/>
      <c r="CG15" s="810"/>
      <c r="CH15" s="811"/>
      <c r="CI15" s="812"/>
      <c r="CJ15" s="812"/>
      <c r="CK15" s="812"/>
      <c r="CL15" s="813"/>
      <c r="CM15" s="811"/>
      <c r="CN15" s="812"/>
      <c r="CO15" s="812"/>
      <c r="CP15" s="812"/>
      <c r="CQ15" s="813"/>
      <c r="CR15" s="811"/>
      <c r="CS15" s="812"/>
      <c r="CT15" s="812"/>
      <c r="CU15" s="812"/>
      <c r="CV15" s="813"/>
      <c r="CW15" s="811"/>
      <c r="CX15" s="812"/>
      <c r="CY15" s="812"/>
      <c r="CZ15" s="812"/>
      <c r="DA15" s="813"/>
      <c r="DB15" s="811"/>
      <c r="DC15" s="812"/>
      <c r="DD15" s="812"/>
      <c r="DE15" s="812"/>
      <c r="DF15" s="813"/>
      <c r="DG15" s="811"/>
      <c r="DH15" s="812"/>
      <c r="DI15" s="812"/>
      <c r="DJ15" s="812"/>
      <c r="DK15" s="813"/>
      <c r="DL15" s="811"/>
      <c r="DM15" s="812"/>
      <c r="DN15" s="812"/>
      <c r="DO15" s="812"/>
      <c r="DP15" s="813"/>
      <c r="DQ15" s="811"/>
      <c r="DR15" s="812"/>
      <c r="DS15" s="812"/>
      <c r="DT15" s="812"/>
      <c r="DU15" s="813"/>
      <c r="DV15" s="808"/>
      <c r="DW15" s="809"/>
      <c r="DX15" s="809"/>
      <c r="DY15" s="809"/>
      <c r="DZ15" s="814"/>
      <c r="EA15" s="217"/>
    </row>
    <row r="16" spans="1:131" s="218" customFormat="1" ht="26.25" customHeight="1">
      <c r="A16" s="221">
        <v>10</v>
      </c>
      <c r="B16" s="815"/>
      <c r="C16" s="816"/>
      <c r="D16" s="816"/>
      <c r="E16" s="816"/>
      <c r="F16" s="816"/>
      <c r="G16" s="816"/>
      <c r="H16" s="816"/>
      <c r="I16" s="816"/>
      <c r="J16" s="816"/>
      <c r="K16" s="816"/>
      <c r="L16" s="816"/>
      <c r="M16" s="816"/>
      <c r="N16" s="816"/>
      <c r="O16" s="816"/>
      <c r="P16" s="817"/>
      <c r="Q16" s="818"/>
      <c r="R16" s="819"/>
      <c r="S16" s="819"/>
      <c r="T16" s="819"/>
      <c r="U16" s="819"/>
      <c r="V16" s="819"/>
      <c r="W16" s="819"/>
      <c r="X16" s="819"/>
      <c r="Y16" s="819"/>
      <c r="Z16" s="819"/>
      <c r="AA16" s="819"/>
      <c r="AB16" s="819"/>
      <c r="AC16" s="819"/>
      <c r="AD16" s="819"/>
      <c r="AE16" s="820"/>
      <c r="AF16" s="821"/>
      <c r="AG16" s="822"/>
      <c r="AH16" s="822"/>
      <c r="AI16" s="822"/>
      <c r="AJ16" s="823"/>
      <c r="AK16" s="804"/>
      <c r="AL16" s="805"/>
      <c r="AM16" s="805"/>
      <c r="AN16" s="805"/>
      <c r="AO16" s="805"/>
      <c r="AP16" s="805"/>
      <c r="AQ16" s="805"/>
      <c r="AR16" s="805"/>
      <c r="AS16" s="805"/>
      <c r="AT16" s="805"/>
      <c r="AU16" s="806"/>
      <c r="AV16" s="806"/>
      <c r="AW16" s="806"/>
      <c r="AX16" s="806"/>
      <c r="AY16" s="807"/>
      <c r="AZ16" s="214"/>
      <c r="BA16" s="214"/>
      <c r="BB16" s="214"/>
      <c r="BC16" s="214"/>
      <c r="BD16" s="214"/>
      <c r="BE16" s="215"/>
      <c r="BF16" s="215"/>
      <c r="BG16" s="215"/>
      <c r="BH16" s="215"/>
      <c r="BI16" s="215"/>
      <c r="BJ16" s="215"/>
      <c r="BK16" s="215"/>
      <c r="BL16" s="215"/>
      <c r="BM16" s="215"/>
      <c r="BN16" s="215"/>
      <c r="BO16" s="215"/>
      <c r="BP16" s="215"/>
      <c r="BQ16" s="221">
        <v>10</v>
      </c>
      <c r="BR16" s="222"/>
      <c r="BS16" s="808"/>
      <c r="BT16" s="809"/>
      <c r="BU16" s="809"/>
      <c r="BV16" s="809"/>
      <c r="BW16" s="809"/>
      <c r="BX16" s="809"/>
      <c r="BY16" s="809"/>
      <c r="BZ16" s="809"/>
      <c r="CA16" s="809"/>
      <c r="CB16" s="809"/>
      <c r="CC16" s="809"/>
      <c r="CD16" s="809"/>
      <c r="CE16" s="809"/>
      <c r="CF16" s="809"/>
      <c r="CG16" s="810"/>
      <c r="CH16" s="811"/>
      <c r="CI16" s="812"/>
      <c r="CJ16" s="812"/>
      <c r="CK16" s="812"/>
      <c r="CL16" s="813"/>
      <c r="CM16" s="811"/>
      <c r="CN16" s="812"/>
      <c r="CO16" s="812"/>
      <c r="CP16" s="812"/>
      <c r="CQ16" s="813"/>
      <c r="CR16" s="811"/>
      <c r="CS16" s="812"/>
      <c r="CT16" s="812"/>
      <c r="CU16" s="812"/>
      <c r="CV16" s="813"/>
      <c r="CW16" s="811"/>
      <c r="CX16" s="812"/>
      <c r="CY16" s="812"/>
      <c r="CZ16" s="812"/>
      <c r="DA16" s="813"/>
      <c r="DB16" s="811"/>
      <c r="DC16" s="812"/>
      <c r="DD16" s="812"/>
      <c r="DE16" s="812"/>
      <c r="DF16" s="813"/>
      <c r="DG16" s="811"/>
      <c r="DH16" s="812"/>
      <c r="DI16" s="812"/>
      <c r="DJ16" s="812"/>
      <c r="DK16" s="813"/>
      <c r="DL16" s="811"/>
      <c r="DM16" s="812"/>
      <c r="DN16" s="812"/>
      <c r="DO16" s="812"/>
      <c r="DP16" s="813"/>
      <c r="DQ16" s="811"/>
      <c r="DR16" s="812"/>
      <c r="DS16" s="812"/>
      <c r="DT16" s="812"/>
      <c r="DU16" s="813"/>
      <c r="DV16" s="808"/>
      <c r="DW16" s="809"/>
      <c r="DX16" s="809"/>
      <c r="DY16" s="809"/>
      <c r="DZ16" s="814"/>
      <c r="EA16" s="217"/>
    </row>
    <row r="17" spans="1:131" s="218" customFormat="1" ht="26.25" customHeight="1">
      <c r="A17" s="221">
        <v>11</v>
      </c>
      <c r="B17" s="815"/>
      <c r="C17" s="816"/>
      <c r="D17" s="816"/>
      <c r="E17" s="816"/>
      <c r="F17" s="816"/>
      <c r="G17" s="816"/>
      <c r="H17" s="816"/>
      <c r="I17" s="816"/>
      <c r="J17" s="816"/>
      <c r="K17" s="816"/>
      <c r="L17" s="816"/>
      <c r="M17" s="816"/>
      <c r="N17" s="816"/>
      <c r="O17" s="816"/>
      <c r="P17" s="817"/>
      <c r="Q17" s="818"/>
      <c r="R17" s="819"/>
      <c r="S17" s="819"/>
      <c r="T17" s="819"/>
      <c r="U17" s="819"/>
      <c r="V17" s="819"/>
      <c r="W17" s="819"/>
      <c r="X17" s="819"/>
      <c r="Y17" s="819"/>
      <c r="Z17" s="819"/>
      <c r="AA17" s="819"/>
      <c r="AB17" s="819"/>
      <c r="AC17" s="819"/>
      <c r="AD17" s="819"/>
      <c r="AE17" s="820"/>
      <c r="AF17" s="821"/>
      <c r="AG17" s="822"/>
      <c r="AH17" s="822"/>
      <c r="AI17" s="822"/>
      <c r="AJ17" s="823"/>
      <c r="AK17" s="804"/>
      <c r="AL17" s="805"/>
      <c r="AM17" s="805"/>
      <c r="AN17" s="805"/>
      <c r="AO17" s="805"/>
      <c r="AP17" s="805"/>
      <c r="AQ17" s="805"/>
      <c r="AR17" s="805"/>
      <c r="AS17" s="805"/>
      <c r="AT17" s="805"/>
      <c r="AU17" s="806"/>
      <c r="AV17" s="806"/>
      <c r="AW17" s="806"/>
      <c r="AX17" s="806"/>
      <c r="AY17" s="807"/>
      <c r="AZ17" s="214"/>
      <c r="BA17" s="214"/>
      <c r="BB17" s="214"/>
      <c r="BC17" s="214"/>
      <c r="BD17" s="214"/>
      <c r="BE17" s="215"/>
      <c r="BF17" s="215"/>
      <c r="BG17" s="215"/>
      <c r="BH17" s="215"/>
      <c r="BI17" s="215"/>
      <c r="BJ17" s="215"/>
      <c r="BK17" s="215"/>
      <c r="BL17" s="215"/>
      <c r="BM17" s="215"/>
      <c r="BN17" s="215"/>
      <c r="BO17" s="215"/>
      <c r="BP17" s="215"/>
      <c r="BQ17" s="221">
        <v>11</v>
      </c>
      <c r="BR17" s="222"/>
      <c r="BS17" s="808"/>
      <c r="BT17" s="809"/>
      <c r="BU17" s="809"/>
      <c r="BV17" s="809"/>
      <c r="BW17" s="809"/>
      <c r="BX17" s="809"/>
      <c r="BY17" s="809"/>
      <c r="BZ17" s="809"/>
      <c r="CA17" s="809"/>
      <c r="CB17" s="809"/>
      <c r="CC17" s="809"/>
      <c r="CD17" s="809"/>
      <c r="CE17" s="809"/>
      <c r="CF17" s="809"/>
      <c r="CG17" s="810"/>
      <c r="CH17" s="811"/>
      <c r="CI17" s="812"/>
      <c r="CJ17" s="812"/>
      <c r="CK17" s="812"/>
      <c r="CL17" s="813"/>
      <c r="CM17" s="811"/>
      <c r="CN17" s="812"/>
      <c r="CO17" s="812"/>
      <c r="CP17" s="812"/>
      <c r="CQ17" s="813"/>
      <c r="CR17" s="811"/>
      <c r="CS17" s="812"/>
      <c r="CT17" s="812"/>
      <c r="CU17" s="812"/>
      <c r="CV17" s="813"/>
      <c r="CW17" s="811"/>
      <c r="CX17" s="812"/>
      <c r="CY17" s="812"/>
      <c r="CZ17" s="812"/>
      <c r="DA17" s="813"/>
      <c r="DB17" s="811"/>
      <c r="DC17" s="812"/>
      <c r="DD17" s="812"/>
      <c r="DE17" s="812"/>
      <c r="DF17" s="813"/>
      <c r="DG17" s="811"/>
      <c r="DH17" s="812"/>
      <c r="DI17" s="812"/>
      <c r="DJ17" s="812"/>
      <c r="DK17" s="813"/>
      <c r="DL17" s="811"/>
      <c r="DM17" s="812"/>
      <c r="DN17" s="812"/>
      <c r="DO17" s="812"/>
      <c r="DP17" s="813"/>
      <c r="DQ17" s="811"/>
      <c r="DR17" s="812"/>
      <c r="DS17" s="812"/>
      <c r="DT17" s="812"/>
      <c r="DU17" s="813"/>
      <c r="DV17" s="808"/>
      <c r="DW17" s="809"/>
      <c r="DX17" s="809"/>
      <c r="DY17" s="809"/>
      <c r="DZ17" s="814"/>
      <c r="EA17" s="217"/>
    </row>
    <row r="18" spans="1:131" s="218" customFormat="1" ht="26.25" customHeight="1">
      <c r="A18" s="221">
        <v>12</v>
      </c>
      <c r="B18" s="815"/>
      <c r="C18" s="816"/>
      <c r="D18" s="816"/>
      <c r="E18" s="816"/>
      <c r="F18" s="816"/>
      <c r="G18" s="816"/>
      <c r="H18" s="816"/>
      <c r="I18" s="816"/>
      <c r="J18" s="816"/>
      <c r="K18" s="816"/>
      <c r="L18" s="816"/>
      <c r="M18" s="816"/>
      <c r="N18" s="816"/>
      <c r="O18" s="816"/>
      <c r="P18" s="817"/>
      <c r="Q18" s="818"/>
      <c r="R18" s="819"/>
      <c r="S18" s="819"/>
      <c r="T18" s="819"/>
      <c r="U18" s="819"/>
      <c r="V18" s="819"/>
      <c r="W18" s="819"/>
      <c r="X18" s="819"/>
      <c r="Y18" s="819"/>
      <c r="Z18" s="819"/>
      <c r="AA18" s="819"/>
      <c r="AB18" s="819"/>
      <c r="AC18" s="819"/>
      <c r="AD18" s="819"/>
      <c r="AE18" s="820"/>
      <c r="AF18" s="821"/>
      <c r="AG18" s="822"/>
      <c r="AH18" s="822"/>
      <c r="AI18" s="822"/>
      <c r="AJ18" s="823"/>
      <c r="AK18" s="804"/>
      <c r="AL18" s="805"/>
      <c r="AM18" s="805"/>
      <c r="AN18" s="805"/>
      <c r="AO18" s="805"/>
      <c r="AP18" s="805"/>
      <c r="AQ18" s="805"/>
      <c r="AR18" s="805"/>
      <c r="AS18" s="805"/>
      <c r="AT18" s="805"/>
      <c r="AU18" s="806"/>
      <c r="AV18" s="806"/>
      <c r="AW18" s="806"/>
      <c r="AX18" s="806"/>
      <c r="AY18" s="807"/>
      <c r="AZ18" s="214"/>
      <c r="BA18" s="214"/>
      <c r="BB18" s="214"/>
      <c r="BC18" s="214"/>
      <c r="BD18" s="214"/>
      <c r="BE18" s="215"/>
      <c r="BF18" s="215"/>
      <c r="BG18" s="215"/>
      <c r="BH18" s="215"/>
      <c r="BI18" s="215"/>
      <c r="BJ18" s="215"/>
      <c r="BK18" s="215"/>
      <c r="BL18" s="215"/>
      <c r="BM18" s="215"/>
      <c r="BN18" s="215"/>
      <c r="BO18" s="215"/>
      <c r="BP18" s="215"/>
      <c r="BQ18" s="221">
        <v>12</v>
      </c>
      <c r="BR18" s="222"/>
      <c r="BS18" s="808"/>
      <c r="BT18" s="809"/>
      <c r="BU18" s="809"/>
      <c r="BV18" s="809"/>
      <c r="BW18" s="809"/>
      <c r="BX18" s="809"/>
      <c r="BY18" s="809"/>
      <c r="BZ18" s="809"/>
      <c r="CA18" s="809"/>
      <c r="CB18" s="809"/>
      <c r="CC18" s="809"/>
      <c r="CD18" s="809"/>
      <c r="CE18" s="809"/>
      <c r="CF18" s="809"/>
      <c r="CG18" s="810"/>
      <c r="CH18" s="811"/>
      <c r="CI18" s="812"/>
      <c r="CJ18" s="812"/>
      <c r="CK18" s="812"/>
      <c r="CL18" s="813"/>
      <c r="CM18" s="811"/>
      <c r="CN18" s="812"/>
      <c r="CO18" s="812"/>
      <c r="CP18" s="812"/>
      <c r="CQ18" s="813"/>
      <c r="CR18" s="811"/>
      <c r="CS18" s="812"/>
      <c r="CT18" s="812"/>
      <c r="CU18" s="812"/>
      <c r="CV18" s="813"/>
      <c r="CW18" s="811"/>
      <c r="CX18" s="812"/>
      <c r="CY18" s="812"/>
      <c r="CZ18" s="812"/>
      <c r="DA18" s="813"/>
      <c r="DB18" s="811"/>
      <c r="DC18" s="812"/>
      <c r="DD18" s="812"/>
      <c r="DE18" s="812"/>
      <c r="DF18" s="813"/>
      <c r="DG18" s="811"/>
      <c r="DH18" s="812"/>
      <c r="DI18" s="812"/>
      <c r="DJ18" s="812"/>
      <c r="DK18" s="813"/>
      <c r="DL18" s="811"/>
      <c r="DM18" s="812"/>
      <c r="DN18" s="812"/>
      <c r="DO18" s="812"/>
      <c r="DP18" s="813"/>
      <c r="DQ18" s="811"/>
      <c r="DR18" s="812"/>
      <c r="DS18" s="812"/>
      <c r="DT18" s="812"/>
      <c r="DU18" s="813"/>
      <c r="DV18" s="808"/>
      <c r="DW18" s="809"/>
      <c r="DX18" s="809"/>
      <c r="DY18" s="809"/>
      <c r="DZ18" s="814"/>
      <c r="EA18" s="217"/>
    </row>
    <row r="19" spans="1:131" s="218" customFormat="1" ht="26.25" customHeight="1">
      <c r="A19" s="221">
        <v>13</v>
      </c>
      <c r="B19" s="815"/>
      <c r="C19" s="816"/>
      <c r="D19" s="816"/>
      <c r="E19" s="816"/>
      <c r="F19" s="816"/>
      <c r="G19" s="816"/>
      <c r="H19" s="816"/>
      <c r="I19" s="816"/>
      <c r="J19" s="816"/>
      <c r="K19" s="816"/>
      <c r="L19" s="816"/>
      <c r="M19" s="816"/>
      <c r="N19" s="816"/>
      <c r="O19" s="816"/>
      <c r="P19" s="817"/>
      <c r="Q19" s="818"/>
      <c r="R19" s="819"/>
      <c r="S19" s="819"/>
      <c r="T19" s="819"/>
      <c r="U19" s="819"/>
      <c r="V19" s="819"/>
      <c r="W19" s="819"/>
      <c r="X19" s="819"/>
      <c r="Y19" s="819"/>
      <c r="Z19" s="819"/>
      <c r="AA19" s="819"/>
      <c r="AB19" s="819"/>
      <c r="AC19" s="819"/>
      <c r="AD19" s="819"/>
      <c r="AE19" s="820"/>
      <c r="AF19" s="821"/>
      <c r="AG19" s="822"/>
      <c r="AH19" s="822"/>
      <c r="AI19" s="822"/>
      <c r="AJ19" s="823"/>
      <c r="AK19" s="804"/>
      <c r="AL19" s="805"/>
      <c r="AM19" s="805"/>
      <c r="AN19" s="805"/>
      <c r="AO19" s="805"/>
      <c r="AP19" s="805"/>
      <c r="AQ19" s="805"/>
      <c r="AR19" s="805"/>
      <c r="AS19" s="805"/>
      <c r="AT19" s="805"/>
      <c r="AU19" s="806"/>
      <c r="AV19" s="806"/>
      <c r="AW19" s="806"/>
      <c r="AX19" s="806"/>
      <c r="AY19" s="807"/>
      <c r="AZ19" s="214"/>
      <c r="BA19" s="214"/>
      <c r="BB19" s="214"/>
      <c r="BC19" s="214"/>
      <c r="BD19" s="214"/>
      <c r="BE19" s="215"/>
      <c r="BF19" s="215"/>
      <c r="BG19" s="215"/>
      <c r="BH19" s="215"/>
      <c r="BI19" s="215"/>
      <c r="BJ19" s="215"/>
      <c r="BK19" s="215"/>
      <c r="BL19" s="215"/>
      <c r="BM19" s="215"/>
      <c r="BN19" s="215"/>
      <c r="BO19" s="215"/>
      <c r="BP19" s="215"/>
      <c r="BQ19" s="221">
        <v>13</v>
      </c>
      <c r="BR19" s="222"/>
      <c r="BS19" s="808"/>
      <c r="BT19" s="809"/>
      <c r="BU19" s="809"/>
      <c r="BV19" s="809"/>
      <c r="BW19" s="809"/>
      <c r="BX19" s="809"/>
      <c r="BY19" s="809"/>
      <c r="BZ19" s="809"/>
      <c r="CA19" s="809"/>
      <c r="CB19" s="809"/>
      <c r="CC19" s="809"/>
      <c r="CD19" s="809"/>
      <c r="CE19" s="809"/>
      <c r="CF19" s="809"/>
      <c r="CG19" s="810"/>
      <c r="CH19" s="811"/>
      <c r="CI19" s="812"/>
      <c r="CJ19" s="812"/>
      <c r="CK19" s="812"/>
      <c r="CL19" s="813"/>
      <c r="CM19" s="811"/>
      <c r="CN19" s="812"/>
      <c r="CO19" s="812"/>
      <c r="CP19" s="812"/>
      <c r="CQ19" s="813"/>
      <c r="CR19" s="811"/>
      <c r="CS19" s="812"/>
      <c r="CT19" s="812"/>
      <c r="CU19" s="812"/>
      <c r="CV19" s="813"/>
      <c r="CW19" s="811"/>
      <c r="CX19" s="812"/>
      <c r="CY19" s="812"/>
      <c r="CZ19" s="812"/>
      <c r="DA19" s="813"/>
      <c r="DB19" s="811"/>
      <c r="DC19" s="812"/>
      <c r="DD19" s="812"/>
      <c r="DE19" s="812"/>
      <c r="DF19" s="813"/>
      <c r="DG19" s="811"/>
      <c r="DH19" s="812"/>
      <c r="DI19" s="812"/>
      <c r="DJ19" s="812"/>
      <c r="DK19" s="813"/>
      <c r="DL19" s="811"/>
      <c r="DM19" s="812"/>
      <c r="DN19" s="812"/>
      <c r="DO19" s="812"/>
      <c r="DP19" s="813"/>
      <c r="DQ19" s="811"/>
      <c r="DR19" s="812"/>
      <c r="DS19" s="812"/>
      <c r="DT19" s="812"/>
      <c r="DU19" s="813"/>
      <c r="DV19" s="808"/>
      <c r="DW19" s="809"/>
      <c r="DX19" s="809"/>
      <c r="DY19" s="809"/>
      <c r="DZ19" s="814"/>
      <c r="EA19" s="217"/>
    </row>
    <row r="20" spans="1:131" s="218" customFormat="1" ht="26.25" customHeight="1">
      <c r="A20" s="221">
        <v>14</v>
      </c>
      <c r="B20" s="815"/>
      <c r="C20" s="816"/>
      <c r="D20" s="816"/>
      <c r="E20" s="816"/>
      <c r="F20" s="816"/>
      <c r="G20" s="816"/>
      <c r="H20" s="816"/>
      <c r="I20" s="816"/>
      <c r="J20" s="816"/>
      <c r="K20" s="816"/>
      <c r="L20" s="816"/>
      <c r="M20" s="816"/>
      <c r="N20" s="816"/>
      <c r="O20" s="816"/>
      <c r="P20" s="817"/>
      <c r="Q20" s="818"/>
      <c r="R20" s="819"/>
      <c r="S20" s="819"/>
      <c r="T20" s="819"/>
      <c r="U20" s="819"/>
      <c r="V20" s="819"/>
      <c r="W20" s="819"/>
      <c r="X20" s="819"/>
      <c r="Y20" s="819"/>
      <c r="Z20" s="819"/>
      <c r="AA20" s="819"/>
      <c r="AB20" s="819"/>
      <c r="AC20" s="819"/>
      <c r="AD20" s="819"/>
      <c r="AE20" s="820"/>
      <c r="AF20" s="821"/>
      <c r="AG20" s="822"/>
      <c r="AH20" s="822"/>
      <c r="AI20" s="822"/>
      <c r="AJ20" s="823"/>
      <c r="AK20" s="804"/>
      <c r="AL20" s="805"/>
      <c r="AM20" s="805"/>
      <c r="AN20" s="805"/>
      <c r="AO20" s="805"/>
      <c r="AP20" s="805"/>
      <c r="AQ20" s="805"/>
      <c r="AR20" s="805"/>
      <c r="AS20" s="805"/>
      <c r="AT20" s="805"/>
      <c r="AU20" s="806"/>
      <c r="AV20" s="806"/>
      <c r="AW20" s="806"/>
      <c r="AX20" s="806"/>
      <c r="AY20" s="807"/>
      <c r="AZ20" s="214"/>
      <c r="BA20" s="214"/>
      <c r="BB20" s="214"/>
      <c r="BC20" s="214"/>
      <c r="BD20" s="214"/>
      <c r="BE20" s="215"/>
      <c r="BF20" s="215"/>
      <c r="BG20" s="215"/>
      <c r="BH20" s="215"/>
      <c r="BI20" s="215"/>
      <c r="BJ20" s="215"/>
      <c r="BK20" s="215"/>
      <c r="BL20" s="215"/>
      <c r="BM20" s="215"/>
      <c r="BN20" s="215"/>
      <c r="BO20" s="215"/>
      <c r="BP20" s="215"/>
      <c r="BQ20" s="221">
        <v>14</v>
      </c>
      <c r="BR20" s="222"/>
      <c r="BS20" s="808"/>
      <c r="BT20" s="809"/>
      <c r="BU20" s="809"/>
      <c r="BV20" s="809"/>
      <c r="BW20" s="809"/>
      <c r="BX20" s="809"/>
      <c r="BY20" s="809"/>
      <c r="BZ20" s="809"/>
      <c r="CA20" s="809"/>
      <c r="CB20" s="809"/>
      <c r="CC20" s="809"/>
      <c r="CD20" s="809"/>
      <c r="CE20" s="809"/>
      <c r="CF20" s="809"/>
      <c r="CG20" s="810"/>
      <c r="CH20" s="811"/>
      <c r="CI20" s="812"/>
      <c r="CJ20" s="812"/>
      <c r="CK20" s="812"/>
      <c r="CL20" s="813"/>
      <c r="CM20" s="811"/>
      <c r="CN20" s="812"/>
      <c r="CO20" s="812"/>
      <c r="CP20" s="812"/>
      <c r="CQ20" s="813"/>
      <c r="CR20" s="811"/>
      <c r="CS20" s="812"/>
      <c r="CT20" s="812"/>
      <c r="CU20" s="812"/>
      <c r="CV20" s="813"/>
      <c r="CW20" s="811"/>
      <c r="CX20" s="812"/>
      <c r="CY20" s="812"/>
      <c r="CZ20" s="812"/>
      <c r="DA20" s="813"/>
      <c r="DB20" s="811"/>
      <c r="DC20" s="812"/>
      <c r="DD20" s="812"/>
      <c r="DE20" s="812"/>
      <c r="DF20" s="813"/>
      <c r="DG20" s="811"/>
      <c r="DH20" s="812"/>
      <c r="DI20" s="812"/>
      <c r="DJ20" s="812"/>
      <c r="DK20" s="813"/>
      <c r="DL20" s="811"/>
      <c r="DM20" s="812"/>
      <c r="DN20" s="812"/>
      <c r="DO20" s="812"/>
      <c r="DP20" s="813"/>
      <c r="DQ20" s="811"/>
      <c r="DR20" s="812"/>
      <c r="DS20" s="812"/>
      <c r="DT20" s="812"/>
      <c r="DU20" s="813"/>
      <c r="DV20" s="808"/>
      <c r="DW20" s="809"/>
      <c r="DX20" s="809"/>
      <c r="DY20" s="809"/>
      <c r="DZ20" s="814"/>
      <c r="EA20" s="217"/>
    </row>
    <row r="21" spans="1:131" s="218" customFormat="1" ht="26.25" customHeight="1" thickBot="1">
      <c r="A21" s="221">
        <v>15</v>
      </c>
      <c r="B21" s="815"/>
      <c r="C21" s="816"/>
      <c r="D21" s="816"/>
      <c r="E21" s="816"/>
      <c r="F21" s="816"/>
      <c r="G21" s="816"/>
      <c r="H21" s="816"/>
      <c r="I21" s="816"/>
      <c r="J21" s="816"/>
      <c r="K21" s="816"/>
      <c r="L21" s="816"/>
      <c r="M21" s="816"/>
      <c r="N21" s="816"/>
      <c r="O21" s="816"/>
      <c r="P21" s="817"/>
      <c r="Q21" s="818"/>
      <c r="R21" s="819"/>
      <c r="S21" s="819"/>
      <c r="T21" s="819"/>
      <c r="U21" s="819"/>
      <c r="V21" s="819"/>
      <c r="W21" s="819"/>
      <c r="X21" s="819"/>
      <c r="Y21" s="819"/>
      <c r="Z21" s="819"/>
      <c r="AA21" s="819"/>
      <c r="AB21" s="819"/>
      <c r="AC21" s="819"/>
      <c r="AD21" s="819"/>
      <c r="AE21" s="820"/>
      <c r="AF21" s="821"/>
      <c r="AG21" s="822"/>
      <c r="AH21" s="822"/>
      <c r="AI21" s="822"/>
      <c r="AJ21" s="823"/>
      <c r="AK21" s="804"/>
      <c r="AL21" s="805"/>
      <c r="AM21" s="805"/>
      <c r="AN21" s="805"/>
      <c r="AO21" s="805"/>
      <c r="AP21" s="805"/>
      <c r="AQ21" s="805"/>
      <c r="AR21" s="805"/>
      <c r="AS21" s="805"/>
      <c r="AT21" s="805"/>
      <c r="AU21" s="806"/>
      <c r="AV21" s="806"/>
      <c r="AW21" s="806"/>
      <c r="AX21" s="806"/>
      <c r="AY21" s="807"/>
      <c r="AZ21" s="214"/>
      <c r="BA21" s="214"/>
      <c r="BB21" s="214"/>
      <c r="BC21" s="214"/>
      <c r="BD21" s="214"/>
      <c r="BE21" s="215"/>
      <c r="BF21" s="215"/>
      <c r="BG21" s="215"/>
      <c r="BH21" s="215"/>
      <c r="BI21" s="215"/>
      <c r="BJ21" s="215"/>
      <c r="BK21" s="215"/>
      <c r="BL21" s="215"/>
      <c r="BM21" s="215"/>
      <c r="BN21" s="215"/>
      <c r="BO21" s="215"/>
      <c r="BP21" s="215"/>
      <c r="BQ21" s="221">
        <v>15</v>
      </c>
      <c r="BR21" s="222"/>
      <c r="BS21" s="808"/>
      <c r="BT21" s="809"/>
      <c r="BU21" s="809"/>
      <c r="BV21" s="809"/>
      <c r="BW21" s="809"/>
      <c r="BX21" s="809"/>
      <c r="BY21" s="809"/>
      <c r="BZ21" s="809"/>
      <c r="CA21" s="809"/>
      <c r="CB21" s="809"/>
      <c r="CC21" s="809"/>
      <c r="CD21" s="809"/>
      <c r="CE21" s="809"/>
      <c r="CF21" s="809"/>
      <c r="CG21" s="810"/>
      <c r="CH21" s="811"/>
      <c r="CI21" s="812"/>
      <c r="CJ21" s="812"/>
      <c r="CK21" s="812"/>
      <c r="CL21" s="813"/>
      <c r="CM21" s="811"/>
      <c r="CN21" s="812"/>
      <c r="CO21" s="812"/>
      <c r="CP21" s="812"/>
      <c r="CQ21" s="813"/>
      <c r="CR21" s="811"/>
      <c r="CS21" s="812"/>
      <c r="CT21" s="812"/>
      <c r="CU21" s="812"/>
      <c r="CV21" s="813"/>
      <c r="CW21" s="811"/>
      <c r="CX21" s="812"/>
      <c r="CY21" s="812"/>
      <c r="CZ21" s="812"/>
      <c r="DA21" s="813"/>
      <c r="DB21" s="811"/>
      <c r="DC21" s="812"/>
      <c r="DD21" s="812"/>
      <c r="DE21" s="812"/>
      <c r="DF21" s="813"/>
      <c r="DG21" s="811"/>
      <c r="DH21" s="812"/>
      <c r="DI21" s="812"/>
      <c r="DJ21" s="812"/>
      <c r="DK21" s="813"/>
      <c r="DL21" s="811"/>
      <c r="DM21" s="812"/>
      <c r="DN21" s="812"/>
      <c r="DO21" s="812"/>
      <c r="DP21" s="813"/>
      <c r="DQ21" s="811"/>
      <c r="DR21" s="812"/>
      <c r="DS21" s="812"/>
      <c r="DT21" s="812"/>
      <c r="DU21" s="813"/>
      <c r="DV21" s="808"/>
      <c r="DW21" s="809"/>
      <c r="DX21" s="809"/>
      <c r="DY21" s="809"/>
      <c r="DZ21" s="814"/>
      <c r="EA21" s="217"/>
    </row>
    <row r="22" spans="1:131" s="218" customFormat="1" ht="26.25" customHeight="1">
      <c r="A22" s="221">
        <v>16</v>
      </c>
      <c r="B22" s="815"/>
      <c r="C22" s="816"/>
      <c r="D22" s="816"/>
      <c r="E22" s="816"/>
      <c r="F22" s="816"/>
      <c r="G22" s="816"/>
      <c r="H22" s="816"/>
      <c r="I22" s="816"/>
      <c r="J22" s="816"/>
      <c r="K22" s="816"/>
      <c r="L22" s="816"/>
      <c r="M22" s="816"/>
      <c r="N22" s="816"/>
      <c r="O22" s="816"/>
      <c r="P22" s="817"/>
      <c r="Q22" s="834"/>
      <c r="R22" s="835"/>
      <c r="S22" s="835"/>
      <c r="T22" s="835"/>
      <c r="U22" s="835"/>
      <c r="V22" s="835"/>
      <c r="W22" s="835"/>
      <c r="X22" s="835"/>
      <c r="Y22" s="835"/>
      <c r="Z22" s="835"/>
      <c r="AA22" s="835"/>
      <c r="AB22" s="835"/>
      <c r="AC22" s="835"/>
      <c r="AD22" s="835"/>
      <c r="AE22" s="836"/>
      <c r="AF22" s="821"/>
      <c r="AG22" s="822"/>
      <c r="AH22" s="822"/>
      <c r="AI22" s="822"/>
      <c r="AJ22" s="823"/>
      <c r="AK22" s="837"/>
      <c r="AL22" s="838"/>
      <c r="AM22" s="838"/>
      <c r="AN22" s="838"/>
      <c r="AO22" s="838"/>
      <c r="AP22" s="838"/>
      <c r="AQ22" s="838"/>
      <c r="AR22" s="838"/>
      <c r="AS22" s="838"/>
      <c r="AT22" s="838"/>
      <c r="AU22" s="839"/>
      <c r="AV22" s="839"/>
      <c r="AW22" s="839"/>
      <c r="AX22" s="839"/>
      <c r="AY22" s="840"/>
      <c r="AZ22" s="841" t="s">
        <v>376</v>
      </c>
      <c r="BA22" s="841"/>
      <c r="BB22" s="841"/>
      <c r="BC22" s="841"/>
      <c r="BD22" s="842"/>
      <c r="BE22" s="215"/>
      <c r="BF22" s="215"/>
      <c r="BG22" s="215"/>
      <c r="BH22" s="215"/>
      <c r="BI22" s="215"/>
      <c r="BJ22" s="215"/>
      <c r="BK22" s="215"/>
      <c r="BL22" s="215"/>
      <c r="BM22" s="215"/>
      <c r="BN22" s="215"/>
      <c r="BO22" s="215"/>
      <c r="BP22" s="215"/>
      <c r="BQ22" s="221">
        <v>16</v>
      </c>
      <c r="BR22" s="222"/>
      <c r="BS22" s="808"/>
      <c r="BT22" s="809"/>
      <c r="BU22" s="809"/>
      <c r="BV22" s="809"/>
      <c r="BW22" s="809"/>
      <c r="BX22" s="809"/>
      <c r="BY22" s="809"/>
      <c r="BZ22" s="809"/>
      <c r="CA22" s="809"/>
      <c r="CB22" s="809"/>
      <c r="CC22" s="809"/>
      <c r="CD22" s="809"/>
      <c r="CE22" s="809"/>
      <c r="CF22" s="809"/>
      <c r="CG22" s="810"/>
      <c r="CH22" s="811"/>
      <c r="CI22" s="812"/>
      <c r="CJ22" s="812"/>
      <c r="CK22" s="812"/>
      <c r="CL22" s="813"/>
      <c r="CM22" s="811"/>
      <c r="CN22" s="812"/>
      <c r="CO22" s="812"/>
      <c r="CP22" s="812"/>
      <c r="CQ22" s="813"/>
      <c r="CR22" s="811"/>
      <c r="CS22" s="812"/>
      <c r="CT22" s="812"/>
      <c r="CU22" s="812"/>
      <c r="CV22" s="813"/>
      <c r="CW22" s="811"/>
      <c r="CX22" s="812"/>
      <c r="CY22" s="812"/>
      <c r="CZ22" s="812"/>
      <c r="DA22" s="813"/>
      <c r="DB22" s="811"/>
      <c r="DC22" s="812"/>
      <c r="DD22" s="812"/>
      <c r="DE22" s="812"/>
      <c r="DF22" s="813"/>
      <c r="DG22" s="811"/>
      <c r="DH22" s="812"/>
      <c r="DI22" s="812"/>
      <c r="DJ22" s="812"/>
      <c r="DK22" s="813"/>
      <c r="DL22" s="811"/>
      <c r="DM22" s="812"/>
      <c r="DN22" s="812"/>
      <c r="DO22" s="812"/>
      <c r="DP22" s="813"/>
      <c r="DQ22" s="811"/>
      <c r="DR22" s="812"/>
      <c r="DS22" s="812"/>
      <c r="DT22" s="812"/>
      <c r="DU22" s="813"/>
      <c r="DV22" s="808"/>
      <c r="DW22" s="809"/>
      <c r="DX22" s="809"/>
      <c r="DY22" s="809"/>
      <c r="DZ22" s="814"/>
      <c r="EA22" s="217"/>
    </row>
    <row r="23" spans="1:131" s="218" customFormat="1" ht="26.25" customHeight="1" thickBot="1">
      <c r="A23" s="223" t="s">
        <v>377</v>
      </c>
      <c r="B23" s="824" t="s">
        <v>378</v>
      </c>
      <c r="C23" s="825"/>
      <c r="D23" s="825"/>
      <c r="E23" s="825"/>
      <c r="F23" s="825"/>
      <c r="G23" s="825"/>
      <c r="H23" s="825"/>
      <c r="I23" s="825"/>
      <c r="J23" s="825"/>
      <c r="K23" s="825"/>
      <c r="L23" s="825"/>
      <c r="M23" s="825"/>
      <c r="N23" s="825"/>
      <c r="O23" s="825"/>
      <c r="P23" s="826"/>
      <c r="Q23" s="827"/>
      <c r="R23" s="828"/>
      <c r="S23" s="828"/>
      <c r="T23" s="828"/>
      <c r="U23" s="828"/>
      <c r="V23" s="828"/>
      <c r="W23" s="828"/>
      <c r="X23" s="828"/>
      <c r="Y23" s="828"/>
      <c r="Z23" s="828"/>
      <c r="AA23" s="828"/>
      <c r="AB23" s="828"/>
      <c r="AC23" s="828"/>
      <c r="AD23" s="828"/>
      <c r="AE23" s="829"/>
      <c r="AF23" s="830">
        <v>569</v>
      </c>
      <c r="AG23" s="828"/>
      <c r="AH23" s="828"/>
      <c r="AI23" s="828"/>
      <c r="AJ23" s="831"/>
      <c r="AK23" s="832"/>
      <c r="AL23" s="833"/>
      <c r="AM23" s="833"/>
      <c r="AN23" s="833"/>
      <c r="AO23" s="833"/>
      <c r="AP23" s="828"/>
      <c r="AQ23" s="828"/>
      <c r="AR23" s="828"/>
      <c r="AS23" s="828"/>
      <c r="AT23" s="828"/>
      <c r="AU23" s="844"/>
      <c r="AV23" s="844"/>
      <c r="AW23" s="844"/>
      <c r="AX23" s="844"/>
      <c r="AY23" s="845"/>
      <c r="AZ23" s="846" t="s">
        <v>122</v>
      </c>
      <c r="BA23" s="847"/>
      <c r="BB23" s="847"/>
      <c r="BC23" s="847"/>
      <c r="BD23" s="848"/>
      <c r="BE23" s="215"/>
      <c r="BF23" s="215"/>
      <c r="BG23" s="215"/>
      <c r="BH23" s="215"/>
      <c r="BI23" s="215"/>
      <c r="BJ23" s="215"/>
      <c r="BK23" s="215"/>
      <c r="BL23" s="215"/>
      <c r="BM23" s="215"/>
      <c r="BN23" s="215"/>
      <c r="BO23" s="215"/>
      <c r="BP23" s="215"/>
      <c r="BQ23" s="221">
        <v>17</v>
      </c>
      <c r="BR23" s="222"/>
      <c r="BS23" s="808"/>
      <c r="BT23" s="809"/>
      <c r="BU23" s="809"/>
      <c r="BV23" s="809"/>
      <c r="BW23" s="809"/>
      <c r="BX23" s="809"/>
      <c r="BY23" s="809"/>
      <c r="BZ23" s="809"/>
      <c r="CA23" s="809"/>
      <c r="CB23" s="809"/>
      <c r="CC23" s="809"/>
      <c r="CD23" s="809"/>
      <c r="CE23" s="809"/>
      <c r="CF23" s="809"/>
      <c r="CG23" s="810"/>
      <c r="CH23" s="811"/>
      <c r="CI23" s="812"/>
      <c r="CJ23" s="812"/>
      <c r="CK23" s="812"/>
      <c r="CL23" s="813"/>
      <c r="CM23" s="811"/>
      <c r="CN23" s="812"/>
      <c r="CO23" s="812"/>
      <c r="CP23" s="812"/>
      <c r="CQ23" s="813"/>
      <c r="CR23" s="811"/>
      <c r="CS23" s="812"/>
      <c r="CT23" s="812"/>
      <c r="CU23" s="812"/>
      <c r="CV23" s="813"/>
      <c r="CW23" s="811"/>
      <c r="CX23" s="812"/>
      <c r="CY23" s="812"/>
      <c r="CZ23" s="812"/>
      <c r="DA23" s="813"/>
      <c r="DB23" s="811"/>
      <c r="DC23" s="812"/>
      <c r="DD23" s="812"/>
      <c r="DE23" s="812"/>
      <c r="DF23" s="813"/>
      <c r="DG23" s="811"/>
      <c r="DH23" s="812"/>
      <c r="DI23" s="812"/>
      <c r="DJ23" s="812"/>
      <c r="DK23" s="813"/>
      <c r="DL23" s="811"/>
      <c r="DM23" s="812"/>
      <c r="DN23" s="812"/>
      <c r="DO23" s="812"/>
      <c r="DP23" s="813"/>
      <c r="DQ23" s="811"/>
      <c r="DR23" s="812"/>
      <c r="DS23" s="812"/>
      <c r="DT23" s="812"/>
      <c r="DU23" s="813"/>
      <c r="DV23" s="808"/>
      <c r="DW23" s="809"/>
      <c r="DX23" s="809"/>
      <c r="DY23" s="809"/>
      <c r="DZ23" s="814"/>
      <c r="EA23" s="217"/>
    </row>
    <row r="24" spans="1:131" s="218" customFormat="1" ht="26.25" customHeight="1">
      <c r="A24" s="843" t="s">
        <v>379</v>
      </c>
      <c r="B24" s="843"/>
      <c r="C24" s="843"/>
      <c r="D24" s="843"/>
      <c r="E24" s="843"/>
      <c r="F24" s="843"/>
      <c r="G24" s="843"/>
      <c r="H24" s="843"/>
      <c r="I24" s="843"/>
      <c r="J24" s="843"/>
      <c r="K24" s="843"/>
      <c r="L24" s="843"/>
      <c r="M24" s="843"/>
      <c r="N24" s="843"/>
      <c r="O24" s="843"/>
      <c r="P24" s="843"/>
      <c r="Q24" s="843"/>
      <c r="R24" s="843"/>
      <c r="S24" s="843"/>
      <c r="T24" s="843"/>
      <c r="U24" s="843"/>
      <c r="V24" s="843"/>
      <c r="W24" s="843"/>
      <c r="X24" s="843"/>
      <c r="Y24" s="843"/>
      <c r="Z24" s="843"/>
      <c r="AA24" s="843"/>
      <c r="AB24" s="843"/>
      <c r="AC24" s="843"/>
      <c r="AD24" s="843"/>
      <c r="AE24" s="843"/>
      <c r="AF24" s="843"/>
      <c r="AG24" s="843"/>
      <c r="AH24" s="843"/>
      <c r="AI24" s="843"/>
      <c r="AJ24" s="843"/>
      <c r="AK24" s="843"/>
      <c r="AL24" s="843"/>
      <c r="AM24" s="843"/>
      <c r="AN24" s="843"/>
      <c r="AO24" s="843"/>
      <c r="AP24" s="843"/>
      <c r="AQ24" s="843"/>
      <c r="AR24" s="843"/>
      <c r="AS24" s="843"/>
      <c r="AT24" s="843"/>
      <c r="AU24" s="843"/>
      <c r="AV24" s="843"/>
      <c r="AW24" s="843"/>
      <c r="AX24" s="843"/>
      <c r="AY24" s="843"/>
      <c r="AZ24" s="214"/>
      <c r="BA24" s="214"/>
      <c r="BB24" s="214"/>
      <c r="BC24" s="214"/>
      <c r="BD24" s="214"/>
      <c r="BE24" s="215"/>
      <c r="BF24" s="215"/>
      <c r="BG24" s="215"/>
      <c r="BH24" s="215"/>
      <c r="BI24" s="215"/>
      <c r="BJ24" s="215"/>
      <c r="BK24" s="215"/>
      <c r="BL24" s="215"/>
      <c r="BM24" s="215"/>
      <c r="BN24" s="215"/>
      <c r="BO24" s="215"/>
      <c r="BP24" s="215"/>
      <c r="BQ24" s="221">
        <v>18</v>
      </c>
      <c r="BR24" s="222"/>
      <c r="BS24" s="808"/>
      <c r="BT24" s="809"/>
      <c r="BU24" s="809"/>
      <c r="BV24" s="809"/>
      <c r="BW24" s="809"/>
      <c r="BX24" s="809"/>
      <c r="BY24" s="809"/>
      <c r="BZ24" s="809"/>
      <c r="CA24" s="809"/>
      <c r="CB24" s="809"/>
      <c r="CC24" s="809"/>
      <c r="CD24" s="809"/>
      <c r="CE24" s="809"/>
      <c r="CF24" s="809"/>
      <c r="CG24" s="810"/>
      <c r="CH24" s="811"/>
      <c r="CI24" s="812"/>
      <c r="CJ24" s="812"/>
      <c r="CK24" s="812"/>
      <c r="CL24" s="813"/>
      <c r="CM24" s="811"/>
      <c r="CN24" s="812"/>
      <c r="CO24" s="812"/>
      <c r="CP24" s="812"/>
      <c r="CQ24" s="813"/>
      <c r="CR24" s="811"/>
      <c r="CS24" s="812"/>
      <c r="CT24" s="812"/>
      <c r="CU24" s="812"/>
      <c r="CV24" s="813"/>
      <c r="CW24" s="811"/>
      <c r="CX24" s="812"/>
      <c r="CY24" s="812"/>
      <c r="CZ24" s="812"/>
      <c r="DA24" s="813"/>
      <c r="DB24" s="811"/>
      <c r="DC24" s="812"/>
      <c r="DD24" s="812"/>
      <c r="DE24" s="812"/>
      <c r="DF24" s="813"/>
      <c r="DG24" s="811"/>
      <c r="DH24" s="812"/>
      <c r="DI24" s="812"/>
      <c r="DJ24" s="812"/>
      <c r="DK24" s="813"/>
      <c r="DL24" s="811"/>
      <c r="DM24" s="812"/>
      <c r="DN24" s="812"/>
      <c r="DO24" s="812"/>
      <c r="DP24" s="813"/>
      <c r="DQ24" s="811"/>
      <c r="DR24" s="812"/>
      <c r="DS24" s="812"/>
      <c r="DT24" s="812"/>
      <c r="DU24" s="813"/>
      <c r="DV24" s="808"/>
      <c r="DW24" s="809"/>
      <c r="DX24" s="809"/>
      <c r="DY24" s="809"/>
      <c r="DZ24" s="814"/>
      <c r="EA24" s="217"/>
    </row>
    <row r="25" spans="1:131" ht="26.25" customHeight="1" thickBot="1">
      <c r="A25" s="760" t="s">
        <v>380</v>
      </c>
      <c r="B25" s="760"/>
      <c r="C25" s="760"/>
      <c r="D25" s="760"/>
      <c r="E25" s="760"/>
      <c r="F25" s="760"/>
      <c r="G25" s="760"/>
      <c r="H25" s="760"/>
      <c r="I25" s="760"/>
      <c r="J25" s="760"/>
      <c r="K25" s="760"/>
      <c r="L25" s="760"/>
      <c r="M25" s="760"/>
      <c r="N25" s="760"/>
      <c r="O25" s="760"/>
      <c r="P25" s="760"/>
      <c r="Q25" s="760"/>
      <c r="R25" s="760"/>
      <c r="S25" s="760"/>
      <c r="T25" s="760"/>
      <c r="U25" s="760"/>
      <c r="V25" s="760"/>
      <c r="W25" s="760"/>
      <c r="X25" s="760"/>
      <c r="Y25" s="760"/>
      <c r="Z25" s="760"/>
      <c r="AA25" s="760"/>
      <c r="AB25" s="760"/>
      <c r="AC25" s="760"/>
      <c r="AD25" s="760"/>
      <c r="AE25" s="760"/>
      <c r="AF25" s="760"/>
      <c r="AG25" s="760"/>
      <c r="AH25" s="760"/>
      <c r="AI25" s="760"/>
      <c r="AJ25" s="760"/>
      <c r="AK25" s="760"/>
      <c r="AL25" s="760"/>
      <c r="AM25" s="760"/>
      <c r="AN25" s="760"/>
      <c r="AO25" s="760"/>
      <c r="AP25" s="760"/>
      <c r="AQ25" s="760"/>
      <c r="AR25" s="760"/>
      <c r="AS25" s="760"/>
      <c r="AT25" s="760"/>
      <c r="AU25" s="760"/>
      <c r="AV25" s="760"/>
      <c r="AW25" s="760"/>
      <c r="AX25" s="760"/>
      <c r="AY25" s="760"/>
      <c r="AZ25" s="760"/>
      <c r="BA25" s="760"/>
      <c r="BB25" s="760"/>
      <c r="BC25" s="760"/>
      <c r="BD25" s="760"/>
      <c r="BE25" s="760"/>
      <c r="BF25" s="760"/>
      <c r="BG25" s="760"/>
      <c r="BH25" s="760"/>
      <c r="BI25" s="760"/>
      <c r="BJ25" s="214"/>
      <c r="BK25" s="214"/>
      <c r="BL25" s="214"/>
      <c r="BM25" s="214"/>
      <c r="BN25" s="214"/>
      <c r="BO25" s="224"/>
      <c r="BP25" s="224"/>
      <c r="BQ25" s="221">
        <v>19</v>
      </c>
      <c r="BR25" s="222"/>
      <c r="BS25" s="808"/>
      <c r="BT25" s="809"/>
      <c r="BU25" s="809"/>
      <c r="BV25" s="809"/>
      <c r="BW25" s="809"/>
      <c r="BX25" s="809"/>
      <c r="BY25" s="809"/>
      <c r="BZ25" s="809"/>
      <c r="CA25" s="809"/>
      <c r="CB25" s="809"/>
      <c r="CC25" s="809"/>
      <c r="CD25" s="809"/>
      <c r="CE25" s="809"/>
      <c r="CF25" s="809"/>
      <c r="CG25" s="810"/>
      <c r="CH25" s="811"/>
      <c r="CI25" s="812"/>
      <c r="CJ25" s="812"/>
      <c r="CK25" s="812"/>
      <c r="CL25" s="813"/>
      <c r="CM25" s="811"/>
      <c r="CN25" s="812"/>
      <c r="CO25" s="812"/>
      <c r="CP25" s="812"/>
      <c r="CQ25" s="813"/>
      <c r="CR25" s="811"/>
      <c r="CS25" s="812"/>
      <c r="CT25" s="812"/>
      <c r="CU25" s="812"/>
      <c r="CV25" s="813"/>
      <c r="CW25" s="811"/>
      <c r="CX25" s="812"/>
      <c r="CY25" s="812"/>
      <c r="CZ25" s="812"/>
      <c r="DA25" s="813"/>
      <c r="DB25" s="811"/>
      <c r="DC25" s="812"/>
      <c r="DD25" s="812"/>
      <c r="DE25" s="812"/>
      <c r="DF25" s="813"/>
      <c r="DG25" s="811"/>
      <c r="DH25" s="812"/>
      <c r="DI25" s="812"/>
      <c r="DJ25" s="812"/>
      <c r="DK25" s="813"/>
      <c r="DL25" s="811"/>
      <c r="DM25" s="812"/>
      <c r="DN25" s="812"/>
      <c r="DO25" s="812"/>
      <c r="DP25" s="813"/>
      <c r="DQ25" s="811"/>
      <c r="DR25" s="812"/>
      <c r="DS25" s="812"/>
      <c r="DT25" s="812"/>
      <c r="DU25" s="813"/>
      <c r="DV25" s="808"/>
      <c r="DW25" s="809"/>
      <c r="DX25" s="809"/>
      <c r="DY25" s="809"/>
      <c r="DZ25" s="814"/>
      <c r="EA25" s="212"/>
    </row>
    <row r="26" spans="1:131" ht="26.25" customHeight="1">
      <c r="A26" s="762" t="s">
        <v>357</v>
      </c>
      <c r="B26" s="763"/>
      <c r="C26" s="763"/>
      <c r="D26" s="763"/>
      <c r="E26" s="763"/>
      <c r="F26" s="763"/>
      <c r="G26" s="763"/>
      <c r="H26" s="763"/>
      <c r="I26" s="763"/>
      <c r="J26" s="763"/>
      <c r="K26" s="763"/>
      <c r="L26" s="763"/>
      <c r="M26" s="763"/>
      <c r="N26" s="763"/>
      <c r="O26" s="763"/>
      <c r="P26" s="764"/>
      <c r="Q26" s="768" t="s">
        <v>381</v>
      </c>
      <c r="R26" s="769"/>
      <c r="S26" s="769"/>
      <c r="T26" s="769"/>
      <c r="U26" s="770"/>
      <c r="V26" s="768" t="s">
        <v>382</v>
      </c>
      <c r="W26" s="769"/>
      <c r="X26" s="769"/>
      <c r="Y26" s="769"/>
      <c r="Z26" s="770"/>
      <c r="AA26" s="768" t="s">
        <v>383</v>
      </c>
      <c r="AB26" s="769"/>
      <c r="AC26" s="769"/>
      <c r="AD26" s="769"/>
      <c r="AE26" s="769"/>
      <c r="AF26" s="849" t="s">
        <v>384</v>
      </c>
      <c r="AG26" s="850"/>
      <c r="AH26" s="850"/>
      <c r="AI26" s="850"/>
      <c r="AJ26" s="851"/>
      <c r="AK26" s="769" t="s">
        <v>385</v>
      </c>
      <c r="AL26" s="769"/>
      <c r="AM26" s="769"/>
      <c r="AN26" s="769"/>
      <c r="AO26" s="770"/>
      <c r="AP26" s="768" t="s">
        <v>386</v>
      </c>
      <c r="AQ26" s="769"/>
      <c r="AR26" s="769"/>
      <c r="AS26" s="769"/>
      <c r="AT26" s="770"/>
      <c r="AU26" s="768" t="s">
        <v>387</v>
      </c>
      <c r="AV26" s="769"/>
      <c r="AW26" s="769"/>
      <c r="AX26" s="769"/>
      <c r="AY26" s="770"/>
      <c r="AZ26" s="768" t="s">
        <v>388</v>
      </c>
      <c r="BA26" s="769"/>
      <c r="BB26" s="769"/>
      <c r="BC26" s="769"/>
      <c r="BD26" s="770"/>
      <c r="BE26" s="768" t="s">
        <v>364</v>
      </c>
      <c r="BF26" s="769"/>
      <c r="BG26" s="769"/>
      <c r="BH26" s="769"/>
      <c r="BI26" s="775"/>
      <c r="BJ26" s="214"/>
      <c r="BK26" s="214"/>
      <c r="BL26" s="214"/>
      <c r="BM26" s="214"/>
      <c r="BN26" s="214"/>
      <c r="BO26" s="224"/>
      <c r="BP26" s="224"/>
      <c r="BQ26" s="221">
        <v>20</v>
      </c>
      <c r="BR26" s="222"/>
      <c r="BS26" s="808"/>
      <c r="BT26" s="809"/>
      <c r="BU26" s="809"/>
      <c r="BV26" s="809"/>
      <c r="BW26" s="809"/>
      <c r="BX26" s="809"/>
      <c r="BY26" s="809"/>
      <c r="BZ26" s="809"/>
      <c r="CA26" s="809"/>
      <c r="CB26" s="809"/>
      <c r="CC26" s="809"/>
      <c r="CD26" s="809"/>
      <c r="CE26" s="809"/>
      <c r="CF26" s="809"/>
      <c r="CG26" s="810"/>
      <c r="CH26" s="811"/>
      <c r="CI26" s="812"/>
      <c r="CJ26" s="812"/>
      <c r="CK26" s="812"/>
      <c r="CL26" s="813"/>
      <c r="CM26" s="811"/>
      <c r="CN26" s="812"/>
      <c r="CO26" s="812"/>
      <c r="CP26" s="812"/>
      <c r="CQ26" s="813"/>
      <c r="CR26" s="811"/>
      <c r="CS26" s="812"/>
      <c r="CT26" s="812"/>
      <c r="CU26" s="812"/>
      <c r="CV26" s="813"/>
      <c r="CW26" s="811"/>
      <c r="CX26" s="812"/>
      <c r="CY26" s="812"/>
      <c r="CZ26" s="812"/>
      <c r="DA26" s="813"/>
      <c r="DB26" s="811"/>
      <c r="DC26" s="812"/>
      <c r="DD26" s="812"/>
      <c r="DE26" s="812"/>
      <c r="DF26" s="813"/>
      <c r="DG26" s="811"/>
      <c r="DH26" s="812"/>
      <c r="DI26" s="812"/>
      <c r="DJ26" s="812"/>
      <c r="DK26" s="813"/>
      <c r="DL26" s="811"/>
      <c r="DM26" s="812"/>
      <c r="DN26" s="812"/>
      <c r="DO26" s="812"/>
      <c r="DP26" s="813"/>
      <c r="DQ26" s="811"/>
      <c r="DR26" s="812"/>
      <c r="DS26" s="812"/>
      <c r="DT26" s="812"/>
      <c r="DU26" s="813"/>
      <c r="DV26" s="808"/>
      <c r="DW26" s="809"/>
      <c r="DX26" s="809"/>
      <c r="DY26" s="809"/>
      <c r="DZ26" s="814"/>
      <c r="EA26" s="212"/>
    </row>
    <row r="27" spans="1:131" ht="26.25" customHeight="1" thickBot="1">
      <c r="A27" s="765"/>
      <c r="B27" s="766"/>
      <c r="C27" s="766"/>
      <c r="D27" s="766"/>
      <c r="E27" s="766"/>
      <c r="F27" s="766"/>
      <c r="G27" s="766"/>
      <c r="H27" s="766"/>
      <c r="I27" s="766"/>
      <c r="J27" s="766"/>
      <c r="K27" s="766"/>
      <c r="L27" s="766"/>
      <c r="M27" s="766"/>
      <c r="N27" s="766"/>
      <c r="O27" s="766"/>
      <c r="P27" s="767"/>
      <c r="Q27" s="771"/>
      <c r="R27" s="772"/>
      <c r="S27" s="772"/>
      <c r="T27" s="772"/>
      <c r="U27" s="773"/>
      <c r="V27" s="771"/>
      <c r="W27" s="772"/>
      <c r="X27" s="772"/>
      <c r="Y27" s="772"/>
      <c r="Z27" s="773"/>
      <c r="AA27" s="771"/>
      <c r="AB27" s="772"/>
      <c r="AC27" s="772"/>
      <c r="AD27" s="772"/>
      <c r="AE27" s="772"/>
      <c r="AF27" s="852"/>
      <c r="AG27" s="853"/>
      <c r="AH27" s="853"/>
      <c r="AI27" s="853"/>
      <c r="AJ27" s="854"/>
      <c r="AK27" s="772"/>
      <c r="AL27" s="772"/>
      <c r="AM27" s="772"/>
      <c r="AN27" s="772"/>
      <c r="AO27" s="773"/>
      <c r="AP27" s="771"/>
      <c r="AQ27" s="772"/>
      <c r="AR27" s="772"/>
      <c r="AS27" s="772"/>
      <c r="AT27" s="773"/>
      <c r="AU27" s="771"/>
      <c r="AV27" s="772"/>
      <c r="AW27" s="772"/>
      <c r="AX27" s="772"/>
      <c r="AY27" s="773"/>
      <c r="AZ27" s="771"/>
      <c r="BA27" s="772"/>
      <c r="BB27" s="772"/>
      <c r="BC27" s="772"/>
      <c r="BD27" s="773"/>
      <c r="BE27" s="771"/>
      <c r="BF27" s="772"/>
      <c r="BG27" s="772"/>
      <c r="BH27" s="772"/>
      <c r="BI27" s="777"/>
      <c r="BJ27" s="214"/>
      <c r="BK27" s="214"/>
      <c r="BL27" s="214"/>
      <c r="BM27" s="214"/>
      <c r="BN27" s="214"/>
      <c r="BO27" s="224"/>
      <c r="BP27" s="224"/>
      <c r="BQ27" s="221">
        <v>21</v>
      </c>
      <c r="BR27" s="222"/>
      <c r="BS27" s="808"/>
      <c r="BT27" s="809"/>
      <c r="BU27" s="809"/>
      <c r="BV27" s="809"/>
      <c r="BW27" s="809"/>
      <c r="BX27" s="809"/>
      <c r="BY27" s="809"/>
      <c r="BZ27" s="809"/>
      <c r="CA27" s="809"/>
      <c r="CB27" s="809"/>
      <c r="CC27" s="809"/>
      <c r="CD27" s="809"/>
      <c r="CE27" s="809"/>
      <c r="CF27" s="809"/>
      <c r="CG27" s="810"/>
      <c r="CH27" s="811"/>
      <c r="CI27" s="812"/>
      <c r="CJ27" s="812"/>
      <c r="CK27" s="812"/>
      <c r="CL27" s="813"/>
      <c r="CM27" s="811"/>
      <c r="CN27" s="812"/>
      <c r="CO27" s="812"/>
      <c r="CP27" s="812"/>
      <c r="CQ27" s="813"/>
      <c r="CR27" s="811"/>
      <c r="CS27" s="812"/>
      <c r="CT27" s="812"/>
      <c r="CU27" s="812"/>
      <c r="CV27" s="813"/>
      <c r="CW27" s="811"/>
      <c r="CX27" s="812"/>
      <c r="CY27" s="812"/>
      <c r="CZ27" s="812"/>
      <c r="DA27" s="813"/>
      <c r="DB27" s="811"/>
      <c r="DC27" s="812"/>
      <c r="DD27" s="812"/>
      <c r="DE27" s="812"/>
      <c r="DF27" s="813"/>
      <c r="DG27" s="811"/>
      <c r="DH27" s="812"/>
      <c r="DI27" s="812"/>
      <c r="DJ27" s="812"/>
      <c r="DK27" s="813"/>
      <c r="DL27" s="811"/>
      <c r="DM27" s="812"/>
      <c r="DN27" s="812"/>
      <c r="DO27" s="812"/>
      <c r="DP27" s="813"/>
      <c r="DQ27" s="811"/>
      <c r="DR27" s="812"/>
      <c r="DS27" s="812"/>
      <c r="DT27" s="812"/>
      <c r="DU27" s="813"/>
      <c r="DV27" s="808"/>
      <c r="DW27" s="809"/>
      <c r="DX27" s="809"/>
      <c r="DY27" s="809"/>
      <c r="DZ27" s="814"/>
      <c r="EA27" s="212"/>
    </row>
    <row r="28" spans="1:131" ht="26.25" customHeight="1" thickTop="1">
      <c r="A28" s="225">
        <v>1</v>
      </c>
      <c r="B28" s="784" t="s">
        <v>389</v>
      </c>
      <c r="C28" s="785"/>
      <c r="D28" s="785"/>
      <c r="E28" s="785"/>
      <c r="F28" s="785"/>
      <c r="G28" s="785"/>
      <c r="H28" s="785"/>
      <c r="I28" s="785"/>
      <c r="J28" s="785"/>
      <c r="K28" s="785"/>
      <c r="L28" s="785"/>
      <c r="M28" s="785"/>
      <c r="N28" s="785"/>
      <c r="O28" s="785"/>
      <c r="P28" s="786"/>
      <c r="Q28" s="857">
        <v>3936</v>
      </c>
      <c r="R28" s="858"/>
      <c r="S28" s="858"/>
      <c r="T28" s="858"/>
      <c r="U28" s="858"/>
      <c r="V28" s="858">
        <v>3830</v>
      </c>
      <c r="W28" s="858"/>
      <c r="X28" s="858"/>
      <c r="Y28" s="858"/>
      <c r="Z28" s="858"/>
      <c r="AA28" s="858">
        <v>106</v>
      </c>
      <c r="AB28" s="858"/>
      <c r="AC28" s="858"/>
      <c r="AD28" s="858"/>
      <c r="AE28" s="859"/>
      <c r="AF28" s="860">
        <v>106</v>
      </c>
      <c r="AG28" s="858"/>
      <c r="AH28" s="858"/>
      <c r="AI28" s="858"/>
      <c r="AJ28" s="861"/>
      <c r="AK28" s="862">
        <v>280</v>
      </c>
      <c r="AL28" s="863"/>
      <c r="AM28" s="863"/>
      <c r="AN28" s="863"/>
      <c r="AO28" s="863"/>
      <c r="AP28" s="863" t="s">
        <v>545</v>
      </c>
      <c r="AQ28" s="863"/>
      <c r="AR28" s="863"/>
      <c r="AS28" s="863"/>
      <c r="AT28" s="863"/>
      <c r="AU28" s="863" t="s">
        <v>545</v>
      </c>
      <c r="AV28" s="863"/>
      <c r="AW28" s="863"/>
      <c r="AX28" s="863"/>
      <c r="AY28" s="863"/>
      <c r="AZ28" s="864" t="s">
        <v>545</v>
      </c>
      <c r="BA28" s="864"/>
      <c r="BB28" s="864"/>
      <c r="BC28" s="864"/>
      <c r="BD28" s="864"/>
      <c r="BE28" s="855"/>
      <c r="BF28" s="855"/>
      <c r="BG28" s="855"/>
      <c r="BH28" s="855"/>
      <c r="BI28" s="856"/>
      <c r="BJ28" s="214"/>
      <c r="BK28" s="214"/>
      <c r="BL28" s="214"/>
      <c r="BM28" s="214"/>
      <c r="BN28" s="214"/>
      <c r="BO28" s="224"/>
      <c r="BP28" s="224"/>
      <c r="BQ28" s="221">
        <v>22</v>
      </c>
      <c r="BR28" s="222"/>
      <c r="BS28" s="808"/>
      <c r="BT28" s="809"/>
      <c r="BU28" s="809"/>
      <c r="BV28" s="809"/>
      <c r="BW28" s="809"/>
      <c r="BX28" s="809"/>
      <c r="BY28" s="809"/>
      <c r="BZ28" s="809"/>
      <c r="CA28" s="809"/>
      <c r="CB28" s="809"/>
      <c r="CC28" s="809"/>
      <c r="CD28" s="809"/>
      <c r="CE28" s="809"/>
      <c r="CF28" s="809"/>
      <c r="CG28" s="810"/>
      <c r="CH28" s="811"/>
      <c r="CI28" s="812"/>
      <c r="CJ28" s="812"/>
      <c r="CK28" s="812"/>
      <c r="CL28" s="813"/>
      <c r="CM28" s="811"/>
      <c r="CN28" s="812"/>
      <c r="CO28" s="812"/>
      <c r="CP28" s="812"/>
      <c r="CQ28" s="813"/>
      <c r="CR28" s="811"/>
      <c r="CS28" s="812"/>
      <c r="CT28" s="812"/>
      <c r="CU28" s="812"/>
      <c r="CV28" s="813"/>
      <c r="CW28" s="811"/>
      <c r="CX28" s="812"/>
      <c r="CY28" s="812"/>
      <c r="CZ28" s="812"/>
      <c r="DA28" s="813"/>
      <c r="DB28" s="811"/>
      <c r="DC28" s="812"/>
      <c r="DD28" s="812"/>
      <c r="DE28" s="812"/>
      <c r="DF28" s="813"/>
      <c r="DG28" s="811"/>
      <c r="DH28" s="812"/>
      <c r="DI28" s="812"/>
      <c r="DJ28" s="812"/>
      <c r="DK28" s="813"/>
      <c r="DL28" s="811"/>
      <c r="DM28" s="812"/>
      <c r="DN28" s="812"/>
      <c r="DO28" s="812"/>
      <c r="DP28" s="813"/>
      <c r="DQ28" s="811"/>
      <c r="DR28" s="812"/>
      <c r="DS28" s="812"/>
      <c r="DT28" s="812"/>
      <c r="DU28" s="813"/>
      <c r="DV28" s="808"/>
      <c r="DW28" s="809"/>
      <c r="DX28" s="809"/>
      <c r="DY28" s="809"/>
      <c r="DZ28" s="814"/>
      <c r="EA28" s="212"/>
    </row>
    <row r="29" spans="1:131" ht="26.25" customHeight="1">
      <c r="A29" s="225">
        <v>2</v>
      </c>
      <c r="B29" s="815" t="s">
        <v>390</v>
      </c>
      <c r="C29" s="816"/>
      <c r="D29" s="816"/>
      <c r="E29" s="816"/>
      <c r="F29" s="816"/>
      <c r="G29" s="816"/>
      <c r="H29" s="816"/>
      <c r="I29" s="816"/>
      <c r="J29" s="816"/>
      <c r="K29" s="816"/>
      <c r="L29" s="816"/>
      <c r="M29" s="816"/>
      <c r="N29" s="816"/>
      <c r="O29" s="816"/>
      <c r="P29" s="817"/>
      <c r="Q29" s="818">
        <v>3675</v>
      </c>
      <c r="R29" s="819"/>
      <c r="S29" s="819"/>
      <c r="T29" s="819"/>
      <c r="U29" s="819"/>
      <c r="V29" s="819">
        <v>3601</v>
      </c>
      <c r="W29" s="819"/>
      <c r="X29" s="819"/>
      <c r="Y29" s="819"/>
      <c r="Z29" s="819"/>
      <c r="AA29" s="819">
        <v>75</v>
      </c>
      <c r="AB29" s="819"/>
      <c r="AC29" s="819"/>
      <c r="AD29" s="819"/>
      <c r="AE29" s="820"/>
      <c r="AF29" s="821">
        <v>75</v>
      </c>
      <c r="AG29" s="822"/>
      <c r="AH29" s="822"/>
      <c r="AI29" s="822"/>
      <c r="AJ29" s="823"/>
      <c r="AK29" s="869">
        <v>572</v>
      </c>
      <c r="AL29" s="865"/>
      <c r="AM29" s="865"/>
      <c r="AN29" s="865"/>
      <c r="AO29" s="865"/>
      <c r="AP29" s="865" t="s">
        <v>545</v>
      </c>
      <c r="AQ29" s="865"/>
      <c r="AR29" s="865"/>
      <c r="AS29" s="865"/>
      <c r="AT29" s="865"/>
      <c r="AU29" s="865" t="s">
        <v>545</v>
      </c>
      <c r="AV29" s="865"/>
      <c r="AW29" s="865"/>
      <c r="AX29" s="865"/>
      <c r="AY29" s="865"/>
      <c r="AZ29" s="866" t="s">
        <v>545</v>
      </c>
      <c r="BA29" s="866"/>
      <c r="BB29" s="866"/>
      <c r="BC29" s="866"/>
      <c r="BD29" s="866"/>
      <c r="BE29" s="867"/>
      <c r="BF29" s="867"/>
      <c r="BG29" s="867"/>
      <c r="BH29" s="867"/>
      <c r="BI29" s="868"/>
      <c r="BJ29" s="214"/>
      <c r="BK29" s="214"/>
      <c r="BL29" s="214"/>
      <c r="BM29" s="214"/>
      <c r="BN29" s="214"/>
      <c r="BO29" s="224"/>
      <c r="BP29" s="224"/>
      <c r="BQ29" s="221">
        <v>23</v>
      </c>
      <c r="BR29" s="222"/>
      <c r="BS29" s="808"/>
      <c r="BT29" s="809"/>
      <c r="BU29" s="809"/>
      <c r="BV29" s="809"/>
      <c r="BW29" s="809"/>
      <c r="BX29" s="809"/>
      <c r="BY29" s="809"/>
      <c r="BZ29" s="809"/>
      <c r="CA29" s="809"/>
      <c r="CB29" s="809"/>
      <c r="CC29" s="809"/>
      <c r="CD29" s="809"/>
      <c r="CE29" s="809"/>
      <c r="CF29" s="809"/>
      <c r="CG29" s="810"/>
      <c r="CH29" s="811"/>
      <c r="CI29" s="812"/>
      <c r="CJ29" s="812"/>
      <c r="CK29" s="812"/>
      <c r="CL29" s="813"/>
      <c r="CM29" s="811"/>
      <c r="CN29" s="812"/>
      <c r="CO29" s="812"/>
      <c r="CP29" s="812"/>
      <c r="CQ29" s="813"/>
      <c r="CR29" s="811"/>
      <c r="CS29" s="812"/>
      <c r="CT29" s="812"/>
      <c r="CU29" s="812"/>
      <c r="CV29" s="813"/>
      <c r="CW29" s="811"/>
      <c r="CX29" s="812"/>
      <c r="CY29" s="812"/>
      <c r="CZ29" s="812"/>
      <c r="DA29" s="813"/>
      <c r="DB29" s="811"/>
      <c r="DC29" s="812"/>
      <c r="DD29" s="812"/>
      <c r="DE29" s="812"/>
      <c r="DF29" s="813"/>
      <c r="DG29" s="811"/>
      <c r="DH29" s="812"/>
      <c r="DI29" s="812"/>
      <c r="DJ29" s="812"/>
      <c r="DK29" s="813"/>
      <c r="DL29" s="811"/>
      <c r="DM29" s="812"/>
      <c r="DN29" s="812"/>
      <c r="DO29" s="812"/>
      <c r="DP29" s="813"/>
      <c r="DQ29" s="811"/>
      <c r="DR29" s="812"/>
      <c r="DS29" s="812"/>
      <c r="DT29" s="812"/>
      <c r="DU29" s="813"/>
      <c r="DV29" s="808"/>
      <c r="DW29" s="809"/>
      <c r="DX29" s="809"/>
      <c r="DY29" s="809"/>
      <c r="DZ29" s="814"/>
      <c r="EA29" s="212"/>
    </row>
    <row r="30" spans="1:131" ht="26.25" customHeight="1">
      <c r="A30" s="225">
        <v>3</v>
      </c>
      <c r="B30" s="815" t="s">
        <v>391</v>
      </c>
      <c r="C30" s="816"/>
      <c r="D30" s="816"/>
      <c r="E30" s="816"/>
      <c r="F30" s="816"/>
      <c r="G30" s="816"/>
      <c r="H30" s="816"/>
      <c r="I30" s="816"/>
      <c r="J30" s="816"/>
      <c r="K30" s="816"/>
      <c r="L30" s="816"/>
      <c r="M30" s="816"/>
      <c r="N30" s="816"/>
      <c r="O30" s="816"/>
      <c r="P30" s="817"/>
      <c r="Q30" s="818">
        <v>630</v>
      </c>
      <c r="R30" s="819"/>
      <c r="S30" s="819"/>
      <c r="T30" s="819"/>
      <c r="U30" s="819"/>
      <c r="V30" s="819">
        <v>614</v>
      </c>
      <c r="W30" s="819"/>
      <c r="X30" s="819"/>
      <c r="Y30" s="819"/>
      <c r="Z30" s="819"/>
      <c r="AA30" s="819">
        <v>16</v>
      </c>
      <c r="AB30" s="819"/>
      <c r="AC30" s="819"/>
      <c r="AD30" s="819"/>
      <c r="AE30" s="820"/>
      <c r="AF30" s="821">
        <v>16</v>
      </c>
      <c r="AG30" s="822"/>
      <c r="AH30" s="822"/>
      <c r="AI30" s="822"/>
      <c r="AJ30" s="823"/>
      <c r="AK30" s="869">
        <v>145</v>
      </c>
      <c r="AL30" s="865"/>
      <c r="AM30" s="865"/>
      <c r="AN30" s="865"/>
      <c r="AO30" s="865"/>
      <c r="AP30" s="865" t="s">
        <v>545</v>
      </c>
      <c r="AQ30" s="865"/>
      <c r="AR30" s="865"/>
      <c r="AS30" s="865"/>
      <c r="AT30" s="865"/>
      <c r="AU30" s="865" t="s">
        <v>545</v>
      </c>
      <c r="AV30" s="865"/>
      <c r="AW30" s="865"/>
      <c r="AX30" s="865"/>
      <c r="AY30" s="865"/>
      <c r="AZ30" s="866" t="s">
        <v>545</v>
      </c>
      <c r="BA30" s="866"/>
      <c r="BB30" s="866"/>
      <c r="BC30" s="866"/>
      <c r="BD30" s="866"/>
      <c r="BE30" s="867"/>
      <c r="BF30" s="867"/>
      <c r="BG30" s="867"/>
      <c r="BH30" s="867"/>
      <c r="BI30" s="868"/>
      <c r="BJ30" s="214"/>
      <c r="BK30" s="214"/>
      <c r="BL30" s="214"/>
      <c r="BM30" s="214"/>
      <c r="BN30" s="214"/>
      <c r="BO30" s="224"/>
      <c r="BP30" s="224"/>
      <c r="BQ30" s="221">
        <v>24</v>
      </c>
      <c r="BR30" s="222"/>
      <c r="BS30" s="808"/>
      <c r="BT30" s="809"/>
      <c r="BU30" s="809"/>
      <c r="BV30" s="809"/>
      <c r="BW30" s="809"/>
      <c r="BX30" s="809"/>
      <c r="BY30" s="809"/>
      <c r="BZ30" s="809"/>
      <c r="CA30" s="809"/>
      <c r="CB30" s="809"/>
      <c r="CC30" s="809"/>
      <c r="CD30" s="809"/>
      <c r="CE30" s="809"/>
      <c r="CF30" s="809"/>
      <c r="CG30" s="810"/>
      <c r="CH30" s="811"/>
      <c r="CI30" s="812"/>
      <c r="CJ30" s="812"/>
      <c r="CK30" s="812"/>
      <c r="CL30" s="813"/>
      <c r="CM30" s="811"/>
      <c r="CN30" s="812"/>
      <c r="CO30" s="812"/>
      <c r="CP30" s="812"/>
      <c r="CQ30" s="813"/>
      <c r="CR30" s="811"/>
      <c r="CS30" s="812"/>
      <c r="CT30" s="812"/>
      <c r="CU30" s="812"/>
      <c r="CV30" s="813"/>
      <c r="CW30" s="811"/>
      <c r="CX30" s="812"/>
      <c r="CY30" s="812"/>
      <c r="CZ30" s="812"/>
      <c r="DA30" s="813"/>
      <c r="DB30" s="811"/>
      <c r="DC30" s="812"/>
      <c r="DD30" s="812"/>
      <c r="DE30" s="812"/>
      <c r="DF30" s="813"/>
      <c r="DG30" s="811"/>
      <c r="DH30" s="812"/>
      <c r="DI30" s="812"/>
      <c r="DJ30" s="812"/>
      <c r="DK30" s="813"/>
      <c r="DL30" s="811"/>
      <c r="DM30" s="812"/>
      <c r="DN30" s="812"/>
      <c r="DO30" s="812"/>
      <c r="DP30" s="813"/>
      <c r="DQ30" s="811"/>
      <c r="DR30" s="812"/>
      <c r="DS30" s="812"/>
      <c r="DT30" s="812"/>
      <c r="DU30" s="813"/>
      <c r="DV30" s="808"/>
      <c r="DW30" s="809"/>
      <c r="DX30" s="809"/>
      <c r="DY30" s="809"/>
      <c r="DZ30" s="814"/>
      <c r="EA30" s="212"/>
    </row>
    <row r="31" spans="1:131" ht="26.25" customHeight="1">
      <c r="A31" s="225">
        <v>4</v>
      </c>
      <c r="B31" s="815" t="s">
        <v>392</v>
      </c>
      <c r="C31" s="816"/>
      <c r="D31" s="816"/>
      <c r="E31" s="816"/>
      <c r="F31" s="816"/>
      <c r="G31" s="816"/>
      <c r="H31" s="816"/>
      <c r="I31" s="816"/>
      <c r="J31" s="816"/>
      <c r="K31" s="816"/>
      <c r="L31" s="816"/>
      <c r="M31" s="816"/>
      <c r="N31" s="816"/>
      <c r="O31" s="816"/>
      <c r="P31" s="817"/>
      <c r="Q31" s="818">
        <v>620</v>
      </c>
      <c r="R31" s="819"/>
      <c r="S31" s="819"/>
      <c r="T31" s="819"/>
      <c r="U31" s="819"/>
      <c r="V31" s="819">
        <v>528</v>
      </c>
      <c r="W31" s="819"/>
      <c r="X31" s="819"/>
      <c r="Y31" s="819"/>
      <c r="Z31" s="819"/>
      <c r="AA31" s="819">
        <v>92</v>
      </c>
      <c r="AB31" s="819"/>
      <c r="AC31" s="819"/>
      <c r="AD31" s="819"/>
      <c r="AE31" s="820"/>
      <c r="AF31" s="821">
        <v>855</v>
      </c>
      <c r="AG31" s="822"/>
      <c r="AH31" s="822"/>
      <c r="AI31" s="822"/>
      <c r="AJ31" s="823"/>
      <c r="AK31" s="869">
        <v>4</v>
      </c>
      <c r="AL31" s="865"/>
      <c r="AM31" s="865"/>
      <c r="AN31" s="865"/>
      <c r="AO31" s="865"/>
      <c r="AP31" s="865">
        <v>1440</v>
      </c>
      <c r="AQ31" s="865"/>
      <c r="AR31" s="865"/>
      <c r="AS31" s="865"/>
      <c r="AT31" s="865"/>
      <c r="AU31" s="865">
        <v>42</v>
      </c>
      <c r="AV31" s="865"/>
      <c r="AW31" s="865"/>
      <c r="AX31" s="865"/>
      <c r="AY31" s="865"/>
      <c r="AZ31" s="866" t="s">
        <v>545</v>
      </c>
      <c r="BA31" s="866"/>
      <c r="BB31" s="866"/>
      <c r="BC31" s="866"/>
      <c r="BD31" s="866"/>
      <c r="BE31" s="867" t="s">
        <v>393</v>
      </c>
      <c r="BF31" s="867"/>
      <c r="BG31" s="867"/>
      <c r="BH31" s="867"/>
      <c r="BI31" s="868"/>
      <c r="BJ31" s="214"/>
      <c r="BK31" s="214"/>
      <c r="BL31" s="214"/>
      <c r="BM31" s="214"/>
      <c r="BN31" s="214"/>
      <c r="BO31" s="224"/>
      <c r="BP31" s="224"/>
      <c r="BQ31" s="221">
        <v>25</v>
      </c>
      <c r="BR31" s="222"/>
      <c r="BS31" s="808"/>
      <c r="BT31" s="809"/>
      <c r="BU31" s="809"/>
      <c r="BV31" s="809"/>
      <c r="BW31" s="809"/>
      <c r="BX31" s="809"/>
      <c r="BY31" s="809"/>
      <c r="BZ31" s="809"/>
      <c r="CA31" s="809"/>
      <c r="CB31" s="809"/>
      <c r="CC31" s="809"/>
      <c r="CD31" s="809"/>
      <c r="CE31" s="809"/>
      <c r="CF31" s="809"/>
      <c r="CG31" s="810"/>
      <c r="CH31" s="811"/>
      <c r="CI31" s="812"/>
      <c r="CJ31" s="812"/>
      <c r="CK31" s="812"/>
      <c r="CL31" s="813"/>
      <c r="CM31" s="811"/>
      <c r="CN31" s="812"/>
      <c r="CO31" s="812"/>
      <c r="CP31" s="812"/>
      <c r="CQ31" s="813"/>
      <c r="CR31" s="811"/>
      <c r="CS31" s="812"/>
      <c r="CT31" s="812"/>
      <c r="CU31" s="812"/>
      <c r="CV31" s="813"/>
      <c r="CW31" s="811"/>
      <c r="CX31" s="812"/>
      <c r="CY31" s="812"/>
      <c r="CZ31" s="812"/>
      <c r="DA31" s="813"/>
      <c r="DB31" s="811"/>
      <c r="DC31" s="812"/>
      <c r="DD31" s="812"/>
      <c r="DE31" s="812"/>
      <c r="DF31" s="813"/>
      <c r="DG31" s="811"/>
      <c r="DH31" s="812"/>
      <c r="DI31" s="812"/>
      <c r="DJ31" s="812"/>
      <c r="DK31" s="813"/>
      <c r="DL31" s="811"/>
      <c r="DM31" s="812"/>
      <c r="DN31" s="812"/>
      <c r="DO31" s="812"/>
      <c r="DP31" s="813"/>
      <c r="DQ31" s="811"/>
      <c r="DR31" s="812"/>
      <c r="DS31" s="812"/>
      <c r="DT31" s="812"/>
      <c r="DU31" s="813"/>
      <c r="DV31" s="808"/>
      <c r="DW31" s="809"/>
      <c r="DX31" s="809"/>
      <c r="DY31" s="809"/>
      <c r="DZ31" s="814"/>
      <c r="EA31" s="212"/>
    </row>
    <row r="32" spans="1:131" ht="26.25" customHeight="1">
      <c r="A32" s="225">
        <v>5</v>
      </c>
      <c r="B32" s="815" t="s">
        <v>394</v>
      </c>
      <c r="C32" s="816"/>
      <c r="D32" s="816"/>
      <c r="E32" s="816"/>
      <c r="F32" s="816"/>
      <c r="G32" s="816"/>
      <c r="H32" s="816"/>
      <c r="I32" s="816"/>
      <c r="J32" s="816"/>
      <c r="K32" s="816"/>
      <c r="L32" s="816"/>
      <c r="M32" s="816"/>
      <c r="N32" s="816"/>
      <c r="O32" s="816"/>
      <c r="P32" s="817"/>
      <c r="Q32" s="818">
        <v>1638</v>
      </c>
      <c r="R32" s="819"/>
      <c r="S32" s="819"/>
      <c r="T32" s="819"/>
      <c r="U32" s="819"/>
      <c r="V32" s="819">
        <v>1466</v>
      </c>
      <c r="W32" s="819"/>
      <c r="X32" s="819"/>
      <c r="Y32" s="819"/>
      <c r="Z32" s="819"/>
      <c r="AA32" s="819">
        <v>172</v>
      </c>
      <c r="AB32" s="819"/>
      <c r="AC32" s="819"/>
      <c r="AD32" s="819"/>
      <c r="AE32" s="820"/>
      <c r="AF32" s="821">
        <v>207</v>
      </c>
      <c r="AG32" s="822"/>
      <c r="AH32" s="822"/>
      <c r="AI32" s="822"/>
      <c r="AJ32" s="823"/>
      <c r="AK32" s="869">
        <v>633</v>
      </c>
      <c r="AL32" s="865"/>
      <c r="AM32" s="865"/>
      <c r="AN32" s="865"/>
      <c r="AO32" s="865"/>
      <c r="AP32" s="865">
        <v>6885</v>
      </c>
      <c r="AQ32" s="865"/>
      <c r="AR32" s="865"/>
      <c r="AS32" s="865"/>
      <c r="AT32" s="865"/>
      <c r="AU32" s="865">
        <v>5129</v>
      </c>
      <c r="AV32" s="865"/>
      <c r="AW32" s="865"/>
      <c r="AX32" s="865"/>
      <c r="AY32" s="865"/>
      <c r="AZ32" s="866" t="s">
        <v>545</v>
      </c>
      <c r="BA32" s="866"/>
      <c r="BB32" s="866"/>
      <c r="BC32" s="866"/>
      <c r="BD32" s="866"/>
      <c r="BE32" s="867" t="s">
        <v>393</v>
      </c>
      <c r="BF32" s="867"/>
      <c r="BG32" s="867"/>
      <c r="BH32" s="867"/>
      <c r="BI32" s="868"/>
      <c r="BJ32" s="214"/>
      <c r="BK32" s="214"/>
      <c r="BL32" s="214"/>
      <c r="BM32" s="214"/>
      <c r="BN32" s="214"/>
      <c r="BO32" s="224"/>
      <c r="BP32" s="224"/>
      <c r="BQ32" s="221">
        <v>26</v>
      </c>
      <c r="BR32" s="222"/>
      <c r="BS32" s="808"/>
      <c r="BT32" s="809"/>
      <c r="BU32" s="809"/>
      <c r="BV32" s="809"/>
      <c r="BW32" s="809"/>
      <c r="BX32" s="809"/>
      <c r="BY32" s="809"/>
      <c r="BZ32" s="809"/>
      <c r="CA32" s="809"/>
      <c r="CB32" s="809"/>
      <c r="CC32" s="809"/>
      <c r="CD32" s="809"/>
      <c r="CE32" s="809"/>
      <c r="CF32" s="809"/>
      <c r="CG32" s="810"/>
      <c r="CH32" s="811"/>
      <c r="CI32" s="812"/>
      <c r="CJ32" s="812"/>
      <c r="CK32" s="812"/>
      <c r="CL32" s="813"/>
      <c r="CM32" s="811"/>
      <c r="CN32" s="812"/>
      <c r="CO32" s="812"/>
      <c r="CP32" s="812"/>
      <c r="CQ32" s="813"/>
      <c r="CR32" s="811"/>
      <c r="CS32" s="812"/>
      <c r="CT32" s="812"/>
      <c r="CU32" s="812"/>
      <c r="CV32" s="813"/>
      <c r="CW32" s="811"/>
      <c r="CX32" s="812"/>
      <c r="CY32" s="812"/>
      <c r="CZ32" s="812"/>
      <c r="DA32" s="813"/>
      <c r="DB32" s="811"/>
      <c r="DC32" s="812"/>
      <c r="DD32" s="812"/>
      <c r="DE32" s="812"/>
      <c r="DF32" s="813"/>
      <c r="DG32" s="811"/>
      <c r="DH32" s="812"/>
      <c r="DI32" s="812"/>
      <c r="DJ32" s="812"/>
      <c r="DK32" s="813"/>
      <c r="DL32" s="811"/>
      <c r="DM32" s="812"/>
      <c r="DN32" s="812"/>
      <c r="DO32" s="812"/>
      <c r="DP32" s="813"/>
      <c r="DQ32" s="811"/>
      <c r="DR32" s="812"/>
      <c r="DS32" s="812"/>
      <c r="DT32" s="812"/>
      <c r="DU32" s="813"/>
      <c r="DV32" s="808"/>
      <c r="DW32" s="809"/>
      <c r="DX32" s="809"/>
      <c r="DY32" s="809"/>
      <c r="DZ32" s="814"/>
      <c r="EA32" s="212"/>
    </row>
    <row r="33" spans="1:131" ht="26.25" customHeight="1">
      <c r="A33" s="225">
        <v>6</v>
      </c>
      <c r="B33" s="815"/>
      <c r="C33" s="816"/>
      <c r="D33" s="816"/>
      <c r="E33" s="816"/>
      <c r="F33" s="816"/>
      <c r="G33" s="816"/>
      <c r="H33" s="816"/>
      <c r="I33" s="816"/>
      <c r="J33" s="816"/>
      <c r="K33" s="816"/>
      <c r="L33" s="816"/>
      <c r="M33" s="816"/>
      <c r="N33" s="816"/>
      <c r="O33" s="816"/>
      <c r="P33" s="817"/>
      <c r="Q33" s="818"/>
      <c r="R33" s="819"/>
      <c r="S33" s="819"/>
      <c r="T33" s="819"/>
      <c r="U33" s="819"/>
      <c r="V33" s="819"/>
      <c r="W33" s="819"/>
      <c r="X33" s="819"/>
      <c r="Y33" s="819"/>
      <c r="Z33" s="819"/>
      <c r="AA33" s="819"/>
      <c r="AB33" s="819"/>
      <c r="AC33" s="819"/>
      <c r="AD33" s="819"/>
      <c r="AE33" s="820"/>
      <c r="AF33" s="821"/>
      <c r="AG33" s="822"/>
      <c r="AH33" s="822"/>
      <c r="AI33" s="822"/>
      <c r="AJ33" s="823"/>
      <c r="AK33" s="869"/>
      <c r="AL33" s="865"/>
      <c r="AM33" s="865"/>
      <c r="AN33" s="865"/>
      <c r="AO33" s="865"/>
      <c r="AP33" s="865"/>
      <c r="AQ33" s="865"/>
      <c r="AR33" s="865"/>
      <c r="AS33" s="865"/>
      <c r="AT33" s="865"/>
      <c r="AU33" s="865"/>
      <c r="AV33" s="865"/>
      <c r="AW33" s="865"/>
      <c r="AX33" s="865"/>
      <c r="AY33" s="865"/>
      <c r="AZ33" s="866"/>
      <c r="BA33" s="866"/>
      <c r="BB33" s="866"/>
      <c r="BC33" s="866"/>
      <c r="BD33" s="866"/>
      <c r="BE33" s="867"/>
      <c r="BF33" s="867"/>
      <c r="BG33" s="867"/>
      <c r="BH33" s="867"/>
      <c r="BI33" s="868"/>
      <c r="BJ33" s="214"/>
      <c r="BK33" s="214"/>
      <c r="BL33" s="214"/>
      <c r="BM33" s="214"/>
      <c r="BN33" s="214"/>
      <c r="BO33" s="224"/>
      <c r="BP33" s="224"/>
      <c r="BQ33" s="221">
        <v>27</v>
      </c>
      <c r="BR33" s="222"/>
      <c r="BS33" s="808"/>
      <c r="BT33" s="809"/>
      <c r="BU33" s="809"/>
      <c r="BV33" s="809"/>
      <c r="BW33" s="809"/>
      <c r="BX33" s="809"/>
      <c r="BY33" s="809"/>
      <c r="BZ33" s="809"/>
      <c r="CA33" s="809"/>
      <c r="CB33" s="809"/>
      <c r="CC33" s="809"/>
      <c r="CD33" s="809"/>
      <c r="CE33" s="809"/>
      <c r="CF33" s="809"/>
      <c r="CG33" s="810"/>
      <c r="CH33" s="811"/>
      <c r="CI33" s="812"/>
      <c r="CJ33" s="812"/>
      <c r="CK33" s="812"/>
      <c r="CL33" s="813"/>
      <c r="CM33" s="811"/>
      <c r="CN33" s="812"/>
      <c r="CO33" s="812"/>
      <c r="CP33" s="812"/>
      <c r="CQ33" s="813"/>
      <c r="CR33" s="811"/>
      <c r="CS33" s="812"/>
      <c r="CT33" s="812"/>
      <c r="CU33" s="812"/>
      <c r="CV33" s="813"/>
      <c r="CW33" s="811"/>
      <c r="CX33" s="812"/>
      <c r="CY33" s="812"/>
      <c r="CZ33" s="812"/>
      <c r="DA33" s="813"/>
      <c r="DB33" s="811"/>
      <c r="DC33" s="812"/>
      <c r="DD33" s="812"/>
      <c r="DE33" s="812"/>
      <c r="DF33" s="813"/>
      <c r="DG33" s="811"/>
      <c r="DH33" s="812"/>
      <c r="DI33" s="812"/>
      <c r="DJ33" s="812"/>
      <c r="DK33" s="813"/>
      <c r="DL33" s="811"/>
      <c r="DM33" s="812"/>
      <c r="DN33" s="812"/>
      <c r="DO33" s="812"/>
      <c r="DP33" s="813"/>
      <c r="DQ33" s="811"/>
      <c r="DR33" s="812"/>
      <c r="DS33" s="812"/>
      <c r="DT33" s="812"/>
      <c r="DU33" s="813"/>
      <c r="DV33" s="808"/>
      <c r="DW33" s="809"/>
      <c r="DX33" s="809"/>
      <c r="DY33" s="809"/>
      <c r="DZ33" s="814"/>
      <c r="EA33" s="212"/>
    </row>
    <row r="34" spans="1:131" ht="26.25" customHeight="1">
      <c r="A34" s="225">
        <v>7</v>
      </c>
      <c r="B34" s="815"/>
      <c r="C34" s="816"/>
      <c r="D34" s="816"/>
      <c r="E34" s="816"/>
      <c r="F34" s="816"/>
      <c r="G34" s="816"/>
      <c r="H34" s="816"/>
      <c r="I34" s="816"/>
      <c r="J34" s="816"/>
      <c r="K34" s="816"/>
      <c r="L34" s="816"/>
      <c r="M34" s="816"/>
      <c r="N34" s="816"/>
      <c r="O34" s="816"/>
      <c r="P34" s="817"/>
      <c r="Q34" s="818"/>
      <c r="R34" s="819"/>
      <c r="S34" s="819"/>
      <c r="T34" s="819"/>
      <c r="U34" s="819"/>
      <c r="V34" s="819"/>
      <c r="W34" s="819"/>
      <c r="X34" s="819"/>
      <c r="Y34" s="819"/>
      <c r="Z34" s="819"/>
      <c r="AA34" s="819"/>
      <c r="AB34" s="819"/>
      <c r="AC34" s="819"/>
      <c r="AD34" s="819"/>
      <c r="AE34" s="820"/>
      <c r="AF34" s="821"/>
      <c r="AG34" s="822"/>
      <c r="AH34" s="822"/>
      <c r="AI34" s="822"/>
      <c r="AJ34" s="823"/>
      <c r="AK34" s="869"/>
      <c r="AL34" s="865"/>
      <c r="AM34" s="865"/>
      <c r="AN34" s="865"/>
      <c r="AO34" s="865"/>
      <c r="AP34" s="865"/>
      <c r="AQ34" s="865"/>
      <c r="AR34" s="865"/>
      <c r="AS34" s="865"/>
      <c r="AT34" s="865"/>
      <c r="AU34" s="865"/>
      <c r="AV34" s="865"/>
      <c r="AW34" s="865"/>
      <c r="AX34" s="865"/>
      <c r="AY34" s="865"/>
      <c r="AZ34" s="866"/>
      <c r="BA34" s="866"/>
      <c r="BB34" s="866"/>
      <c r="BC34" s="866"/>
      <c r="BD34" s="866"/>
      <c r="BE34" s="867"/>
      <c r="BF34" s="867"/>
      <c r="BG34" s="867"/>
      <c r="BH34" s="867"/>
      <c r="BI34" s="868"/>
      <c r="BJ34" s="214"/>
      <c r="BK34" s="214"/>
      <c r="BL34" s="214"/>
      <c r="BM34" s="214"/>
      <c r="BN34" s="214"/>
      <c r="BO34" s="224"/>
      <c r="BP34" s="224"/>
      <c r="BQ34" s="221">
        <v>28</v>
      </c>
      <c r="BR34" s="222"/>
      <c r="BS34" s="808"/>
      <c r="BT34" s="809"/>
      <c r="BU34" s="809"/>
      <c r="BV34" s="809"/>
      <c r="BW34" s="809"/>
      <c r="BX34" s="809"/>
      <c r="BY34" s="809"/>
      <c r="BZ34" s="809"/>
      <c r="CA34" s="809"/>
      <c r="CB34" s="809"/>
      <c r="CC34" s="809"/>
      <c r="CD34" s="809"/>
      <c r="CE34" s="809"/>
      <c r="CF34" s="809"/>
      <c r="CG34" s="810"/>
      <c r="CH34" s="811"/>
      <c r="CI34" s="812"/>
      <c r="CJ34" s="812"/>
      <c r="CK34" s="812"/>
      <c r="CL34" s="813"/>
      <c r="CM34" s="811"/>
      <c r="CN34" s="812"/>
      <c r="CO34" s="812"/>
      <c r="CP34" s="812"/>
      <c r="CQ34" s="813"/>
      <c r="CR34" s="811"/>
      <c r="CS34" s="812"/>
      <c r="CT34" s="812"/>
      <c r="CU34" s="812"/>
      <c r="CV34" s="813"/>
      <c r="CW34" s="811"/>
      <c r="CX34" s="812"/>
      <c r="CY34" s="812"/>
      <c r="CZ34" s="812"/>
      <c r="DA34" s="813"/>
      <c r="DB34" s="811"/>
      <c r="DC34" s="812"/>
      <c r="DD34" s="812"/>
      <c r="DE34" s="812"/>
      <c r="DF34" s="813"/>
      <c r="DG34" s="811"/>
      <c r="DH34" s="812"/>
      <c r="DI34" s="812"/>
      <c r="DJ34" s="812"/>
      <c r="DK34" s="813"/>
      <c r="DL34" s="811"/>
      <c r="DM34" s="812"/>
      <c r="DN34" s="812"/>
      <c r="DO34" s="812"/>
      <c r="DP34" s="813"/>
      <c r="DQ34" s="811"/>
      <c r="DR34" s="812"/>
      <c r="DS34" s="812"/>
      <c r="DT34" s="812"/>
      <c r="DU34" s="813"/>
      <c r="DV34" s="808"/>
      <c r="DW34" s="809"/>
      <c r="DX34" s="809"/>
      <c r="DY34" s="809"/>
      <c r="DZ34" s="814"/>
      <c r="EA34" s="212"/>
    </row>
    <row r="35" spans="1:131" ht="26.25" customHeight="1">
      <c r="A35" s="225">
        <v>8</v>
      </c>
      <c r="B35" s="815"/>
      <c r="C35" s="816"/>
      <c r="D35" s="816"/>
      <c r="E35" s="816"/>
      <c r="F35" s="816"/>
      <c r="G35" s="816"/>
      <c r="H35" s="816"/>
      <c r="I35" s="816"/>
      <c r="J35" s="816"/>
      <c r="K35" s="816"/>
      <c r="L35" s="816"/>
      <c r="M35" s="816"/>
      <c r="N35" s="816"/>
      <c r="O35" s="816"/>
      <c r="P35" s="817"/>
      <c r="Q35" s="818"/>
      <c r="R35" s="819"/>
      <c r="S35" s="819"/>
      <c r="T35" s="819"/>
      <c r="U35" s="819"/>
      <c r="V35" s="819"/>
      <c r="W35" s="819"/>
      <c r="X35" s="819"/>
      <c r="Y35" s="819"/>
      <c r="Z35" s="819"/>
      <c r="AA35" s="819"/>
      <c r="AB35" s="819"/>
      <c r="AC35" s="819"/>
      <c r="AD35" s="819"/>
      <c r="AE35" s="820"/>
      <c r="AF35" s="821"/>
      <c r="AG35" s="822"/>
      <c r="AH35" s="822"/>
      <c r="AI35" s="822"/>
      <c r="AJ35" s="823"/>
      <c r="AK35" s="869"/>
      <c r="AL35" s="865"/>
      <c r="AM35" s="865"/>
      <c r="AN35" s="865"/>
      <c r="AO35" s="865"/>
      <c r="AP35" s="865"/>
      <c r="AQ35" s="865"/>
      <c r="AR35" s="865"/>
      <c r="AS35" s="865"/>
      <c r="AT35" s="865"/>
      <c r="AU35" s="865"/>
      <c r="AV35" s="865"/>
      <c r="AW35" s="865"/>
      <c r="AX35" s="865"/>
      <c r="AY35" s="865"/>
      <c r="AZ35" s="866"/>
      <c r="BA35" s="866"/>
      <c r="BB35" s="866"/>
      <c r="BC35" s="866"/>
      <c r="BD35" s="866"/>
      <c r="BE35" s="867"/>
      <c r="BF35" s="867"/>
      <c r="BG35" s="867"/>
      <c r="BH35" s="867"/>
      <c r="BI35" s="868"/>
      <c r="BJ35" s="214"/>
      <c r="BK35" s="214"/>
      <c r="BL35" s="214"/>
      <c r="BM35" s="214"/>
      <c r="BN35" s="214"/>
      <c r="BO35" s="224"/>
      <c r="BP35" s="224"/>
      <c r="BQ35" s="221">
        <v>29</v>
      </c>
      <c r="BR35" s="222"/>
      <c r="BS35" s="808"/>
      <c r="BT35" s="809"/>
      <c r="BU35" s="809"/>
      <c r="BV35" s="809"/>
      <c r="BW35" s="809"/>
      <c r="BX35" s="809"/>
      <c r="BY35" s="809"/>
      <c r="BZ35" s="809"/>
      <c r="CA35" s="809"/>
      <c r="CB35" s="809"/>
      <c r="CC35" s="809"/>
      <c r="CD35" s="809"/>
      <c r="CE35" s="809"/>
      <c r="CF35" s="809"/>
      <c r="CG35" s="810"/>
      <c r="CH35" s="811"/>
      <c r="CI35" s="812"/>
      <c r="CJ35" s="812"/>
      <c r="CK35" s="812"/>
      <c r="CL35" s="813"/>
      <c r="CM35" s="811"/>
      <c r="CN35" s="812"/>
      <c r="CO35" s="812"/>
      <c r="CP35" s="812"/>
      <c r="CQ35" s="813"/>
      <c r="CR35" s="811"/>
      <c r="CS35" s="812"/>
      <c r="CT35" s="812"/>
      <c r="CU35" s="812"/>
      <c r="CV35" s="813"/>
      <c r="CW35" s="811"/>
      <c r="CX35" s="812"/>
      <c r="CY35" s="812"/>
      <c r="CZ35" s="812"/>
      <c r="DA35" s="813"/>
      <c r="DB35" s="811"/>
      <c r="DC35" s="812"/>
      <c r="DD35" s="812"/>
      <c r="DE35" s="812"/>
      <c r="DF35" s="813"/>
      <c r="DG35" s="811"/>
      <c r="DH35" s="812"/>
      <c r="DI35" s="812"/>
      <c r="DJ35" s="812"/>
      <c r="DK35" s="813"/>
      <c r="DL35" s="811"/>
      <c r="DM35" s="812"/>
      <c r="DN35" s="812"/>
      <c r="DO35" s="812"/>
      <c r="DP35" s="813"/>
      <c r="DQ35" s="811"/>
      <c r="DR35" s="812"/>
      <c r="DS35" s="812"/>
      <c r="DT35" s="812"/>
      <c r="DU35" s="813"/>
      <c r="DV35" s="808"/>
      <c r="DW35" s="809"/>
      <c r="DX35" s="809"/>
      <c r="DY35" s="809"/>
      <c r="DZ35" s="814"/>
      <c r="EA35" s="212"/>
    </row>
    <row r="36" spans="1:131" ht="26.25" customHeight="1">
      <c r="A36" s="225">
        <v>9</v>
      </c>
      <c r="B36" s="815"/>
      <c r="C36" s="816"/>
      <c r="D36" s="816"/>
      <c r="E36" s="816"/>
      <c r="F36" s="816"/>
      <c r="G36" s="816"/>
      <c r="H36" s="816"/>
      <c r="I36" s="816"/>
      <c r="J36" s="816"/>
      <c r="K36" s="816"/>
      <c r="L36" s="816"/>
      <c r="M36" s="816"/>
      <c r="N36" s="816"/>
      <c r="O36" s="816"/>
      <c r="P36" s="817"/>
      <c r="Q36" s="818"/>
      <c r="R36" s="819"/>
      <c r="S36" s="819"/>
      <c r="T36" s="819"/>
      <c r="U36" s="819"/>
      <c r="V36" s="819"/>
      <c r="W36" s="819"/>
      <c r="X36" s="819"/>
      <c r="Y36" s="819"/>
      <c r="Z36" s="819"/>
      <c r="AA36" s="819"/>
      <c r="AB36" s="819"/>
      <c r="AC36" s="819"/>
      <c r="AD36" s="819"/>
      <c r="AE36" s="820"/>
      <c r="AF36" s="821"/>
      <c r="AG36" s="822"/>
      <c r="AH36" s="822"/>
      <c r="AI36" s="822"/>
      <c r="AJ36" s="823"/>
      <c r="AK36" s="869"/>
      <c r="AL36" s="865"/>
      <c r="AM36" s="865"/>
      <c r="AN36" s="865"/>
      <c r="AO36" s="865"/>
      <c r="AP36" s="865"/>
      <c r="AQ36" s="865"/>
      <c r="AR36" s="865"/>
      <c r="AS36" s="865"/>
      <c r="AT36" s="865"/>
      <c r="AU36" s="865"/>
      <c r="AV36" s="865"/>
      <c r="AW36" s="865"/>
      <c r="AX36" s="865"/>
      <c r="AY36" s="865"/>
      <c r="AZ36" s="866"/>
      <c r="BA36" s="866"/>
      <c r="BB36" s="866"/>
      <c r="BC36" s="866"/>
      <c r="BD36" s="866"/>
      <c r="BE36" s="867"/>
      <c r="BF36" s="867"/>
      <c r="BG36" s="867"/>
      <c r="BH36" s="867"/>
      <c r="BI36" s="868"/>
      <c r="BJ36" s="214"/>
      <c r="BK36" s="214"/>
      <c r="BL36" s="214"/>
      <c r="BM36" s="214"/>
      <c r="BN36" s="214"/>
      <c r="BO36" s="224"/>
      <c r="BP36" s="224"/>
      <c r="BQ36" s="221">
        <v>30</v>
      </c>
      <c r="BR36" s="222"/>
      <c r="BS36" s="808"/>
      <c r="BT36" s="809"/>
      <c r="BU36" s="809"/>
      <c r="BV36" s="809"/>
      <c r="BW36" s="809"/>
      <c r="BX36" s="809"/>
      <c r="BY36" s="809"/>
      <c r="BZ36" s="809"/>
      <c r="CA36" s="809"/>
      <c r="CB36" s="809"/>
      <c r="CC36" s="809"/>
      <c r="CD36" s="809"/>
      <c r="CE36" s="809"/>
      <c r="CF36" s="809"/>
      <c r="CG36" s="810"/>
      <c r="CH36" s="811"/>
      <c r="CI36" s="812"/>
      <c r="CJ36" s="812"/>
      <c r="CK36" s="812"/>
      <c r="CL36" s="813"/>
      <c r="CM36" s="811"/>
      <c r="CN36" s="812"/>
      <c r="CO36" s="812"/>
      <c r="CP36" s="812"/>
      <c r="CQ36" s="813"/>
      <c r="CR36" s="811"/>
      <c r="CS36" s="812"/>
      <c r="CT36" s="812"/>
      <c r="CU36" s="812"/>
      <c r="CV36" s="813"/>
      <c r="CW36" s="811"/>
      <c r="CX36" s="812"/>
      <c r="CY36" s="812"/>
      <c r="CZ36" s="812"/>
      <c r="DA36" s="813"/>
      <c r="DB36" s="811"/>
      <c r="DC36" s="812"/>
      <c r="DD36" s="812"/>
      <c r="DE36" s="812"/>
      <c r="DF36" s="813"/>
      <c r="DG36" s="811"/>
      <c r="DH36" s="812"/>
      <c r="DI36" s="812"/>
      <c r="DJ36" s="812"/>
      <c r="DK36" s="813"/>
      <c r="DL36" s="811"/>
      <c r="DM36" s="812"/>
      <c r="DN36" s="812"/>
      <c r="DO36" s="812"/>
      <c r="DP36" s="813"/>
      <c r="DQ36" s="811"/>
      <c r="DR36" s="812"/>
      <c r="DS36" s="812"/>
      <c r="DT36" s="812"/>
      <c r="DU36" s="813"/>
      <c r="DV36" s="808"/>
      <c r="DW36" s="809"/>
      <c r="DX36" s="809"/>
      <c r="DY36" s="809"/>
      <c r="DZ36" s="814"/>
      <c r="EA36" s="212"/>
    </row>
    <row r="37" spans="1:131" ht="26.25" customHeight="1">
      <c r="A37" s="225">
        <v>10</v>
      </c>
      <c r="B37" s="815"/>
      <c r="C37" s="816"/>
      <c r="D37" s="816"/>
      <c r="E37" s="816"/>
      <c r="F37" s="816"/>
      <c r="G37" s="816"/>
      <c r="H37" s="816"/>
      <c r="I37" s="816"/>
      <c r="J37" s="816"/>
      <c r="K37" s="816"/>
      <c r="L37" s="816"/>
      <c r="M37" s="816"/>
      <c r="N37" s="816"/>
      <c r="O37" s="816"/>
      <c r="P37" s="817"/>
      <c r="Q37" s="818"/>
      <c r="R37" s="819"/>
      <c r="S37" s="819"/>
      <c r="T37" s="819"/>
      <c r="U37" s="819"/>
      <c r="V37" s="819"/>
      <c r="W37" s="819"/>
      <c r="X37" s="819"/>
      <c r="Y37" s="819"/>
      <c r="Z37" s="819"/>
      <c r="AA37" s="819"/>
      <c r="AB37" s="819"/>
      <c r="AC37" s="819"/>
      <c r="AD37" s="819"/>
      <c r="AE37" s="820"/>
      <c r="AF37" s="821"/>
      <c r="AG37" s="822"/>
      <c r="AH37" s="822"/>
      <c r="AI37" s="822"/>
      <c r="AJ37" s="823"/>
      <c r="AK37" s="869"/>
      <c r="AL37" s="865"/>
      <c r="AM37" s="865"/>
      <c r="AN37" s="865"/>
      <c r="AO37" s="865"/>
      <c r="AP37" s="865"/>
      <c r="AQ37" s="865"/>
      <c r="AR37" s="865"/>
      <c r="AS37" s="865"/>
      <c r="AT37" s="865"/>
      <c r="AU37" s="865"/>
      <c r="AV37" s="865"/>
      <c r="AW37" s="865"/>
      <c r="AX37" s="865"/>
      <c r="AY37" s="865"/>
      <c r="AZ37" s="866"/>
      <c r="BA37" s="866"/>
      <c r="BB37" s="866"/>
      <c r="BC37" s="866"/>
      <c r="BD37" s="866"/>
      <c r="BE37" s="867"/>
      <c r="BF37" s="867"/>
      <c r="BG37" s="867"/>
      <c r="BH37" s="867"/>
      <c r="BI37" s="868"/>
      <c r="BJ37" s="214"/>
      <c r="BK37" s="214"/>
      <c r="BL37" s="214"/>
      <c r="BM37" s="214"/>
      <c r="BN37" s="214"/>
      <c r="BO37" s="224"/>
      <c r="BP37" s="224"/>
      <c r="BQ37" s="221">
        <v>31</v>
      </c>
      <c r="BR37" s="222"/>
      <c r="BS37" s="808"/>
      <c r="BT37" s="809"/>
      <c r="BU37" s="809"/>
      <c r="BV37" s="809"/>
      <c r="BW37" s="809"/>
      <c r="BX37" s="809"/>
      <c r="BY37" s="809"/>
      <c r="BZ37" s="809"/>
      <c r="CA37" s="809"/>
      <c r="CB37" s="809"/>
      <c r="CC37" s="809"/>
      <c r="CD37" s="809"/>
      <c r="CE37" s="809"/>
      <c r="CF37" s="809"/>
      <c r="CG37" s="810"/>
      <c r="CH37" s="811"/>
      <c r="CI37" s="812"/>
      <c r="CJ37" s="812"/>
      <c r="CK37" s="812"/>
      <c r="CL37" s="813"/>
      <c r="CM37" s="811"/>
      <c r="CN37" s="812"/>
      <c r="CO37" s="812"/>
      <c r="CP37" s="812"/>
      <c r="CQ37" s="813"/>
      <c r="CR37" s="811"/>
      <c r="CS37" s="812"/>
      <c r="CT37" s="812"/>
      <c r="CU37" s="812"/>
      <c r="CV37" s="813"/>
      <c r="CW37" s="811"/>
      <c r="CX37" s="812"/>
      <c r="CY37" s="812"/>
      <c r="CZ37" s="812"/>
      <c r="DA37" s="813"/>
      <c r="DB37" s="811"/>
      <c r="DC37" s="812"/>
      <c r="DD37" s="812"/>
      <c r="DE37" s="812"/>
      <c r="DF37" s="813"/>
      <c r="DG37" s="811"/>
      <c r="DH37" s="812"/>
      <c r="DI37" s="812"/>
      <c r="DJ37" s="812"/>
      <c r="DK37" s="813"/>
      <c r="DL37" s="811"/>
      <c r="DM37" s="812"/>
      <c r="DN37" s="812"/>
      <c r="DO37" s="812"/>
      <c r="DP37" s="813"/>
      <c r="DQ37" s="811"/>
      <c r="DR37" s="812"/>
      <c r="DS37" s="812"/>
      <c r="DT37" s="812"/>
      <c r="DU37" s="813"/>
      <c r="DV37" s="808"/>
      <c r="DW37" s="809"/>
      <c r="DX37" s="809"/>
      <c r="DY37" s="809"/>
      <c r="DZ37" s="814"/>
      <c r="EA37" s="212"/>
    </row>
    <row r="38" spans="1:131" ht="26.25" customHeight="1">
      <c r="A38" s="225">
        <v>11</v>
      </c>
      <c r="B38" s="815"/>
      <c r="C38" s="816"/>
      <c r="D38" s="816"/>
      <c r="E38" s="816"/>
      <c r="F38" s="816"/>
      <c r="G38" s="816"/>
      <c r="H38" s="816"/>
      <c r="I38" s="816"/>
      <c r="J38" s="816"/>
      <c r="K38" s="816"/>
      <c r="L38" s="816"/>
      <c r="M38" s="816"/>
      <c r="N38" s="816"/>
      <c r="O38" s="816"/>
      <c r="P38" s="817"/>
      <c r="Q38" s="818"/>
      <c r="R38" s="819"/>
      <c r="S38" s="819"/>
      <c r="T38" s="819"/>
      <c r="U38" s="819"/>
      <c r="V38" s="819"/>
      <c r="W38" s="819"/>
      <c r="X38" s="819"/>
      <c r="Y38" s="819"/>
      <c r="Z38" s="819"/>
      <c r="AA38" s="819"/>
      <c r="AB38" s="819"/>
      <c r="AC38" s="819"/>
      <c r="AD38" s="819"/>
      <c r="AE38" s="820"/>
      <c r="AF38" s="821"/>
      <c r="AG38" s="822"/>
      <c r="AH38" s="822"/>
      <c r="AI38" s="822"/>
      <c r="AJ38" s="823"/>
      <c r="AK38" s="869"/>
      <c r="AL38" s="865"/>
      <c r="AM38" s="865"/>
      <c r="AN38" s="865"/>
      <c r="AO38" s="865"/>
      <c r="AP38" s="865"/>
      <c r="AQ38" s="865"/>
      <c r="AR38" s="865"/>
      <c r="AS38" s="865"/>
      <c r="AT38" s="865"/>
      <c r="AU38" s="865"/>
      <c r="AV38" s="865"/>
      <c r="AW38" s="865"/>
      <c r="AX38" s="865"/>
      <c r="AY38" s="865"/>
      <c r="AZ38" s="866"/>
      <c r="BA38" s="866"/>
      <c r="BB38" s="866"/>
      <c r="BC38" s="866"/>
      <c r="BD38" s="866"/>
      <c r="BE38" s="867"/>
      <c r="BF38" s="867"/>
      <c r="BG38" s="867"/>
      <c r="BH38" s="867"/>
      <c r="BI38" s="868"/>
      <c r="BJ38" s="214"/>
      <c r="BK38" s="214"/>
      <c r="BL38" s="214"/>
      <c r="BM38" s="214"/>
      <c r="BN38" s="214"/>
      <c r="BO38" s="224"/>
      <c r="BP38" s="224"/>
      <c r="BQ38" s="221">
        <v>32</v>
      </c>
      <c r="BR38" s="222"/>
      <c r="BS38" s="808"/>
      <c r="BT38" s="809"/>
      <c r="BU38" s="809"/>
      <c r="BV38" s="809"/>
      <c r="BW38" s="809"/>
      <c r="BX38" s="809"/>
      <c r="BY38" s="809"/>
      <c r="BZ38" s="809"/>
      <c r="CA38" s="809"/>
      <c r="CB38" s="809"/>
      <c r="CC38" s="809"/>
      <c r="CD38" s="809"/>
      <c r="CE38" s="809"/>
      <c r="CF38" s="809"/>
      <c r="CG38" s="810"/>
      <c r="CH38" s="811"/>
      <c r="CI38" s="812"/>
      <c r="CJ38" s="812"/>
      <c r="CK38" s="812"/>
      <c r="CL38" s="813"/>
      <c r="CM38" s="811"/>
      <c r="CN38" s="812"/>
      <c r="CO38" s="812"/>
      <c r="CP38" s="812"/>
      <c r="CQ38" s="813"/>
      <c r="CR38" s="811"/>
      <c r="CS38" s="812"/>
      <c r="CT38" s="812"/>
      <c r="CU38" s="812"/>
      <c r="CV38" s="813"/>
      <c r="CW38" s="811"/>
      <c r="CX38" s="812"/>
      <c r="CY38" s="812"/>
      <c r="CZ38" s="812"/>
      <c r="DA38" s="813"/>
      <c r="DB38" s="811"/>
      <c r="DC38" s="812"/>
      <c r="DD38" s="812"/>
      <c r="DE38" s="812"/>
      <c r="DF38" s="813"/>
      <c r="DG38" s="811"/>
      <c r="DH38" s="812"/>
      <c r="DI38" s="812"/>
      <c r="DJ38" s="812"/>
      <c r="DK38" s="813"/>
      <c r="DL38" s="811"/>
      <c r="DM38" s="812"/>
      <c r="DN38" s="812"/>
      <c r="DO38" s="812"/>
      <c r="DP38" s="813"/>
      <c r="DQ38" s="811"/>
      <c r="DR38" s="812"/>
      <c r="DS38" s="812"/>
      <c r="DT38" s="812"/>
      <c r="DU38" s="813"/>
      <c r="DV38" s="808"/>
      <c r="DW38" s="809"/>
      <c r="DX38" s="809"/>
      <c r="DY38" s="809"/>
      <c r="DZ38" s="814"/>
      <c r="EA38" s="212"/>
    </row>
    <row r="39" spans="1:131" ht="26.25" customHeight="1">
      <c r="A39" s="225">
        <v>12</v>
      </c>
      <c r="B39" s="815"/>
      <c r="C39" s="816"/>
      <c r="D39" s="816"/>
      <c r="E39" s="816"/>
      <c r="F39" s="816"/>
      <c r="G39" s="816"/>
      <c r="H39" s="816"/>
      <c r="I39" s="816"/>
      <c r="J39" s="816"/>
      <c r="K39" s="816"/>
      <c r="L39" s="816"/>
      <c r="M39" s="816"/>
      <c r="N39" s="816"/>
      <c r="O39" s="816"/>
      <c r="P39" s="817"/>
      <c r="Q39" s="818"/>
      <c r="R39" s="819"/>
      <c r="S39" s="819"/>
      <c r="T39" s="819"/>
      <c r="U39" s="819"/>
      <c r="V39" s="819"/>
      <c r="W39" s="819"/>
      <c r="X39" s="819"/>
      <c r="Y39" s="819"/>
      <c r="Z39" s="819"/>
      <c r="AA39" s="819"/>
      <c r="AB39" s="819"/>
      <c r="AC39" s="819"/>
      <c r="AD39" s="819"/>
      <c r="AE39" s="820"/>
      <c r="AF39" s="821"/>
      <c r="AG39" s="822"/>
      <c r="AH39" s="822"/>
      <c r="AI39" s="822"/>
      <c r="AJ39" s="823"/>
      <c r="AK39" s="869"/>
      <c r="AL39" s="865"/>
      <c r="AM39" s="865"/>
      <c r="AN39" s="865"/>
      <c r="AO39" s="865"/>
      <c r="AP39" s="865"/>
      <c r="AQ39" s="865"/>
      <c r="AR39" s="865"/>
      <c r="AS39" s="865"/>
      <c r="AT39" s="865"/>
      <c r="AU39" s="865"/>
      <c r="AV39" s="865"/>
      <c r="AW39" s="865"/>
      <c r="AX39" s="865"/>
      <c r="AY39" s="865"/>
      <c r="AZ39" s="866"/>
      <c r="BA39" s="866"/>
      <c r="BB39" s="866"/>
      <c r="BC39" s="866"/>
      <c r="BD39" s="866"/>
      <c r="BE39" s="867"/>
      <c r="BF39" s="867"/>
      <c r="BG39" s="867"/>
      <c r="BH39" s="867"/>
      <c r="BI39" s="868"/>
      <c r="BJ39" s="214"/>
      <c r="BK39" s="214"/>
      <c r="BL39" s="214"/>
      <c r="BM39" s="214"/>
      <c r="BN39" s="214"/>
      <c r="BO39" s="224"/>
      <c r="BP39" s="224"/>
      <c r="BQ39" s="221">
        <v>33</v>
      </c>
      <c r="BR39" s="222"/>
      <c r="BS39" s="808"/>
      <c r="BT39" s="809"/>
      <c r="BU39" s="809"/>
      <c r="BV39" s="809"/>
      <c r="BW39" s="809"/>
      <c r="BX39" s="809"/>
      <c r="BY39" s="809"/>
      <c r="BZ39" s="809"/>
      <c r="CA39" s="809"/>
      <c r="CB39" s="809"/>
      <c r="CC39" s="809"/>
      <c r="CD39" s="809"/>
      <c r="CE39" s="809"/>
      <c r="CF39" s="809"/>
      <c r="CG39" s="810"/>
      <c r="CH39" s="811"/>
      <c r="CI39" s="812"/>
      <c r="CJ39" s="812"/>
      <c r="CK39" s="812"/>
      <c r="CL39" s="813"/>
      <c r="CM39" s="811"/>
      <c r="CN39" s="812"/>
      <c r="CO39" s="812"/>
      <c r="CP39" s="812"/>
      <c r="CQ39" s="813"/>
      <c r="CR39" s="811"/>
      <c r="CS39" s="812"/>
      <c r="CT39" s="812"/>
      <c r="CU39" s="812"/>
      <c r="CV39" s="813"/>
      <c r="CW39" s="811"/>
      <c r="CX39" s="812"/>
      <c r="CY39" s="812"/>
      <c r="CZ39" s="812"/>
      <c r="DA39" s="813"/>
      <c r="DB39" s="811"/>
      <c r="DC39" s="812"/>
      <c r="DD39" s="812"/>
      <c r="DE39" s="812"/>
      <c r="DF39" s="813"/>
      <c r="DG39" s="811"/>
      <c r="DH39" s="812"/>
      <c r="DI39" s="812"/>
      <c r="DJ39" s="812"/>
      <c r="DK39" s="813"/>
      <c r="DL39" s="811"/>
      <c r="DM39" s="812"/>
      <c r="DN39" s="812"/>
      <c r="DO39" s="812"/>
      <c r="DP39" s="813"/>
      <c r="DQ39" s="811"/>
      <c r="DR39" s="812"/>
      <c r="DS39" s="812"/>
      <c r="DT39" s="812"/>
      <c r="DU39" s="813"/>
      <c r="DV39" s="808"/>
      <c r="DW39" s="809"/>
      <c r="DX39" s="809"/>
      <c r="DY39" s="809"/>
      <c r="DZ39" s="814"/>
      <c r="EA39" s="212"/>
    </row>
    <row r="40" spans="1:131" ht="26.25" customHeight="1">
      <c r="A40" s="221">
        <v>13</v>
      </c>
      <c r="B40" s="815"/>
      <c r="C40" s="816"/>
      <c r="D40" s="816"/>
      <c r="E40" s="816"/>
      <c r="F40" s="816"/>
      <c r="G40" s="816"/>
      <c r="H40" s="816"/>
      <c r="I40" s="816"/>
      <c r="J40" s="816"/>
      <c r="K40" s="816"/>
      <c r="L40" s="816"/>
      <c r="M40" s="816"/>
      <c r="N40" s="816"/>
      <c r="O40" s="816"/>
      <c r="P40" s="817"/>
      <c r="Q40" s="818"/>
      <c r="R40" s="819"/>
      <c r="S40" s="819"/>
      <c r="T40" s="819"/>
      <c r="U40" s="819"/>
      <c r="V40" s="819"/>
      <c r="W40" s="819"/>
      <c r="X40" s="819"/>
      <c r="Y40" s="819"/>
      <c r="Z40" s="819"/>
      <c r="AA40" s="819"/>
      <c r="AB40" s="819"/>
      <c r="AC40" s="819"/>
      <c r="AD40" s="819"/>
      <c r="AE40" s="820"/>
      <c r="AF40" s="821"/>
      <c r="AG40" s="822"/>
      <c r="AH40" s="822"/>
      <c r="AI40" s="822"/>
      <c r="AJ40" s="823"/>
      <c r="AK40" s="869"/>
      <c r="AL40" s="865"/>
      <c r="AM40" s="865"/>
      <c r="AN40" s="865"/>
      <c r="AO40" s="865"/>
      <c r="AP40" s="865"/>
      <c r="AQ40" s="865"/>
      <c r="AR40" s="865"/>
      <c r="AS40" s="865"/>
      <c r="AT40" s="865"/>
      <c r="AU40" s="865"/>
      <c r="AV40" s="865"/>
      <c r="AW40" s="865"/>
      <c r="AX40" s="865"/>
      <c r="AY40" s="865"/>
      <c r="AZ40" s="866"/>
      <c r="BA40" s="866"/>
      <c r="BB40" s="866"/>
      <c r="BC40" s="866"/>
      <c r="BD40" s="866"/>
      <c r="BE40" s="867"/>
      <c r="BF40" s="867"/>
      <c r="BG40" s="867"/>
      <c r="BH40" s="867"/>
      <c r="BI40" s="868"/>
      <c r="BJ40" s="214"/>
      <c r="BK40" s="214"/>
      <c r="BL40" s="214"/>
      <c r="BM40" s="214"/>
      <c r="BN40" s="214"/>
      <c r="BO40" s="224"/>
      <c r="BP40" s="224"/>
      <c r="BQ40" s="221">
        <v>34</v>
      </c>
      <c r="BR40" s="222"/>
      <c r="BS40" s="808"/>
      <c r="BT40" s="809"/>
      <c r="BU40" s="809"/>
      <c r="BV40" s="809"/>
      <c r="BW40" s="809"/>
      <c r="BX40" s="809"/>
      <c r="BY40" s="809"/>
      <c r="BZ40" s="809"/>
      <c r="CA40" s="809"/>
      <c r="CB40" s="809"/>
      <c r="CC40" s="809"/>
      <c r="CD40" s="809"/>
      <c r="CE40" s="809"/>
      <c r="CF40" s="809"/>
      <c r="CG40" s="810"/>
      <c r="CH40" s="811"/>
      <c r="CI40" s="812"/>
      <c r="CJ40" s="812"/>
      <c r="CK40" s="812"/>
      <c r="CL40" s="813"/>
      <c r="CM40" s="811"/>
      <c r="CN40" s="812"/>
      <c r="CO40" s="812"/>
      <c r="CP40" s="812"/>
      <c r="CQ40" s="813"/>
      <c r="CR40" s="811"/>
      <c r="CS40" s="812"/>
      <c r="CT40" s="812"/>
      <c r="CU40" s="812"/>
      <c r="CV40" s="813"/>
      <c r="CW40" s="811"/>
      <c r="CX40" s="812"/>
      <c r="CY40" s="812"/>
      <c r="CZ40" s="812"/>
      <c r="DA40" s="813"/>
      <c r="DB40" s="811"/>
      <c r="DC40" s="812"/>
      <c r="DD40" s="812"/>
      <c r="DE40" s="812"/>
      <c r="DF40" s="813"/>
      <c r="DG40" s="811"/>
      <c r="DH40" s="812"/>
      <c r="DI40" s="812"/>
      <c r="DJ40" s="812"/>
      <c r="DK40" s="813"/>
      <c r="DL40" s="811"/>
      <c r="DM40" s="812"/>
      <c r="DN40" s="812"/>
      <c r="DO40" s="812"/>
      <c r="DP40" s="813"/>
      <c r="DQ40" s="811"/>
      <c r="DR40" s="812"/>
      <c r="DS40" s="812"/>
      <c r="DT40" s="812"/>
      <c r="DU40" s="813"/>
      <c r="DV40" s="808"/>
      <c r="DW40" s="809"/>
      <c r="DX40" s="809"/>
      <c r="DY40" s="809"/>
      <c r="DZ40" s="814"/>
      <c r="EA40" s="212"/>
    </row>
    <row r="41" spans="1:131" ht="26.25" customHeight="1">
      <c r="A41" s="221">
        <v>14</v>
      </c>
      <c r="B41" s="815"/>
      <c r="C41" s="816"/>
      <c r="D41" s="816"/>
      <c r="E41" s="816"/>
      <c r="F41" s="816"/>
      <c r="G41" s="816"/>
      <c r="H41" s="816"/>
      <c r="I41" s="816"/>
      <c r="J41" s="816"/>
      <c r="K41" s="816"/>
      <c r="L41" s="816"/>
      <c r="M41" s="816"/>
      <c r="N41" s="816"/>
      <c r="O41" s="816"/>
      <c r="P41" s="817"/>
      <c r="Q41" s="818"/>
      <c r="R41" s="819"/>
      <c r="S41" s="819"/>
      <c r="T41" s="819"/>
      <c r="U41" s="819"/>
      <c r="V41" s="819"/>
      <c r="W41" s="819"/>
      <c r="X41" s="819"/>
      <c r="Y41" s="819"/>
      <c r="Z41" s="819"/>
      <c r="AA41" s="819"/>
      <c r="AB41" s="819"/>
      <c r="AC41" s="819"/>
      <c r="AD41" s="819"/>
      <c r="AE41" s="820"/>
      <c r="AF41" s="821"/>
      <c r="AG41" s="822"/>
      <c r="AH41" s="822"/>
      <c r="AI41" s="822"/>
      <c r="AJ41" s="823"/>
      <c r="AK41" s="869"/>
      <c r="AL41" s="865"/>
      <c r="AM41" s="865"/>
      <c r="AN41" s="865"/>
      <c r="AO41" s="865"/>
      <c r="AP41" s="865"/>
      <c r="AQ41" s="865"/>
      <c r="AR41" s="865"/>
      <c r="AS41" s="865"/>
      <c r="AT41" s="865"/>
      <c r="AU41" s="865"/>
      <c r="AV41" s="865"/>
      <c r="AW41" s="865"/>
      <c r="AX41" s="865"/>
      <c r="AY41" s="865"/>
      <c r="AZ41" s="866"/>
      <c r="BA41" s="866"/>
      <c r="BB41" s="866"/>
      <c r="BC41" s="866"/>
      <c r="BD41" s="866"/>
      <c r="BE41" s="867"/>
      <c r="BF41" s="867"/>
      <c r="BG41" s="867"/>
      <c r="BH41" s="867"/>
      <c r="BI41" s="868"/>
      <c r="BJ41" s="214"/>
      <c r="BK41" s="214"/>
      <c r="BL41" s="214"/>
      <c r="BM41" s="214"/>
      <c r="BN41" s="214"/>
      <c r="BO41" s="224"/>
      <c r="BP41" s="224"/>
      <c r="BQ41" s="221">
        <v>35</v>
      </c>
      <c r="BR41" s="222"/>
      <c r="BS41" s="808"/>
      <c r="BT41" s="809"/>
      <c r="BU41" s="809"/>
      <c r="BV41" s="809"/>
      <c r="BW41" s="809"/>
      <c r="BX41" s="809"/>
      <c r="BY41" s="809"/>
      <c r="BZ41" s="809"/>
      <c r="CA41" s="809"/>
      <c r="CB41" s="809"/>
      <c r="CC41" s="809"/>
      <c r="CD41" s="809"/>
      <c r="CE41" s="809"/>
      <c r="CF41" s="809"/>
      <c r="CG41" s="810"/>
      <c r="CH41" s="811"/>
      <c r="CI41" s="812"/>
      <c r="CJ41" s="812"/>
      <c r="CK41" s="812"/>
      <c r="CL41" s="813"/>
      <c r="CM41" s="811"/>
      <c r="CN41" s="812"/>
      <c r="CO41" s="812"/>
      <c r="CP41" s="812"/>
      <c r="CQ41" s="813"/>
      <c r="CR41" s="811"/>
      <c r="CS41" s="812"/>
      <c r="CT41" s="812"/>
      <c r="CU41" s="812"/>
      <c r="CV41" s="813"/>
      <c r="CW41" s="811"/>
      <c r="CX41" s="812"/>
      <c r="CY41" s="812"/>
      <c r="CZ41" s="812"/>
      <c r="DA41" s="813"/>
      <c r="DB41" s="811"/>
      <c r="DC41" s="812"/>
      <c r="DD41" s="812"/>
      <c r="DE41" s="812"/>
      <c r="DF41" s="813"/>
      <c r="DG41" s="811"/>
      <c r="DH41" s="812"/>
      <c r="DI41" s="812"/>
      <c r="DJ41" s="812"/>
      <c r="DK41" s="813"/>
      <c r="DL41" s="811"/>
      <c r="DM41" s="812"/>
      <c r="DN41" s="812"/>
      <c r="DO41" s="812"/>
      <c r="DP41" s="813"/>
      <c r="DQ41" s="811"/>
      <c r="DR41" s="812"/>
      <c r="DS41" s="812"/>
      <c r="DT41" s="812"/>
      <c r="DU41" s="813"/>
      <c r="DV41" s="808"/>
      <c r="DW41" s="809"/>
      <c r="DX41" s="809"/>
      <c r="DY41" s="809"/>
      <c r="DZ41" s="814"/>
      <c r="EA41" s="212"/>
    </row>
    <row r="42" spans="1:131" ht="26.25" customHeight="1">
      <c r="A42" s="221">
        <v>15</v>
      </c>
      <c r="B42" s="815"/>
      <c r="C42" s="816"/>
      <c r="D42" s="816"/>
      <c r="E42" s="816"/>
      <c r="F42" s="816"/>
      <c r="G42" s="816"/>
      <c r="H42" s="816"/>
      <c r="I42" s="816"/>
      <c r="J42" s="816"/>
      <c r="K42" s="816"/>
      <c r="L42" s="816"/>
      <c r="M42" s="816"/>
      <c r="N42" s="816"/>
      <c r="O42" s="816"/>
      <c r="P42" s="817"/>
      <c r="Q42" s="818"/>
      <c r="R42" s="819"/>
      <c r="S42" s="819"/>
      <c r="T42" s="819"/>
      <c r="U42" s="819"/>
      <c r="V42" s="819"/>
      <c r="W42" s="819"/>
      <c r="X42" s="819"/>
      <c r="Y42" s="819"/>
      <c r="Z42" s="819"/>
      <c r="AA42" s="819"/>
      <c r="AB42" s="819"/>
      <c r="AC42" s="819"/>
      <c r="AD42" s="819"/>
      <c r="AE42" s="820"/>
      <c r="AF42" s="821"/>
      <c r="AG42" s="822"/>
      <c r="AH42" s="822"/>
      <c r="AI42" s="822"/>
      <c r="AJ42" s="823"/>
      <c r="AK42" s="869"/>
      <c r="AL42" s="865"/>
      <c r="AM42" s="865"/>
      <c r="AN42" s="865"/>
      <c r="AO42" s="865"/>
      <c r="AP42" s="865"/>
      <c r="AQ42" s="865"/>
      <c r="AR42" s="865"/>
      <c r="AS42" s="865"/>
      <c r="AT42" s="865"/>
      <c r="AU42" s="865"/>
      <c r="AV42" s="865"/>
      <c r="AW42" s="865"/>
      <c r="AX42" s="865"/>
      <c r="AY42" s="865"/>
      <c r="AZ42" s="866"/>
      <c r="BA42" s="866"/>
      <c r="BB42" s="866"/>
      <c r="BC42" s="866"/>
      <c r="BD42" s="866"/>
      <c r="BE42" s="867"/>
      <c r="BF42" s="867"/>
      <c r="BG42" s="867"/>
      <c r="BH42" s="867"/>
      <c r="BI42" s="868"/>
      <c r="BJ42" s="214"/>
      <c r="BK42" s="214"/>
      <c r="BL42" s="214"/>
      <c r="BM42" s="214"/>
      <c r="BN42" s="214"/>
      <c r="BO42" s="224"/>
      <c r="BP42" s="224"/>
      <c r="BQ42" s="221">
        <v>36</v>
      </c>
      <c r="BR42" s="222"/>
      <c r="BS42" s="808"/>
      <c r="BT42" s="809"/>
      <c r="BU42" s="809"/>
      <c r="BV42" s="809"/>
      <c r="BW42" s="809"/>
      <c r="BX42" s="809"/>
      <c r="BY42" s="809"/>
      <c r="BZ42" s="809"/>
      <c r="CA42" s="809"/>
      <c r="CB42" s="809"/>
      <c r="CC42" s="809"/>
      <c r="CD42" s="809"/>
      <c r="CE42" s="809"/>
      <c r="CF42" s="809"/>
      <c r="CG42" s="810"/>
      <c r="CH42" s="811"/>
      <c r="CI42" s="812"/>
      <c r="CJ42" s="812"/>
      <c r="CK42" s="812"/>
      <c r="CL42" s="813"/>
      <c r="CM42" s="811"/>
      <c r="CN42" s="812"/>
      <c r="CO42" s="812"/>
      <c r="CP42" s="812"/>
      <c r="CQ42" s="813"/>
      <c r="CR42" s="811"/>
      <c r="CS42" s="812"/>
      <c r="CT42" s="812"/>
      <c r="CU42" s="812"/>
      <c r="CV42" s="813"/>
      <c r="CW42" s="811"/>
      <c r="CX42" s="812"/>
      <c r="CY42" s="812"/>
      <c r="CZ42" s="812"/>
      <c r="DA42" s="813"/>
      <c r="DB42" s="811"/>
      <c r="DC42" s="812"/>
      <c r="DD42" s="812"/>
      <c r="DE42" s="812"/>
      <c r="DF42" s="813"/>
      <c r="DG42" s="811"/>
      <c r="DH42" s="812"/>
      <c r="DI42" s="812"/>
      <c r="DJ42" s="812"/>
      <c r="DK42" s="813"/>
      <c r="DL42" s="811"/>
      <c r="DM42" s="812"/>
      <c r="DN42" s="812"/>
      <c r="DO42" s="812"/>
      <c r="DP42" s="813"/>
      <c r="DQ42" s="811"/>
      <c r="DR42" s="812"/>
      <c r="DS42" s="812"/>
      <c r="DT42" s="812"/>
      <c r="DU42" s="813"/>
      <c r="DV42" s="808"/>
      <c r="DW42" s="809"/>
      <c r="DX42" s="809"/>
      <c r="DY42" s="809"/>
      <c r="DZ42" s="814"/>
      <c r="EA42" s="212"/>
    </row>
    <row r="43" spans="1:131" ht="26.25" customHeight="1">
      <c r="A43" s="221">
        <v>16</v>
      </c>
      <c r="B43" s="815"/>
      <c r="C43" s="816"/>
      <c r="D43" s="816"/>
      <c r="E43" s="816"/>
      <c r="F43" s="816"/>
      <c r="G43" s="816"/>
      <c r="H43" s="816"/>
      <c r="I43" s="816"/>
      <c r="J43" s="816"/>
      <c r="K43" s="816"/>
      <c r="L43" s="816"/>
      <c r="M43" s="816"/>
      <c r="N43" s="816"/>
      <c r="O43" s="816"/>
      <c r="P43" s="817"/>
      <c r="Q43" s="818"/>
      <c r="R43" s="819"/>
      <c r="S43" s="819"/>
      <c r="T43" s="819"/>
      <c r="U43" s="819"/>
      <c r="V43" s="819"/>
      <c r="W43" s="819"/>
      <c r="X43" s="819"/>
      <c r="Y43" s="819"/>
      <c r="Z43" s="819"/>
      <c r="AA43" s="819"/>
      <c r="AB43" s="819"/>
      <c r="AC43" s="819"/>
      <c r="AD43" s="819"/>
      <c r="AE43" s="820"/>
      <c r="AF43" s="821"/>
      <c r="AG43" s="822"/>
      <c r="AH43" s="822"/>
      <c r="AI43" s="822"/>
      <c r="AJ43" s="823"/>
      <c r="AK43" s="869"/>
      <c r="AL43" s="865"/>
      <c r="AM43" s="865"/>
      <c r="AN43" s="865"/>
      <c r="AO43" s="865"/>
      <c r="AP43" s="865"/>
      <c r="AQ43" s="865"/>
      <c r="AR43" s="865"/>
      <c r="AS43" s="865"/>
      <c r="AT43" s="865"/>
      <c r="AU43" s="865"/>
      <c r="AV43" s="865"/>
      <c r="AW43" s="865"/>
      <c r="AX43" s="865"/>
      <c r="AY43" s="865"/>
      <c r="AZ43" s="866"/>
      <c r="BA43" s="866"/>
      <c r="BB43" s="866"/>
      <c r="BC43" s="866"/>
      <c r="BD43" s="866"/>
      <c r="BE43" s="867"/>
      <c r="BF43" s="867"/>
      <c r="BG43" s="867"/>
      <c r="BH43" s="867"/>
      <c r="BI43" s="868"/>
      <c r="BJ43" s="214"/>
      <c r="BK43" s="214"/>
      <c r="BL43" s="214"/>
      <c r="BM43" s="214"/>
      <c r="BN43" s="214"/>
      <c r="BO43" s="224"/>
      <c r="BP43" s="224"/>
      <c r="BQ43" s="221">
        <v>37</v>
      </c>
      <c r="BR43" s="222"/>
      <c r="BS43" s="808"/>
      <c r="BT43" s="809"/>
      <c r="BU43" s="809"/>
      <c r="BV43" s="809"/>
      <c r="BW43" s="809"/>
      <c r="BX43" s="809"/>
      <c r="BY43" s="809"/>
      <c r="BZ43" s="809"/>
      <c r="CA43" s="809"/>
      <c r="CB43" s="809"/>
      <c r="CC43" s="809"/>
      <c r="CD43" s="809"/>
      <c r="CE43" s="809"/>
      <c r="CF43" s="809"/>
      <c r="CG43" s="810"/>
      <c r="CH43" s="811"/>
      <c r="CI43" s="812"/>
      <c r="CJ43" s="812"/>
      <c r="CK43" s="812"/>
      <c r="CL43" s="813"/>
      <c r="CM43" s="811"/>
      <c r="CN43" s="812"/>
      <c r="CO43" s="812"/>
      <c r="CP43" s="812"/>
      <c r="CQ43" s="813"/>
      <c r="CR43" s="811"/>
      <c r="CS43" s="812"/>
      <c r="CT43" s="812"/>
      <c r="CU43" s="812"/>
      <c r="CV43" s="813"/>
      <c r="CW43" s="811"/>
      <c r="CX43" s="812"/>
      <c r="CY43" s="812"/>
      <c r="CZ43" s="812"/>
      <c r="DA43" s="813"/>
      <c r="DB43" s="811"/>
      <c r="DC43" s="812"/>
      <c r="DD43" s="812"/>
      <c r="DE43" s="812"/>
      <c r="DF43" s="813"/>
      <c r="DG43" s="811"/>
      <c r="DH43" s="812"/>
      <c r="DI43" s="812"/>
      <c r="DJ43" s="812"/>
      <c r="DK43" s="813"/>
      <c r="DL43" s="811"/>
      <c r="DM43" s="812"/>
      <c r="DN43" s="812"/>
      <c r="DO43" s="812"/>
      <c r="DP43" s="813"/>
      <c r="DQ43" s="811"/>
      <c r="DR43" s="812"/>
      <c r="DS43" s="812"/>
      <c r="DT43" s="812"/>
      <c r="DU43" s="813"/>
      <c r="DV43" s="808"/>
      <c r="DW43" s="809"/>
      <c r="DX43" s="809"/>
      <c r="DY43" s="809"/>
      <c r="DZ43" s="814"/>
      <c r="EA43" s="212"/>
    </row>
    <row r="44" spans="1:131" ht="26.25" customHeight="1">
      <c r="A44" s="221">
        <v>17</v>
      </c>
      <c r="B44" s="815"/>
      <c r="C44" s="816"/>
      <c r="D44" s="816"/>
      <c r="E44" s="816"/>
      <c r="F44" s="816"/>
      <c r="G44" s="816"/>
      <c r="H44" s="816"/>
      <c r="I44" s="816"/>
      <c r="J44" s="816"/>
      <c r="K44" s="816"/>
      <c r="L44" s="816"/>
      <c r="M44" s="816"/>
      <c r="N44" s="816"/>
      <c r="O44" s="816"/>
      <c r="P44" s="817"/>
      <c r="Q44" s="818"/>
      <c r="R44" s="819"/>
      <c r="S44" s="819"/>
      <c r="T44" s="819"/>
      <c r="U44" s="819"/>
      <c r="V44" s="819"/>
      <c r="W44" s="819"/>
      <c r="X44" s="819"/>
      <c r="Y44" s="819"/>
      <c r="Z44" s="819"/>
      <c r="AA44" s="819"/>
      <c r="AB44" s="819"/>
      <c r="AC44" s="819"/>
      <c r="AD44" s="819"/>
      <c r="AE44" s="820"/>
      <c r="AF44" s="821"/>
      <c r="AG44" s="822"/>
      <c r="AH44" s="822"/>
      <c r="AI44" s="822"/>
      <c r="AJ44" s="823"/>
      <c r="AK44" s="869"/>
      <c r="AL44" s="865"/>
      <c r="AM44" s="865"/>
      <c r="AN44" s="865"/>
      <c r="AO44" s="865"/>
      <c r="AP44" s="865"/>
      <c r="AQ44" s="865"/>
      <c r="AR44" s="865"/>
      <c r="AS44" s="865"/>
      <c r="AT44" s="865"/>
      <c r="AU44" s="865"/>
      <c r="AV44" s="865"/>
      <c r="AW44" s="865"/>
      <c r="AX44" s="865"/>
      <c r="AY44" s="865"/>
      <c r="AZ44" s="866"/>
      <c r="BA44" s="866"/>
      <c r="BB44" s="866"/>
      <c r="BC44" s="866"/>
      <c r="BD44" s="866"/>
      <c r="BE44" s="867"/>
      <c r="BF44" s="867"/>
      <c r="BG44" s="867"/>
      <c r="BH44" s="867"/>
      <c r="BI44" s="868"/>
      <c r="BJ44" s="214"/>
      <c r="BK44" s="214"/>
      <c r="BL44" s="214"/>
      <c r="BM44" s="214"/>
      <c r="BN44" s="214"/>
      <c r="BO44" s="224"/>
      <c r="BP44" s="224"/>
      <c r="BQ44" s="221">
        <v>38</v>
      </c>
      <c r="BR44" s="222"/>
      <c r="BS44" s="808"/>
      <c r="BT44" s="809"/>
      <c r="BU44" s="809"/>
      <c r="BV44" s="809"/>
      <c r="BW44" s="809"/>
      <c r="BX44" s="809"/>
      <c r="BY44" s="809"/>
      <c r="BZ44" s="809"/>
      <c r="CA44" s="809"/>
      <c r="CB44" s="809"/>
      <c r="CC44" s="809"/>
      <c r="CD44" s="809"/>
      <c r="CE44" s="809"/>
      <c r="CF44" s="809"/>
      <c r="CG44" s="810"/>
      <c r="CH44" s="811"/>
      <c r="CI44" s="812"/>
      <c r="CJ44" s="812"/>
      <c r="CK44" s="812"/>
      <c r="CL44" s="813"/>
      <c r="CM44" s="811"/>
      <c r="CN44" s="812"/>
      <c r="CO44" s="812"/>
      <c r="CP44" s="812"/>
      <c r="CQ44" s="813"/>
      <c r="CR44" s="811"/>
      <c r="CS44" s="812"/>
      <c r="CT44" s="812"/>
      <c r="CU44" s="812"/>
      <c r="CV44" s="813"/>
      <c r="CW44" s="811"/>
      <c r="CX44" s="812"/>
      <c r="CY44" s="812"/>
      <c r="CZ44" s="812"/>
      <c r="DA44" s="813"/>
      <c r="DB44" s="811"/>
      <c r="DC44" s="812"/>
      <c r="DD44" s="812"/>
      <c r="DE44" s="812"/>
      <c r="DF44" s="813"/>
      <c r="DG44" s="811"/>
      <c r="DH44" s="812"/>
      <c r="DI44" s="812"/>
      <c r="DJ44" s="812"/>
      <c r="DK44" s="813"/>
      <c r="DL44" s="811"/>
      <c r="DM44" s="812"/>
      <c r="DN44" s="812"/>
      <c r="DO44" s="812"/>
      <c r="DP44" s="813"/>
      <c r="DQ44" s="811"/>
      <c r="DR44" s="812"/>
      <c r="DS44" s="812"/>
      <c r="DT44" s="812"/>
      <c r="DU44" s="813"/>
      <c r="DV44" s="808"/>
      <c r="DW44" s="809"/>
      <c r="DX44" s="809"/>
      <c r="DY44" s="809"/>
      <c r="DZ44" s="814"/>
      <c r="EA44" s="212"/>
    </row>
    <row r="45" spans="1:131" ht="26.25" customHeight="1">
      <c r="A45" s="221">
        <v>18</v>
      </c>
      <c r="B45" s="815"/>
      <c r="C45" s="816"/>
      <c r="D45" s="816"/>
      <c r="E45" s="816"/>
      <c r="F45" s="816"/>
      <c r="G45" s="816"/>
      <c r="H45" s="816"/>
      <c r="I45" s="816"/>
      <c r="J45" s="816"/>
      <c r="K45" s="816"/>
      <c r="L45" s="816"/>
      <c r="M45" s="816"/>
      <c r="N45" s="816"/>
      <c r="O45" s="816"/>
      <c r="P45" s="817"/>
      <c r="Q45" s="818"/>
      <c r="R45" s="819"/>
      <c r="S45" s="819"/>
      <c r="T45" s="819"/>
      <c r="U45" s="819"/>
      <c r="V45" s="819"/>
      <c r="W45" s="819"/>
      <c r="X45" s="819"/>
      <c r="Y45" s="819"/>
      <c r="Z45" s="819"/>
      <c r="AA45" s="819"/>
      <c r="AB45" s="819"/>
      <c r="AC45" s="819"/>
      <c r="AD45" s="819"/>
      <c r="AE45" s="820"/>
      <c r="AF45" s="821"/>
      <c r="AG45" s="822"/>
      <c r="AH45" s="822"/>
      <c r="AI45" s="822"/>
      <c r="AJ45" s="823"/>
      <c r="AK45" s="869"/>
      <c r="AL45" s="865"/>
      <c r="AM45" s="865"/>
      <c r="AN45" s="865"/>
      <c r="AO45" s="865"/>
      <c r="AP45" s="865"/>
      <c r="AQ45" s="865"/>
      <c r="AR45" s="865"/>
      <c r="AS45" s="865"/>
      <c r="AT45" s="865"/>
      <c r="AU45" s="865"/>
      <c r="AV45" s="865"/>
      <c r="AW45" s="865"/>
      <c r="AX45" s="865"/>
      <c r="AY45" s="865"/>
      <c r="AZ45" s="866"/>
      <c r="BA45" s="866"/>
      <c r="BB45" s="866"/>
      <c r="BC45" s="866"/>
      <c r="BD45" s="866"/>
      <c r="BE45" s="867"/>
      <c r="BF45" s="867"/>
      <c r="BG45" s="867"/>
      <c r="BH45" s="867"/>
      <c r="BI45" s="868"/>
      <c r="BJ45" s="214"/>
      <c r="BK45" s="214"/>
      <c r="BL45" s="214"/>
      <c r="BM45" s="214"/>
      <c r="BN45" s="214"/>
      <c r="BO45" s="224"/>
      <c r="BP45" s="224"/>
      <c r="BQ45" s="221">
        <v>39</v>
      </c>
      <c r="BR45" s="222"/>
      <c r="BS45" s="808"/>
      <c r="BT45" s="809"/>
      <c r="BU45" s="809"/>
      <c r="BV45" s="809"/>
      <c r="BW45" s="809"/>
      <c r="BX45" s="809"/>
      <c r="BY45" s="809"/>
      <c r="BZ45" s="809"/>
      <c r="CA45" s="809"/>
      <c r="CB45" s="809"/>
      <c r="CC45" s="809"/>
      <c r="CD45" s="809"/>
      <c r="CE45" s="809"/>
      <c r="CF45" s="809"/>
      <c r="CG45" s="810"/>
      <c r="CH45" s="811"/>
      <c r="CI45" s="812"/>
      <c r="CJ45" s="812"/>
      <c r="CK45" s="812"/>
      <c r="CL45" s="813"/>
      <c r="CM45" s="811"/>
      <c r="CN45" s="812"/>
      <c r="CO45" s="812"/>
      <c r="CP45" s="812"/>
      <c r="CQ45" s="813"/>
      <c r="CR45" s="811"/>
      <c r="CS45" s="812"/>
      <c r="CT45" s="812"/>
      <c r="CU45" s="812"/>
      <c r="CV45" s="813"/>
      <c r="CW45" s="811"/>
      <c r="CX45" s="812"/>
      <c r="CY45" s="812"/>
      <c r="CZ45" s="812"/>
      <c r="DA45" s="813"/>
      <c r="DB45" s="811"/>
      <c r="DC45" s="812"/>
      <c r="DD45" s="812"/>
      <c r="DE45" s="812"/>
      <c r="DF45" s="813"/>
      <c r="DG45" s="811"/>
      <c r="DH45" s="812"/>
      <c r="DI45" s="812"/>
      <c r="DJ45" s="812"/>
      <c r="DK45" s="813"/>
      <c r="DL45" s="811"/>
      <c r="DM45" s="812"/>
      <c r="DN45" s="812"/>
      <c r="DO45" s="812"/>
      <c r="DP45" s="813"/>
      <c r="DQ45" s="811"/>
      <c r="DR45" s="812"/>
      <c r="DS45" s="812"/>
      <c r="DT45" s="812"/>
      <c r="DU45" s="813"/>
      <c r="DV45" s="808"/>
      <c r="DW45" s="809"/>
      <c r="DX45" s="809"/>
      <c r="DY45" s="809"/>
      <c r="DZ45" s="814"/>
      <c r="EA45" s="212"/>
    </row>
    <row r="46" spans="1:131" ht="26.25" customHeight="1">
      <c r="A46" s="221">
        <v>19</v>
      </c>
      <c r="B46" s="815"/>
      <c r="C46" s="816"/>
      <c r="D46" s="816"/>
      <c r="E46" s="816"/>
      <c r="F46" s="816"/>
      <c r="G46" s="816"/>
      <c r="H46" s="816"/>
      <c r="I46" s="816"/>
      <c r="J46" s="816"/>
      <c r="K46" s="816"/>
      <c r="L46" s="816"/>
      <c r="M46" s="816"/>
      <c r="N46" s="816"/>
      <c r="O46" s="816"/>
      <c r="P46" s="817"/>
      <c r="Q46" s="818"/>
      <c r="R46" s="819"/>
      <c r="S46" s="819"/>
      <c r="T46" s="819"/>
      <c r="U46" s="819"/>
      <c r="V46" s="819"/>
      <c r="W46" s="819"/>
      <c r="X46" s="819"/>
      <c r="Y46" s="819"/>
      <c r="Z46" s="819"/>
      <c r="AA46" s="819"/>
      <c r="AB46" s="819"/>
      <c r="AC46" s="819"/>
      <c r="AD46" s="819"/>
      <c r="AE46" s="820"/>
      <c r="AF46" s="821"/>
      <c r="AG46" s="822"/>
      <c r="AH46" s="822"/>
      <c r="AI46" s="822"/>
      <c r="AJ46" s="823"/>
      <c r="AK46" s="869"/>
      <c r="AL46" s="865"/>
      <c r="AM46" s="865"/>
      <c r="AN46" s="865"/>
      <c r="AO46" s="865"/>
      <c r="AP46" s="865"/>
      <c r="AQ46" s="865"/>
      <c r="AR46" s="865"/>
      <c r="AS46" s="865"/>
      <c r="AT46" s="865"/>
      <c r="AU46" s="865"/>
      <c r="AV46" s="865"/>
      <c r="AW46" s="865"/>
      <c r="AX46" s="865"/>
      <c r="AY46" s="865"/>
      <c r="AZ46" s="866"/>
      <c r="BA46" s="866"/>
      <c r="BB46" s="866"/>
      <c r="BC46" s="866"/>
      <c r="BD46" s="866"/>
      <c r="BE46" s="867"/>
      <c r="BF46" s="867"/>
      <c r="BG46" s="867"/>
      <c r="BH46" s="867"/>
      <c r="BI46" s="868"/>
      <c r="BJ46" s="214"/>
      <c r="BK46" s="214"/>
      <c r="BL46" s="214"/>
      <c r="BM46" s="214"/>
      <c r="BN46" s="214"/>
      <c r="BO46" s="224"/>
      <c r="BP46" s="224"/>
      <c r="BQ46" s="221">
        <v>40</v>
      </c>
      <c r="BR46" s="222"/>
      <c r="BS46" s="808"/>
      <c r="BT46" s="809"/>
      <c r="BU46" s="809"/>
      <c r="BV46" s="809"/>
      <c r="BW46" s="809"/>
      <c r="BX46" s="809"/>
      <c r="BY46" s="809"/>
      <c r="BZ46" s="809"/>
      <c r="CA46" s="809"/>
      <c r="CB46" s="809"/>
      <c r="CC46" s="809"/>
      <c r="CD46" s="809"/>
      <c r="CE46" s="809"/>
      <c r="CF46" s="809"/>
      <c r="CG46" s="810"/>
      <c r="CH46" s="811"/>
      <c r="CI46" s="812"/>
      <c r="CJ46" s="812"/>
      <c r="CK46" s="812"/>
      <c r="CL46" s="813"/>
      <c r="CM46" s="811"/>
      <c r="CN46" s="812"/>
      <c r="CO46" s="812"/>
      <c r="CP46" s="812"/>
      <c r="CQ46" s="813"/>
      <c r="CR46" s="811"/>
      <c r="CS46" s="812"/>
      <c r="CT46" s="812"/>
      <c r="CU46" s="812"/>
      <c r="CV46" s="813"/>
      <c r="CW46" s="811"/>
      <c r="CX46" s="812"/>
      <c r="CY46" s="812"/>
      <c r="CZ46" s="812"/>
      <c r="DA46" s="813"/>
      <c r="DB46" s="811"/>
      <c r="DC46" s="812"/>
      <c r="DD46" s="812"/>
      <c r="DE46" s="812"/>
      <c r="DF46" s="813"/>
      <c r="DG46" s="811"/>
      <c r="DH46" s="812"/>
      <c r="DI46" s="812"/>
      <c r="DJ46" s="812"/>
      <c r="DK46" s="813"/>
      <c r="DL46" s="811"/>
      <c r="DM46" s="812"/>
      <c r="DN46" s="812"/>
      <c r="DO46" s="812"/>
      <c r="DP46" s="813"/>
      <c r="DQ46" s="811"/>
      <c r="DR46" s="812"/>
      <c r="DS46" s="812"/>
      <c r="DT46" s="812"/>
      <c r="DU46" s="813"/>
      <c r="DV46" s="808"/>
      <c r="DW46" s="809"/>
      <c r="DX46" s="809"/>
      <c r="DY46" s="809"/>
      <c r="DZ46" s="814"/>
      <c r="EA46" s="212"/>
    </row>
    <row r="47" spans="1:131" ht="26.25" customHeight="1">
      <c r="A47" s="221">
        <v>20</v>
      </c>
      <c r="B47" s="815"/>
      <c r="C47" s="816"/>
      <c r="D47" s="816"/>
      <c r="E47" s="816"/>
      <c r="F47" s="816"/>
      <c r="G47" s="816"/>
      <c r="H47" s="816"/>
      <c r="I47" s="816"/>
      <c r="J47" s="816"/>
      <c r="K47" s="816"/>
      <c r="L47" s="816"/>
      <c r="M47" s="816"/>
      <c r="N47" s="816"/>
      <c r="O47" s="816"/>
      <c r="P47" s="817"/>
      <c r="Q47" s="818"/>
      <c r="R47" s="819"/>
      <c r="S47" s="819"/>
      <c r="T47" s="819"/>
      <c r="U47" s="819"/>
      <c r="V47" s="819"/>
      <c r="W47" s="819"/>
      <c r="X47" s="819"/>
      <c r="Y47" s="819"/>
      <c r="Z47" s="819"/>
      <c r="AA47" s="819"/>
      <c r="AB47" s="819"/>
      <c r="AC47" s="819"/>
      <c r="AD47" s="819"/>
      <c r="AE47" s="820"/>
      <c r="AF47" s="821"/>
      <c r="AG47" s="822"/>
      <c r="AH47" s="822"/>
      <c r="AI47" s="822"/>
      <c r="AJ47" s="823"/>
      <c r="AK47" s="869"/>
      <c r="AL47" s="865"/>
      <c r="AM47" s="865"/>
      <c r="AN47" s="865"/>
      <c r="AO47" s="865"/>
      <c r="AP47" s="865"/>
      <c r="AQ47" s="865"/>
      <c r="AR47" s="865"/>
      <c r="AS47" s="865"/>
      <c r="AT47" s="865"/>
      <c r="AU47" s="865"/>
      <c r="AV47" s="865"/>
      <c r="AW47" s="865"/>
      <c r="AX47" s="865"/>
      <c r="AY47" s="865"/>
      <c r="AZ47" s="866"/>
      <c r="BA47" s="866"/>
      <c r="BB47" s="866"/>
      <c r="BC47" s="866"/>
      <c r="BD47" s="866"/>
      <c r="BE47" s="867"/>
      <c r="BF47" s="867"/>
      <c r="BG47" s="867"/>
      <c r="BH47" s="867"/>
      <c r="BI47" s="868"/>
      <c r="BJ47" s="214"/>
      <c r="BK47" s="214"/>
      <c r="BL47" s="214"/>
      <c r="BM47" s="214"/>
      <c r="BN47" s="214"/>
      <c r="BO47" s="224"/>
      <c r="BP47" s="224"/>
      <c r="BQ47" s="221">
        <v>41</v>
      </c>
      <c r="BR47" s="222"/>
      <c r="BS47" s="808"/>
      <c r="BT47" s="809"/>
      <c r="BU47" s="809"/>
      <c r="BV47" s="809"/>
      <c r="BW47" s="809"/>
      <c r="BX47" s="809"/>
      <c r="BY47" s="809"/>
      <c r="BZ47" s="809"/>
      <c r="CA47" s="809"/>
      <c r="CB47" s="809"/>
      <c r="CC47" s="809"/>
      <c r="CD47" s="809"/>
      <c r="CE47" s="809"/>
      <c r="CF47" s="809"/>
      <c r="CG47" s="810"/>
      <c r="CH47" s="811"/>
      <c r="CI47" s="812"/>
      <c r="CJ47" s="812"/>
      <c r="CK47" s="812"/>
      <c r="CL47" s="813"/>
      <c r="CM47" s="811"/>
      <c r="CN47" s="812"/>
      <c r="CO47" s="812"/>
      <c r="CP47" s="812"/>
      <c r="CQ47" s="813"/>
      <c r="CR47" s="811"/>
      <c r="CS47" s="812"/>
      <c r="CT47" s="812"/>
      <c r="CU47" s="812"/>
      <c r="CV47" s="813"/>
      <c r="CW47" s="811"/>
      <c r="CX47" s="812"/>
      <c r="CY47" s="812"/>
      <c r="CZ47" s="812"/>
      <c r="DA47" s="813"/>
      <c r="DB47" s="811"/>
      <c r="DC47" s="812"/>
      <c r="DD47" s="812"/>
      <c r="DE47" s="812"/>
      <c r="DF47" s="813"/>
      <c r="DG47" s="811"/>
      <c r="DH47" s="812"/>
      <c r="DI47" s="812"/>
      <c r="DJ47" s="812"/>
      <c r="DK47" s="813"/>
      <c r="DL47" s="811"/>
      <c r="DM47" s="812"/>
      <c r="DN47" s="812"/>
      <c r="DO47" s="812"/>
      <c r="DP47" s="813"/>
      <c r="DQ47" s="811"/>
      <c r="DR47" s="812"/>
      <c r="DS47" s="812"/>
      <c r="DT47" s="812"/>
      <c r="DU47" s="813"/>
      <c r="DV47" s="808"/>
      <c r="DW47" s="809"/>
      <c r="DX47" s="809"/>
      <c r="DY47" s="809"/>
      <c r="DZ47" s="814"/>
      <c r="EA47" s="212"/>
    </row>
    <row r="48" spans="1:131" ht="26.25" customHeight="1">
      <c r="A48" s="221">
        <v>21</v>
      </c>
      <c r="B48" s="815"/>
      <c r="C48" s="816"/>
      <c r="D48" s="816"/>
      <c r="E48" s="816"/>
      <c r="F48" s="816"/>
      <c r="G48" s="816"/>
      <c r="H48" s="816"/>
      <c r="I48" s="816"/>
      <c r="J48" s="816"/>
      <c r="K48" s="816"/>
      <c r="L48" s="816"/>
      <c r="M48" s="816"/>
      <c r="N48" s="816"/>
      <c r="O48" s="816"/>
      <c r="P48" s="817"/>
      <c r="Q48" s="818"/>
      <c r="R48" s="819"/>
      <c r="S48" s="819"/>
      <c r="T48" s="819"/>
      <c r="U48" s="819"/>
      <c r="V48" s="819"/>
      <c r="W48" s="819"/>
      <c r="X48" s="819"/>
      <c r="Y48" s="819"/>
      <c r="Z48" s="819"/>
      <c r="AA48" s="819"/>
      <c r="AB48" s="819"/>
      <c r="AC48" s="819"/>
      <c r="AD48" s="819"/>
      <c r="AE48" s="820"/>
      <c r="AF48" s="821"/>
      <c r="AG48" s="822"/>
      <c r="AH48" s="822"/>
      <c r="AI48" s="822"/>
      <c r="AJ48" s="823"/>
      <c r="AK48" s="869"/>
      <c r="AL48" s="865"/>
      <c r="AM48" s="865"/>
      <c r="AN48" s="865"/>
      <c r="AO48" s="865"/>
      <c r="AP48" s="865"/>
      <c r="AQ48" s="865"/>
      <c r="AR48" s="865"/>
      <c r="AS48" s="865"/>
      <c r="AT48" s="865"/>
      <c r="AU48" s="865"/>
      <c r="AV48" s="865"/>
      <c r="AW48" s="865"/>
      <c r="AX48" s="865"/>
      <c r="AY48" s="865"/>
      <c r="AZ48" s="866"/>
      <c r="BA48" s="866"/>
      <c r="BB48" s="866"/>
      <c r="BC48" s="866"/>
      <c r="BD48" s="866"/>
      <c r="BE48" s="867"/>
      <c r="BF48" s="867"/>
      <c r="BG48" s="867"/>
      <c r="BH48" s="867"/>
      <c r="BI48" s="868"/>
      <c r="BJ48" s="214"/>
      <c r="BK48" s="214"/>
      <c r="BL48" s="214"/>
      <c r="BM48" s="214"/>
      <c r="BN48" s="214"/>
      <c r="BO48" s="224"/>
      <c r="BP48" s="224"/>
      <c r="BQ48" s="221">
        <v>42</v>
      </c>
      <c r="BR48" s="222"/>
      <c r="BS48" s="808"/>
      <c r="BT48" s="809"/>
      <c r="BU48" s="809"/>
      <c r="BV48" s="809"/>
      <c r="BW48" s="809"/>
      <c r="BX48" s="809"/>
      <c r="BY48" s="809"/>
      <c r="BZ48" s="809"/>
      <c r="CA48" s="809"/>
      <c r="CB48" s="809"/>
      <c r="CC48" s="809"/>
      <c r="CD48" s="809"/>
      <c r="CE48" s="809"/>
      <c r="CF48" s="809"/>
      <c r="CG48" s="810"/>
      <c r="CH48" s="811"/>
      <c r="CI48" s="812"/>
      <c r="CJ48" s="812"/>
      <c r="CK48" s="812"/>
      <c r="CL48" s="813"/>
      <c r="CM48" s="811"/>
      <c r="CN48" s="812"/>
      <c r="CO48" s="812"/>
      <c r="CP48" s="812"/>
      <c r="CQ48" s="813"/>
      <c r="CR48" s="811"/>
      <c r="CS48" s="812"/>
      <c r="CT48" s="812"/>
      <c r="CU48" s="812"/>
      <c r="CV48" s="813"/>
      <c r="CW48" s="811"/>
      <c r="CX48" s="812"/>
      <c r="CY48" s="812"/>
      <c r="CZ48" s="812"/>
      <c r="DA48" s="813"/>
      <c r="DB48" s="811"/>
      <c r="DC48" s="812"/>
      <c r="DD48" s="812"/>
      <c r="DE48" s="812"/>
      <c r="DF48" s="813"/>
      <c r="DG48" s="811"/>
      <c r="DH48" s="812"/>
      <c r="DI48" s="812"/>
      <c r="DJ48" s="812"/>
      <c r="DK48" s="813"/>
      <c r="DL48" s="811"/>
      <c r="DM48" s="812"/>
      <c r="DN48" s="812"/>
      <c r="DO48" s="812"/>
      <c r="DP48" s="813"/>
      <c r="DQ48" s="811"/>
      <c r="DR48" s="812"/>
      <c r="DS48" s="812"/>
      <c r="DT48" s="812"/>
      <c r="DU48" s="813"/>
      <c r="DV48" s="808"/>
      <c r="DW48" s="809"/>
      <c r="DX48" s="809"/>
      <c r="DY48" s="809"/>
      <c r="DZ48" s="814"/>
      <c r="EA48" s="212"/>
    </row>
    <row r="49" spans="1:131" ht="26.25" customHeight="1">
      <c r="A49" s="221">
        <v>22</v>
      </c>
      <c r="B49" s="815"/>
      <c r="C49" s="816"/>
      <c r="D49" s="816"/>
      <c r="E49" s="816"/>
      <c r="F49" s="816"/>
      <c r="G49" s="816"/>
      <c r="H49" s="816"/>
      <c r="I49" s="816"/>
      <c r="J49" s="816"/>
      <c r="K49" s="816"/>
      <c r="L49" s="816"/>
      <c r="M49" s="816"/>
      <c r="N49" s="816"/>
      <c r="O49" s="816"/>
      <c r="P49" s="817"/>
      <c r="Q49" s="818"/>
      <c r="R49" s="819"/>
      <c r="S49" s="819"/>
      <c r="T49" s="819"/>
      <c r="U49" s="819"/>
      <c r="V49" s="819"/>
      <c r="W49" s="819"/>
      <c r="X49" s="819"/>
      <c r="Y49" s="819"/>
      <c r="Z49" s="819"/>
      <c r="AA49" s="819"/>
      <c r="AB49" s="819"/>
      <c r="AC49" s="819"/>
      <c r="AD49" s="819"/>
      <c r="AE49" s="820"/>
      <c r="AF49" s="821"/>
      <c r="AG49" s="822"/>
      <c r="AH49" s="822"/>
      <c r="AI49" s="822"/>
      <c r="AJ49" s="823"/>
      <c r="AK49" s="869"/>
      <c r="AL49" s="865"/>
      <c r="AM49" s="865"/>
      <c r="AN49" s="865"/>
      <c r="AO49" s="865"/>
      <c r="AP49" s="865"/>
      <c r="AQ49" s="865"/>
      <c r="AR49" s="865"/>
      <c r="AS49" s="865"/>
      <c r="AT49" s="865"/>
      <c r="AU49" s="865"/>
      <c r="AV49" s="865"/>
      <c r="AW49" s="865"/>
      <c r="AX49" s="865"/>
      <c r="AY49" s="865"/>
      <c r="AZ49" s="866"/>
      <c r="BA49" s="866"/>
      <c r="BB49" s="866"/>
      <c r="BC49" s="866"/>
      <c r="BD49" s="866"/>
      <c r="BE49" s="867"/>
      <c r="BF49" s="867"/>
      <c r="BG49" s="867"/>
      <c r="BH49" s="867"/>
      <c r="BI49" s="868"/>
      <c r="BJ49" s="214"/>
      <c r="BK49" s="214"/>
      <c r="BL49" s="214"/>
      <c r="BM49" s="214"/>
      <c r="BN49" s="214"/>
      <c r="BO49" s="224"/>
      <c r="BP49" s="224"/>
      <c r="BQ49" s="221">
        <v>43</v>
      </c>
      <c r="BR49" s="222"/>
      <c r="BS49" s="808"/>
      <c r="BT49" s="809"/>
      <c r="BU49" s="809"/>
      <c r="BV49" s="809"/>
      <c r="BW49" s="809"/>
      <c r="BX49" s="809"/>
      <c r="BY49" s="809"/>
      <c r="BZ49" s="809"/>
      <c r="CA49" s="809"/>
      <c r="CB49" s="809"/>
      <c r="CC49" s="809"/>
      <c r="CD49" s="809"/>
      <c r="CE49" s="809"/>
      <c r="CF49" s="809"/>
      <c r="CG49" s="810"/>
      <c r="CH49" s="811"/>
      <c r="CI49" s="812"/>
      <c r="CJ49" s="812"/>
      <c r="CK49" s="812"/>
      <c r="CL49" s="813"/>
      <c r="CM49" s="811"/>
      <c r="CN49" s="812"/>
      <c r="CO49" s="812"/>
      <c r="CP49" s="812"/>
      <c r="CQ49" s="813"/>
      <c r="CR49" s="811"/>
      <c r="CS49" s="812"/>
      <c r="CT49" s="812"/>
      <c r="CU49" s="812"/>
      <c r="CV49" s="813"/>
      <c r="CW49" s="811"/>
      <c r="CX49" s="812"/>
      <c r="CY49" s="812"/>
      <c r="CZ49" s="812"/>
      <c r="DA49" s="813"/>
      <c r="DB49" s="811"/>
      <c r="DC49" s="812"/>
      <c r="DD49" s="812"/>
      <c r="DE49" s="812"/>
      <c r="DF49" s="813"/>
      <c r="DG49" s="811"/>
      <c r="DH49" s="812"/>
      <c r="DI49" s="812"/>
      <c r="DJ49" s="812"/>
      <c r="DK49" s="813"/>
      <c r="DL49" s="811"/>
      <c r="DM49" s="812"/>
      <c r="DN49" s="812"/>
      <c r="DO49" s="812"/>
      <c r="DP49" s="813"/>
      <c r="DQ49" s="811"/>
      <c r="DR49" s="812"/>
      <c r="DS49" s="812"/>
      <c r="DT49" s="812"/>
      <c r="DU49" s="813"/>
      <c r="DV49" s="808"/>
      <c r="DW49" s="809"/>
      <c r="DX49" s="809"/>
      <c r="DY49" s="809"/>
      <c r="DZ49" s="814"/>
      <c r="EA49" s="212"/>
    </row>
    <row r="50" spans="1:131" ht="26.25" customHeight="1">
      <c r="A50" s="221">
        <v>23</v>
      </c>
      <c r="B50" s="815"/>
      <c r="C50" s="816"/>
      <c r="D50" s="816"/>
      <c r="E50" s="816"/>
      <c r="F50" s="816"/>
      <c r="G50" s="816"/>
      <c r="H50" s="816"/>
      <c r="I50" s="816"/>
      <c r="J50" s="816"/>
      <c r="K50" s="816"/>
      <c r="L50" s="816"/>
      <c r="M50" s="816"/>
      <c r="N50" s="816"/>
      <c r="O50" s="816"/>
      <c r="P50" s="817"/>
      <c r="Q50" s="870"/>
      <c r="R50" s="871"/>
      <c r="S50" s="871"/>
      <c r="T50" s="871"/>
      <c r="U50" s="871"/>
      <c r="V50" s="871"/>
      <c r="W50" s="871"/>
      <c r="X50" s="871"/>
      <c r="Y50" s="871"/>
      <c r="Z50" s="871"/>
      <c r="AA50" s="871"/>
      <c r="AB50" s="871"/>
      <c r="AC50" s="871"/>
      <c r="AD50" s="871"/>
      <c r="AE50" s="872"/>
      <c r="AF50" s="821"/>
      <c r="AG50" s="822"/>
      <c r="AH50" s="822"/>
      <c r="AI50" s="822"/>
      <c r="AJ50" s="823"/>
      <c r="AK50" s="874"/>
      <c r="AL50" s="871"/>
      <c r="AM50" s="871"/>
      <c r="AN50" s="871"/>
      <c r="AO50" s="871"/>
      <c r="AP50" s="871"/>
      <c r="AQ50" s="871"/>
      <c r="AR50" s="871"/>
      <c r="AS50" s="871"/>
      <c r="AT50" s="871"/>
      <c r="AU50" s="871"/>
      <c r="AV50" s="871"/>
      <c r="AW50" s="871"/>
      <c r="AX50" s="871"/>
      <c r="AY50" s="871"/>
      <c r="AZ50" s="873"/>
      <c r="BA50" s="873"/>
      <c r="BB50" s="873"/>
      <c r="BC50" s="873"/>
      <c r="BD50" s="873"/>
      <c r="BE50" s="867"/>
      <c r="BF50" s="867"/>
      <c r="BG50" s="867"/>
      <c r="BH50" s="867"/>
      <c r="BI50" s="868"/>
      <c r="BJ50" s="214"/>
      <c r="BK50" s="214"/>
      <c r="BL50" s="214"/>
      <c r="BM50" s="214"/>
      <c r="BN50" s="214"/>
      <c r="BO50" s="224"/>
      <c r="BP50" s="224"/>
      <c r="BQ50" s="221">
        <v>44</v>
      </c>
      <c r="BR50" s="222"/>
      <c r="BS50" s="808"/>
      <c r="BT50" s="809"/>
      <c r="BU50" s="809"/>
      <c r="BV50" s="809"/>
      <c r="BW50" s="809"/>
      <c r="BX50" s="809"/>
      <c r="BY50" s="809"/>
      <c r="BZ50" s="809"/>
      <c r="CA50" s="809"/>
      <c r="CB50" s="809"/>
      <c r="CC50" s="809"/>
      <c r="CD50" s="809"/>
      <c r="CE50" s="809"/>
      <c r="CF50" s="809"/>
      <c r="CG50" s="810"/>
      <c r="CH50" s="811"/>
      <c r="CI50" s="812"/>
      <c r="CJ50" s="812"/>
      <c r="CK50" s="812"/>
      <c r="CL50" s="813"/>
      <c r="CM50" s="811"/>
      <c r="CN50" s="812"/>
      <c r="CO50" s="812"/>
      <c r="CP50" s="812"/>
      <c r="CQ50" s="813"/>
      <c r="CR50" s="811"/>
      <c r="CS50" s="812"/>
      <c r="CT50" s="812"/>
      <c r="CU50" s="812"/>
      <c r="CV50" s="813"/>
      <c r="CW50" s="811"/>
      <c r="CX50" s="812"/>
      <c r="CY50" s="812"/>
      <c r="CZ50" s="812"/>
      <c r="DA50" s="813"/>
      <c r="DB50" s="811"/>
      <c r="DC50" s="812"/>
      <c r="DD50" s="812"/>
      <c r="DE50" s="812"/>
      <c r="DF50" s="813"/>
      <c r="DG50" s="811"/>
      <c r="DH50" s="812"/>
      <c r="DI50" s="812"/>
      <c r="DJ50" s="812"/>
      <c r="DK50" s="813"/>
      <c r="DL50" s="811"/>
      <c r="DM50" s="812"/>
      <c r="DN50" s="812"/>
      <c r="DO50" s="812"/>
      <c r="DP50" s="813"/>
      <c r="DQ50" s="811"/>
      <c r="DR50" s="812"/>
      <c r="DS50" s="812"/>
      <c r="DT50" s="812"/>
      <c r="DU50" s="813"/>
      <c r="DV50" s="808"/>
      <c r="DW50" s="809"/>
      <c r="DX50" s="809"/>
      <c r="DY50" s="809"/>
      <c r="DZ50" s="814"/>
      <c r="EA50" s="212"/>
    </row>
    <row r="51" spans="1:131" ht="26.25" customHeight="1">
      <c r="A51" s="221">
        <v>24</v>
      </c>
      <c r="B51" s="815"/>
      <c r="C51" s="816"/>
      <c r="D51" s="816"/>
      <c r="E51" s="816"/>
      <c r="F51" s="816"/>
      <c r="G51" s="816"/>
      <c r="H51" s="816"/>
      <c r="I51" s="816"/>
      <c r="J51" s="816"/>
      <c r="K51" s="816"/>
      <c r="L51" s="816"/>
      <c r="M51" s="816"/>
      <c r="N51" s="816"/>
      <c r="O51" s="816"/>
      <c r="P51" s="817"/>
      <c r="Q51" s="870"/>
      <c r="R51" s="871"/>
      <c r="S51" s="871"/>
      <c r="T51" s="871"/>
      <c r="U51" s="871"/>
      <c r="V51" s="871"/>
      <c r="W51" s="871"/>
      <c r="X51" s="871"/>
      <c r="Y51" s="871"/>
      <c r="Z51" s="871"/>
      <c r="AA51" s="871"/>
      <c r="AB51" s="871"/>
      <c r="AC51" s="871"/>
      <c r="AD51" s="871"/>
      <c r="AE51" s="872"/>
      <c r="AF51" s="821"/>
      <c r="AG51" s="822"/>
      <c r="AH51" s="822"/>
      <c r="AI51" s="822"/>
      <c r="AJ51" s="823"/>
      <c r="AK51" s="874"/>
      <c r="AL51" s="871"/>
      <c r="AM51" s="871"/>
      <c r="AN51" s="871"/>
      <c r="AO51" s="871"/>
      <c r="AP51" s="871"/>
      <c r="AQ51" s="871"/>
      <c r="AR51" s="871"/>
      <c r="AS51" s="871"/>
      <c r="AT51" s="871"/>
      <c r="AU51" s="871"/>
      <c r="AV51" s="871"/>
      <c r="AW51" s="871"/>
      <c r="AX51" s="871"/>
      <c r="AY51" s="871"/>
      <c r="AZ51" s="873"/>
      <c r="BA51" s="873"/>
      <c r="BB51" s="873"/>
      <c r="BC51" s="873"/>
      <c r="BD51" s="873"/>
      <c r="BE51" s="867"/>
      <c r="BF51" s="867"/>
      <c r="BG51" s="867"/>
      <c r="BH51" s="867"/>
      <c r="BI51" s="868"/>
      <c r="BJ51" s="214"/>
      <c r="BK51" s="214"/>
      <c r="BL51" s="214"/>
      <c r="BM51" s="214"/>
      <c r="BN51" s="214"/>
      <c r="BO51" s="224"/>
      <c r="BP51" s="224"/>
      <c r="BQ51" s="221">
        <v>45</v>
      </c>
      <c r="BR51" s="222"/>
      <c r="BS51" s="808"/>
      <c r="BT51" s="809"/>
      <c r="BU51" s="809"/>
      <c r="BV51" s="809"/>
      <c r="BW51" s="809"/>
      <c r="BX51" s="809"/>
      <c r="BY51" s="809"/>
      <c r="BZ51" s="809"/>
      <c r="CA51" s="809"/>
      <c r="CB51" s="809"/>
      <c r="CC51" s="809"/>
      <c r="CD51" s="809"/>
      <c r="CE51" s="809"/>
      <c r="CF51" s="809"/>
      <c r="CG51" s="810"/>
      <c r="CH51" s="811"/>
      <c r="CI51" s="812"/>
      <c r="CJ51" s="812"/>
      <c r="CK51" s="812"/>
      <c r="CL51" s="813"/>
      <c r="CM51" s="811"/>
      <c r="CN51" s="812"/>
      <c r="CO51" s="812"/>
      <c r="CP51" s="812"/>
      <c r="CQ51" s="813"/>
      <c r="CR51" s="811"/>
      <c r="CS51" s="812"/>
      <c r="CT51" s="812"/>
      <c r="CU51" s="812"/>
      <c r="CV51" s="813"/>
      <c r="CW51" s="811"/>
      <c r="CX51" s="812"/>
      <c r="CY51" s="812"/>
      <c r="CZ51" s="812"/>
      <c r="DA51" s="813"/>
      <c r="DB51" s="811"/>
      <c r="DC51" s="812"/>
      <c r="DD51" s="812"/>
      <c r="DE51" s="812"/>
      <c r="DF51" s="813"/>
      <c r="DG51" s="811"/>
      <c r="DH51" s="812"/>
      <c r="DI51" s="812"/>
      <c r="DJ51" s="812"/>
      <c r="DK51" s="813"/>
      <c r="DL51" s="811"/>
      <c r="DM51" s="812"/>
      <c r="DN51" s="812"/>
      <c r="DO51" s="812"/>
      <c r="DP51" s="813"/>
      <c r="DQ51" s="811"/>
      <c r="DR51" s="812"/>
      <c r="DS51" s="812"/>
      <c r="DT51" s="812"/>
      <c r="DU51" s="813"/>
      <c r="DV51" s="808"/>
      <c r="DW51" s="809"/>
      <c r="DX51" s="809"/>
      <c r="DY51" s="809"/>
      <c r="DZ51" s="814"/>
      <c r="EA51" s="212"/>
    </row>
    <row r="52" spans="1:131" ht="26.25" customHeight="1">
      <c r="A52" s="221">
        <v>25</v>
      </c>
      <c r="B52" s="815"/>
      <c r="C52" s="816"/>
      <c r="D52" s="816"/>
      <c r="E52" s="816"/>
      <c r="F52" s="816"/>
      <c r="G52" s="816"/>
      <c r="H52" s="816"/>
      <c r="I52" s="816"/>
      <c r="J52" s="816"/>
      <c r="K52" s="816"/>
      <c r="L52" s="816"/>
      <c r="M52" s="816"/>
      <c r="N52" s="816"/>
      <c r="O52" s="816"/>
      <c r="P52" s="817"/>
      <c r="Q52" s="870"/>
      <c r="R52" s="871"/>
      <c r="S52" s="871"/>
      <c r="T52" s="871"/>
      <c r="U52" s="871"/>
      <c r="V52" s="871"/>
      <c r="W52" s="871"/>
      <c r="X52" s="871"/>
      <c r="Y52" s="871"/>
      <c r="Z52" s="871"/>
      <c r="AA52" s="871"/>
      <c r="AB52" s="871"/>
      <c r="AC52" s="871"/>
      <c r="AD52" s="871"/>
      <c r="AE52" s="872"/>
      <c r="AF52" s="821"/>
      <c r="AG52" s="822"/>
      <c r="AH52" s="822"/>
      <c r="AI52" s="822"/>
      <c r="AJ52" s="823"/>
      <c r="AK52" s="874"/>
      <c r="AL52" s="871"/>
      <c r="AM52" s="871"/>
      <c r="AN52" s="871"/>
      <c r="AO52" s="871"/>
      <c r="AP52" s="871"/>
      <c r="AQ52" s="871"/>
      <c r="AR52" s="871"/>
      <c r="AS52" s="871"/>
      <c r="AT52" s="871"/>
      <c r="AU52" s="871"/>
      <c r="AV52" s="871"/>
      <c r="AW52" s="871"/>
      <c r="AX52" s="871"/>
      <c r="AY52" s="871"/>
      <c r="AZ52" s="873"/>
      <c r="BA52" s="873"/>
      <c r="BB52" s="873"/>
      <c r="BC52" s="873"/>
      <c r="BD52" s="873"/>
      <c r="BE52" s="867"/>
      <c r="BF52" s="867"/>
      <c r="BG52" s="867"/>
      <c r="BH52" s="867"/>
      <c r="BI52" s="868"/>
      <c r="BJ52" s="214"/>
      <c r="BK52" s="214"/>
      <c r="BL52" s="214"/>
      <c r="BM52" s="214"/>
      <c r="BN52" s="214"/>
      <c r="BO52" s="224"/>
      <c r="BP52" s="224"/>
      <c r="BQ52" s="221">
        <v>46</v>
      </c>
      <c r="BR52" s="222"/>
      <c r="BS52" s="808"/>
      <c r="BT52" s="809"/>
      <c r="BU52" s="809"/>
      <c r="BV52" s="809"/>
      <c r="BW52" s="809"/>
      <c r="BX52" s="809"/>
      <c r="BY52" s="809"/>
      <c r="BZ52" s="809"/>
      <c r="CA52" s="809"/>
      <c r="CB52" s="809"/>
      <c r="CC52" s="809"/>
      <c r="CD52" s="809"/>
      <c r="CE52" s="809"/>
      <c r="CF52" s="809"/>
      <c r="CG52" s="810"/>
      <c r="CH52" s="811"/>
      <c r="CI52" s="812"/>
      <c r="CJ52" s="812"/>
      <c r="CK52" s="812"/>
      <c r="CL52" s="813"/>
      <c r="CM52" s="811"/>
      <c r="CN52" s="812"/>
      <c r="CO52" s="812"/>
      <c r="CP52" s="812"/>
      <c r="CQ52" s="813"/>
      <c r="CR52" s="811"/>
      <c r="CS52" s="812"/>
      <c r="CT52" s="812"/>
      <c r="CU52" s="812"/>
      <c r="CV52" s="813"/>
      <c r="CW52" s="811"/>
      <c r="CX52" s="812"/>
      <c r="CY52" s="812"/>
      <c r="CZ52" s="812"/>
      <c r="DA52" s="813"/>
      <c r="DB52" s="811"/>
      <c r="DC52" s="812"/>
      <c r="DD52" s="812"/>
      <c r="DE52" s="812"/>
      <c r="DF52" s="813"/>
      <c r="DG52" s="811"/>
      <c r="DH52" s="812"/>
      <c r="DI52" s="812"/>
      <c r="DJ52" s="812"/>
      <c r="DK52" s="813"/>
      <c r="DL52" s="811"/>
      <c r="DM52" s="812"/>
      <c r="DN52" s="812"/>
      <c r="DO52" s="812"/>
      <c r="DP52" s="813"/>
      <c r="DQ52" s="811"/>
      <c r="DR52" s="812"/>
      <c r="DS52" s="812"/>
      <c r="DT52" s="812"/>
      <c r="DU52" s="813"/>
      <c r="DV52" s="808"/>
      <c r="DW52" s="809"/>
      <c r="DX52" s="809"/>
      <c r="DY52" s="809"/>
      <c r="DZ52" s="814"/>
      <c r="EA52" s="212"/>
    </row>
    <row r="53" spans="1:131" ht="26.25" customHeight="1">
      <c r="A53" s="221">
        <v>26</v>
      </c>
      <c r="B53" s="815"/>
      <c r="C53" s="816"/>
      <c r="D53" s="816"/>
      <c r="E53" s="816"/>
      <c r="F53" s="816"/>
      <c r="G53" s="816"/>
      <c r="H53" s="816"/>
      <c r="I53" s="816"/>
      <c r="J53" s="816"/>
      <c r="K53" s="816"/>
      <c r="L53" s="816"/>
      <c r="M53" s="816"/>
      <c r="N53" s="816"/>
      <c r="O53" s="816"/>
      <c r="P53" s="817"/>
      <c r="Q53" s="870"/>
      <c r="R53" s="871"/>
      <c r="S53" s="871"/>
      <c r="T53" s="871"/>
      <c r="U53" s="871"/>
      <c r="V53" s="871"/>
      <c r="W53" s="871"/>
      <c r="X53" s="871"/>
      <c r="Y53" s="871"/>
      <c r="Z53" s="871"/>
      <c r="AA53" s="871"/>
      <c r="AB53" s="871"/>
      <c r="AC53" s="871"/>
      <c r="AD53" s="871"/>
      <c r="AE53" s="872"/>
      <c r="AF53" s="821"/>
      <c r="AG53" s="822"/>
      <c r="AH53" s="822"/>
      <c r="AI53" s="822"/>
      <c r="AJ53" s="823"/>
      <c r="AK53" s="874"/>
      <c r="AL53" s="871"/>
      <c r="AM53" s="871"/>
      <c r="AN53" s="871"/>
      <c r="AO53" s="871"/>
      <c r="AP53" s="871"/>
      <c r="AQ53" s="871"/>
      <c r="AR53" s="871"/>
      <c r="AS53" s="871"/>
      <c r="AT53" s="871"/>
      <c r="AU53" s="871"/>
      <c r="AV53" s="871"/>
      <c r="AW53" s="871"/>
      <c r="AX53" s="871"/>
      <c r="AY53" s="871"/>
      <c r="AZ53" s="873"/>
      <c r="BA53" s="873"/>
      <c r="BB53" s="873"/>
      <c r="BC53" s="873"/>
      <c r="BD53" s="873"/>
      <c r="BE53" s="867"/>
      <c r="BF53" s="867"/>
      <c r="BG53" s="867"/>
      <c r="BH53" s="867"/>
      <c r="BI53" s="868"/>
      <c r="BJ53" s="214"/>
      <c r="BK53" s="214"/>
      <c r="BL53" s="214"/>
      <c r="BM53" s="214"/>
      <c r="BN53" s="214"/>
      <c r="BO53" s="224"/>
      <c r="BP53" s="224"/>
      <c r="BQ53" s="221">
        <v>47</v>
      </c>
      <c r="BR53" s="222"/>
      <c r="BS53" s="808"/>
      <c r="BT53" s="809"/>
      <c r="BU53" s="809"/>
      <c r="BV53" s="809"/>
      <c r="BW53" s="809"/>
      <c r="BX53" s="809"/>
      <c r="BY53" s="809"/>
      <c r="BZ53" s="809"/>
      <c r="CA53" s="809"/>
      <c r="CB53" s="809"/>
      <c r="CC53" s="809"/>
      <c r="CD53" s="809"/>
      <c r="CE53" s="809"/>
      <c r="CF53" s="809"/>
      <c r="CG53" s="810"/>
      <c r="CH53" s="811"/>
      <c r="CI53" s="812"/>
      <c r="CJ53" s="812"/>
      <c r="CK53" s="812"/>
      <c r="CL53" s="813"/>
      <c r="CM53" s="811"/>
      <c r="CN53" s="812"/>
      <c r="CO53" s="812"/>
      <c r="CP53" s="812"/>
      <c r="CQ53" s="813"/>
      <c r="CR53" s="811"/>
      <c r="CS53" s="812"/>
      <c r="CT53" s="812"/>
      <c r="CU53" s="812"/>
      <c r="CV53" s="813"/>
      <c r="CW53" s="811"/>
      <c r="CX53" s="812"/>
      <c r="CY53" s="812"/>
      <c r="CZ53" s="812"/>
      <c r="DA53" s="813"/>
      <c r="DB53" s="811"/>
      <c r="DC53" s="812"/>
      <c r="DD53" s="812"/>
      <c r="DE53" s="812"/>
      <c r="DF53" s="813"/>
      <c r="DG53" s="811"/>
      <c r="DH53" s="812"/>
      <c r="DI53" s="812"/>
      <c r="DJ53" s="812"/>
      <c r="DK53" s="813"/>
      <c r="DL53" s="811"/>
      <c r="DM53" s="812"/>
      <c r="DN53" s="812"/>
      <c r="DO53" s="812"/>
      <c r="DP53" s="813"/>
      <c r="DQ53" s="811"/>
      <c r="DR53" s="812"/>
      <c r="DS53" s="812"/>
      <c r="DT53" s="812"/>
      <c r="DU53" s="813"/>
      <c r="DV53" s="808"/>
      <c r="DW53" s="809"/>
      <c r="DX53" s="809"/>
      <c r="DY53" s="809"/>
      <c r="DZ53" s="814"/>
      <c r="EA53" s="212"/>
    </row>
    <row r="54" spans="1:131" ht="26.25" customHeight="1">
      <c r="A54" s="221">
        <v>27</v>
      </c>
      <c r="B54" s="815"/>
      <c r="C54" s="816"/>
      <c r="D54" s="816"/>
      <c r="E54" s="816"/>
      <c r="F54" s="816"/>
      <c r="G54" s="816"/>
      <c r="H54" s="816"/>
      <c r="I54" s="816"/>
      <c r="J54" s="816"/>
      <c r="K54" s="816"/>
      <c r="L54" s="816"/>
      <c r="M54" s="816"/>
      <c r="N54" s="816"/>
      <c r="O54" s="816"/>
      <c r="P54" s="817"/>
      <c r="Q54" s="870"/>
      <c r="R54" s="871"/>
      <c r="S54" s="871"/>
      <c r="T54" s="871"/>
      <c r="U54" s="871"/>
      <c r="V54" s="871"/>
      <c r="W54" s="871"/>
      <c r="X54" s="871"/>
      <c r="Y54" s="871"/>
      <c r="Z54" s="871"/>
      <c r="AA54" s="871"/>
      <c r="AB54" s="871"/>
      <c r="AC54" s="871"/>
      <c r="AD54" s="871"/>
      <c r="AE54" s="872"/>
      <c r="AF54" s="821"/>
      <c r="AG54" s="822"/>
      <c r="AH54" s="822"/>
      <c r="AI54" s="822"/>
      <c r="AJ54" s="823"/>
      <c r="AK54" s="874"/>
      <c r="AL54" s="871"/>
      <c r="AM54" s="871"/>
      <c r="AN54" s="871"/>
      <c r="AO54" s="871"/>
      <c r="AP54" s="871"/>
      <c r="AQ54" s="871"/>
      <c r="AR54" s="871"/>
      <c r="AS54" s="871"/>
      <c r="AT54" s="871"/>
      <c r="AU54" s="871"/>
      <c r="AV54" s="871"/>
      <c r="AW54" s="871"/>
      <c r="AX54" s="871"/>
      <c r="AY54" s="871"/>
      <c r="AZ54" s="873"/>
      <c r="BA54" s="873"/>
      <c r="BB54" s="873"/>
      <c r="BC54" s="873"/>
      <c r="BD54" s="873"/>
      <c r="BE54" s="867"/>
      <c r="BF54" s="867"/>
      <c r="BG54" s="867"/>
      <c r="BH54" s="867"/>
      <c r="BI54" s="868"/>
      <c r="BJ54" s="214"/>
      <c r="BK54" s="214"/>
      <c r="BL54" s="214"/>
      <c r="BM54" s="214"/>
      <c r="BN54" s="214"/>
      <c r="BO54" s="224"/>
      <c r="BP54" s="224"/>
      <c r="BQ54" s="221">
        <v>48</v>
      </c>
      <c r="BR54" s="222"/>
      <c r="BS54" s="808"/>
      <c r="BT54" s="809"/>
      <c r="BU54" s="809"/>
      <c r="BV54" s="809"/>
      <c r="BW54" s="809"/>
      <c r="BX54" s="809"/>
      <c r="BY54" s="809"/>
      <c r="BZ54" s="809"/>
      <c r="CA54" s="809"/>
      <c r="CB54" s="809"/>
      <c r="CC54" s="809"/>
      <c r="CD54" s="809"/>
      <c r="CE54" s="809"/>
      <c r="CF54" s="809"/>
      <c r="CG54" s="810"/>
      <c r="CH54" s="811"/>
      <c r="CI54" s="812"/>
      <c r="CJ54" s="812"/>
      <c r="CK54" s="812"/>
      <c r="CL54" s="813"/>
      <c r="CM54" s="811"/>
      <c r="CN54" s="812"/>
      <c r="CO54" s="812"/>
      <c r="CP54" s="812"/>
      <c r="CQ54" s="813"/>
      <c r="CR54" s="811"/>
      <c r="CS54" s="812"/>
      <c r="CT54" s="812"/>
      <c r="CU54" s="812"/>
      <c r="CV54" s="813"/>
      <c r="CW54" s="811"/>
      <c r="CX54" s="812"/>
      <c r="CY54" s="812"/>
      <c r="CZ54" s="812"/>
      <c r="DA54" s="813"/>
      <c r="DB54" s="811"/>
      <c r="DC54" s="812"/>
      <c r="DD54" s="812"/>
      <c r="DE54" s="812"/>
      <c r="DF54" s="813"/>
      <c r="DG54" s="811"/>
      <c r="DH54" s="812"/>
      <c r="DI54" s="812"/>
      <c r="DJ54" s="812"/>
      <c r="DK54" s="813"/>
      <c r="DL54" s="811"/>
      <c r="DM54" s="812"/>
      <c r="DN54" s="812"/>
      <c r="DO54" s="812"/>
      <c r="DP54" s="813"/>
      <c r="DQ54" s="811"/>
      <c r="DR54" s="812"/>
      <c r="DS54" s="812"/>
      <c r="DT54" s="812"/>
      <c r="DU54" s="813"/>
      <c r="DV54" s="808"/>
      <c r="DW54" s="809"/>
      <c r="DX54" s="809"/>
      <c r="DY54" s="809"/>
      <c r="DZ54" s="814"/>
      <c r="EA54" s="212"/>
    </row>
    <row r="55" spans="1:131" ht="26.25" customHeight="1">
      <c r="A55" s="221">
        <v>28</v>
      </c>
      <c r="B55" s="815"/>
      <c r="C55" s="816"/>
      <c r="D55" s="816"/>
      <c r="E55" s="816"/>
      <c r="F55" s="816"/>
      <c r="G55" s="816"/>
      <c r="H55" s="816"/>
      <c r="I55" s="816"/>
      <c r="J55" s="816"/>
      <c r="K55" s="816"/>
      <c r="L55" s="816"/>
      <c r="M55" s="816"/>
      <c r="N55" s="816"/>
      <c r="O55" s="816"/>
      <c r="P55" s="817"/>
      <c r="Q55" s="870"/>
      <c r="R55" s="871"/>
      <c r="S55" s="871"/>
      <c r="T55" s="871"/>
      <c r="U55" s="871"/>
      <c r="V55" s="871"/>
      <c r="W55" s="871"/>
      <c r="X55" s="871"/>
      <c r="Y55" s="871"/>
      <c r="Z55" s="871"/>
      <c r="AA55" s="871"/>
      <c r="AB55" s="871"/>
      <c r="AC55" s="871"/>
      <c r="AD55" s="871"/>
      <c r="AE55" s="872"/>
      <c r="AF55" s="821"/>
      <c r="AG55" s="822"/>
      <c r="AH55" s="822"/>
      <c r="AI55" s="822"/>
      <c r="AJ55" s="823"/>
      <c r="AK55" s="874"/>
      <c r="AL55" s="871"/>
      <c r="AM55" s="871"/>
      <c r="AN55" s="871"/>
      <c r="AO55" s="871"/>
      <c r="AP55" s="871"/>
      <c r="AQ55" s="871"/>
      <c r="AR55" s="871"/>
      <c r="AS55" s="871"/>
      <c r="AT55" s="871"/>
      <c r="AU55" s="871"/>
      <c r="AV55" s="871"/>
      <c r="AW55" s="871"/>
      <c r="AX55" s="871"/>
      <c r="AY55" s="871"/>
      <c r="AZ55" s="873"/>
      <c r="BA55" s="873"/>
      <c r="BB55" s="873"/>
      <c r="BC55" s="873"/>
      <c r="BD55" s="873"/>
      <c r="BE55" s="867"/>
      <c r="BF55" s="867"/>
      <c r="BG55" s="867"/>
      <c r="BH55" s="867"/>
      <c r="BI55" s="868"/>
      <c r="BJ55" s="214"/>
      <c r="BK55" s="214"/>
      <c r="BL55" s="214"/>
      <c r="BM55" s="214"/>
      <c r="BN55" s="214"/>
      <c r="BO55" s="224"/>
      <c r="BP55" s="224"/>
      <c r="BQ55" s="221">
        <v>49</v>
      </c>
      <c r="BR55" s="222"/>
      <c r="BS55" s="808"/>
      <c r="BT55" s="809"/>
      <c r="BU55" s="809"/>
      <c r="BV55" s="809"/>
      <c r="BW55" s="809"/>
      <c r="BX55" s="809"/>
      <c r="BY55" s="809"/>
      <c r="BZ55" s="809"/>
      <c r="CA55" s="809"/>
      <c r="CB55" s="809"/>
      <c r="CC55" s="809"/>
      <c r="CD55" s="809"/>
      <c r="CE55" s="809"/>
      <c r="CF55" s="809"/>
      <c r="CG55" s="810"/>
      <c r="CH55" s="811"/>
      <c r="CI55" s="812"/>
      <c r="CJ55" s="812"/>
      <c r="CK55" s="812"/>
      <c r="CL55" s="813"/>
      <c r="CM55" s="811"/>
      <c r="CN55" s="812"/>
      <c r="CO55" s="812"/>
      <c r="CP55" s="812"/>
      <c r="CQ55" s="813"/>
      <c r="CR55" s="811"/>
      <c r="CS55" s="812"/>
      <c r="CT55" s="812"/>
      <c r="CU55" s="812"/>
      <c r="CV55" s="813"/>
      <c r="CW55" s="811"/>
      <c r="CX55" s="812"/>
      <c r="CY55" s="812"/>
      <c r="CZ55" s="812"/>
      <c r="DA55" s="813"/>
      <c r="DB55" s="811"/>
      <c r="DC55" s="812"/>
      <c r="DD55" s="812"/>
      <c r="DE55" s="812"/>
      <c r="DF55" s="813"/>
      <c r="DG55" s="811"/>
      <c r="DH55" s="812"/>
      <c r="DI55" s="812"/>
      <c r="DJ55" s="812"/>
      <c r="DK55" s="813"/>
      <c r="DL55" s="811"/>
      <c r="DM55" s="812"/>
      <c r="DN55" s="812"/>
      <c r="DO55" s="812"/>
      <c r="DP55" s="813"/>
      <c r="DQ55" s="811"/>
      <c r="DR55" s="812"/>
      <c r="DS55" s="812"/>
      <c r="DT55" s="812"/>
      <c r="DU55" s="813"/>
      <c r="DV55" s="808"/>
      <c r="DW55" s="809"/>
      <c r="DX55" s="809"/>
      <c r="DY55" s="809"/>
      <c r="DZ55" s="814"/>
      <c r="EA55" s="212"/>
    </row>
    <row r="56" spans="1:131" ht="26.25" customHeight="1">
      <c r="A56" s="221">
        <v>29</v>
      </c>
      <c r="B56" s="815"/>
      <c r="C56" s="816"/>
      <c r="D56" s="816"/>
      <c r="E56" s="816"/>
      <c r="F56" s="816"/>
      <c r="G56" s="816"/>
      <c r="H56" s="816"/>
      <c r="I56" s="816"/>
      <c r="J56" s="816"/>
      <c r="K56" s="816"/>
      <c r="L56" s="816"/>
      <c r="M56" s="816"/>
      <c r="N56" s="816"/>
      <c r="O56" s="816"/>
      <c r="P56" s="817"/>
      <c r="Q56" s="870"/>
      <c r="R56" s="871"/>
      <c r="S56" s="871"/>
      <c r="T56" s="871"/>
      <c r="U56" s="871"/>
      <c r="V56" s="871"/>
      <c r="W56" s="871"/>
      <c r="X56" s="871"/>
      <c r="Y56" s="871"/>
      <c r="Z56" s="871"/>
      <c r="AA56" s="871"/>
      <c r="AB56" s="871"/>
      <c r="AC56" s="871"/>
      <c r="AD56" s="871"/>
      <c r="AE56" s="872"/>
      <c r="AF56" s="821"/>
      <c r="AG56" s="822"/>
      <c r="AH56" s="822"/>
      <c r="AI56" s="822"/>
      <c r="AJ56" s="823"/>
      <c r="AK56" s="874"/>
      <c r="AL56" s="871"/>
      <c r="AM56" s="871"/>
      <c r="AN56" s="871"/>
      <c r="AO56" s="871"/>
      <c r="AP56" s="871"/>
      <c r="AQ56" s="871"/>
      <c r="AR56" s="871"/>
      <c r="AS56" s="871"/>
      <c r="AT56" s="871"/>
      <c r="AU56" s="871"/>
      <c r="AV56" s="871"/>
      <c r="AW56" s="871"/>
      <c r="AX56" s="871"/>
      <c r="AY56" s="871"/>
      <c r="AZ56" s="873"/>
      <c r="BA56" s="873"/>
      <c r="BB56" s="873"/>
      <c r="BC56" s="873"/>
      <c r="BD56" s="873"/>
      <c r="BE56" s="867"/>
      <c r="BF56" s="867"/>
      <c r="BG56" s="867"/>
      <c r="BH56" s="867"/>
      <c r="BI56" s="868"/>
      <c r="BJ56" s="214"/>
      <c r="BK56" s="214"/>
      <c r="BL56" s="214"/>
      <c r="BM56" s="214"/>
      <c r="BN56" s="214"/>
      <c r="BO56" s="224"/>
      <c r="BP56" s="224"/>
      <c r="BQ56" s="221">
        <v>50</v>
      </c>
      <c r="BR56" s="222"/>
      <c r="BS56" s="808"/>
      <c r="BT56" s="809"/>
      <c r="BU56" s="809"/>
      <c r="BV56" s="809"/>
      <c r="BW56" s="809"/>
      <c r="BX56" s="809"/>
      <c r="BY56" s="809"/>
      <c r="BZ56" s="809"/>
      <c r="CA56" s="809"/>
      <c r="CB56" s="809"/>
      <c r="CC56" s="809"/>
      <c r="CD56" s="809"/>
      <c r="CE56" s="809"/>
      <c r="CF56" s="809"/>
      <c r="CG56" s="810"/>
      <c r="CH56" s="811"/>
      <c r="CI56" s="812"/>
      <c r="CJ56" s="812"/>
      <c r="CK56" s="812"/>
      <c r="CL56" s="813"/>
      <c r="CM56" s="811"/>
      <c r="CN56" s="812"/>
      <c r="CO56" s="812"/>
      <c r="CP56" s="812"/>
      <c r="CQ56" s="813"/>
      <c r="CR56" s="811"/>
      <c r="CS56" s="812"/>
      <c r="CT56" s="812"/>
      <c r="CU56" s="812"/>
      <c r="CV56" s="813"/>
      <c r="CW56" s="811"/>
      <c r="CX56" s="812"/>
      <c r="CY56" s="812"/>
      <c r="CZ56" s="812"/>
      <c r="DA56" s="813"/>
      <c r="DB56" s="811"/>
      <c r="DC56" s="812"/>
      <c r="DD56" s="812"/>
      <c r="DE56" s="812"/>
      <c r="DF56" s="813"/>
      <c r="DG56" s="811"/>
      <c r="DH56" s="812"/>
      <c r="DI56" s="812"/>
      <c r="DJ56" s="812"/>
      <c r="DK56" s="813"/>
      <c r="DL56" s="811"/>
      <c r="DM56" s="812"/>
      <c r="DN56" s="812"/>
      <c r="DO56" s="812"/>
      <c r="DP56" s="813"/>
      <c r="DQ56" s="811"/>
      <c r="DR56" s="812"/>
      <c r="DS56" s="812"/>
      <c r="DT56" s="812"/>
      <c r="DU56" s="813"/>
      <c r="DV56" s="808"/>
      <c r="DW56" s="809"/>
      <c r="DX56" s="809"/>
      <c r="DY56" s="809"/>
      <c r="DZ56" s="814"/>
      <c r="EA56" s="212"/>
    </row>
    <row r="57" spans="1:131" ht="26.25" customHeight="1">
      <c r="A57" s="221">
        <v>30</v>
      </c>
      <c r="B57" s="815"/>
      <c r="C57" s="816"/>
      <c r="D57" s="816"/>
      <c r="E57" s="816"/>
      <c r="F57" s="816"/>
      <c r="G57" s="816"/>
      <c r="H57" s="816"/>
      <c r="I57" s="816"/>
      <c r="J57" s="816"/>
      <c r="K57" s="816"/>
      <c r="L57" s="816"/>
      <c r="M57" s="816"/>
      <c r="N57" s="816"/>
      <c r="O57" s="816"/>
      <c r="P57" s="817"/>
      <c r="Q57" s="870"/>
      <c r="R57" s="871"/>
      <c r="S57" s="871"/>
      <c r="T57" s="871"/>
      <c r="U57" s="871"/>
      <c r="V57" s="871"/>
      <c r="W57" s="871"/>
      <c r="X57" s="871"/>
      <c r="Y57" s="871"/>
      <c r="Z57" s="871"/>
      <c r="AA57" s="871"/>
      <c r="AB57" s="871"/>
      <c r="AC57" s="871"/>
      <c r="AD57" s="871"/>
      <c r="AE57" s="872"/>
      <c r="AF57" s="821"/>
      <c r="AG57" s="822"/>
      <c r="AH57" s="822"/>
      <c r="AI57" s="822"/>
      <c r="AJ57" s="823"/>
      <c r="AK57" s="874"/>
      <c r="AL57" s="871"/>
      <c r="AM57" s="871"/>
      <c r="AN57" s="871"/>
      <c r="AO57" s="871"/>
      <c r="AP57" s="871"/>
      <c r="AQ57" s="871"/>
      <c r="AR57" s="871"/>
      <c r="AS57" s="871"/>
      <c r="AT57" s="871"/>
      <c r="AU57" s="871"/>
      <c r="AV57" s="871"/>
      <c r="AW57" s="871"/>
      <c r="AX57" s="871"/>
      <c r="AY57" s="871"/>
      <c r="AZ57" s="873"/>
      <c r="BA57" s="873"/>
      <c r="BB57" s="873"/>
      <c r="BC57" s="873"/>
      <c r="BD57" s="873"/>
      <c r="BE57" s="867"/>
      <c r="BF57" s="867"/>
      <c r="BG57" s="867"/>
      <c r="BH57" s="867"/>
      <c r="BI57" s="868"/>
      <c r="BJ57" s="214"/>
      <c r="BK57" s="214"/>
      <c r="BL57" s="214"/>
      <c r="BM57" s="214"/>
      <c r="BN57" s="214"/>
      <c r="BO57" s="224"/>
      <c r="BP57" s="224"/>
      <c r="BQ57" s="221">
        <v>51</v>
      </c>
      <c r="BR57" s="222"/>
      <c r="BS57" s="808"/>
      <c r="BT57" s="809"/>
      <c r="BU57" s="809"/>
      <c r="BV57" s="809"/>
      <c r="BW57" s="809"/>
      <c r="BX57" s="809"/>
      <c r="BY57" s="809"/>
      <c r="BZ57" s="809"/>
      <c r="CA57" s="809"/>
      <c r="CB57" s="809"/>
      <c r="CC57" s="809"/>
      <c r="CD57" s="809"/>
      <c r="CE57" s="809"/>
      <c r="CF57" s="809"/>
      <c r="CG57" s="810"/>
      <c r="CH57" s="811"/>
      <c r="CI57" s="812"/>
      <c r="CJ57" s="812"/>
      <c r="CK57" s="812"/>
      <c r="CL57" s="813"/>
      <c r="CM57" s="811"/>
      <c r="CN57" s="812"/>
      <c r="CO57" s="812"/>
      <c r="CP57" s="812"/>
      <c r="CQ57" s="813"/>
      <c r="CR57" s="811"/>
      <c r="CS57" s="812"/>
      <c r="CT57" s="812"/>
      <c r="CU57" s="812"/>
      <c r="CV57" s="813"/>
      <c r="CW57" s="811"/>
      <c r="CX57" s="812"/>
      <c r="CY57" s="812"/>
      <c r="CZ57" s="812"/>
      <c r="DA57" s="813"/>
      <c r="DB57" s="811"/>
      <c r="DC57" s="812"/>
      <c r="DD57" s="812"/>
      <c r="DE57" s="812"/>
      <c r="DF57" s="813"/>
      <c r="DG57" s="811"/>
      <c r="DH57" s="812"/>
      <c r="DI57" s="812"/>
      <c r="DJ57" s="812"/>
      <c r="DK57" s="813"/>
      <c r="DL57" s="811"/>
      <c r="DM57" s="812"/>
      <c r="DN57" s="812"/>
      <c r="DO57" s="812"/>
      <c r="DP57" s="813"/>
      <c r="DQ57" s="811"/>
      <c r="DR57" s="812"/>
      <c r="DS57" s="812"/>
      <c r="DT57" s="812"/>
      <c r="DU57" s="813"/>
      <c r="DV57" s="808"/>
      <c r="DW57" s="809"/>
      <c r="DX57" s="809"/>
      <c r="DY57" s="809"/>
      <c r="DZ57" s="814"/>
      <c r="EA57" s="212"/>
    </row>
    <row r="58" spans="1:131" ht="26.25" customHeight="1">
      <c r="A58" s="221">
        <v>31</v>
      </c>
      <c r="B58" s="815"/>
      <c r="C58" s="816"/>
      <c r="D58" s="816"/>
      <c r="E58" s="816"/>
      <c r="F58" s="816"/>
      <c r="G58" s="816"/>
      <c r="H58" s="816"/>
      <c r="I58" s="816"/>
      <c r="J58" s="816"/>
      <c r="K58" s="816"/>
      <c r="L58" s="816"/>
      <c r="M58" s="816"/>
      <c r="N58" s="816"/>
      <c r="O58" s="816"/>
      <c r="P58" s="817"/>
      <c r="Q58" s="870"/>
      <c r="R58" s="871"/>
      <c r="S58" s="871"/>
      <c r="T58" s="871"/>
      <c r="U58" s="871"/>
      <c r="V58" s="871"/>
      <c r="W58" s="871"/>
      <c r="X58" s="871"/>
      <c r="Y58" s="871"/>
      <c r="Z58" s="871"/>
      <c r="AA58" s="871"/>
      <c r="AB58" s="871"/>
      <c r="AC58" s="871"/>
      <c r="AD58" s="871"/>
      <c r="AE58" s="872"/>
      <c r="AF58" s="821"/>
      <c r="AG58" s="822"/>
      <c r="AH58" s="822"/>
      <c r="AI58" s="822"/>
      <c r="AJ58" s="823"/>
      <c r="AK58" s="874"/>
      <c r="AL58" s="871"/>
      <c r="AM58" s="871"/>
      <c r="AN58" s="871"/>
      <c r="AO58" s="871"/>
      <c r="AP58" s="871"/>
      <c r="AQ58" s="871"/>
      <c r="AR58" s="871"/>
      <c r="AS58" s="871"/>
      <c r="AT58" s="871"/>
      <c r="AU58" s="871"/>
      <c r="AV58" s="871"/>
      <c r="AW58" s="871"/>
      <c r="AX58" s="871"/>
      <c r="AY58" s="871"/>
      <c r="AZ58" s="873"/>
      <c r="BA58" s="873"/>
      <c r="BB58" s="873"/>
      <c r="BC58" s="873"/>
      <c r="BD58" s="873"/>
      <c r="BE58" s="867"/>
      <c r="BF58" s="867"/>
      <c r="BG58" s="867"/>
      <c r="BH58" s="867"/>
      <c r="BI58" s="868"/>
      <c r="BJ58" s="214"/>
      <c r="BK58" s="214"/>
      <c r="BL58" s="214"/>
      <c r="BM58" s="214"/>
      <c r="BN58" s="214"/>
      <c r="BO58" s="224"/>
      <c r="BP58" s="224"/>
      <c r="BQ58" s="221">
        <v>52</v>
      </c>
      <c r="BR58" s="222"/>
      <c r="BS58" s="808"/>
      <c r="BT58" s="809"/>
      <c r="BU58" s="809"/>
      <c r="BV58" s="809"/>
      <c r="BW58" s="809"/>
      <c r="BX58" s="809"/>
      <c r="BY58" s="809"/>
      <c r="BZ58" s="809"/>
      <c r="CA58" s="809"/>
      <c r="CB58" s="809"/>
      <c r="CC58" s="809"/>
      <c r="CD58" s="809"/>
      <c r="CE58" s="809"/>
      <c r="CF58" s="809"/>
      <c r="CG58" s="810"/>
      <c r="CH58" s="811"/>
      <c r="CI58" s="812"/>
      <c r="CJ58" s="812"/>
      <c r="CK58" s="812"/>
      <c r="CL58" s="813"/>
      <c r="CM58" s="811"/>
      <c r="CN58" s="812"/>
      <c r="CO58" s="812"/>
      <c r="CP58" s="812"/>
      <c r="CQ58" s="813"/>
      <c r="CR58" s="811"/>
      <c r="CS58" s="812"/>
      <c r="CT58" s="812"/>
      <c r="CU58" s="812"/>
      <c r="CV58" s="813"/>
      <c r="CW58" s="811"/>
      <c r="CX58" s="812"/>
      <c r="CY58" s="812"/>
      <c r="CZ58" s="812"/>
      <c r="DA58" s="813"/>
      <c r="DB58" s="811"/>
      <c r="DC58" s="812"/>
      <c r="DD58" s="812"/>
      <c r="DE58" s="812"/>
      <c r="DF58" s="813"/>
      <c r="DG58" s="811"/>
      <c r="DH58" s="812"/>
      <c r="DI58" s="812"/>
      <c r="DJ58" s="812"/>
      <c r="DK58" s="813"/>
      <c r="DL58" s="811"/>
      <c r="DM58" s="812"/>
      <c r="DN58" s="812"/>
      <c r="DO58" s="812"/>
      <c r="DP58" s="813"/>
      <c r="DQ58" s="811"/>
      <c r="DR58" s="812"/>
      <c r="DS58" s="812"/>
      <c r="DT58" s="812"/>
      <c r="DU58" s="813"/>
      <c r="DV58" s="808"/>
      <c r="DW58" s="809"/>
      <c r="DX58" s="809"/>
      <c r="DY58" s="809"/>
      <c r="DZ58" s="814"/>
      <c r="EA58" s="212"/>
    </row>
    <row r="59" spans="1:131" ht="26.25" customHeight="1">
      <c r="A59" s="221">
        <v>32</v>
      </c>
      <c r="B59" s="815"/>
      <c r="C59" s="816"/>
      <c r="D59" s="816"/>
      <c r="E59" s="816"/>
      <c r="F59" s="816"/>
      <c r="G59" s="816"/>
      <c r="H59" s="816"/>
      <c r="I59" s="816"/>
      <c r="J59" s="816"/>
      <c r="K59" s="816"/>
      <c r="L59" s="816"/>
      <c r="M59" s="816"/>
      <c r="N59" s="816"/>
      <c r="O59" s="816"/>
      <c r="P59" s="817"/>
      <c r="Q59" s="870"/>
      <c r="R59" s="871"/>
      <c r="S59" s="871"/>
      <c r="T59" s="871"/>
      <c r="U59" s="871"/>
      <c r="V59" s="871"/>
      <c r="W59" s="871"/>
      <c r="X59" s="871"/>
      <c r="Y59" s="871"/>
      <c r="Z59" s="871"/>
      <c r="AA59" s="871"/>
      <c r="AB59" s="871"/>
      <c r="AC59" s="871"/>
      <c r="AD59" s="871"/>
      <c r="AE59" s="872"/>
      <c r="AF59" s="821"/>
      <c r="AG59" s="822"/>
      <c r="AH59" s="822"/>
      <c r="AI59" s="822"/>
      <c r="AJ59" s="823"/>
      <c r="AK59" s="874"/>
      <c r="AL59" s="871"/>
      <c r="AM59" s="871"/>
      <c r="AN59" s="871"/>
      <c r="AO59" s="871"/>
      <c r="AP59" s="871"/>
      <c r="AQ59" s="871"/>
      <c r="AR59" s="871"/>
      <c r="AS59" s="871"/>
      <c r="AT59" s="871"/>
      <c r="AU59" s="871"/>
      <c r="AV59" s="871"/>
      <c r="AW59" s="871"/>
      <c r="AX59" s="871"/>
      <c r="AY59" s="871"/>
      <c r="AZ59" s="873"/>
      <c r="BA59" s="873"/>
      <c r="BB59" s="873"/>
      <c r="BC59" s="873"/>
      <c r="BD59" s="873"/>
      <c r="BE59" s="867"/>
      <c r="BF59" s="867"/>
      <c r="BG59" s="867"/>
      <c r="BH59" s="867"/>
      <c r="BI59" s="868"/>
      <c r="BJ59" s="214"/>
      <c r="BK59" s="214"/>
      <c r="BL59" s="214"/>
      <c r="BM59" s="214"/>
      <c r="BN59" s="214"/>
      <c r="BO59" s="224"/>
      <c r="BP59" s="224"/>
      <c r="BQ59" s="221">
        <v>53</v>
      </c>
      <c r="BR59" s="222"/>
      <c r="BS59" s="808"/>
      <c r="BT59" s="809"/>
      <c r="BU59" s="809"/>
      <c r="BV59" s="809"/>
      <c r="BW59" s="809"/>
      <c r="BX59" s="809"/>
      <c r="BY59" s="809"/>
      <c r="BZ59" s="809"/>
      <c r="CA59" s="809"/>
      <c r="CB59" s="809"/>
      <c r="CC59" s="809"/>
      <c r="CD59" s="809"/>
      <c r="CE59" s="809"/>
      <c r="CF59" s="809"/>
      <c r="CG59" s="810"/>
      <c r="CH59" s="811"/>
      <c r="CI59" s="812"/>
      <c r="CJ59" s="812"/>
      <c r="CK59" s="812"/>
      <c r="CL59" s="813"/>
      <c r="CM59" s="811"/>
      <c r="CN59" s="812"/>
      <c r="CO59" s="812"/>
      <c r="CP59" s="812"/>
      <c r="CQ59" s="813"/>
      <c r="CR59" s="811"/>
      <c r="CS59" s="812"/>
      <c r="CT59" s="812"/>
      <c r="CU59" s="812"/>
      <c r="CV59" s="813"/>
      <c r="CW59" s="811"/>
      <c r="CX59" s="812"/>
      <c r="CY59" s="812"/>
      <c r="CZ59" s="812"/>
      <c r="DA59" s="813"/>
      <c r="DB59" s="811"/>
      <c r="DC59" s="812"/>
      <c r="DD59" s="812"/>
      <c r="DE59" s="812"/>
      <c r="DF59" s="813"/>
      <c r="DG59" s="811"/>
      <c r="DH59" s="812"/>
      <c r="DI59" s="812"/>
      <c r="DJ59" s="812"/>
      <c r="DK59" s="813"/>
      <c r="DL59" s="811"/>
      <c r="DM59" s="812"/>
      <c r="DN59" s="812"/>
      <c r="DO59" s="812"/>
      <c r="DP59" s="813"/>
      <c r="DQ59" s="811"/>
      <c r="DR59" s="812"/>
      <c r="DS59" s="812"/>
      <c r="DT59" s="812"/>
      <c r="DU59" s="813"/>
      <c r="DV59" s="808"/>
      <c r="DW59" s="809"/>
      <c r="DX59" s="809"/>
      <c r="DY59" s="809"/>
      <c r="DZ59" s="814"/>
      <c r="EA59" s="212"/>
    </row>
    <row r="60" spans="1:131" ht="26.25" customHeight="1">
      <c r="A60" s="221">
        <v>33</v>
      </c>
      <c r="B60" s="815"/>
      <c r="C60" s="816"/>
      <c r="D60" s="816"/>
      <c r="E60" s="816"/>
      <c r="F60" s="816"/>
      <c r="G60" s="816"/>
      <c r="H60" s="816"/>
      <c r="I60" s="816"/>
      <c r="J60" s="816"/>
      <c r="K60" s="816"/>
      <c r="L60" s="816"/>
      <c r="M60" s="816"/>
      <c r="N60" s="816"/>
      <c r="O60" s="816"/>
      <c r="P60" s="817"/>
      <c r="Q60" s="870"/>
      <c r="R60" s="871"/>
      <c r="S60" s="871"/>
      <c r="T60" s="871"/>
      <c r="U60" s="871"/>
      <c r="V60" s="871"/>
      <c r="W60" s="871"/>
      <c r="X60" s="871"/>
      <c r="Y60" s="871"/>
      <c r="Z60" s="871"/>
      <c r="AA60" s="871"/>
      <c r="AB60" s="871"/>
      <c r="AC60" s="871"/>
      <c r="AD60" s="871"/>
      <c r="AE60" s="872"/>
      <c r="AF60" s="821"/>
      <c r="AG60" s="822"/>
      <c r="AH60" s="822"/>
      <c r="AI60" s="822"/>
      <c r="AJ60" s="823"/>
      <c r="AK60" s="874"/>
      <c r="AL60" s="871"/>
      <c r="AM60" s="871"/>
      <c r="AN60" s="871"/>
      <c r="AO60" s="871"/>
      <c r="AP60" s="871"/>
      <c r="AQ60" s="871"/>
      <c r="AR60" s="871"/>
      <c r="AS60" s="871"/>
      <c r="AT60" s="871"/>
      <c r="AU60" s="871"/>
      <c r="AV60" s="871"/>
      <c r="AW60" s="871"/>
      <c r="AX60" s="871"/>
      <c r="AY60" s="871"/>
      <c r="AZ60" s="873"/>
      <c r="BA60" s="873"/>
      <c r="BB60" s="873"/>
      <c r="BC60" s="873"/>
      <c r="BD60" s="873"/>
      <c r="BE60" s="867"/>
      <c r="BF60" s="867"/>
      <c r="BG60" s="867"/>
      <c r="BH60" s="867"/>
      <c r="BI60" s="868"/>
      <c r="BJ60" s="214"/>
      <c r="BK60" s="214"/>
      <c r="BL60" s="214"/>
      <c r="BM60" s="214"/>
      <c r="BN60" s="214"/>
      <c r="BO60" s="224"/>
      <c r="BP60" s="224"/>
      <c r="BQ60" s="221">
        <v>54</v>
      </c>
      <c r="BR60" s="222"/>
      <c r="BS60" s="808"/>
      <c r="BT60" s="809"/>
      <c r="BU60" s="809"/>
      <c r="BV60" s="809"/>
      <c r="BW60" s="809"/>
      <c r="BX60" s="809"/>
      <c r="BY60" s="809"/>
      <c r="BZ60" s="809"/>
      <c r="CA60" s="809"/>
      <c r="CB60" s="809"/>
      <c r="CC60" s="809"/>
      <c r="CD60" s="809"/>
      <c r="CE60" s="809"/>
      <c r="CF60" s="809"/>
      <c r="CG60" s="810"/>
      <c r="CH60" s="811"/>
      <c r="CI60" s="812"/>
      <c r="CJ60" s="812"/>
      <c r="CK60" s="812"/>
      <c r="CL60" s="813"/>
      <c r="CM60" s="811"/>
      <c r="CN60" s="812"/>
      <c r="CO60" s="812"/>
      <c r="CP60" s="812"/>
      <c r="CQ60" s="813"/>
      <c r="CR60" s="811"/>
      <c r="CS60" s="812"/>
      <c r="CT60" s="812"/>
      <c r="CU60" s="812"/>
      <c r="CV60" s="813"/>
      <c r="CW60" s="811"/>
      <c r="CX60" s="812"/>
      <c r="CY60" s="812"/>
      <c r="CZ60" s="812"/>
      <c r="DA60" s="813"/>
      <c r="DB60" s="811"/>
      <c r="DC60" s="812"/>
      <c r="DD60" s="812"/>
      <c r="DE60" s="812"/>
      <c r="DF60" s="813"/>
      <c r="DG60" s="811"/>
      <c r="DH60" s="812"/>
      <c r="DI60" s="812"/>
      <c r="DJ60" s="812"/>
      <c r="DK60" s="813"/>
      <c r="DL60" s="811"/>
      <c r="DM60" s="812"/>
      <c r="DN60" s="812"/>
      <c r="DO60" s="812"/>
      <c r="DP60" s="813"/>
      <c r="DQ60" s="811"/>
      <c r="DR60" s="812"/>
      <c r="DS60" s="812"/>
      <c r="DT60" s="812"/>
      <c r="DU60" s="813"/>
      <c r="DV60" s="808"/>
      <c r="DW60" s="809"/>
      <c r="DX60" s="809"/>
      <c r="DY60" s="809"/>
      <c r="DZ60" s="814"/>
      <c r="EA60" s="212"/>
    </row>
    <row r="61" spans="1:131" ht="26.25" customHeight="1" thickBot="1">
      <c r="A61" s="221">
        <v>34</v>
      </c>
      <c r="B61" s="815"/>
      <c r="C61" s="816"/>
      <c r="D61" s="816"/>
      <c r="E61" s="816"/>
      <c r="F61" s="816"/>
      <c r="G61" s="816"/>
      <c r="H61" s="816"/>
      <c r="I61" s="816"/>
      <c r="J61" s="816"/>
      <c r="K61" s="816"/>
      <c r="L61" s="816"/>
      <c r="M61" s="816"/>
      <c r="N61" s="816"/>
      <c r="O61" s="816"/>
      <c r="P61" s="817"/>
      <c r="Q61" s="870"/>
      <c r="R61" s="871"/>
      <c r="S61" s="871"/>
      <c r="T61" s="871"/>
      <c r="U61" s="871"/>
      <c r="V61" s="871"/>
      <c r="W61" s="871"/>
      <c r="X61" s="871"/>
      <c r="Y61" s="871"/>
      <c r="Z61" s="871"/>
      <c r="AA61" s="871"/>
      <c r="AB61" s="871"/>
      <c r="AC61" s="871"/>
      <c r="AD61" s="871"/>
      <c r="AE61" s="872"/>
      <c r="AF61" s="821"/>
      <c r="AG61" s="822"/>
      <c r="AH61" s="822"/>
      <c r="AI61" s="822"/>
      <c r="AJ61" s="823"/>
      <c r="AK61" s="874"/>
      <c r="AL61" s="871"/>
      <c r="AM61" s="871"/>
      <c r="AN61" s="871"/>
      <c r="AO61" s="871"/>
      <c r="AP61" s="871"/>
      <c r="AQ61" s="871"/>
      <c r="AR61" s="871"/>
      <c r="AS61" s="871"/>
      <c r="AT61" s="871"/>
      <c r="AU61" s="871"/>
      <c r="AV61" s="871"/>
      <c r="AW61" s="871"/>
      <c r="AX61" s="871"/>
      <c r="AY61" s="871"/>
      <c r="AZ61" s="873"/>
      <c r="BA61" s="873"/>
      <c r="BB61" s="873"/>
      <c r="BC61" s="873"/>
      <c r="BD61" s="873"/>
      <c r="BE61" s="867"/>
      <c r="BF61" s="867"/>
      <c r="BG61" s="867"/>
      <c r="BH61" s="867"/>
      <c r="BI61" s="868"/>
      <c r="BJ61" s="214"/>
      <c r="BK61" s="214"/>
      <c r="BL61" s="214"/>
      <c r="BM61" s="214"/>
      <c r="BN61" s="214"/>
      <c r="BO61" s="224"/>
      <c r="BP61" s="224"/>
      <c r="BQ61" s="221">
        <v>55</v>
      </c>
      <c r="BR61" s="222"/>
      <c r="BS61" s="808"/>
      <c r="BT61" s="809"/>
      <c r="BU61" s="809"/>
      <c r="BV61" s="809"/>
      <c r="BW61" s="809"/>
      <c r="BX61" s="809"/>
      <c r="BY61" s="809"/>
      <c r="BZ61" s="809"/>
      <c r="CA61" s="809"/>
      <c r="CB61" s="809"/>
      <c r="CC61" s="809"/>
      <c r="CD61" s="809"/>
      <c r="CE61" s="809"/>
      <c r="CF61" s="809"/>
      <c r="CG61" s="810"/>
      <c r="CH61" s="811"/>
      <c r="CI61" s="812"/>
      <c r="CJ61" s="812"/>
      <c r="CK61" s="812"/>
      <c r="CL61" s="813"/>
      <c r="CM61" s="811"/>
      <c r="CN61" s="812"/>
      <c r="CO61" s="812"/>
      <c r="CP61" s="812"/>
      <c r="CQ61" s="813"/>
      <c r="CR61" s="811"/>
      <c r="CS61" s="812"/>
      <c r="CT61" s="812"/>
      <c r="CU61" s="812"/>
      <c r="CV61" s="813"/>
      <c r="CW61" s="811"/>
      <c r="CX61" s="812"/>
      <c r="CY61" s="812"/>
      <c r="CZ61" s="812"/>
      <c r="DA61" s="813"/>
      <c r="DB61" s="811"/>
      <c r="DC61" s="812"/>
      <c r="DD61" s="812"/>
      <c r="DE61" s="812"/>
      <c r="DF61" s="813"/>
      <c r="DG61" s="811"/>
      <c r="DH61" s="812"/>
      <c r="DI61" s="812"/>
      <c r="DJ61" s="812"/>
      <c r="DK61" s="813"/>
      <c r="DL61" s="811"/>
      <c r="DM61" s="812"/>
      <c r="DN61" s="812"/>
      <c r="DO61" s="812"/>
      <c r="DP61" s="813"/>
      <c r="DQ61" s="811"/>
      <c r="DR61" s="812"/>
      <c r="DS61" s="812"/>
      <c r="DT61" s="812"/>
      <c r="DU61" s="813"/>
      <c r="DV61" s="808"/>
      <c r="DW61" s="809"/>
      <c r="DX61" s="809"/>
      <c r="DY61" s="809"/>
      <c r="DZ61" s="814"/>
      <c r="EA61" s="212"/>
    </row>
    <row r="62" spans="1:131" ht="26.25" customHeight="1">
      <c r="A62" s="221">
        <v>35</v>
      </c>
      <c r="B62" s="815"/>
      <c r="C62" s="816"/>
      <c r="D62" s="816"/>
      <c r="E62" s="816"/>
      <c r="F62" s="816"/>
      <c r="G62" s="816"/>
      <c r="H62" s="816"/>
      <c r="I62" s="816"/>
      <c r="J62" s="816"/>
      <c r="K62" s="816"/>
      <c r="L62" s="816"/>
      <c r="M62" s="816"/>
      <c r="N62" s="816"/>
      <c r="O62" s="816"/>
      <c r="P62" s="817"/>
      <c r="Q62" s="870"/>
      <c r="R62" s="871"/>
      <c r="S62" s="871"/>
      <c r="T62" s="871"/>
      <c r="U62" s="871"/>
      <c r="V62" s="871"/>
      <c r="W62" s="871"/>
      <c r="X62" s="871"/>
      <c r="Y62" s="871"/>
      <c r="Z62" s="871"/>
      <c r="AA62" s="871"/>
      <c r="AB62" s="871"/>
      <c r="AC62" s="871"/>
      <c r="AD62" s="871"/>
      <c r="AE62" s="872"/>
      <c r="AF62" s="821"/>
      <c r="AG62" s="822"/>
      <c r="AH62" s="822"/>
      <c r="AI62" s="822"/>
      <c r="AJ62" s="823"/>
      <c r="AK62" s="874"/>
      <c r="AL62" s="871"/>
      <c r="AM62" s="871"/>
      <c r="AN62" s="871"/>
      <c r="AO62" s="871"/>
      <c r="AP62" s="871"/>
      <c r="AQ62" s="871"/>
      <c r="AR62" s="871"/>
      <c r="AS62" s="871"/>
      <c r="AT62" s="871"/>
      <c r="AU62" s="871"/>
      <c r="AV62" s="871"/>
      <c r="AW62" s="871"/>
      <c r="AX62" s="871"/>
      <c r="AY62" s="871"/>
      <c r="AZ62" s="873"/>
      <c r="BA62" s="873"/>
      <c r="BB62" s="873"/>
      <c r="BC62" s="873"/>
      <c r="BD62" s="873"/>
      <c r="BE62" s="867"/>
      <c r="BF62" s="867"/>
      <c r="BG62" s="867"/>
      <c r="BH62" s="867"/>
      <c r="BI62" s="868"/>
      <c r="BJ62" s="882" t="s">
        <v>395</v>
      </c>
      <c r="BK62" s="841"/>
      <c r="BL62" s="841"/>
      <c r="BM62" s="841"/>
      <c r="BN62" s="842"/>
      <c r="BO62" s="224"/>
      <c r="BP62" s="224"/>
      <c r="BQ62" s="221">
        <v>56</v>
      </c>
      <c r="BR62" s="222"/>
      <c r="BS62" s="808"/>
      <c r="BT62" s="809"/>
      <c r="BU62" s="809"/>
      <c r="BV62" s="809"/>
      <c r="BW62" s="809"/>
      <c r="BX62" s="809"/>
      <c r="BY62" s="809"/>
      <c r="BZ62" s="809"/>
      <c r="CA62" s="809"/>
      <c r="CB62" s="809"/>
      <c r="CC62" s="809"/>
      <c r="CD62" s="809"/>
      <c r="CE62" s="809"/>
      <c r="CF62" s="809"/>
      <c r="CG62" s="810"/>
      <c r="CH62" s="811"/>
      <c r="CI62" s="812"/>
      <c r="CJ62" s="812"/>
      <c r="CK62" s="812"/>
      <c r="CL62" s="813"/>
      <c r="CM62" s="811"/>
      <c r="CN62" s="812"/>
      <c r="CO62" s="812"/>
      <c r="CP62" s="812"/>
      <c r="CQ62" s="813"/>
      <c r="CR62" s="811"/>
      <c r="CS62" s="812"/>
      <c r="CT62" s="812"/>
      <c r="CU62" s="812"/>
      <c r="CV62" s="813"/>
      <c r="CW62" s="811"/>
      <c r="CX62" s="812"/>
      <c r="CY62" s="812"/>
      <c r="CZ62" s="812"/>
      <c r="DA62" s="813"/>
      <c r="DB62" s="811"/>
      <c r="DC62" s="812"/>
      <c r="DD62" s="812"/>
      <c r="DE62" s="812"/>
      <c r="DF62" s="813"/>
      <c r="DG62" s="811"/>
      <c r="DH62" s="812"/>
      <c r="DI62" s="812"/>
      <c r="DJ62" s="812"/>
      <c r="DK62" s="813"/>
      <c r="DL62" s="811"/>
      <c r="DM62" s="812"/>
      <c r="DN62" s="812"/>
      <c r="DO62" s="812"/>
      <c r="DP62" s="813"/>
      <c r="DQ62" s="811"/>
      <c r="DR62" s="812"/>
      <c r="DS62" s="812"/>
      <c r="DT62" s="812"/>
      <c r="DU62" s="813"/>
      <c r="DV62" s="808"/>
      <c r="DW62" s="809"/>
      <c r="DX62" s="809"/>
      <c r="DY62" s="809"/>
      <c r="DZ62" s="814"/>
      <c r="EA62" s="212"/>
    </row>
    <row r="63" spans="1:131" ht="26.25" customHeight="1" thickBot="1">
      <c r="A63" s="223" t="s">
        <v>377</v>
      </c>
      <c r="B63" s="824" t="s">
        <v>396</v>
      </c>
      <c r="C63" s="825"/>
      <c r="D63" s="825"/>
      <c r="E63" s="825"/>
      <c r="F63" s="825"/>
      <c r="G63" s="825"/>
      <c r="H63" s="825"/>
      <c r="I63" s="825"/>
      <c r="J63" s="825"/>
      <c r="K63" s="825"/>
      <c r="L63" s="825"/>
      <c r="M63" s="825"/>
      <c r="N63" s="825"/>
      <c r="O63" s="825"/>
      <c r="P63" s="826"/>
      <c r="Q63" s="875"/>
      <c r="R63" s="876"/>
      <c r="S63" s="876"/>
      <c r="T63" s="876"/>
      <c r="U63" s="876"/>
      <c r="V63" s="876"/>
      <c r="W63" s="876"/>
      <c r="X63" s="876"/>
      <c r="Y63" s="876"/>
      <c r="Z63" s="876"/>
      <c r="AA63" s="876"/>
      <c r="AB63" s="876"/>
      <c r="AC63" s="876"/>
      <c r="AD63" s="876"/>
      <c r="AE63" s="877"/>
      <c r="AF63" s="878">
        <v>1258</v>
      </c>
      <c r="AG63" s="879"/>
      <c r="AH63" s="879"/>
      <c r="AI63" s="879"/>
      <c r="AJ63" s="880"/>
      <c r="AK63" s="881"/>
      <c r="AL63" s="876"/>
      <c r="AM63" s="876"/>
      <c r="AN63" s="876"/>
      <c r="AO63" s="876"/>
      <c r="AP63" s="879"/>
      <c r="AQ63" s="879"/>
      <c r="AR63" s="879"/>
      <c r="AS63" s="879"/>
      <c r="AT63" s="879"/>
      <c r="AU63" s="879"/>
      <c r="AV63" s="879"/>
      <c r="AW63" s="879"/>
      <c r="AX63" s="879"/>
      <c r="AY63" s="879"/>
      <c r="AZ63" s="883"/>
      <c r="BA63" s="883"/>
      <c r="BB63" s="883"/>
      <c r="BC63" s="883"/>
      <c r="BD63" s="883"/>
      <c r="BE63" s="884"/>
      <c r="BF63" s="884"/>
      <c r="BG63" s="884"/>
      <c r="BH63" s="884"/>
      <c r="BI63" s="885"/>
      <c r="BJ63" s="886" t="s">
        <v>122</v>
      </c>
      <c r="BK63" s="887"/>
      <c r="BL63" s="887"/>
      <c r="BM63" s="887"/>
      <c r="BN63" s="888"/>
      <c r="BO63" s="224"/>
      <c r="BP63" s="224"/>
      <c r="BQ63" s="221">
        <v>57</v>
      </c>
      <c r="BR63" s="222"/>
      <c r="BS63" s="808"/>
      <c r="BT63" s="809"/>
      <c r="BU63" s="809"/>
      <c r="BV63" s="809"/>
      <c r="BW63" s="809"/>
      <c r="BX63" s="809"/>
      <c r="BY63" s="809"/>
      <c r="BZ63" s="809"/>
      <c r="CA63" s="809"/>
      <c r="CB63" s="809"/>
      <c r="CC63" s="809"/>
      <c r="CD63" s="809"/>
      <c r="CE63" s="809"/>
      <c r="CF63" s="809"/>
      <c r="CG63" s="810"/>
      <c r="CH63" s="811"/>
      <c r="CI63" s="812"/>
      <c r="CJ63" s="812"/>
      <c r="CK63" s="812"/>
      <c r="CL63" s="813"/>
      <c r="CM63" s="811"/>
      <c r="CN63" s="812"/>
      <c r="CO63" s="812"/>
      <c r="CP63" s="812"/>
      <c r="CQ63" s="813"/>
      <c r="CR63" s="811"/>
      <c r="CS63" s="812"/>
      <c r="CT63" s="812"/>
      <c r="CU63" s="812"/>
      <c r="CV63" s="813"/>
      <c r="CW63" s="811"/>
      <c r="CX63" s="812"/>
      <c r="CY63" s="812"/>
      <c r="CZ63" s="812"/>
      <c r="DA63" s="813"/>
      <c r="DB63" s="811"/>
      <c r="DC63" s="812"/>
      <c r="DD63" s="812"/>
      <c r="DE63" s="812"/>
      <c r="DF63" s="813"/>
      <c r="DG63" s="811"/>
      <c r="DH63" s="812"/>
      <c r="DI63" s="812"/>
      <c r="DJ63" s="812"/>
      <c r="DK63" s="813"/>
      <c r="DL63" s="811"/>
      <c r="DM63" s="812"/>
      <c r="DN63" s="812"/>
      <c r="DO63" s="812"/>
      <c r="DP63" s="813"/>
      <c r="DQ63" s="811"/>
      <c r="DR63" s="812"/>
      <c r="DS63" s="812"/>
      <c r="DT63" s="812"/>
      <c r="DU63" s="813"/>
      <c r="DV63" s="808"/>
      <c r="DW63" s="809"/>
      <c r="DX63" s="809"/>
      <c r="DY63" s="809"/>
      <c r="DZ63" s="814"/>
      <c r="EA63" s="212"/>
    </row>
    <row r="64" spans="1:131" ht="26.25" customHeight="1">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808"/>
      <c r="BT64" s="809"/>
      <c r="BU64" s="809"/>
      <c r="BV64" s="809"/>
      <c r="BW64" s="809"/>
      <c r="BX64" s="809"/>
      <c r="BY64" s="809"/>
      <c r="BZ64" s="809"/>
      <c r="CA64" s="809"/>
      <c r="CB64" s="809"/>
      <c r="CC64" s="809"/>
      <c r="CD64" s="809"/>
      <c r="CE64" s="809"/>
      <c r="CF64" s="809"/>
      <c r="CG64" s="810"/>
      <c r="CH64" s="811"/>
      <c r="CI64" s="812"/>
      <c r="CJ64" s="812"/>
      <c r="CK64" s="812"/>
      <c r="CL64" s="813"/>
      <c r="CM64" s="811"/>
      <c r="CN64" s="812"/>
      <c r="CO64" s="812"/>
      <c r="CP64" s="812"/>
      <c r="CQ64" s="813"/>
      <c r="CR64" s="811"/>
      <c r="CS64" s="812"/>
      <c r="CT64" s="812"/>
      <c r="CU64" s="812"/>
      <c r="CV64" s="813"/>
      <c r="CW64" s="811"/>
      <c r="CX64" s="812"/>
      <c r="CY64" s="812"/>
      <c r="CZ64" s="812"/>
      <c r="DA64" s="813"/>
      <c r="DB64" s="811"/>
      <c r="DC64" s="812"/>
      <c r="DD64" s="812"/>
      <c r="DE64" s="812"/>
      <c r="DF64" s="813"/>
      <c r="DG64" s="811"/>
      <c r="DH64" s="812"/>
      <c r="DI64" s="812"/>
      <c r="DJ64" s="812"/>
      <c r="DK64" s="813"/>
      <c r="DL64" s="811"/>
      <c r="DM64" s="812"/>
      <c r="DN64" s="812"/>
      <c r="DO64" s="812"/>
      <c r="DP64" s="813"/>
      <c r="DQ64" s="811"/>
      <c r="DR64" s="812"/>
      <c r="DS64" s="812"/>
      <c r="DT64" s="812"/>
      <c r="DU64" s="813"/>
      <c r="DV64" s="808"/>
      <c r="DW64" s="809"/>
      <c r="DX64" s="809"/>
      <c r="DY64" s="809"/>
      <c r="DZ64" s="814"/>
      <c r="EA64" s="212"/>
    </row>
    <row r="65" spans="1:131" ht="26.25" customHeight="1" thickBot="1">
      <c r="A65" s="214" t="s">
        <v>397</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808"/>
      <c r="BT65" s="809"/>
      <c r="BU65" s="809"/>
      <c r="BV65" s="809"/>
      <c r="BW65" s="809"/>
      <c r="BX65" s="809"/>
      <c r="BY65" s="809"/>
      <c r="BZ65" s="809"/>
      <c r="CA65" s="809"/>
      <c r="CB65" s="809"/>
      <c r="CC65" s="809"/>
      <c r="CD65" s="809"/>
      <c r="CE65" s="809"/>
      <c r="CF65" s="809"/>
      <c r="CG65" s="810"/>
      <c r="CH65" s="811"/>
      <c r="CI65" s="812"/>
      <c r="CJ65" s="812"/>
      <c r="CK65" s="812"/>
      <c r="CL65" s="813"/>
      <c r="CM65" s="811"/>
      <c r="CN65" s="812"/>
      <c r="CO65" s="812"/>
      <c r="CP65" s="812"/>
      <c r="CQ65" s="813"/>
      <c r="CR65" s="811"/>
      <c r="CS65" s="812"/>
      <c r="CT65" s="812"/>
      <c r="CU65" s="812"/>
      <c r="CV65" s="813"/>
      <c r="CW65" s="811"/>
      <c r="CX65" s="812"/>
      <c r="CY65" s="812"/>
      <c r="CZ65" s="812"/>
      <c r="DA65" s="813"/>
      <c r="DB65" s="811"/>
      <c r="DC65" s="812"/>
      <c r="DD65" s="812"/>
      <c r="DE65" s="812"/>
      <c r="DF65" s="813"/>
      <c r="DG65" s="811"/>
      <c r="DH65" s="812"/>
      <c r="DI65" s="812"/>
      <c r="DJ65" s="812"/>
      <c r="DK65" s="813"/>
      <c r="DL65" s="811"/>
      <c r="DM65" s="812"/>
      <c r="DN65" s="812"/>
      <c r="DO65" s="812"/>
      <c r="DP65" s="813"/>
      <c r="DQ65" s="811"/>
      <c r="DR65" s="812"/>
      <c r="DS65" s="812"/>
      <c r="DT65" s="812"/>
      <c r="DU65" s="813"/>
      <c r="DV65" s="808"/>
      <c r="DW65" s="809"/>
      <c r="DX65" s="809"/>
      <c r="DY65" s="809"/>
      <c r="DZ65" s="814"/>
      <c r="EA65" s="212"/>
    </row>
    <row r="66" spans="1:131" ht="26.25" customHeight="1">
      <c r="A66" s="762" t="s">
        <v>398</v>
      </c>
      <c r="B66" s="763"/>
      <c r="C66" s="763"/>
      <c r="D66" s="763"/>
      <c r="E66" s="763"/>
      <c r="F66" s="763"/>
      <c r="G66" s="763"/>
      <c r="H66" s="763"/>
      <c r="I66" s="763"/>
      <c r="J66" s="763"/>
      <c r="K66" s="763"/>
      <c r="L66" s="763"/>
      <c r="M66" s="763"/>
      <c r="N66" s="763"/>
      <c r="O66" s="763"/>
      <c r="P66" s="764"/>
      <c r="Q66" s="768" t="s">
        <v>381</v>
      </c>
      <c r="R66" s="769"/>
      <c r="S66" s="769"/>
      <c r="T66" s="769"/>
      <c r="U66" s="770"/>
      <c r="V66" s="768" t="s">
        <v>382</v>
      </c>
      <c r="W66" s="769"/>
      <c r="X66" s="769"/>
      <c r="Y66" s="769"/>
      <c r="Z66" s="770"/>
      <c r="AA66" s="768" t="s">
        <v>383</v>
      </c>
      <c r="AB66" s="769"/>
      <c r="AC66" s="769"/>
      <c r="AD66" s="769"/>
      <c r="AE66" s="770"/>
      <c r="AF66" s="889" t="s">
        <v>384</v>
      </c>
      <c r="AG66" s="850"/>
      <c r="AH66" s="850"/>
      <c r="AI66" s="850"/>
      <c r="AJ66" s="890"/>
      <c r="AK66" s="768" t="s">
        <v>385</v>
      </c>
      <c r="AL66" s="763"/>
      <c r="AM66" s="763"/>
      <c r="AN66" s="763"/>
      <c r="AO66" s="764"/>
      <c r="AP66" s="768" t="s">
        <v>386</v>
      </c>
      <c r="AQ66" s="769"/>
      <c r="AR66" s="769"/>
      <c r="AS66" s="769"/>
      <c r="AT66" s="770"/>
      <c r="AU66" s="768" t="s">
        <v>399</v>
      </c>
      <c r="AV66" s="769"/>
      <c r="AW66" s="769"/>
      <c r="AX66" s="769"/>
      <c r="AY66" s="770"/>
      <c r="AZ66" s="768" t="s">
        <v>364</v>
      </c>
      <c r="BA66" s="769"/>
      <c r="BB66" s="769"/>
      <c r="BC66" s="769"/>
      <c r="BD66" s="775"/>
      <c r="BE66" s="224"/>
      <c r="BF66" s="224"/>
      <c r="BG66" s="224"/>
      <c r="BH66" s="224"/>
      <c r="BI66" s="224"/>
      <c r="BJ66" s="224"/>
      <c r="BK66" s="224"/>
      <c r="BL66" s="224"/>
      <c r="BM66" s="224"/>
      <c r="BN66" s="224"/>
      <c r="BO66" s="224"/>
      <c r="BP66" s="224"/>
      <c r="BQ66" s="221">
        <v>60</v>
      </c>
      <c r="BR66" s="226"/>
      <c r="BS66" s="894"/>
      <c r="BT66" s="895"/>
      <c r="BU66" s="895"/>
      <c r="BV66" s="895"/>
      <c r="BW66" s="895"/>
      <c r="BX66" s="895"/>
      <c r="BY66" s="895"/>
      <c r="BZ66" s="895"/>
      <c r="CA66" s="895"/>
      <c r="CB66" s="895"/>
      <c r="CC66" s="895"/>
      <c r="CD66" s="895"/>
      <c r="CE66" s="895"/>
      <c r="CF66" s="895"/>
      <c r="CG66" s="900"/>
      <c r="CH66" s="897"/>
      <c r="CI66" s="898"/>
      <c r="CJ66" s="898"/>
      <c r="CK66" s="898"/>
      <c r="CL66" s="899"/>
      <c r="CM66" s="897"/>
      <c r="CN66" s="898"/>
      <c r="CO66" s="898"/>
      <c r="CP66" s="898"/>
      <c r="CQ66" s="899"/>
      <c r="CR66" s="897"/>
      <c r="CS66" s="898"/>
      <c r="CT66" s="898"/>
      <c r="CU66" s="898"/>
      <c r="CV66" s="899"/>
      <c r="CW66" s="897"/>
      <c r="CX66" s="898"/>
      <c r="CY66" s="898"/>
      <c r="CZ66" s="898"/>
      <c r="DA66" s="899"/>
      <c r="DB66" s="897"/>
      <c r="DC66" s="898"/>
      <c r="DD66" s="898"/>
      <c r="DE66" s="898"/>
      <c r="DF66" s="899"/>
      <c r="DG66" s="897"/>
      <c r="DH66" s="898"/>
      <c r="DI66" s="898"/>
      <c r="DJ66" s="898"/>
      <c r="DK66" s="899"/>
      <c r="DL66" s="897"/>
      <c r="DM66" s="898"/>
      <c r="DN66" s="898"/>
      <c r="DO66" s="898"/>
      <c r="DP66" s="899"/>
      <c r="DQ66" s="897"/>
      <c r="DR66" s="898"/>
      <c r="DS66" s="898"/>
      <c r="DT66" s="898"/>
      <c r="DU66" s="899"/>
      <c r="DV66" s="894"/>
      <c r="DW66" s="895"/>
      <c r="DX66" s="895"/>
      <c r="DY66" s="895"/>
      <c r="DZ66" s="896"/>
      <c r="EA66" s="212"/>
    </row>
    <row r="67" spans="1:131" ht="26.25" customHeight="1" thickBot="1">
      <c r="A67" s="765"/>
      <c r="B67" s="766"/>
      <c r="C67" s="766"/>
      <c r="D67" s="766"/>
      <c r="E67" s="766"/>
      <c r="F67" s="766"/>
      <c r="G67" s="766"/>
      <c r="H67" s="766"/>
      <c r="I67" s="766"/>
      <c r="J67" s="766"/>
      <c r="K67" s="766"/>
      <c r="L67" s="766"/>
      <c r="M67" s="766"/>
      <c r="N67" s="766"/>
      <c r="O67" s="766"/>
      <c r="P67" s="767"/>
      <c r="Q67" s="771"/>
      <c r="R67" s="772"/>
      <c r="S67" s="772"/>
      <c r="T67" s="772"/>
      <c r="U67" s="773"/>
      <c r="V67" s="771"/>
      <c r="W67" s="772"/>
      <c r="X67" s="772"/>
      <c r="Y67" s="772"/>
      <c r="Z67" s="773"/>
      <c r="AA67" s="771"/>
      <c r="AB67" s="772"/>
      <c r="AC67" s="772"/>
      <c r="AD67" s="772"/>
      <c r="AE67" s="773"/>
      <c r="AF67" s="891"/>
      <c r="AG67" s="853"/>
      <c r="AH67" s="853"/>
      <c r="AI67" s="853"/>
      <c r="AJ67" s="892"/>
      <c r="AK67" s="893"/>
      <c r="AL67" s="766"/>
      <c r="AM67" s="766"/>
      <c r="AN67" s="766"/>
      <c r="AO67" s="767"/>
      <c r="AP67" s="771"/>
      <c r="AQ67" s="772"/>
      <c r="AR67" s="772"/>
      <c r="AS67" s="772"/>
      <c r="AT67" s="773"/>
      <c r="AU67" s="771"/>
      <c r="AV67" s="772"/>
      <c r="AW67" s="772"/>
      <c r="AX67" s="772"/>
      <c r="AY67" s="773"/>
      <c r="AZ67" s="771"/>
      <c r="BA67" s="772"/>
      <c r="BB67" s="772"/>
      <c r="BC67" s="772"/>
      <c r="BD67" s="777"/>
      <c r="BE67" s="224"/>
      <c r="BF67" s="224"/>
      <c r="BG67" s="224"/>
      <c r="BH67" s="224"/>
      <c r="BI67" s="224"/>
      <c r="BJ67" s="224"/>
      <c r="BK67" s="224"/>
      <c r="BL67" s="224"/>
      <c r="BM67" s="224"/>
      <c r="BN67" s="224"/>
      <c r="BO67" s="224"/>
      <c r="BP67" s="224"/>
      <c r="BQ67" s="221">
        <v>61</v>
      </c>
      <c r="BR67" s="226"/>
      <c r="BS67" s="894"/>
      <c r="BT67" s="895"/>
      <c r="BU67" s="895"/>
      <c r="BV67" s="895"/>
      <c r="BW67" s="895"/>
      <c r="BX67" s="895"/>
      <c r="BY67" s="895"/>
      <c r="BZ67" s="895"/>
      <c r="CA67" s="895"/>
      <c r="CB67" s="895"/>
      <c r="CC67" s="895"/>
      <c r="CD67" s="895"/>
      <c r="CE67" s="895"/>
      <c r="CF67" s="895"/>
      <c r="CG67" s="900"/>
      <c r="CH67" s="897"/>
      <c r="CI67" s="898"/>
      <c r="CJ67" s="898"/>
      <c r="CK67" s="898"/>
      <c r="CL67" s="899"/>
      <c r="CM67" s="897"/>
      <c r="CN67" s="898"/>
      <c r="CO67" s="898"/>
      <c r="CP67" s="898"/>
      <c r="CQ67" s="899"/>
      <c r="CR67" s="897"/>
      <c r="CS67" s="898"/>
      <c r="CT67" s="898"/>
      <c r="CU67" s="898"/>
      <c r="CV67" s="899"/>
      <c r="CW67" s="897"/>
      <c r="CX67" s="898"/>
      <c r="CY67" s="898"/>
      <c r="CZ67" s="898"/>
      <c r="DA67" s="899"/>
      <c r="DB67" s="897"/>
      <c r="DC67" s="898"/>
      <c r="DD67" s="898"/>
      <c r="DE67" s="898"/>
      <c r="DF67" s="899"/>
      <c r="DG67" s="897"/>
      <c r="DH67" s="898"/>
      <c r="DI67" s="898"/>
      <c r="DJ67" s="898"/>
      <c r="DK67" s="899"/>
      <c r="DL67" s="897"/>
      <c r="DM67" s="898"/>
      <c r="DN67" s="898"/>
      <c r="DO67" s="898"/>
      <c r="DP67" s="899"/>
      <c r="DQ67" s="897"/>
      <c r="DR67" s="898"/>
      <c r="DS67" s="898"/>
      <c r="DT67" s="898"/>
      <c r="DU67" s="899"/>
      <c r="DV67" s="894"/>
      <c r="DW67" s="895"/>
      <c r="DX67" s="895"/>
      <c r="DY67" s="895"/>
      <c r="DZ67" s="896"/>
      <c r="EA67" s="212"/>
    </row>
    <row r="68" spans="1:131" ht="26.25" customHeight="1" thickTop="1">
      <c r="A68" s="219">
        <v>1</v>
      </c>
      <c r="B68" s="904" t="s">
        <v>547</v>
      </c>
      <c r="C68" s="905"/>
      <c r="D68" s="905"/>
      <c r="E68" s="905"/>
      <c r="F68" s="905"/>
      <c r="G68" s="905"/>
      <c r="H68" s="905"/>
      <c r="I68" s="905"/>
      <c r="J68" s="905"/>
      <c r="K68" s="905"/>
      <c r="L68" s="905"/>
      <c r="M68" s="905"/>
      <c r="N68" s="905"/>
      <c r="O68" s="905"/>
      <c r="P68" s="906"/>
      <c r="Q68" s="907">
        <v>9298</v>
      </c>
      <c r="R68" s="901"/>
      <c r="S68" s="901"/>
      <c r="T68" s="901"/>
      <c r="U68" s="901"/>
      <c r="V68" s="901">
        <v>9234</v>
      </c>
      <c r="W68" s="901"/>
      <c r="X68" s="901"/>
      <c r="Y68" s="901"/>
      <c r="Z68" s="901"/>
      <c r="AA68" s="901">
        <v>65</v>
      </c>
      <c r="AB68" s="901"/>
      <c r="AC68" s="901"/>
      <c r="AD68" s="901"/>
      <c r="AE68" s="901"/>
      <c r="AF68" s="901">
        <v>65</v>
      </c>
      <c r="AG68" s="901"/>
      <c r="AH68" s="901"/>
      <c r="AI68" s="901"/>
      <c r="AJ68" s="901"/>
      <c r="AK68" s="901">
        <v>11</v>
      </c>
      <c r="AL68" s="901"/>
      <c r="AM68" s="901"/>
      <c r="AN68" s="901"/>
      <c r="AO68" s="901"/>
      <c r="AP68" s="901"/>
      <c r="AQ68" s="901"/>
      <c r="AR68" s="901"/>
      <c r="AS68" s="901"/>
      <c r="AT68" s="901"/>
      <c r="AU68" s="901"/>
      <c r="AV68" s="901"/>
      <c r="AW68" s="901"/>
      <c r="AX68" s="901"/>
      <c r="AY68" s="901"/>
      <c r="AZ68" s="902"/>
      <c r="BA68" s="902"/>
      <c r="BB68" s="902"/>
      <c r="BC68" s="902"/>
      <c r="BD68" s="903"/>
      <c r="BE68" s="224"/>
      <c r="BF68" s="224"/>
      <c r="BG68" s="224"/>
      <c r="BH68" s="224"/>
      <c r="BI68" s="224"/>
      <c r="BJ68" s="224"/>
      <c r="BK68" s="224"/>
      <c r="BL68" s="224"/>
      <c r="BM68" s="224"/>
      <c r="BN68" s="224"/>
      <c r="BO68" s="224"/>
      <c r="BP68" s="224"/>
      <c r="BQ68" s="221">
        <v>62</v>
      </c>
      <c r="BR68" s="226"/>
      <c r="BS68" s="894"/>
      <c r="BT68" s="895"/>
      <c r="BU68" s="895"/>
      <c r="BV68" s="895"/>
      <c r="BW68" s="895"/>
      <c r="BX68" s="895"/>
      <c r="BY68" s="895"/>
      <c r="BZ68" s="895"/>
      <c r="CA68" s="895"/>
      <c r="CB68" s="895"/>
      <c r="CC68" s="895"/>
      <c r="CD68" s="895"/>
      <c r="CE68" s="895"/>
      <c r="CF68" s="895"/>
      <c r="CG68" s="900"/>
      <c r="CH68" s="897"/>
      <c r="CI68" s="898"/>
      <c r="CJ68" s="898"/>
      <c r="CK68" s="898"/>
      <c r="CL68" s="899"/>
      <c r="CM68" s="897"/>
      <c r="CN68" s="898"/>
      <c r="CO68" s="898"/>
      <c r="CP68" s="898"/>
      <c r="CQ68" s="899"/>
      <c r="CR68" s="897"/>
      <c r="CS68" s="898"/>
      <c r="CT68" s="898"/>
      <c r="CU68" s="898"/>
      <c r="CV68" s="899"/>
      <c r="CW68" s="897"/>
      <c r="CX68" s="898"/>
      <c r="CY68" s="898"/>
      <c r="CZ68" s="898"/>
      <c r="DA68" s="899"/>
      <c r="DB68" s="897"/>
      <c r="DC68" s="898"/>
      <c r="DD68" s="898"/>
      <c r="DE68" s="898"/>
      <c r="DF68" s="899"/>
      <c r="DG68" s="897"/>
      <c r="DH68" s="898"/>
      <c r="DI68" s="898"/>
      <c r="DJ68" s="898"/>
      <c r="DK68" s="899"/>
      <c r="DL68" s="897"/>
      <c r="DM68" s="898"/>
      <c r="DN68" s="898"/>
      <c r="DO68" s="898"/>
      <c r="DP68" s="899"/>
      <c r="DQ68" s="897"/>
      <c r="DR68" s="898"/>
      <c r="DS68" s="898"/>
      <c r="DT68" s="898"/>
      <c r="DU68" s="899"/>
      <c r="DV68" s="894"/>
      <c r="DW68" s="895"/>
      <c r="DX68" s="895"/>
      <c r="DY68" s="895"/>
      <c r="DZ68" s="896"/>
      <c r="EA68" s="212"/>
    </row>
    <row r="69" spans="1:131" ht="26.25" customHeight="1">
      <c r="A69" s="221">
        <v>2</v>
      </c>
      <c r="B69" s="908" t="s">
        <v>548</v>
      </c>
      <c r="C69" s="909"/>
      <c r="D69" s="909"/>
      <c r="E69" s="909"/>
      <c r="F69" s="909"/>
      <c r="G69" s="909"/>
      <c r="H69" s="909"/>
      <c r="I69" s="909"/>
      <c r="J69" s="909"/>
      <c r="K69" s="909"/>
      <c r="L69" s="909"/>
      <c r="M69" s="909"/>
      <c r="N69" s="909"/>
      <c r="O69" s="909"/>
      <c r="P69" s="910"/>
      <c r="Q69" s="911">
        <v>872</v>
      </c>
      <c r="R69" s="865"/>
      <c r="S69" s="865"/>
      <c r="T69" s="865"/>
      <c r="U69" s="865"/>
      <c r="V69" s="865">
        <v>861</v>
      </c>
      <c r="W69" s="865"/>
      <c r="X69" s="865"/>
      <c r="Y69" s="865"/>
      <c r="Z69" s="865"/>
      <c r="AA69" s="865">
        <v>11</v>
      </c>
      <c r="AB69" s="865"/>
      <c r="AC69" s="865"/>
      <c r="AD69" s="865"/>
      <c r="AE69" s="865"/>
      <c r="AF69" s="865">
        <v>11</v>
      </c>
      <c r="AG69" s="865"/>
      <c r="AH69" s="865"/>
      <c r="AI69" s="865"/>
      <c r="AJ69" s="865"/>
      <c r="AK69" s="865">
        <v>2</v>
      </c>
      <c r="AL69" s="865"/>
      <c r="AM69" s="865"/>
      <c r="AN69" s="865"/>
      <c r="AO69" s="865"/>
      <c r="AP69" s="865"/>
      <c r="AQ69" s="865"/>
      <c r="AR69" s="865"/>
      <c r="AS69" s="865"/>
      <c r="AT69" s="865"/>
      <c r="AU69" s="865"/>
      <c r="AV69" s="865"/>
      <c r="AW69" s="865"/>
      <c r="AX69" s="865"/>
      <c r="AY69" s="865"/>
      <c r="AZ69" s="867"/>
      <c r="BA69" s="867"/>
      <c r="BB69" s="867"/>
      <c r="BC69" s="867"/>
      <c r="BD69" s="868"/>
      <c r="BE69" s="224"/>
      <c r="BF69" s="224"/>
      <c r="BG69" s="224"/>
      <c r="BH69" s="224"/>
      <c r="BI69" s="224"/>
      <c r="BJ69" s="224"/>
      <c r="BK69" s="224"/>
      <c r="BL69" s="224"/>
      <c r="BM69" s="224"/>
      <c r="BN69" s="224"/>
      <c r="BO69" s="224"/>
      <c r="BP69" s="224"/>
      <c r="BQ69" s="221">
        <v>63</v>
      </c>
      <c r="BR69" s="226"/>
      <c r="BS69" s="894"/>
      <c r="BT69" s="895"/>
      <c r="BU69" s="895"/>
      <c r="BV69" s="895"/>
      <c r="BW69" s="895"/>
      <c r="BX69" s="895"/>
      <c r="BY69" s="895"/>
      <c r="BZ69" s="895"/>
      <c r="CA69" s="895"/>
      <c r="CB69" s="895"/>
      <c r="CC69" s="895"/>
      <c r="CD69" s="895"/>
      <c r="CE69" s="895"/>
      <c r="CF69" s="895"/>
      <c r="CG69" s="900"/>
      <c r="CH69" s="897"/>
      <c r="CI69" s="898"/>
      <c r="CJ69" s="898"/>
      <c r="CK69" s="898"/>
      <c r="CL69" s="899"/>
      <c r="CM69" s="897"/>
      <c r="CN69" s="898"/>
      <c r="CO69" s="898"/>
      <c r="CP69" s="898"/>
      <c r="CQ69" s="899"/>
      <c r="CR69" s="897"/>
      <c r="CS69" s="898"/>
      <c r="CT69" s="898"/>
      <c r="CU69" s="898"/>
      <c r="CV69" s="899"/>
      <c r="CW69" s="897"/>
      <c r="CX69" s="898"/>
      <c r="CY69" s="898"/>
      <c r="CZ69" s="898"/>
      <c r="DA69" s="899"/>
      <c r="DB69" s="897"/>
      <c r="DC69" s="898"/>
      <c r="DD69" s="898"/>
      <c r="DE69" s="898"/>
      <c r="DF69" s="899"/>
      <c r="DG69" s="897"/>
      <c r="DH69" s="898"/>
      <c r="DI69" s="898"/>
      <c r="DJ69" s="898"/>
      <c r="DK69" s="899"/>
      <c r="DL69" s="897"/>
      <c r="DM69" s="898"/>
      <c r="DN69" s="898"/>
      <c r="DO69" s="898"/>
      <c r="DP69" s="899"/>
      <c r="DQ69" s="897"/>
      <c r="DR69" s="898"/>
      <c r="DS69" s="898"/>
      <c r="DT69" s="898"/>
      <c r="DU69" s="899"/>
      <c r="DV69" s="894"/>
      <c r="DW69" s="895"/>
      <c r="DX69" s="895"/>
      <c r="DY69" s="895"/>
      <c r="DZ69" s="896"/>
      <c r="EA69" s="212"/>
    </row>
    <row r="70" spans="1:131" ht="26.25" customHeight="1">
      <c r="A70" s="221">
        <v>3</v>
      </c>
      <c r="B70" s="908" t="s">
        <v>549</v>
      </c>
      <c r="C70" s="909"/>
      <c r="D70" s="909"/>
      <c r="E70" s="909"/>
      <c r="F70" s="909"/>
      <c r="G70" s="909"/>
      <c r="H70" s="909"/>
      <c r="I70" s="909"/>
      <c r="J70" s="909"/>
      <c r="K70" s="909"/>
      <c r="L70" s="909"/>
      <c r="M70" s="909"/>
      <c r="N70" s="909"/>
      <c r="O70" s="909"/>
      <c r="P70" s="910"/>
      <c r="Q70" s="911">
        <v>652</v>
      </c>
      <c r="R70" s="865"/>
      <c r="S70" s="865"/>
      <c r="T70" s="865"/>
      <c r="U70" s="865"/>
      <c r="V70" s="865">
        <v>625</v>
      </c>
      <c r="W70" s="865"/>
      <c r="X70" s="865"/>
      <c r="Y70" s="865"/>
      <c r="Z70" s="865"/>
      <c r="AA70" s="865">
        <v>27</v>
      </c>
      <c r="AB70" s="865"/>
      <c r="AC70" s="865"/>
      <c r="AD70" s="865"/>
      <c r="AE70" s="865"/>
      <c r="AF70" s="865">
        <v>27</v>
      </c>
      <c r="AG70" s="865"/>
      <c r="AH70" s="865"/>
      <c r="AI70" s="865"/>
      <c r="AJ70" s="865"/>
      <c r="AK70" s="865">
        <v>499</v>
      </c>
      <c r="AL70" s="865"/>
      <c r="AM70" s="865"/>
      <c r="AN70" s="865"/>
      <c r="AO70" s="865"/>
      <c r="AP70" s="865"/>
      <c r="AQ70" s="865"/>
      <c r="AR70" s="865"/>
      <c r="AS70" s="865"/>
      <c r="AT70" s="865"/>
      <c r="AU70" s="865"/>
      <c r="AV70" s="865"/>
      <c r="AW70" s="865"/>
      <c r="AX70" s="865"/>
      <c r="AY70" s="865"/>
      <c r="AZ70" s="867"/>
      <c r="BA70" s="867"/>
      <c r="BB70" s="867"/>
      <c r="BC70" s="867"/>
      <c r="BD70" s="868"/>
      <c r="BE70" s="224"/>
      <c r="BF70" s="224"/>
      <c r="BG70" s="224"/>
      <c r="BH70" s="224"/>
      <c r="BI70" s="224"/>
      <c r="BJ70" s="224"/>
      <c r="BK70" s="224"/>
      <c r="BL70" s="224"/>
      <c r="BM70" s="224"/>
      <c r="BN70" s="224"/>
      <c r="BO70" s="224"/>
      <c r="BP70" s="224"/>
      <c r="BQ70" s="221">
        <v>64</v>
      </c>
      <c r="BR70" s="226"/>
      <c r="BS70" s="894"/>
      <c r="BT70" s="895"/>
      <c r="BU70" s="895"/>
      <c r="BV70" s="895"/>
      <c r="BW70" s="895"/>
      <c r="BX70" s="895"/>
      <c r="BY70" s="895"/>
      <c r="BZ70" s="895"/>
      <c r="CA70" s="895"/>
      <c r="CB70" s="895"/>
      <c r="CC70" s="895"/>
      <c r="CD70" s="895"/>
      <c r="CE70" s="895"/>
      <c r="CF70" s="895"/>
      <c r="CG70" s="900"/>
      <c r="CH70" s="897"/>
      <c r="CI70" s="898"/>
      <c r="CJ70" s="898"/>
      <c r="CK70" s="898"/>
      <c r="CL70" s="899"/>
      <c r="CM70" s="897"/>
      <c r="CN70" s="898"/>
      <c r="CO70" s="898"/>
      <c r="CP70" s="898"/>
      <c r="CQ70" s="899"/>
      <c r="CR70" s="897"/>
      <c r="CS70" s="898"/>
      <c r="CT70" s="898"/>
      <c r="CU70" s="898"/>
      <c r="CV70" s="899"/>
      <c r="CW70" s="897"/>
      <c r="CX70" s="898"/>
      <c r="CY70" s="898"/>
      <c r="CZ70" s="898"/>
      <c r="DA70" s="899"/>
      <c r="DB70" s="897"/>
      <c r="DC70" s="898"/>
      <c r="DD70" s="898"/>
      <c r="DE70" s="898"/>
      <c r="DF70" s="899"/>
      <c r="DG70" s="897"/>
      <c r="DH70" s="898"/>
      <c r="DI70" s="898"/>
      <c r="DJ70" s="898"/>
      <c r="DK70" s="899"/>
      <c r="DL70" s="897"/>
      <c r="DM70" s="898"/>
      <c r="DN70" s="898"/>
      <c r="DO70" s="898"/>
      <c r="DP70" s="899"/>
      <c r="DQ70" s="897"/>
      <c r="DR70" s="898"/>
      <c r="DS70" s="898"/>
      <c r="DT70" s="898"/>
      <c r="DU70" s="899"/>
      <c r="DV70" s="894"/>
      <c r="DW70" s="895"/>
      <c r="DX70" s="895"/>
      <c r="DY70" s="895"/>
      <c r="DZ70" s="896"/>
      <c r="EA70" s="212"/>
    </row>
    <row r="71" spans="1:131" ht="26.25" customHeight="1">
      <c r="A71" s="221">
        <v>4</v>
      </c>
      <c r="B71" s="908" t="s">
        <v>550</v>
      </c>
      <c r="C71" s="909"/>
      <c r="D71" s="909"/>
      <c r="E71" s="909"/>
      <c r="F71" s="909"/>
      <c r="G71" s="909"/>
      <c r="H71" s="909"/>
      <c r="I71" s="909"/>
      <c r="J71" s="909"/>
      <c r="K71" s="909"/>
      <c r="L71" s="909"/>
      <c r="M71" s="909"/>
      <c r="N71" s="909"/>
      <c r="O71" s="909"/>
      <c r="P71" s="910"/>
      <c r="Q71" s="911">
        <v>251491</v>
      </c>
      <c r="R71" s="865"/>
      <c r="S71" s="865"/>
      <c r="T71" s="865"/>
      <c r="U71" s="865"/>
      <c r="V71" s="865">
        <v>246681</v>
      </c>
      <c r="W71" s="865"/>
      <c r="X71" s="865"/>
      <c r="Y71" s="865"/>
      <c r="Z71" s="865"/>
      <c r="AA71" s="865">
        <v>4810</v>
      </c>
      <c r="AB71" s="865"/>
      <c r="AC71" s="865"/>
      <c r="AD71" s="865"/>
      <c r="AE71" s="865"/>
      <c r="AF71" s="865">
        <v>4810</v>
      </c>
      <c r="AG71" s="865"/>
      <c r="AH71" s="865"/>
      <c r="AI71" s="865"/>
      <c r="AJ71" s="865"/>
      <c r="AK71" s="865">
        <v>2194</v>
      </c>
      <c r="AL71" s="865"/>
      <c r="AM71" s="865"/>
      <c r="AN71" s="865"/>
      <c r="AO71" s="865"/>
      <c r="AP71" s="865"/>
      <c r="AQ71" s="865"/>
      <c r="AR71" s="865"/>
      <c r="AS71" s="865"/>
      <c r="AT71" s="865"/>
      <c r="AU71" s="865"/>
      <c r="AV71" s="865"/>
      <c r="AW71" s="865"/>
      <c r="AX71" s="865"/>
      <c r="AY71" s="865"/>
      <c r="AZ71" s="867"/>
      <c r="BA71" s="867"/>
      <c r="BB71" s="867"/>
      <c r="BC71" s="867"/>
      <c r="BD71" s="868"/>
      <c r="BE71" s="224"/>
      <c r="BF71" s="224"/>
      <c r="BG71" s="224"/>
      <c r="BH71" s="224"/>
      <c r="BI71" s="224"/>
      <c r="BJ71" s="224"/>
      <c r="BK71" s="224"/>
      <c r="BL71" s="224"/>
      <c r="BM71" s="224"/>
      <c r="BN71" s="224"/>
      <c r="BO71" s="224"/>
      <c r="BP71" s="224"/>
      <c r="BQ71" s="221">
        <v>65</v>
      </c>
      <c r="BR71" s="226"/>
      <c r="BS71" s="894"/>
      <c r="BT71" s="895"/>
      <c r="BU71" s="895"/>
      <c r="BV71" s="895"/>
      <c r="BW71" s="895"/>
      <c r="BX71" s="895"/>
      <c r="BY71" s="895"/>
      <c r="BZ71" s="895"/>
      <c r="CA71" s="895"/>
      <c r="CB71" s="895"/>
      <c r="CC71" s="895"/>
      <c r="CD71" s="895"/>
      <c r="CE71" s="895"/>
      <c r="CF71" s="895"/>
      <c r="CG71" s="900"/>
      <c r="CH71" s="897"/>
      <c r="CI71" s="898"/>
      <c r="CJ71" s="898"/>
      <c r="CK71" s="898"/>
      <c r="CL71" s="899"/>
      <c r="CM71" s="897"/>
      <c r="CN71" s="898"/>
      <c r="CO71" s="898"/>
      <c r="CP71" s="898"/>
      <c r="CQ71" s="899"/>
      <c r="CR71" s="897"/>
      <c r="CS71" s="898"/>
      <c r="CT71" s="898"/>
      <c r="CU71" s="898"/>
      <c r="CV71" s="899"/>
      <c r="CW71" s="897"/>
      <c r="CX71" s="898"/>
      <c r="CY71" s="898"/>
      <c r="CZ71" s="898"/>
      <c r="DA71" s="899"/>
      <c r="DB71" s="897"/>
      <c r="DC71" s="898"/>
      <c r="DD71" s="898"/>
      <c r="DE71" s="898"/>
      <c r="DF71" s="899"/>
      <c r="DG71" s="897"/>
      <c r="DH71" s="898"/>
      <c r="DI71" s="898"/>
      <c r="DJ71" s="898"/>
      <c r="DK71" s="899"/>
      <c r="DL71" s="897"/>
      <c r="DM71" s="898"/>
      <c r="DN71" s="898"/>
      <c r="DO71" s="898"/>
      <c r="DP71" s="899"/>
      <c r="DQ71" s="897"/>
      <c r="DR71" s="898"/>
      <c r="DS71" s="898"/>
      <c r="DT71" s="898"/>
      <c r="DU71" s="899"/>
      <c r="DV71" s="894"/>
      <c r="DW71" s="895"/>
      <c r="DX71" s="895"/>
      <c r="DY71" s="895"/>
      <c r="DZ71" s="896"/>
      <c r="EA71" s="212"/>
    </row>
    <row r="72" spans="1:131" ht="26.25" customHeight="1">
      <c r="A72" s="221">
        <v>5</v>
      </c>
      <c r="B72" s="908" t="s">
        <v>551</v>
      </c>
      <c r="C72" s="909"/>
      <c r="D72" s="909"/>
      <c r="E72" s="909"/>
      <c r="F72" s="909"/>
      <c r="G72" s="909"/>
      <c r="H72" s="909"/>
      <c r="I72" s="909"/>
      <c r="J72" s="909"/>
      <c r="K72" s="909"/>
      <c r="L72" s="909"/>
      <c r="M72" s="909"/>
      <c r="N72" s="909"/>
      <c r="O72" s="909"/>
      <c r="P72" s="910"/>
      <c r="Q72" s="911">
        <v>2221</v>
      </c>
      <c r="R72" s="865"/>
      <c r="S72" s="865"/>
      <c r="T72" s="865"/>
      <c r="U72" s="865"/>
      <c r="V72" s="865">
        <v>2151</v>
      </c>
      <c r="W72" s="865"/>
      <c r="X72" s="865"/>
      <c r="Y72" s="865"/>
      <c r="Z72" s="865"/>
      <c r="AA72" s="865">
        <v>70</v>
      </c>
      <c r="AB72" s="865"/>
      <c r="AC72" s="865"/>
      <c r="AD72" s="865"/>
      <c r="AE72" s="865"/>
      <c r="AF72" s="865">
        <v>70</v>
      </c>
      <c r="AG72" s="865"/>
      <c r="AH72" s="865"/>
      <c r="AI72" s="865"/>
      <c r="AJ72" s="865"/>
      <c r="AK72" s="865">
        <v>40</v>
      </c>
      <c r="AL72" s="865"/>
      <c r="AM72" s="865"/>
      <c r="AN72" s="865"/>
      <c r="AO72" s="865"/>
      <c r="AP72" s="865">
        <v>721</v>
      </c>
      <c r="AQ72" s="865"/>
      <c r="AR72" s="865"/>
      <c r="AS72" s="865"/>
      <c r="AT72" s="865"/>
      <c r="AU72" s="865"/>
      <c r="AV72" s="865"/>
      <c r="AW72" s="865"/>
      <c r="AX72" s="865"/>
      <c r="AY72" s="865"/>
      <c r="AZ72" s="867"/>
      <c r="BA72" s="867"/>
      <c r="BB72" s="867"/>
      <c r="BC72" s="867"/>
      <c r="BD72" s="868"/>
      <c r="BE72" s="224"/>
      <c r="BF72" s="224"/>
      <c r="BG72" s="224"/>
      <c r="BH72" s="224"/>
      <c r="BI72" s="224"/>
      <c r="BJ72" s="224"/>
      <c r="BK72" s="224"/>
      <c r="BL72" s="224"/>
      <c r="BM72" s="224"/>
      <c r="BN72" s="224"/>
      <c r="BO72" s="224"/>
      <c r="BP72" s="224"/>
      <c r="BQ72" s="221">
        <v>66</v>
      </c>
      <c r="BR72" s="226"/>
      <c r="BS72" s="894"/>
      <c r="BT72" s="895"/>
      <c r="BU72" s="895"/>
      <c r="BV72" s="895"/>
      <c r="BW72" s="895"/>
      <c r="BX72" s="895"/>
      <c r="BY72" s="895"/>
      <c r="BZ72" s="895"/>
      <c r="CA72" s="895"/>
      <c r="CB72" s="895"/>
      <c r="CC72" s="895"/>
      <c r="CD72" s="895"/>
      <c r="CE72" s="895"/>
      <c r="CF72" s="895"/>
      <c r="CG72" s="900"/>
      <c r="CH72" s="897"/>
      <c r="CI72" s="898"/>
      <c r="CJ72" s="898"/>
      <c r="CK72" s="898"/>
      <c r="CL72" s="899"/>
      <c r="CM72" s="897"/>
      <c r="CN72" s="898"/>
      <c r="CO72" s="898"/>
      <c r="CP72" s="898"/>
      <c r="CQ72" s="899"/>
      <c r="CR72" s="897"/>
      <c r="CS72" s="898"/>
      <c r="CT72" s="898"/>
      <c r="CU72" s="898"/>
      <c r="CV72" s="899"/>
      <c r="CW72" s="897"/>
      <c r="CX72" s="898"/>
      <c r="CY72" s="898"/>
      <c r="CZ72" s="898"/>
      <c r="DA72" s="899"/>
      <c r="DB72" s="897"/>
      <c r="DC72" s="898"/>
      <c r="DD72" s="898"/>
      <c r="DE72" s="898"/>
      <c r="DF72" s="899"/>
      <c r="DG72" s="897"/>
      <c r="DH72" s="898"/>
      <c r="DI72" s="898"/>
      <c r="DJ72" s="898"/>
      <c r="DK72" s="899"/>
      <c r="DL72" s="897"/>
      <c r="DM72" s="898"/>
      <c r="DN72" s="898"/>
      <c r="DO72" s="898"/>
      <c r="DP72" s="899"/>
      <c r="DQ72" s="897"/>
      <c r="DR72" s="898"/>
      <c r="DS72" s="898"/>
      <c r="DT72" s="898"/>
      <c r="DU72" s="899"/>
      <c r="DV72" s="894"/>
      <c r="DW72" s="895"/>
      <c r="DX72" s="895"/>
      <c r="DY72" s="895"/>
      <c r="DZ72" s="896"/>
      <c r="EA72" s="212"/>
    </row>
    <row r="73" spans="1:131" ht="26.25" customHeight="1">
      <c r="A73" s="221">
        <v>6</v>
      </c>
      <c r="B73" s="908"/>
      <c r="C73" s="909"/>
      <c r="D73" s="909"/>
      <c r="E73" s="909"/>
      <c r="F73" s="909"/>
      <c r="G73" s="909"/>
      <c r="H73" s="909"/>
      <c r="I73" s="909"/>
      <c r="J73" s="909"/>
      <c r="K73" s="909"/>
      <c r="L73" s="909"/>
      <c r="M73" s="909"/>
      <c r="N73" s="909"/>
      <c r="O73" s="909"/>
      <c r="P73" s="910"/>
      <c r="Q73" s="911"/>
      <c r="R73" s="865"/>
      <c r="S73" s="865"/>
      <c r="T73" s="865"/>
      <c r="U73" s="865"/>
      <c r="V73" s="865"/>
      <c r="W73" s="865"/>
      <c r="X73" s="865"/>
      <c r="Y73" s="865"/>
      <c r="Z73" s="865"/>
      <c r="AA73" s="865"/>
      <c r="AB73" s="865"/>
      <c r="AC73" s="865"/>
      <c r="AD73" s="865"/>
      <c r="AE73" s="865"/>
      <c r="AF73" s="865"/>
      <c r="AG73" s="865"/>
      <c r="AH73" s="865"/>
      <c r="AI73" s="865"/>
      <c r="AJ73" s="865"/>
      <c r="AK73" s="865"/>
      <c r="AL73" s="865"/>
      <c r="AM73" s="865"/>
      <c r="AN73" s="865"/>
      <c r="AO73" s="865"/>
      <c r="AP73" s="865"/>
      <c r="AQ73" s="865"/>
      <c r="AR73" s="865"/>
      <c r="AS73" s="865"/>
      <c r="AT73" s="865"/>
      <c r="AU73" s="865"/>
      <c r="AV73" s="865"/>
      <c r="AW73" s="865"/>
      <c r="AX73" s="865"/>
      <c r="AY73" s="865"/>
      <c r="AZ73" s="867"/>
      <c r="BA73" s="867"/>
      <c r="BB73" s="867"/>
      <c r="BC73" s="867"/>
      <c r="BD73" s="868"/>
      <c r="BE73" s="224"/>
      <c r="BF73" s="224"/>
      <c r="BG73" s="224"/>
      <c r="BH73" s="224"/>
      <c r="BI73" s="224"/>
      <c r="BJ73" s="224"/>
      <c r="BK73" s="224"/>
      <c r="BL73" s="224"/>
      <c r="BM73" s="224"/>
      <c r="BN73" s="224"/>
      <c r="BO73" s="224"/>
      <c r="BP73" s="224"/>
      <c r="BQ73" s="221">
        <v>67</v>
      </c>
      <c r="BR73" s="226"/>
      <c r="BS73" s="894"/>
      <c r="BT73" s="895"/>
      <c r="BU73" s="895"/>
      <c r="BV73" s="895"/>
      <c r="BW73" s="895"/>
      <c r="BX73" s="895"/>
      <c r="BY73" s="895"/>
      <c r="BZ73" s="895"/>
      <c r="CA73" s="895"/>
      <c r="CB73" s="895"/>
      <c r="CC73" s="895"/>
      <c r="CD73" s="895"/>
      <c r="CE73" s="895"/>
      <c r="CF73" s="895"/>
      <c r="CG73" s="900"/>
      <c r="CH73" s="897"/>
      <c r="CI73" s="898"/>
      <c r="CJ73" s="898"/>
      <c r="CK73" s="898"/>
      <c r="CL73" s="899"/>
      <c r="CM73" s="897"/>
      <c r="CN73" s="898"/>
      <c r="CO73" s="898"/>
      <c r="CP73" s="898"/>
      <c r="CQ73" s="899"/>
      <c r="CR73" s="897"/>
      <c r="CS73" s="898"/>
      <c r="CT73" s="898"/>
      <c r="CU73" s="898"/>
      <c r="CV73" s="899"/>
      <c r="CW73" s="897"/>
      <c r="CX73" s="898"/>
      <c r="CY73" s="898"/>
      <c r="CZ73" s="898"/>
      <c r="DA73" s="899"/>
      <c r="DB73" s="897"/>
      <c r="DC73" s="898"/>
      <c r="DD73" s="898"/>
      <c r="DE73" s="898"/>
      <c r="DF73" s="899"/>
      <c r="DG73" s="897"/>
      <c r="DH73" s="898"/>
      <c r="DI73" s="898"/>
      <c r="DJ73" s="898"/>
      <c r="DK73" s="899"/>
      <c r="DL73" s="897"/>
      <c r="DM73" s="898"/>
      <c r="DN73" s="898"/>
      <c r="DO73" s="898"/>
      <c r="DP73" s="899"/>
      <c r="DQ73" s="897"/>
      <c r="DR73" s="898"/>
      <c r="DS73" s="898"/>
      <c r="DT73" s="898"/>
      <c r="DU73" s="899"/>
      <c r="DV73" s="894"/>
      <c r="DW73" s="895"/>
      <c r="DX73" s="895"/>
      <c r="DY73" s="895"/>
      <c r="DZ73" s="896"/>
      <c r="EA73" s="212"/>
    </row>
    <row r="74" spans="1:131" ht="26.25" customHeight="1">
      <c r="A74" s="221">
        <v>7</v>
      </c>
      <c r="B74" s="908"/>
      <c r="C74" s="909"/>
      <c r="D74" s="909"/>
      <c r="E74" s="909"/>
      <c r="F74" s="909"/>
      <c r="G74" s="909"/>
      <c r="H74" s="909"/>
      <c r="I74" s="909"/>
      <c r="J74" s="909"/>
      <c r="K74" s="909"/>
      <c r="L74" s="909"/>
      <c r="M74" s="909"/>
      <c r="N74" s="909"/>
      <c r="O74" s="909"/>
      <c r="P74" s="910"/>
      <c r="Q74" s="911"/>
      <c r="R74" s="865"/>
      <c r="S74" s="865"/>
      <c r="T74" s="865"/>
      <c r="U74" s="865"/>
      <c r="V74" s="865"/>
      <c r="W74" s="865"/>
      <c r="X74" s="865"/>
      <c r="Y74" s="865"/>
      <c r="Z74" s="865"/>
      <c r="AA74" s="865"/>
      <c r="AB74" s="865"/>
      <c r="AC74" s="865"/>
      <c r="AD74" s="865"/>
      <c r="AE74" s="865"/>
      <c r="AF74" s="865"/>
      <c r="AG74" s="865"/>
      <c r="AH74" s="865"/>
      <c r="AI74" s="865"/>
      <c r="AJ74" s="865"/>
      <c r="AK74" s="865"/>
      <c r="AL74" s="865"/>
      <c r="AM74" s="865"/>
      <c r="AN74" s="865"/>
      <c r="AO74" s="865"/>
      <c r="AP74" s="865"/>
      <c r="AQ74" s="865"/>
      <c r="AR74" s="865"/>
      <c r="AS74" s="865"/>
      <c r="AT74" s="865"/>
      <c r="AU74" s="865"/>
      <c r="AV74" s="865"/>
      <c r="AW74" s="865"/>
      <c r="AX74" s="865"/>
      <c r="AY74" s="865"/>
      <c r="AZ74" s="867"/>
      <c r="BA74" s="867"/>
      <c r="BB74" s="867"/>
      <c r="BC74" s="867"/>
      <c r="BD74" s="868"/>
      <c r="BE74" s="224"/>
      <c r="BF74" s="224"/>
      <c r="BG74" s="224"/>
      <c r="BH74" s="224"/>
      <c r="BI74" s="224"/>
      <c r="BJ74" s="224"/>
      <c r="BK74" s="224"/>
      <c r="BL74" s="224"/>
      <c r="BM74" s="224"/>
      <c r="BN74" s="224"/>
      <c r="BO74" s="224"/>
      <c r="BP74" s="224"/>
      <c r="BQ74" s="221">
        <v>68</v>
      </c>
      <c r="BR74" s="226"/>
      <c r="BS74" s="894"/>
      <c r="BT74" s="895"/>
      <c r="BU74" s="895"/>
      <c r="BV74" s="895"/>
      <c r="BW74" s="895"/>
      <c r="BX74" s="895"/>
      <c r="BY74" s="895"/>
      <c r="BZ74" s="895"/>
      <c r="CA74" s="895"/>
      <c r="CB74" s="895"/>
      <c r="CC74" s="895"/>
      <c r="CD74" s="895"/>
      <c r="CE74" s="895"/>
      <c r="CF74" s="895"/>
      <c r="CG74" s="900"/>
      <c r="CH74" s="897"/>
      <c r="CI74" s="898"/>
      <c r="CJ74" s="898"/>
      <c r="CK74" s="898"/>
      <c r="CL74" s="899"/>
      <c r="CM74" s="897"/>
      <c r="CN74" s="898"/>
      <c r="CO74" s="898"/>
      <c r="CP74" s="898"/>
      <c r="CQ74" s="899"/>
      <c r="CR74" s="897"/>
      <c r="CS74" s="898"/>
      <c r="CT74" s="898"/>
      <c r="CU74" s="898"/>
      <c r="CV74" s="899"/>
      <c r="CW74" s="897"/>
      <c r="CX74" s="898"/>
      <c r="CY74" s="898"/>
      <c r="CZ74" s="898"/>
      <c r="DA74" s="899"/>
      <c r="DB74" s="897"/>
      <c r="DC74" s="898"/>
      <c r="DD74" s="898"/>
      <c r="DE74" s="898"/>
      <c r="DF74" s="899"/>
      <c r="DG74" s="897"/>
      <c r="DH74" s="898"/>
      <c r="DI74" s="898"/>
      <c r="DJ74" s="898"/>
      <c r="DK74" s="899"/>
      <c r="DL74" s="897"/>
      <c r="DM74" s="898"/>
      <c r="DN74" s="898"/>
      <c r="DO74" s="898"/>
      <c r="DP74" s="899"/>
      <c r="DQ74" s="897"/>
      <c r="DR74" s="898"/>
      <c r="DS74" s="898"/>
      <c r="DT74" s="898"/>
      <c r="DU74" s="899"/>
      <c r="DV74" s="894"/>
      <c r="DW74" s="895"/>
      <c r="DX74" s="895"/>
      <c r="DY74" s="895"/>
      <c r="DZ74" s="896"/>
      <c r="EA74" s="212"/>
    </row>
    <row r="75" spans="1:131" ht="26.25" customHeight="1">
      <c r="A75" s="221">
        <v>8</v>
      </c>
      <c r="B75" s="908"/>
      <c r="C75" s="909"/>
      <c r="D75" s="909"/>
      <c r="E75" s="909"/>
      <c r="F75" s="909"/>
      <c r="G75" s="909"/>
      <c r="H75" s="909"/>
      <c r="I75" s="909"/>
      <c r="J75" s="909"/>
      <c r="K75" s="909"/>
      <c r="L75" s="909"/>
      <c r="M75" s="909"/>
      <c r="N75" s="909"/>
      <c r="O75" s="909"/>
      <c r="P75" s="910"/>
      <c r="Q75" s="912"/>
      <c r="R75" s="913"/>
      <c r="S75" s="913"/>
      <c r="T75" s="913"/>
      <c r="U75" s="869"/>
      <c r="V75" s="914"/>
      <c r="W75" s="913"/>
      <c r="X75" s="913"/>
      <c r="Y75" s="913"/>
      <c r="Z75" s="869"/>
      <c r="AA75" s="914"/>
      <c r="AB75" s="913"/>
      <c r="AC75" s="913"/>
      <c r="AD75" s="913"/>
      <c r="AE75" s="869"/>
      <c r="AF75" s="914"/>
      <c r="AG75" s="913"/>
      <c r="AH75" s="913"/>
      <c r="AI75" s="913"/>
      <c r="AJ75" s="869"/>
      <c r="AK75" s="914"/>
      <c r="AL75" s="913"/>
      <c r="AM75" s="913"/>
      <c r="AN75" s="913"/>
      <c r="AO75" s="869"/>
      <c r="AP75" s="914"/>
      <c r="AQ75" s="913"/>
      <c r="AR75" s="913"/>
      <c r="AS75" s="913"/>
      <c r="AT75" s="869"/>
      <c r="AU75" s="914"/>
      <c r="AV75" s="913"/>
      <c r="AW75" s="913"/>
      <c r="AX75" s="913"/>
      <c r="AY75" s="869"/>
      <c r="AZ75" s="867"/>
      <c r="BA75" s="867"/>
      <c r="BB75" s="867"/>
      <c r="BC75" s="867"/>
      <c r="BD75" s="868"/>
      <c r="BE75" s="224"/>
      <c r="BF75" s="224"/>
      <c r="BG75" s="224"/>
      <c r="BH75" s="224"/>
      <c r="BI75" s="224"/>
      <c r="BJ75" s="224"/>
      <c r="BK75" s="224"/>
      <c r="BL75" s="224"/>
      <c r="BM75" s="224"/>
      <c r="BN75" s="224"/>
      <c r="BO75" s="224"/>
      <c r="BP75" s="224"/>
      <c r="BQ75" s="221">
        <v>69</v>
      </c>
      <c r="BR75" s="226"/>
      <c r="BS75" s="894"/>
      <c r="BT75" s="895"/>
      <c r="BU75" s="895"/>
      <c r="BV75" s="895"/>
      <c r="BW75" s="895"/>
      <c r="BX75" s="895"/>
      <c r="BY75" s="895"/>
      <c r="BZ75" s="895"/>
      <c r="CA75" s="895"/>
      <c r="CB75" s="895"/>
      <c r="CC75" s="895"/>
      <c r="CD75" s="895"/>
      <c r="CE75" s="895"/>
      <c r="CF75" s="895"/>
      <c r="CG75" s="900"/>
      <c r="CH75" s="897"/>
      <c r="CI75" s="898"/>
      <c r="CJ75" s="898"/>
      <c r="CK75" s="898"/>
      <c r="CL75" s="899"/>
      <c r="CM75" s="897"/>
      <c r="CN75" s="898"/>
      <c r="CO75" s="898"/>
      <c r="CP75" s="898"/>
      <c r="CQ75" s="899"/>
      <c r="CR75" s="897"/>
      <c r="CS75" s="898"/>
      <c r="CT75" s="898"/>
      <c r="CU75" s="898"/>
      <c r="CV75" s="899"/>
      <c r="CW75" s="897"/>
      <c r="CX75" s="898"/>
      <c r="CY75" s="898"/>
      <c r="CZ75" s="898"/>
      <c r="DA75" s="899"/>
      <c r="DB75" s="897"/>
      <c r="DC75" s="898"/>
      <c r="DD75" s="898"/>
      <c r="DE75" s="898"/>
      <c r="DF75" s="899"/>
      <c r="DG75" s="897"/>
      <c r="DH75" s="898"/>
      <c r="DI75" s="898"/>
      <c r="DJ75" s="898"/>
      <c r="DK75" s="899"/>
      <c r="DL75" s="897"/>
      <c r="DM75" s="898"/>
      <c r="DN75" s="898"/>
      <c r="DO75" s="898"/>
      <c r="DP75" s="899"/>
      <c r="DQ75" s="897"/>
      <c r="DR75" s="898"/>
      <c r="DS75" s="898"/>
      <c r="DT75" s="898"/>
      <c r="DU75" s="899"/>
      <c r="DV75" s="894"/>
      <c r="DW75" s="895"/>
      <c r="DX75" s="895"/>
      <c r="DY75" s="895"/>
      <c r="DZ75" s="896"/>
      <c r="EA75" s="212"/>
    </row>
    <row r="76" spans="1:131" ht="26.25" customHeight="1">
      <c r="A76" s="221">
        <v>9</v>
      </c>
      <c r="B76" s="908"/>
      <c r="C76" s="909"/>
      <c r="D76" s="909"/>
      <c r="E76" s="909"/>
      <c r="F76" s="909"/>
      <c r="G76" s="909"/>
      <c r="H76" s="909"/>
      <c r="I76" s="909"/>
      <c r="J76" s="909"/>
      <c r="K76" s="909"/>
      <c r="L76" s="909"/>
      <c r="M76" s="909"/>
      <c r="N76" s="909"/>
      <c r="O76" s="909"/>
      <c r="P76" s="910"/>
      <c r="Q76" s="912"/>
      <c r="R76" s="913"/>
      <c r="S76" s="913"/>
      <c r="T76" s="913"/>
      <c r="U76" s="869"/>
      <c r="V76" s="914"/>
      <c r="W76" s="913"/>
      <c r="X76" s="913"/>
      <c r="Y76" s="913"/>
      <c r="Z76" s="869"/>
      <c r="AA76" s="914"/>
      <c r="AB76" s="913"/>
      <c r="AC76" s="913"/>
      <c r="AD76" s="913"/>
      <c r="AE76" s="869"/>
      <c r="AF76" s="914"/>
      <c r="AG76" s="913"/>
      <c r="AH76" s="913"/>
      <c r="AI76" s="913"/>
      <c r="AJ76" s="869"/>
      <c r="AK76" s="914"/>
      <c r="AL76" s="913"/>
      <c r="AM76" s="913"/>
      <c r="AN76" s="913"/>
      <c r="AO76" s="869"/>
      <c r="AP76" s="914"/>
      <c r="AQ76" s="913"/>
      <c r="AR76" s="913"/>
      <c r="AS76" s="913"/>
      <c r="AT76" s="869"/>
      <c r="AU76" s="914"/>
      <c r="AV76" s="913"/>
      <c r="AW76" s="913"/>
      <c r="AX76" s="913"/>
      <c r="AY76" s="869"/>
      <c r="AZ76" s="867"/>
      <c r="BA76" s="867"/>
      <c r="BB76" s="867"/>
      <c r="BC76" s="867"/>
      <c r="BD76" s="868"/>
      <c r="BE76" s="224"/>
      <c r="BF76" s="224"/>
      <c r="BG76" s="224"/>
      <c r="BH76" s="224"/>
      <c r="BI76" s="224"/>
      <c r="BJ76" s="224"/>
      <c r="BK76" s="224"/>
      <c r="BL76" s="224"/>
      <c r="BM76" s="224"/>
      <c r="BN76" s="224"/>
      <c r="BO76" s="224"/>
      <c r="BP76" s="224"/>
      <c r="BQ76" s="221">
        <v>70</v>
      </c>
      <c r="BR76" s="226"/>
      <c r="BS76" s="894"/>
      <c r="BT76" s="895"/>
      <c r="BU76" s="895"/>
      <c r="BV76" s="895"/>
      <c r="BW76" s="895"/>
      <c r="BX76" s="895"/>
      <c r="BY76" s="895"/>
      <c r="BZ76" s="895"/>
      <c r="CA76" s="895"/>
      <c r="CB76" s="895"/>
      <c r="CC76" s="895"/>
      <c r="CD76" s="895"/>
      <c r="CE76" s="895"/>
      <c r="CF76" s="895"/>
      <c r="CG76" s="900"/>
      <c r="CH76" s="897"/>
      <c r="CI76" s="898"/>
      <c r="CJ76" s="898"/>
      <c r="CK76" s="898"/>
      <c r="CL76" s="899"/>
      <c r="CM76" s="897"/>
      <c r="CN76" s="898"/>
      <c r="CO76" s="898"/>
      <c r="CP76" s="898"/>
      <c r="CQ76" s="899"/>
      <c r="CR76" s="897"/>
      <c r="CS76" s="898"/>
      <c r="CT76" s="898"/>
      <c r="CU76" s="898"/>
      <c r="CV76" s="899"/>
      <c r="CW76" s="897"/>
      <c r="CX76" s="898"/>
      <c r="CY76" s="898"/>
      <c r="CZ76" s="898"/>
      <c r="DA76" s="899"/>
      <c r="DB76" s="897"/>
      <c r="DC76" s="898"/>
      <c r="DD76" s="898"/>
      <c r="DE76" s="898"/>
      <c r="DF76" s="899"/>
      <c r="DG76" s="897"/>
      <c r="DH76" s="898"/>
      <c r="DI76" s="898"/>
      <c r="DJ76" s="898"/>
      <c r="DK76" s="899"/>
      <c r="DL76" s="897"/>
      <c r="DM76" s="898"/>
      <c r="DN76" s="898"/>
      <c r="DO76" s="898"/>
      <c r="DP76" s="899"/>
      <c r="DQ76" s="897"/>
      <c r="DR76" s="898"/>
      <c r="DS76" s="898"/>
      <c r="DT76" s="898"/>
      <c r="DU76" s="899"/>
      <c r="DV76" s="894"/>
      <c r="DW76" s="895"/>
      <c r="DX76" s="895"/>
      <c r="DY76" s="895"/>
      <c r="DZ76" s="896"/>
      <c r="EA76" s="212"/>
    </row>
    <row r="77" spans="1:131" ht="26.25" customHeight="1">
      <c r="A77" s="221">
        <v>10</v>
      </c>
      <c r="B77" s="908"/>
      <c r="C77" s="909"/>
      <c r="D77" s="909"/>
      <c r="E77" s="909"/>
      <c r="F77" s="909"/>
      <c r="G77" s="909"/>
      <c r="H77" s="909"/>
      <c r="I77" s="909"/>
      <c r="J77" s="909"/>
      <c r="K77" s="909"/>
      <c r="L77" s="909"/>
      <c r="M77" s="909"/>
      <c r="N77" s="909"/>
      <c r="O77" s="909"/>
      <c r="P77" s="910"/>
      <c r="Q77" s="912"/>
      <c r="R77" s="913"/>
      <c r="S77" s="913"/>
      <c r="T77" s="913"/>
      <c r="U77" s="869"/>
      <c r="V77" s="914"/>
      <c r="W77" s="913"/>
      <c r="X77" s="913"/>
      <c r="Y77" s="913"/>
      <c r="Z77" s="869"/>
      <c r="AA77" s="914"/>
      <c r="AB77" s="913"/>
      <c r="AC77" s="913"/>
      <c r="AD77" s="913"/>
      <c r="AE77" s="869"/>
      <c r="AF77" s="914"/>
      <c r="AG77" s="913"/>
      <c r="AH77" s="913"/>
      <c r="AI77" s="913"/>
      <c r="AJ77" s="869"/>
      <c r="AK77" s="914"/>
      <c r="AL77" s="913"/>
      <c r="AM77" s="913"/>
      <c r="AN77" s="913"/>
      <c r="AO77" s="869"/>
      <c r="AP77" s="914"/>
      <c r="AQ77" s="913"/>
      <c r="AR77" s="913"/>
      <c r="AS77" s="913"/>
      <c r="AT77" s="869"/>
      <c r="AU77" s="914"/>
      <c r="AV77" s="913"/>
      <c r="AW77" s="913"/>
      <c r="AX77" s="913"/>
      <c r="AY77" s="869"/>
      <c r="AZ77" s="867"/>
      <c r="BA77" s="867"/>
      <c r="BB77" s="867"/>
      <c r="BC77" s="867"/>
      <c r="BD77" s="868"/>
      <c r="BE77" s="224"/>
      <c r="BF77" s="224"/>
      <c r="BG77" s="224"/>
      <c r="BH77" s="224"/>
      <c r="BI77" s="224"/>
      <c r="BJ77" s="224"/>
      <c r="BK77" s="224"/>
      <c r="BL77" s="224"/>
      <c r="BM77" s="224"/>
      <c r="BN77" s="224"/>
      <c r="BO77" s="224"/>
      <c r="BP77" s="224"/>
      <c r="BQ77" s="221">
        <v>71</v>
      </c>
      <c r="BR77" s="226"/>
      <c r="BS77" s="894"/>
      <c r="BT77" s="895"/>
      <c r="BU77" s="895"/>
      <c r="BV77" s="895"/>
      <c r="BW77" s="895"/>
      <c r="BX77" s="895"/>
      <c r="BY77" s="895"/>
      <c r="BZ77" s="895"/>
      <c r="CA77" s="895"/>
      <c r="CB77" s="895"/>
      <c r="CC77" s="895"/>
      <c r="CD77" s="895"/>
      <c r="CE77" s="895"/>
      <c r="CF77" s="895"/>
      <c r="CG77" s="900"/>
      <c r="CH77" s="897"/>
      <c r="CI77" s="898"/>
      <c r="CJ77" s="898"/>
      <c r="CK77" s="898"/>
      <c r="CL77" s="899"/>
      <c r="CM77" s="897"/>
      <c r="CN77" s="898"/>
      <c r="CO77" s="898"/>
      <c r="CP77" s="898"/>
      <c r="CQ77" s="899"/>
      <c r="CR77" s="897"/>
      <c r="CS77" s="898"/>
      <c r="CT77" s="898"/>
      <c r="CU77" s="898"/>
      <c r="CV77" s="899"/>
      <c r="CW77" s="897"/>
      <c r="CX77" s="898"/>
      <c r="CY77" s="898"/>
      <c r="CZ77" s="898"/>
      <c r="DA77" s="899"/>
      <c r="DB77" s="897"/>
      <c r="DC77" s="898"/>
      <c r="DD77" s="898"/>
      <c r="DE77" s="898"/>
      <c r="DF77" s="899"/>
      <c r="DG77" s="897"/>
      <c r="DH77" s="898"/>
      <c r="DI77" s="898"/>
      <c r="DJ77" s="898"/>
      <c r="DK77" s="899"/>
      <c r="DL77" s="897"/>
      <c r="DM77" s="898"/>
      <c r="DN77" s="898"/>
      <c r="DO77" s="898"/>
      <c r="DP77" s="899"/>
      <c r="DQ77" s="897"/>
      <c r="DR77" s="898"/>
      <c r="DS77" s="898"/>
      <c r="DT77" s="898"/>
      <c r="DU77" s="899"/>
      <c r="DV77" s="894"/>
      <c r="DW77" s="895"/>
      <c r="DX77" s="895"/>
      <c r="DY77" s="895"/>
      <c r="DZ77" s="896"/>
      <c r="EA77" s="212"/>
    </row>
    <row r="78" spans="1:131" ht="26.25" customHeight="1">
      <c r="A78" s="221">
        <v>11</v>
      </c>
      <c r="B78" s="908"/>
      <c r="C78" s="909"/>
      <c r="D78" s="909"/>
      <c r="E78" s="909"/>
      <c r="F78" s="909"/>
      <c r="G78" s="909"/>
      <c r="H78" s="909"/>
      <c r="I78" s="909"/>
      <c r="J78" s="909"/>
      <c r="K78" s="909"/>
      <c r="L78" s="909"/>
      <c r="M78" s="909"/>
      <c r="N78" s="909"/>
      <c r="O78" s="909"/>
      <c r="P78" s="910"/>
      <c r="Q78" s="911"/>
      <c r="R78" s="865"/>
      <c r="S78" s="865"/>
      <c r="T78" s="865"/>
      <c r="U78" s="865"/>
      <c r="V78" s="865"/>
      <c r="W78" s="865"/>
      <c r="X78" s="865"/>
      <c r="Y78" s="865"/>
      <c r="Z78" s="865"/>
      <c r="AA78" s="865"/>
      <c r="AB78" s="865"/>
      <c r="AC78" s="865"/>
      <c r="AD78" s="865"/>
      <c r="AE78" s="865"/>
      <c r="AF78" s="865"/>
      <c r="AG78" s="865"/>
      <c r="AH78" s="865"/>
      <c r="AI78" s="865"/>
      <c r="AJ78" s="865"/>
      <c r="AK78" s="865"/>
      <c r="AL78" s="865"/>
      <c r="AM78" s="865"/>
      <c r="AN78" s="865"/>
      <c r="AO78" s="865"/>
      <c r="AP78" s="865"/>
      <c r="AQ78" s="865"/>
      <c r="AR78" s="865"/>
      <c r="AS78" s="865"/>
      <c r="AT78" s="865"/>
      <c r="AU78" s="865"/>
      <c r="AV78" s="865"/>
      <c r="AW78" s="865"/>
      <c r="AX78" s="865"/>
      <c r="AY78" s="865"/>
      <c r="AZ78" s="867"/>
      <c r="BA78" s="867"/>
      <c r="BB78" s="867"/>
      <c r="BC78" s="867"/>
      <c r="BD78" s="868"/>
      <c r="BE78" s="224"/>
      <c r="BF78" s="224"/>
      <c r="BG78" s="224"/>
      <c r="BH78" s="224"/>
      <c r="BI78" s="224"/>
      <c r="BJ78" s="212"/>
      <c r="BK78" s="212"/>
      <c r="BL78" s="212"/>
      <c r="BM78" s="212"/>
      <c r="BN78" s="212"/>
      <c r="BO78" s="224"/>
      <c r="BP78" s="224"/>
      <c r="BQ78" s="221">
        <v>72</v>
      </c>
      <c r="BR78" s="226"/>
      <c r="BS78" s="894"/>
      <c r="BT78" s="895"/>
      <c r="BU78" s="895"/>
      <c r="BV78" s="895"/>
      <c r="BW78" s="895"/>
      <c r="BX78" s="895"/>
      <c r="BY78" s="895"/>
      <c r="BZ78" s="895"/>
      <c r="CA78" s="895"/>
      <c r="CB78" s="895"/>
      <c r="CC78" s="895"/>
      <c r="CD78" s="895"/>
      <c r="CE78" s="895"/>
      <c r="CF78" s="895"/>
      <c r="CG78" s="900"/>
      <c r="CH78" s="897"/>
      <c r="CI78" s="898"/>
      <c r="CJ78" s="898"/>
      <c r="CK78" s="898"/>
      <c r="CL78" s="899"/>
      <c r="CM78" s="897"/>
      <c r="CN78" s="898"/>
      <c r="CO78" s="898"/>
      <c r="CP78" s="898"/>
      <c r="CQ78" s="899"/>
      <c r="CR78" s="897"/>
      <c r="CS78" s="898"/>
      <c r="CT78" s="898"/>
      <c r="CU78" s="898"/>
      <c r="CV78" s="899"/>
      <c r="CW78" s="897"/>
      <c r="CX78" s="898"/>
      <c r="CY78" s="898"/>
      <c r="CZ78" s="898"/>
      <c r="DA78" s="899"/>
      <c r="DB78" s="897"/>
      <c r="DC78" s="898"/>
      <c r="DD78" s="898"/>
      <c r="DE78" s="898"/>
      <c r="DF78" s="899"/>
      <c r="DG78" s="897"/>
      <c r="DH78" s="898"/>
      <c r="DI78" s="898"/>
      <c r="DJ78" s="898"/>
      <c r="DK78" s="899"/>
      <c r="DL78" s="897"/>
      <c r="DM78" s="898"/>
      <c r="DN78" s="898"/>
      <c r="DO78" s="898"/>
      <c r="DP78" s="899"/>
      <c r="DQ78" s="897"/>
      <c r="DR78" s="898"/>
      <c r="DS78" s="898"/>
      <c r="DT78" s="898"/>
      <c r="DU78" s="899"/>
      <c r="DV78" s="894"/>
      <c r="DW78" s="895"/>
      <c r="DX78" s="895"/>
      <c r="DY78" s="895"/>
      <c r="DZ78" s="896"/>
      <c r="EA78" s="212"/>
    </row>
    <row r="79" spans="1:131" ht="26.25" customHeight="1">
      <c r="A79" s="221">
        <v>12</v>
      </c>
      <c r="B79" s="908"/>
      <c r="C79" s="909"/>
      <c r="D79" s="909"/>
      <c r="E79" s="909"/>
      <c r="F79" s="909"/>
      <c r="G79" s="909"/>
      <c r="H79" s="909"/>
      <c r="I79" s="909"/>
      <c r="J79" s="909"/>
      <c r="K79" s="909"/>
      <c r="L79" s="909"/>
      <c r="M79" s="909"/>
      <c r="N79" s="909"/>
      <c r="O79" s="909"/>
      <c r="P79" s="910"/>
      <c r="Q79" s="911"/>
      <c r="R79" s="865"/>
      <c r="S79" s="865"/>
      <c r="T79" s="865"/>
      <c r="U79" s="865"/>
      <c r="V79" s="865"/>
      <c r="W79" s="865"/>
      <c r="X79" s="865"/>
      <c r="Y79" s="865"/>
      <c r="Z79" s="865"/>
      <c r="AA79" s="865"/>
      <c r="AB79" s="865"/>
      <c r="AC79" s="865"/>
      <c r="AD79" s="865"/>
      <c r="AE79" s="865"/>
      <c r="AF79" s="865"/>
      <c r="AG79" s="865"/>
      <c r="AH79" s="865"/>
      <c r="AI79" s="865"/>
      <c r="AJ79" s="865"/>
      <c r="AK79" s="865"/>
      <c r="AL79" s="865"/>
      <c r="AM79" s="865"/>
      <c r="AN79" s="865"/>
      <c r="AO79" s="865"/>
      <c r="AP79" s="865"/>
      <c r="AQ79" s="865"/>
      <c r="AR79" s="865"/>
      <c r="AS79" s="865"/>
      <c r="AT79" s="865"/>
      <c r="AU79" s="865"/>
      <c r="AV79" s="865"/>
      <c r="AW79" s="865"/>
      <c r="AX79" s="865"/>
      <c r="AY79" s="865"/>
      <c r="AZ79" s="867"/>
      <c r="BA79" s="867"/>
      <c r="BB79" s="867"/>
      <c r="BC79" s="867"/>
      <c r="BD79" s="868"/>
      <c r="BE79" s="224"/>
      <c r="BF79" s="224"/>
      <c r="BG79" s="224"/>
      <c r="BH79" s="224"/>
      <c r="BI79" s="224"/>
      <c r="BJ79" s="212"/>
      <c r="BK79" s="212"/>
      <c r="BL79" s="212"/>
      <c r="BM79" s="212"/>
      <c r="BN79" s="212"/>
      <c r="BO79" s="224"/>
      <c r="BP79" s="224"/>
      <c r="BQ79" s="221">
        <v>73</v>
      </c>
      <c r="BR79" s="226"/>
      <c r="BS79" s="894"/>
      <c r="BT79" s="895"/>
      <c r="BU79" s="895"/>
      <c r="BV79" s="895"/>
      <c r="BW79" s="895"/>
      <c r="BX79" s="895"/>
      <c r="BY79" s="895"/>
      <c r="BZ79" s="895"/>
      <c r="CA79" s="895"/>
      <c r="CB79" s="895"/>
      <c r="CC79" s="895"/>
      <c r="CD79" s="895"/>
      <c r="CE79" s="895"/>
      <c r="CF79" s="895"/>
      <c r="CG79" s="900"/>
      <c r="CH79" s="897"/>
      <c r="CI79" s="898"/>
      <c r="CJ79" s="898"/>
      <c r="CK79" s="898"/>
      <c r="CL79" s="899"/>
      <c r="CM79" s="897"/>
      <c r="CN79" s="898"/>
      <c r="CO79" s="898"/>
      <c r="CP79" s="898"/>
      <c r="CQ79" s="899"/>
      <c r="CR79" s="897"/>
      <c r="CS79" s="898"/>
      <c r="CT79" s="898"/>
      <c r="CU79" s="898"/>
      <c r="CV79" s="899"/>
      <c r="CW79" s="897"/>
      <c r="CX79" s="898"/>
      <c r="CY79" s="898"/>
      <c r="CZ79" s="898"/>
      <c r="DA79" s="899"/>
      <c r="DB79" s="897"/>
      <c r="DC79" s="898"/>
      <c r="DD79" s="898"/>
      <c r="DE79" s="898"/>
      <c r="DF79" s="899"/>
      <c r="DG79" s="897"/>
      <c r="DH79" s="898"/>
      <c r="DI79" s="898"/>
      <c r="DJ79" s="898"/>
      <c r="DK79" s="899"/>
      <c r="DL79" s="897"/>
      <c r="DM79" s="898"/>
      <c r="DN79" s="898"/>
      <c r="DO79" s="898"/>
      <c r="DP79" s="899"/>
      <c r="DQ79" s="897"/>
      <c r="DR79" s="898"/>
      <c r="DS79" s="898"/>
      <c r="DT79" s="898"/>
      <c r="DU79" s="899"/>
      <c r="DV79" s="894"/>
      <c r="DW79" s="895"/>
      <c r="DX79" s="895"/>
      <c r="DY79" s="895"/>
      <c r="DZ79" s="896"/>
      <c r="EA79" s="212"/>
    </row>
    <row r="80" spans="1:131" ht="26.25" customHeight="1">
      <c r="A80" s="221">
        <v>13</v>
      </c>
      <c r="B80" s="908"/>
      <c r="C80" s="909"/>
      <c r="D80" s="909"/>
      <c r="E80" s="909"/>
      <c r="F80" s="909"/>
      <c r="G80" s="909"/>
      <c r="H80" s="909"/>
      <c r="I80" s="909"/>
      <c r="J80" s="909"/>
      <c r="K80" s="909"/>
      <c r="L80" s="909"/>
      <c r="M80" s="909"/>
      <c r="N80" s="909"/>
      <c r="O80" s="909"/>
      <c r="P80" s="910"/>
      <c r="Q80" s="911"/>
      <c r="R80" s="865"/>
      <c r="S80" s="865"/>
      <c r="T80" s="865"/>
      <c r="U80" s="865"/>
      <c r="V80" s="865"/>
      <c r="W80" s="865"/>
      <c r="X80" s="865"/>
      <c r="Y80" s="865"/>
      <c r="Z80" s="865"/>
      <c r="AA80" s="865"/>
      <c r="AB80" s="865"/>
      <c r="AC80" s="865"/>
      <c r="AD80" s="865"/>
      <c r="AE80" s="865"/>
      <c r="AF80" s="865"/>
      <c r="AG80" s="865"/>
      <c r="AH80" s="865"/>
      <c r="AI80" s="865"/>
      <c r="AJ80" s="865"/>
      <c r="AK80" s="865"/>
      <c r="AL80" s="865"/>
      <c r="AM80" s="865"/>
      <c r="AN80" s="865"/>
      <c r="AO80" s="865"/>
      <c r="AP80" s="865"/>
      <c r="AQ80" s="865"/>
      <c r="AR80" s="865"/>
      <c r="AS80" s="865"/>
      <c r="AT80" s="865"/>
      <c r="AU80" s="865"/>
      <c r="AV80" s="865"/>
      <c r="AW80" s="865"/>
      <c r="AX80" s="865"/>
      <c r="AY80" s="865"/>
      <c r="AZ80" s="867"/>
      <c r="BA80" s="867"/>
      <c r="BB80" s="867"/>
      <c r="BC80" s="867"/>
      <c r="BD80" s="868"/>
      <c r="BE80" s="224"/>
      <c r="BF80" s="224"/>
      <c r="BG80" s="224"/>
      <c r="BH80" s="224"/>
      <c r="BI80" s="224"/>
      <c r="BJ80" s="224"/>
      <c r="BK80" s="224"/>
      <c r="BL80" s="224"/>
      <c r="BM80" s="224"/>
      <c r="BN80" s="224"/>
      <c r="BO80" s="224"/>
      <c r="BP80" s="224"/>
      <c r="BQ80" s="221">
        <v>74</v>
      </c>
      <c r="BR80" s="226"/>
      <c r="BS80" s="894"/>
      <c r="BT80" s="895"/>
      <c r="BU80" s="895"/>
      <c r="BV80" s="895"/>
      <c r="BW80" s="895"/>
      <c r="BX80" s="895"/>
      <c r="BY80" s="895"/>
      <c r="BZ80" s="895"/>
      <c r="CA80" s="895"/>
      <c r="CB80" s="895"/>
      <c r="CC80" s="895"/>
      <c r="CD80" s="895"/>
      <c r="CE80" s="895"/>
      <c r="CF80" s="895"/>
      <c r="CG80" s="900"/>
      <c r="CH80" s="897"/>
      <c r="CI80" s="898"/>
      <c r="CJ80" s="898"/>
      <c r="CK80" s="898"/>
      <c r="CL80" s="899"/>
      <c r="CM80" s="897"/>
      <c r="CN80" s="898"/>
      <c r="CO80" s="898"/>
      <c r="CP80" s="898"/>
      <c r="CQ80" s="899"/>
      <c r="CR80" s="897"/>
      <c r="CS80" s="898"/>
      <c r="CT80" s="898"/>
      <c r="CU80" s="898"/>
      <c r="CV80" s="899"/>
      <c r="CW80" s="897"/>
      <c r="CX80" s="898"/>
      <c r="CY80" s="898"/>
      <c r="CZ80" s="898"/>
      <c r="DA80" s="899"/>
      <c r="DB80" s="897"/>
      <c r="DC80" s="898"/>
      <c r="DD80" s="898"/>
      <c r="DE80" s="898"/>
      <c r="DF80" s="899"/>
      <c r="DG80" s="897"/>
      <c r="DH80" s="898"/>
      <c r="DI80" s="898"/>
      <c r="DJ80" s="898"/>
      <c r="DK80" s="899"/>
      <c r="DL80" s="897"/>
      <c r="DM80" s="898"/>
      <c r="DN80" s="898"/>
      <c r="DO80" s="898"/>
      <c r="DP80" s="899"/>
      <c r="DQ80" s="897"/>
      <c r="DR80" s="898"/>
      <c r="DS80" s="898"/>
      <c r="DT80" s="898"/>
      <c r="DU80" s="899"/>
      <c r="DV80" s="894"/>
      <c r="DW80" s="895"/>
      <c r="DX80" s="895"/>
      <c r="DY80" s="895"/>
      <c r="DZ80" s="896"/>
      <c r="EA80" s="212"/>
    </row>
    <row r="81" spans="1:131" ht="26.25" customHeight="1">
      <c r="A81" s="221">
        <v>14</v>
      </c>
      <c r="B81" s="908"/>
      <c r="C81" s="909"/>
      <c r="D81" s="909"/>
      <c r="E81" s="909"/>
      <c r="F81" s="909"/>
      <c r="G81" s="909"/>
      <c r="H81" s="909"/>
      <c r="I81" s="909"/>
      <c r="J81" s="909"/>
      <c r="K81" s="909"/>
      <c r="L81" s="909"/>
      <c r="M81" s="909"/>
      <c r="N81" s="909"/>
      <c r="O81" s="909"/>
      <c r="P81" s="910"/>
      <c r="Q81" s="911"/>
      <c r="R81" s="865"/>
      <c r="S81" s="865"/>
      <c r="T81" s="865"/>
      <c r="U81" s="865"/>
      <c r="V81" s="865"/>
      <c r="W81" s="865"/>
      <c r="X81" s="865"/>
      <c r="Y81" s="865"/>
      <c r="Z81" s="865"/>
      <c r="AA81" s="865"/>
      <c r="AB81" s="865"/>
      <c r="AC81" s="865"/>
      <c r="AD81" s="865"/>
      <c r="AE81" s="865"/>
      <c r="AF81" s="865"/>
      <c r="AG81" s="865"/>
      <c r="AH81" s="865"/>
      <c r="AI81" s="865"/>
      <c r="AJ81" s="865"/>
      <c r="AK81" s="865"/>
      <c r="AL81" s="865"/>
      <c r="AM81" s="865"/>
      <c r="AN81" s="865"/>
      <c r="AO81" s="865"/>
      <c r="AP81" s="865"/>
      <c r="AQ81" s="865"/>
      <c r="AR81" s="865"/>
      <c r="AS81" s="865"/>
      <c r="AT81" s="865"/>
      <c r="AU81" s="865"/>
      <c r="AV81" s="865"/>
      <c r="AW81" s="865"/>
      <c r="AX81" s="865"/>
      <c r="AY81" s="865"/>
      <c r="AZ81" s="867"/>
      <c r="BA81" s="867"/>
      <c r="BB81" s="867"/>
      <c r="BC81" s="867"/>
      <c r="BD81" s="868"/>
      <c r="BE81" s="224"/>
      <c r="BF81" s="224"/>
      <c r="BG81" s="224"/>
      <c r="BH81" s="224"/>
      <c r="BI81" s="224"/>
      <c r="BJ81" s="224"/>
      <c r="BK81" s="224"/>
      <c r="BL81" s="224"/>
      <c r="BM81" s="224"/>
      <c r="BN81" s="224"/>
      <c r="BO81" s="224"/>
      <c r="BP81" s="224"/>
      <c r="BQ81" s="221">
        <v>75</v>
      </c>
      <c r="BR81" s="226"/>
      <c r="BS81" s="894"/>
      <c r="BT81" s="895"/>
      <c r="BU81" s="895"/>
      <c r="BV81" s="895"/>
      <c r="BW81" s="895"/>
      <c r="BX81" s="895"/>
      <c r="BY81" s="895"/>
      <c r="BZ81" s="895"/>
      <c r="CA81" s="895"/>
      <c r="CB81" s="895"/>
      <c r="CC81" s="895"/>
      <c r="CD81" s="895"/>
      <c r="CE81" s="895"/>
      <c r="CF81" s="895"/>
      <c r="CG81" s="900"/>
      <c r="CH81" s="897"/>
      <c r="CI81" s="898"/>
      <c r="CJ81" s="898"/>
      <c r="CK81" s="898"/>
      <c r="CL81" s="899"/>
      <c r="CM81" s="897"/>
      <c r="CN81" s="898"/>
      <c r="CO81" s="898"/>
      <c r="CP81" s="898"/>
      <c r="CQ81" s="899"/>
      <c r="CR81" s="897"/>
      <c r="CS81" s="898"/>
      <c r="CT81" s="898"/>
      <c r="CU81" s="898"/>
      <c r="CV81" s="899"/>
      <c r="CW81" s="897"/>
      <c r="CX81" s="898"/>
      <c r="CY81" s="898"/>
      <c r="CZ81" s="898"/>
      <c r="DA81" s="899"/>
      <c r="DB81" s="897"/>
      <c r="DC81" s="898"/>
      <c r="DD81" s="898"/>
      <c r="DE81" s="898"/>
      <c r="DF81" s="899"/>
      <c r="DG81" s="897"/>
      <c r="DH81" s="898"/>
      <c r="DI81" s="898"/>
      <c r="DJ81" s="898"/>
      <c r="DK81" s="899"/>
      <c r="DL81" s="897"/>
      <c r="DM81" s="898"/>
      <c r="DN81" s="898"/>
      <c r="DO81" s="898"/>
      <c r="DP81" s="899"/>
      <c r="DQ81" s="897"/>
      <c r="DR81" s="898"/>
      <c r="DS81" s="898"/>
      <c r="DT81" s="898"/>
      <c r="DU81" s="899"/>
      <c r="DV81" s="894"/>
      <c r="DW81" s="895"/>
      <c r="DX81" s="895"/>
      <c r="DY81" s="895"/>
      <c r="DZ81" s="896"/>
      <c r="EA81" s="212"/>
    </row>
    <row r="82" spans="1:131" ht="26.25" customHeight="1">
      <c r="A82" s="221">
        <v>15</v>
      </c>
      <c r="B82" s="908"/>
      <c r="C82" s="909"/>
      <c r="D82" s="909"/>
      <c r="E82" s="909"/>
      <c r="F82" s="909"/>
      <c r="G82" s="909"/>
      <c r="H82" s="909"/>
      <c r="I82" s="909"/>
      <c r="J82" s="909"/>
      <c r="K82" s="909"/>
      <c r="L82" s="909"/>
      <c r="M82" s="909"/>
      <c r="N82" s="909"/>
      <c r="O82" s="909"/>
      <c r="P82" s="910"/>
      <c r="Q82" s="911"/>
      <c r="R82" s="865"/>
      <c r="S82" s="865"/>
      <c r="T82" s="865"/>
      <c r="U82" s="865"/>
      <c r="V82" s="865"/>
      <c r="W82" s="865"/>
      <c r="X82" s="865"/>
      <c r="Y82" s="865"/>
      <c r="Z82" s="865"/>
      <c r="AA82" s="865"/>
      <c r="AB82" s="865"/>
      <c r="AC82" s="865"/>
      <c r="AD82" s="865"/>
      <c r="AE82" s="865"/>
      <c r="AF82" s="865"/>
      <c r="AG82" s="865"/>
      <c r="AH82" s="865"/>
      <c r="AI82" s="865"/>
      <c r="AJ82" s="865"/>
      <c r="AK82" s="865"/>
      <c r="AL82" s="865"/>
      <c r="AM82" s="865"/>
      <c r="AN82" s="865"/>
      <c r="AO82" s="865"/>
      <c r="AP82" s="865"/>
      <c r="AQ82" s="865"/>
      <c r="AR82" s="865"/>
      <c r="AS82" s="865"/>
      <c r="AT82" s="865"/>
      <c r="AU82" s="865"/>
      <c r="AV82" s="865"/>
      <c r="AW82" s="865"/>
      <c r="AX82" s="865"/>
      <c r="AY82" s="865"/>
      <c r="AZ82" s="867"/>
      <c r="BA82" s="867"/>
      <c r="BB82" s="867"/>
      <c r="BC82" s="867"/>
      <c r="BD82" s="868"/>
      <c r="BE82" s="224"/>
      <c r="BF82" s="224"/>
      <c r="BG82" s="224"/>
      <c r="BH82" s="224"/>
      <c r="BI82" s="224"/>
      <c r="BJ82" s="224"/>
      <c r="BK82" s="224"/>
      <c r="BL82" s="224"/>
      <c r="BM82" s="224"/>
      <c r="BN82" s="224"/>
      <c r="BO82" s="224"/>
      <c r="BP82" s="224"/>
      <c r="BQ82" s="221">
        <v>76</v>
      </c>
      <c r="BR82" s="226"/>
      <c r="BS82" s="894"/>
      <c r="BT82" s="895"/>
      <c r="BU82" s="895"/>
      <c r="BV82" s="895"/>
      <c r="BW82" s="895"/>
      <c r="BX82" s="895"/>
      <c r="BY82" s="895"/>
      <c r="BZ82" s="895"/>
      <c r="CA82" s="895"/>
      <c r="CB82" s="895"/>
      <c r="CC82" s="895"/>
      <c r="CD82" s="895"/>
      <c r="CE82" s="895"/>
      <c r="CF82" s="895"/>
      <c r="CG82" s="900"/>
      <c r="CH82" s="897"/>
      <c r="CI82" s="898"/>
      <c r="CJ82" s="898"/>
      <c r="CK82" s="898"/>
      <c r="CL82" s="899"/>
      <c r="CM82" s="897"/>
      <c r="CN82" s="898"/>
      <c r="CO82" s="898"/>
      <c r="CP82" s="898"/>
      <c r="CQ82" s="899"/>
      <c r="CR82" s="897"/>
      <c r="CS82" s="898"/>
      <c r="CT82" s="898"/>
      <c r="CU82" s="898"/>
      <c r="CV82" s="899"/>
      <c r="CW82" s="897"/>
      <c r="CX82" s="898"/>
      <c r="CY82" s="898"/>
      <c r="CZ82" s="898"/>
      <c r="DA82" s="899"/>
      <c r="DB82" s="897"/>
      <c r="DC82" s="898"/>
      <c r="DD82" s="898"/>
      <c r="DE82" s="898"/>
      <c r="DF82" s="899"/>
      <c r="DG82" s="897"/>
      <c r="DH82" s="898"/>
      <c r="DI82" s="898"/>
      <c r="DJ82" s="898"/>
      <c r="DK82" s="899"/>
      <c r="DL82" s="897"/>
      <c r="DM82" s="898"/>
      <c r="DN82" s="898"/>
      <c r="DO82" s="898"/>
      <c r="DP82" s="899"/>
      <c r="DQ82" s="897"/>
      <c r="DR82" s="898"/>
      <c r="DS82" s="898"/>
      <c r="DT82" s="898"/>
      <c r="DU82" s="899"/>
      <c r="DV82" s="894"/>
      <c r="DW82" s="895"/>
      <c r="DX82" s="895"/>
      <c r="DY82" s="895"/>
      <c r="DZ82" s="896"/>
      <c r="EA82" s="212"/>
    </row>
    <row r="83" spans="1:131" ht="26.25" customHeight="1">
      <c r="A83" s="221">
        <v>16</v>
      </c>
      <c r="B83" s="908"/>
      <c r="C83" s="909"/>
      <c r="D83" s="909"/>
      <c r="E83" s="909"/>
      <c r="F83" s="909"/>
      <c r="G83" s="909"/>
      <c r="H83" s="909"/>
      <c r="I83" s="909"/>
      <c r="J83" s="909"/>
      <c r="K83" s="909"/>
      <c r="L83" s="909"/>
      <c r="M83" s="909"/>
      <c r="N83" s="909"/>
      <c r="O83" s="909"/>
      <c r="P83" s="910"/>
      <c r="Q83" s="911"/>
      <c r="R83" s="865"/>
      <c r="S83" s="865"/>
      <c r="T83" s="865"/>
      <c r="U83" s="865"/>
      <c r="V83" s="865"/>
      <c r="W83" s="865"/>
      <c r="X83" s="865"/>
      <c r="Y83" s="865"/>
      <c r="Z83" s="865"/>
      <c r="AA83" s="865"/>
      <c r="AB83" s="865"/>
      <c r="AC83" s="865"/>
      <c r="AD83" s="865"/>
      <c r="AE83" s="865"/>
      <c r="AF83" s="865"/>
      <c r="AG83" s="865"/>
      <c r="AH83" s="865"/>
      <c r="AI83" s="865"/>
      <c r="AJ83" s="865"/>
      <c r="AK83" s="865"/>
      <c r="AL83" s="865"/>
      <c r="AM83" s="865"/>
      <c r="AN83" s="865"/>
      <c r="AO83" s="865"/>
      <c r="AP83" s="865"/>
      <c r="AQ83" s="865"/>
      <c r="AR83" s="865"/>
      <c r="AS83" s="865"/>
      <c r="AT83" s="865"/>
      <c r="AU83" s="865"/>
      <c r="AV83" s="865"/>
      <c r="AW83" s="865"/>
      <c r="AX83" s="865"/>
      <c r="AY83" s="865"/>
      <c r="AZ83" s="867"/>
      <c r="BA83" s="867"/>
      <c r="BB83" s="867"/>
      <c r="BC83" s="867"/>
      <c r="BD83" s="868"/>
      <c r="BE83" s="224"/>
      <c r="BF83" s="224"/>
      <c r="BG83" s="224"/>
      <c r="BH83" s="224"/>
      <c r="BI83" s="224"/>
      <c r="BJ83" s="224"/>
      <c r="BK83" s="224"/>
      <c r="BL83" s="224"/>
      <c r="BM83" s="224"/>
      <c r="BN83" s="224"/>
      <c r="BO83" s="224"/>
      <c r="BP83" s="224"/>
      <c r="BQ83" s="221">
        <v>77</v>
      </c>
      <c r="BR83" s="226"/>
      <c r="BS83" s="894"/>
      <c r="BT83" s="895"/>
      <c r="BU83" s="895"/>
      <c r="BV83" s="895"/>
      <c r="BW83" s="895"/>
      <c r="BX83" s="895"/>
      <c r="BY83" s="895"/>
      <c r="BZ83" s="895"/>
      <c r="CA83" s="895"/>
      <c r="CB83" s="895"/>
      <c r="CC83" s="895"/>
      <c r="CD83" s="895"/>
      <c r="CE83" s="895"/>
      <c r="CF83" s="895"/>
      <c r="CG83" s="900"/>
      <c r="CH83" s="897"/>
      <c r="CI83" s="898"/>
      <c r="CJ83" s="898"/>
      <c r="CK83" s="898"/>
      <c r="CL83" s="899"/>
      <c r="CM83" s="897"/>
      <c r="CN83" s="898"/>
      <c r="CO83" s="898"/>
      <c r="CP83" s="898"/>
      <c r="CQ83" s="899"/>
      <c r="CR83" s="897"/>
      <c r="CS83" s="898"/>
      <c r="CT83" s="898"/>
      <c r="CU83" s="898"/>
      <c r="CV83" s="899"/>
      <c r="CW83" s="897"/>
      <c r="CX83" s="898"/>
      <c r="CY83" s="898"/>
      <c r="CZ83" s="898"/>
      <c r="DA83" s="899"/>
      <c r="DB83" s="897"/>
      <c r="DC83" s="898"/>
      <c r="DD83" s="898"/>
      <c r="DE83" s="898"/>
      <c r="DF83" s="899"/>
      <c r="DG83" s="897"/>
      <c r="DH83" s="898"/>
      <c r="DI83" s="898"/>
      <c r="DJ83" s="898"/>
      <c r="DK83" s="899"/>
      <c r="DL83" s="897"/>
      <c r="DM83" s="898"/>
      <c r="DN83" s="898"/>
      <c r="DO83" s="898"/>
      <c r="DP83" s="899"/>
      <c r="DQ83" s="897"/>
      <c r="DR83" s="898"/>
      <c r="DS83" s="898"/>
      <c r="DT83" s="898"/>
      <c r="DU83" s="899"/>
      <c r="DV83" s="894"/>
      <c r="DW83" s="895"/>
      <c r="DX83" s="895"/>
      <c r="DY83" s="895"/>
      <c r="DZ83" s="896"/>
      <c r="EA83" s="212"/>
    </row>
    <row r="84" spans="1:131" ht="26.25" customHeight="1">
      <c r="A84" s="221">
        <v>17</v>
      </c>
      <c r="B84" s="908"/>
      <c r="C84" s="909"/>
      <c r="D84" s="909"/>
      <c r="E84" s="909"/>
      <c r="F84" s="909"/>
      <c r="G84" s="909"/>
      <c r="H84" s="909"/>
      <c r="I84" s="909"/>
      <c r="J84" s="909"/>
      <c r="K84" s="909"/>
      <c r="L84" s="909"/>
      <c r="M84" s="909"/>
      <c r="N84" s="909"/>
      <c r="O84" s="909"/>
      <c r="P84" s="910"/>
      <c r="Q84" s="911"/>
      <c r="R84" s="865"/>
      <c r="S84" s="865"/>
      <c r="T84" s="865"/>
      <c r="U84" s="865"/>
      <c r="V84" s="865"/>
      <c r="W84" s="865"/>
      <c r="X84" s="865"/>
      <c r="Y84" s="865"/>
      <c r="Z84" s="865"/>
      <c r="AA84" s="865"/>
      <c r="AB84" s="865"/>
      <c r="AC84" s="865"/>
      <c r="AD84" s="865"/>
      <c r="AE84" s="865"/>
      <c r="AF84" s="865"/>
      <c r="AG84" s="865"/>
      <c r="AH84" s="865"/>
      <c r="AI84" s="865"/>
      <c r="AJ84" s="865"/>
      <c r="AK84" s="865"/>
      <c r="AL84" s="865"/>
      <c r="AM84" s="865"/>
      <c r="AN84" s="865"/>
      <c r="AO84" s="865"/>
      <c r="AP84" s="865"/>
      <c r="AQ84" s="865"/>
      <c r="AR84" s="865"/>
      <c r="AS84" s="865"/>
      <c r="AT84" s="865"/>
      <c r="AU84" s="865"/>
      <c r="AV84" s="865"/>
      <c r="AW84" s="865"/>
      <c r="AX84" s="865"/>
      <c r="AY84" s="865"/>
      <c r="AZ84" s="867"/>
      <c r="BA84" s="867"/>
      <c r="BB84" s="867"/>
      <c r="BC84" s="867"/>
      <c r="BD84" s="868"/>
      <c r="BE84" s="224"/>
      <c r="BF84" s="224"/>
      <c r="BG84" s="224"/>
      <c r="BH84" s="224"/>
      <c r="BI84" s="224"/>
      <c r="BJ84" s="224"/>
      <c r="BK84" s="224"/>
      <c r="BL84" s="224"/>
      <c r="BM84" s="224"/>
      <c r="BN84" s="224"/>
      <c r="BO84" s="224"/>
      <c r="BP84" s="224"/>
      <c r="BQ84" s="221">
        <v>78</v>
      </c>
      <c r="BR84" s="226"/>
      <c r="BS84" s="894"/>
      <c r="BT84" s="895"/>
      <c r="BU84" s="895"/>
      <c r="BV84" s="895"/>
      <c r="BW84" s="895"/>
      <c r="BX84" s="895"/>
      <c r="BY84" s="895"/>
      <c r="BZ84" s="895"/>
      <c r="CA84" s="895"/>
      <c r="CB84" s="895"/>
      <c r="CC84" s="895"/>
      <c r="CD84" s="895"/>
      <c r="CE84" s="895"/>
      <c r="CF84" s="895"/>
      <c r="CG84" s="900"/>
      <c r="CH84" s="897"/>
      <c r="CI84" s="898"/>
      <c r="CJ84" s="898"/>
      <c r="CK84" s="898"/>
      <c r="CL84" s="899"/>
      <c r="CM84" s="897"/>
      <c r="CN84" s="898"/>
      <c r="CO84" s="898"/>
      <c r="CP84" s="898"/>
      <c r="CQ84" s="899"/>
      <c r="CR84" s="897"/>
      <c r="CS84" s="898"/>
      <c r="CT84" s="898"/>
      <c r="CU84" s="898"/>
      <c r="CV84" s="899"/>
      <c r="CW84" s="897"/>
      <c r="CX84" s="898"/>
      <c r="CY84" s="898"/>
      <c r="CZ84" s="898"/>
      <c r="DA84" s="899"/>
      <c r="DB84" s="897"/>
      <c r="DC84" s="898"/>
      <c r="DD84" s="898"/>
      <c r="DE84" s="898"/>
      <c r="DF84" s="899"/>
      <c r="DG84" s="897"/>
      <c r="DH84" s="898"/>
      <c r="DI84" s="898"/>
      <c r="DJ84" s="898"/>
      <c r="DK84" s="899"/>
      <c r="DL84" s="897"/>
      <c r="DM84" s="898"/>
      <c r="DN84" s="898"/>
      <c r="DO84" s="898"/>
      <c r="DP84" s="899"/>
      <c r="DQ84" s="897"/>
      <c r="DR84" s="898"/>
      <c r="DS84" s="898"/>
      <c r="DT84" s="898"/>
      <c r="DU84" s="899"/>
      <c r="DV84" s="894"/>
      <c r="DW84" s="895"/>
      <c r="DX84" s="895"/>
      <c r="DY84" s="895"/>
      <c r="DZ84" s="896"/>
      <c r="EA84" s="212"/>
    </row>
    <row r="85" spans="1:131" ht="26.25" customHeight="1">
      <c r="A85" s="221">
        <v>18</v>
      </c>
      <c r="B85" s="908"/>
      <c r="C85" s="909"/>
      <c r="D85" s="909"/>
      <c r="E85" s="909"/>
      <c r="F85" s="909"/>
      <c r="G85" s="909"/>
      <c r="H85" s="909"/>
      <c r="I85" s="909"/>
      <c r="J85" s="909"/>
      <c r="K85" s="909"/>
      <c r="L85" s="909"/>
      <c r="M85" s="909"/>
      <c r="N85" s="909"/>
      <c r="O85" s="909"/>
      <c r="P85" s="910"/>
      <c r="Q85" s="911"/>
      <c r="R85" s="865"/>
      <c r="S85" s="865"/>
      <c r="T85" s="865"/>
      <c r="U85" s="865"/>
      <c r="V85" s="865"/>
      <c r="W85" s="865"/>
      <c r="X85" s="865"/>
      <c r="Y85" s="865"/>
      <c r="Z85" s="865"/>
      <c r="AA85" s="865"/>
      <c r="AB85" s="865"/>
      <c r="AC85" s="865"/>
      <c r="AD85" s="865"/>
      <c r="AE85" s="865"/>
      <c r="AF85" s="865"/>
      <c r="AG85" s="865"/>
      <c r="AH85" s="865"/>
      <c r="AI85" s="865"/>
      <c r="AJ85" s="865"/>
      <c r="AK85" s="865"/>
      <c r="AL85" s="865"/>
      <c r="AM85" s="865"/>
      <c r="AN85" s="865"/>
      <c r="AO85" s="865"/>
      <c r="AP85" s="865"/>
      <c r="AQ85" s="865"/>
      <c r="AR85" s="865"/>
      <c r="AS85" s="865"/>
      <c r="AT85" s="865"/>
      <c r="AU85" s="865"/>
      <c r="AV85" s="865"/>
      <c r="AW85" s="865"/>
      <c r="AX85" s="865"/>
      <c r="AY85" s="865"/>
      <c r="AZ85" s="867"/>
      <c r="BA85" s="867"/>
      <c r="BB85" s="867"/>
      <c r="BC85" s="867"/>
      <c r="BD85" s="868"/>
      <c r="BE85" s="224"/>
      <c r="BF85" s="224"/>
      <c r="BG85" s="224"/>
      <c r="BH85" s="224"/>
      <c r="BI85" s="224"/>
      <c r="BJ85" s="224"/>
      <c r="BK85" s="224"/>
      <c r="BL85" s="224"/>
      <c r="BM85" s="224"/>
      <c r="BN85" s="224"/>
      <c r="BO85" s="224"/>
      <c r="BP85" s="224"/>
      <c r="BQ85" s="221">
        <v>79</v>
      </c>
      <c r="BR85" s="226"/>
      <c r="BS85" s="894"/>
      <c r="BT85" s="895"/>
      <c r="BU85" s="895"/>
      <c r="BV85" s="895"/>
      <c r="BW85" s="895"/>
      <c r="BX85" s="895"/>
      <c r="BY85" s="895"/>
      <c r="BZ85" s="895"/>
      <c r="CA85" s="895"/>
      <c r="CB85" s="895"/>
      <c r="CC85" s="895"/>
      <c r="CD85" s="895"/>
      <c r="CE85" s="895"/>
      <c r="CF85" s="895"/>
      <c r="CG85" s="900"/>
      <c r="CH85" s="897"/>
      <c r="CI85" s="898"/>
      <c r="CJ85" s="898"/>
      <c r="CK85" s="898"/>
      <c r="CL85" s="899"/>
      <c r="CM85" s="897"/>
      <c r="CN85" s="898"/>
      <c r="CO85" s="898"/>
      <c r="CP85" s="898"/>
      <c r="CQ85" s="899"/>
      <c r="CR85" s="897"/>
      <c r="CS85" s="898"/>
      <c r="CT85" s="898"/>
      <c r="CU85" s="898"/>
      <c r="CV85" s="899"/>
      <c r="CW85" s="897"/>
      <c r="CX85" s="898"/>
      <c r="CY85" s="898"/>
      <c r="CZ85" s="898"/>
      <c r="DA85" s="899"/>
      <c r="DB85" s="897"/>
      <c r="DC85" s="898"/>
      <c r="DD85" s="898"/>
      <c r="DE85" s="898"/>
      <c r="DF85" s="899"/>
      <c r="DG85" s="897"/>
      <c r="DH85" s="898"/>
      <c r="DI85" s="898"/>
      <c r="DJ85" s="898"/>
      <c r="DK85" s="899"/>
      <c r="DL85" s="897"/>
      <c r="DM85" s="898"/>
      <c r="DN85" s="898"/>
      <c r="DO85" s="898"/>
      <c r="DP85" s="899"/>
      <c r="DQ85" s="897"/>
      <c r="DR85" s="898"/>
      <c r="DS85" s="898"/>
      <c r="DT85" s="898"/>
      <c r="DU85" s="899"/>
      <c r="DV85" s="894"/>
      <c r="DW85" s="895"/>
      <c r="DX85" s="895"/>
      <c r="DY85" s="895"/>
      <c r="DZ85" s="896"/>
      <c r="EA85" s="212"/>
    </row>
    <row r="86" spans="1:131" ht="26.25" customHeight="1">
      <c r="A86" s="221">
        <v>19</v>
      </c>
      <c r="B86" s="908"/>
      <c r="C86" s="909"/>
      <c r="D86" s="909"/>
      <c r="E86" s="909"/>
      <c r="F86" s="909"/>
      <c r="G86" s="909"/>
      <c r="H86" s="909"/>
      <c r="I86" s="909"/>
      <c r="J86" s="909"/>
      <c r="K86" s="909"/>
      <c r="L86" s="909"/>
      <c r="M86" s="909"/>
      <c r="N86" s="909"/>
      <c r="O86" s="909"/>
      <c r="P86" s="910"/>
      <c r="Q86" s="911"/>
      <c r="R86" s="865"/>
      <c r="S86" s="865"/>
      <c r="T86" s="865"/>
      <c r="U86" s="865"/>
      <c r="V86" s="865"/>
      <c r="W86" s="865"/>
      <c r="X86" s="865"/>
      <c r="Y86" s="865"/>
      <c r="Z86" s="865"/>
      <c r="AA86" s="865"/>
      <c r="AB86" s="865"/>
      <c r="AC86" s="865"/>
      <c r="AD86" s="865"/>
      <c r="AE86" s="865"/>
      <c r="AF86" s="865"/>
      <c r="AG86" s="865"/>
      <c r="AH86" s="865"/>
      <c r="AI86" s="865"/>
      <c r="AJ86" s="865"/>
      <c r="AK86" s="865"/>
      <c r="AL86" s="865"/>
      <c r="AM86" s="865"/>
      <c r="AN86" s="865"/>
      <c r="AO86" s="865"/>
      <c r="AP86" s="865"/>
      <c r="AQ86" s="865"/>
      <c r="AR86" s="865"/>
      <c r="AS86" s="865"/>
      <c r="AT86" s="865"/>
      <c r="AU86" s="865"/>
      <c r="AV86" s="865"/>
      <c r="AW86" s="865"/>
      <c r="AX86" s="865"/>
      <c r="AY86" s="865"/>
      <c r="AZ86" s="867"/>
      <c r="BA86" s="867"/>
      <c r="BB86" s="867"/>
      <c r="BC86" s="867"/>
      <c r="BD86" s="868"/>
      <c r="BE86" s="224"/>
      <c r="BF86" s="224"/>
      <c r="BG86" s="224"/>
      <c r="BH86" s="224"/>
      <c r="BI86" s="224"/>
      <c r="BJ86" s="224"/>
      <c r="BK86" s="224"/>
      <c r="BL86" s="224"/>
      <c r="BM86" s="224"/>
      <c r="BN86" s="224"/>
      <c r="BO86" s="224"/>
      <c r="BP86" s="224"/>
      <c r="BQ86" s="221">
        <v>80</v>
      </c>
      <c r="BR86" s="226"/>
      <c r="BS86" s="894"/>
      <c r="BT86" s="895"/>
      <c r="BU86" s="895"/>
      <c r="BV86" s="895"/>
      <c r="BW86" s="895"/>
      <c r="BX86" s="895"/>
      <c r="BY86" s="895"/>
      <c r="BZ86" s="895"/>
      <c r="CA86" s="895"/>
      <c r="CB86" s="895"/>
      <c r="CC86" s="895"/>
      <c r="CD86" s="895"/>
      <c r="CE86" s="895"/>
      <c r="CF86" s="895"/>
      <c r="CG86" s="900"/>
      <c r="CH86" s="897"/>
      <c r="CI86" s="898"/>
      <c r="CJ86" s="898"/>
      <c r="CK86" s="898"/>
      <c r="CL86" s="899"/>
      <c r="CM86" s="897"/>
      <c r="CN86" s="898"/>
      <c r="CO86" s="898"/>
      <c r="CP86" s="898"/>
      <c r="CQ86" s="899"/>
      <c r="CR86" s="897"/>
      <c r="CS86" s="898"/>
      <c r="CT86" s="898"/>
      <c r="CU86" s="898"/>
      <c r="CV86" s="899"/>
      <c r="CW86" s="897"/>
      <c r="CX86" s="898"/>
      <c r="CY86" s="898"/>
      <c r="CZ86" s="898"/>
      <c r="DA86" s="899"/>
      <c r="DB86" s="897"/>
      <c r="DC86" s="898"/>
      <c r="DD86" s="898"/>
      <c r="DE86" s="898"/>
      <c r="DF86" s="899"/>
      <c r="DG86" s="897"/>
      <c r="DH86" s="898"/>
      <c r="DI86" s="898"/>
      <c r="DJ86" s="898"/>
      <c r="DK86" s="899"/>
      <c r="DL86" s="897"/>
      <c r="DM86" s="898"/>
      <c r="DN86" s="898"/>
      <c r="DO86" s="898"/>
      <c r="DP86" s="899"/>
      <c r="DQ86" s="897"/>
      <c r="DR86" s="898"/>
      <c r="DS86" s="898"/>
      <c r="DT86" s="898"/>
      <c r="DU86" s="899"/>
      <c r="DV86" s="894"/>
      <c r="DW86" s="895"/>
      <c r="DX86" s="895"/>
      <c r="DY86" s="895"/>
      <c r="DZ86" s="896"/>
      <c r="EA86" s="212"/>
    </row>
    <row r="87" spans="1:131" ht="26.25" customHeight="1">
      <c r="A87" s="227">
        <v>20</v>
      </c>
      <c r="B87" s="915"/>
      <c r="C87" s="916"/>
      <c r="D87" s="916"/>
      <c r="E87" s="916"/>
      <c r="F87" s="916"/>
      <c r="G87" s="916"/>
      <c r="H87" s="916"/>
      <c r="I87" s="916"/>
      <c r="J87" s="916"/>
      <c r="K87" s="916"/>
      <c r="L87" s="916"/>
      <c r="M87" s="916"/>
      <c r="N87" s="916"/>
      <c r="O87" s="916"/>
      <c r="P87" s="917"/>
      <c r="Q87" s="918"/>
      <c r="R87" s="919"/>
      <c r="S87" s="919"/>
      <c r="T87" s="919"/>
      <c r="U87" s="919"/>
      <c r="V87" s="919"/>
      <c r="W87" s="919"/>
      <c r="X87" s="919"/>
      <c r="Y87" s="919"/>
      <c r="Z87" s="919"/>
      <c r="AA87" s="919"/>
      <c r="AB87" s="919"/>
      <c r="AC87" s="919"/>
      <c r="AD87" s="919"/>
      <c r="AE87" s="919"/>
      <c r="AF87" s="919"/>
      <c r="AG87" s="919"/>
      <c r="AH87" s="919"/>
      <c r="AI87" s="919"/>
      <c r="AJ87" s="919"/>
      <c r="AK87" s="919"/>
      <c r="AL87" s="919"/>
      <c r="AM87" s="919"/>
      <c r="AN87" s="919"/>
      <c r="AO87" s="919"/>
      <c r="AP87" s="919"/>
      <c r="AQ87" s="919"/>
      <c r="AR87" s="919"/>
      <c r="AS87" s="919"/>
      <c r="AT87" s="919"/>
      <c r="AU87" s="919"/>
      <c r="AV87" s="919"/>
      <c r="AW87" s="919"/>
      <c r="AX87" s="919"/>
      <c r="AY87" s="919"/>
      <c r="AZ87" s="920"/>
      <c r="BA87" s="920"/>
      <c r="BB87" s="920"/>
      <c r="BC87" s="920"/>
      <c r="BD87" s="921"/>
      <c r="BE87" s="224"/>
      <c r="BF87" s="224"/>
      <c r="BG87" s="224"/>
      <c r="BH87" s="224"/>
      <c r="BI87" s="224"/>
      <c r="BJ87" s="224"/>
      <c r="BK87" s="224"/>
      <c r="BL87" s="224"/>
      <c r="BM87" s="224"/>
      <c r="BN87" s="224"/>
      <c r="BO87" s="224"/>
      <c r="BP87" s="224"/>
      <c r="BQ87" s="221">
        <v>81</v>
      </c>
      <c r="BR87" s="226"/>
      <c r="BS87" s="894"/>
      <c r="BT87" s="895"/>
      <c r="BU87" s="895"/>
      <c r="BV87" s="895"/>
      <c r="BW87" s="895"/>
      <c r="BX87" s="895"/>
      <c r="BY87" s="895"/>
      <c r="BZ87" s="895"/>
      <c r="CA87" s="895"/>
      <c r="CB87" s="895"/>
      <c r="CC87" s="895"/>
      <c r="CD87" s="895"/>
      <c r="CE87" s="895"/>
      <c r="CF87" s="895"/>
      <c r="CG87" s="900"/>
      <c r="CH87" s="897"/>
      <c r="CI87" s="898"/>
      <c r="CJ87" s="898"/>
      <c r="CK87" s="898"/>
      <c r="CL87" s="899"/>
      <c r="CM87" s="897"/>
      <c r="CN87" s="898"/>
      <c r="CO87" s="898"/>
      <c r="CP87" s="898"/>
      <c r="CQ87" s="899"/>
      <c r="CR87" s="897"/>
      <c r="CS87" s="898"/>
      <c r="CT87" s="898"/>
      <c r="CU87" s="898"/>
      <c r="CV87" s="899"/>
      <c r="CW87" s="897"/>
      <c r="CX87" s="898"/>
      <c r="CY87" s="898"/>
      <c r="CZ87" s="898"/>
      <c r="DA87" s="899"/>
      <c r="DB87" s="897"/>
      <c r="DC87" s="898"/>
      <c r="DD87" s="898"/>
      <c r="DE87" s="898"/>
      <c r="DF87" s="899"/>
      <c r="DG87" s="897"/>
      <c r="DH87" s="898"/>
      <c r="DI87" s="898"/>
      <c r="DJ87" s="898"/>
      <c r="DK87" s="899"/>
      <c r="DL87" s="897"/>
      <c r="DM87" s="898"/>
      <c r="DN87" s="898"/>
      <c r="DO87" s="898"/>
      <c r="DP87" s="899"/>
      <c r="DQ87" s="897"/>
      <c r="DR87" s="898"/>
      <c r="DS87" s="898"/>
      <c r="DT87" s="898"/>
      <c r="DU87" s="899"/>
      <c r="DV87" s="894"/>
      <c r="DW87" s="895"/>
      <c r="DX87" s="895"/>
      <c r="DY87" s="895"/>
      <c r="DZ87" s="896"/>
      <c r="EA87" s="212"/>
    </row>
    <row r="88" spans="1:131" ht="26.25" customHeight="1" thickBot="1">
      <c r="A88" s="223" t="s">
        <v>377</v>
      </c>
      <c r="B88" s="824" t="s">
        <v>400</v>
      </c>
      <c r="C88" s="825"/>
      <c r="D88" s="825"/>
      <c r="E88" s="825"/>
      <c r="F88" s="825"/>
      <c r="G88" s="825"/>
      <c r="H88" s="825"/>
      <c r="I88" s="825"/>
      <c r="J88" s="825"/>
      <c r="K88" s="825"/>
      <c r="L88" s="825"/>
      <c r="M88" s="825"/>
      <c r="N88" s="825"/>
      <c r="O88" s="825"/>
      <c r="P88" s="826"/>
      <c r="Q88" s="875"/>
      <c r="R88" s="876"/>
      <c r="S88" s="876"/>
      <c r="T88" s="876"/>
      <c r="U88" s="876"/>
      <c r="V88" s="876"/>
      <c r="W88" s="876"/>
      <c r="X88" s="876"/>
      <c r="Y88" s="876"/>
      <c r="Z88" s="876"/>
      <c r="AA88" s="876"/>
      <c r="AB88" s="876"/>
      <c r="AC88" s="876"/>
      <c r="AD88" s="876"/>
      <c r="AE88" s="876"/>
      <c r="AF88" s="879"/>
      <c r="AG88" s="879"/>
      <c r="AH88" s="879"/>
      <c r="AI88" s="879"/>
      <c r="AJ88" s="879"/>
      <c r="AK88" s="876"/>
      <c r="AL88" s="876"/>
      <c r="AM88" s="876"/>
      <c r="AN88" s="876"/>
      <c r="AO88" s="876"/>
      <c r="AP88" s="879"/>
      <c r="AQ88" s="879"/>
      <c r="AR88" s="879"/>
      <c r="AS88" s="879"/>
      <c r="AT88" s="879"/>
      <c r="AU88" s="879"/>
      <c r="AV88" s="879"/>
      <c r="AW88" s="879"/>
      <c r="AX88" s="879"/>
      <c r="AY88" s="879"/>
      <c r="AZ88" s="884"/>
      <c r="BA88" s="884"/>
      <c r="BB88" s="884"/>
      <c r="BC88" s="884"/>
      <c r="BD88" s="885"/>
      <c r="BE88" s="224"/>
      <c r="BF88" s="224"/>
      <c r="BG88" s="224"/>
      <c r="BH88" s="224"/>
      <c r="BI88" s="224"/>
      <c r="BJ88" s="224"/>
      <c r="BK88" s="224"/>
      <c r="BL88" s="224"/>
      <c r="BM88" s="224"/>
      <c r="BN88" s="224"/>
      <c r="BO88" s="224"/>
      <c r="BP88" s="224"/>
      <c r="BQ88" s="221">
        <v>82</v>
      </c>
      <c r="BR88" s="226"/>
      <c r="BS88" s="894"/>
      <c r="BT88" s="895"/>
      <c r="BU88" s="895"/>
      <c r="BV88" s="895"/>
      <c r="BW88" s="895"/>
      <c r="BX88" s="895"/>
      <c r="BY88" s="895"/>
      <c r="BZ88" s="895"/>
      <c r="CA88" s="895"/>
      <c r="CB88" s="895"/>
      <c r="CC88" s="895"/>
      <c r="CD88" s="895"/>
      <c r="CE88" s="895"/>
      <c r="CF88" s="895"/>
      <c r="CG88" s="900"/>
      <c r="CH88" s="897"/>
      <c r="CI88" s="898"/>
      <c r="CJ88" s="898"/>
      <c r="CK88" s="898"/>
      <c r="CL88" s="899"/>
      <c r="CM88" s="897"/>
      <c r="CN88" s="898"/>
      <c r="CO88" s="898"/>
      <c r="CP88" s="898"/>
      <c r="CQ88" s="899"/>
      <c r="CR88" s="897"/>
      <c r="CS88" s="898"/>
      <c r="CT88" s="898"/>
      <c r="CU88" s="898"/>
      <c r="CV88" s="899"/>
      <c r="CW88" s="897"/>
      <c r="CX88" s="898"/>
      <c r="CY88" s="898"/>
      <c r="CZ88" s="898"/>
      <c r="DA88" s="899"/>
      <c r="DB88" s="897"/>
      <c r="DC88" s="898"/>
      <c r="DD88" s="898"/>
      <c r="DE88" s="898"/>
      <c r="DF88" s="899"/>
      <c r="DG88" s="897"/>
      <c r="DH88" s="898"/>
      <c r="DI88" s="898"/>
      <c r="DJ88" s="898"/>
      <c r="DK88" s="899"/>
      <c r="DL88" s="897"/>
      <c r="DM88" s="898"/>
      <c r="DN88" s="898"/>
      <c r="DO88" s="898"/>
      <c r="DP88" s="899"/>
      <c r="DQ88" s="897"/>
      <c r="DR88" s="898"/>
      <c r="DS88" s="898"/>
      <c r="DT88" s="898"/>
      <c r="DU88" s="899"/>
      <c r="DV88" s="894"/>
      <c r="DW88" s="895"/>
      <c r="DX88" s="895"/>
      <c r="DY88" s="895"/>
      <c r="DZ88" s="896"/>
      <c r="EA88" s="212"/>
    </row>
    <row r="89" spans="1:131" ht="26.25" hidden="1" customHeight="1">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894"/>
      <c r="BT89" s="895"/>
      <c r="BU89" s="895"/>
      <c r="BV89" s="895"/>
      <c r="BW89" s="895"/>
      <c r="BX89" s="895"/>
      <c r="BY89" s="895"/>
      <c r="BZ89" s="895"/>
      <c r="CA89" s="895"/>
      <c r="CB89" s="895"/>
      <c r="CC89" s="895"/>
      <c r="CD89" s="895"/>
      <c r="CE89" s="895"/>
      <c r="CF89" s="895"/>
      <c r="CG89" s="900"/>
      <c r="CH89" s="897"/>
      <c r="CI89" s="898"/>
      <c r="CJ89" s="898"/>
      <c r="CK89" s="898"/>
      <c r="CL89" s="899"/>
      <c r="CM89" s="897"/>
      <c r="CN89" s="898"/>
      <c r="CO89" s="898"/>
      <c r="CP89" s="898"/>
      <c r="CQ89" s="899"/>
      <c r="CR89" s="897"/>
      <c r="CS89" s="898"/>
      <c r="CT89" s="898"/>
      <c r="CU89" s="898"/>
      <c r="CV89" s="899"/>
      <c r="CW89" s="897"/>
      <c r="CX89" s="898"/>
      <c r="CY89" s="898"/>
      <c r="CZ89" s="898"/>
      <c r="DA89" s="899"/>
      <c r="DB89" s="897"/>
      <c r="DC89" s="898"/>
      <c r="DD89" s="898"/>
      <c r="DE89" s="898"/>
      <c r="DF89" s="899"/>
      <c r="DG89" s="897"/>
      <c r="DH89" s="898"/>
      <c r="DI89" s="898"/>
      <c r="DJ89" s="898"/>
      <c r="DK89" s="899"/>
      <c r="DL89" s="897"/>
      <c r="DM89" s="898"/>
      <c r="DN89" s="898"/>
      <c r="DO89" s="898"/>
      <c r="DP89" s="899"/>
      <c r="DQ89" s="897"/>
      <c r="DR89" s="898"/>
      <c r="DS89" s="898"/>
      <c r="DT89" s="898"/>
      <c r="DU89" s="899"/>
      <c r="DV89" s="894"/>
      <c r="DW89" s="895"/>
      <c r="DX89" s="895"/>
      <c r="DY89" s="895"/>
      <c r="DZ89" s="896"/>
      <c r="EA89" s="212"/>
    </row>
    <row r="90" spans="1:131" ht="26.25" hidden="1" customHeight="1">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894"/>
      <c r="BT90" s="895"/>
      <c r="BU90" s="895"/>
      <c r="BV90" s="895"/>
      <c r="BW90" s="895"/>
      <c r="BX90" s="895"/>
      <c r="BY90" s="895"/>
      <c r="BZ90" s="895"/>
      <c r="CA90" s="895"/>
      <c r="CB90" s="895"/>
      <c r="CC90" s="895"/>
      <c r="CD90" s="895"/>
      <c r="CE90" s="895"/>
      <c r="CF90" s="895"/>
      <c r="CG90" s="900"/>
      <c r="CH90" s="897"/>
      <c r="CI90" s="898"/>
      <c r="CJ90" s="898"/>
      <c r="CK90" s="898"/>
      <c r="CL90" s="899"/>
      <c r="CM90" s="897"/>
      <c r="CN90" s="898"/>
      <c r="CO90" s="898"/>
      <c r="CP90" s="898"/>
      <c r="CQ90" s="899"/>
      <c r="CR90" s="897"/>
      <c r="CS90" s="898"/>
      <c r="CT90" s="898"/>
      <c r="CU90" s="898"/>
      <c r="CV90" s="899"/>
      <c r="CW90" s="897"/>
      <c r="CX90" s="898"/>
      <c r="CY90" s="898"/>
      <c r="CZ90" s="898"/>
      <c r="DA90" s="899"/>
      <c r="DB90" s="897"/>
      <c r="DC90" s="898"/>
      <c r="DD90" s="898"/>
      <c r="DE90" s="898"/>
      <c r="DF90" s="899"/>
      <c r="DG90" s="897"/>
      <c r="DH90" s="898"/>
      <c r="DI90" s="898"/>
      <c r="DJ90" s="898"/>
      <c r="DK90" s="899"/>
      <c r="DL90" s="897"/>
      <c r="DM90" s="898"/>
      <c r="DN90" s="898"/>
      <c r="DO90" s="898"/>
      <c r="DP90" s="899"/>
      <c r="DQ90" s="897"/>
      <c r="DR90" s="898"/>
      <c r="DS90" s="898"/>
      <c r="DT90" s="898"/>
      <c r="DU90" s="899"/>
      <c r="DV90" s="894"/>
      <c r="DW90" s="895"/>
      <c r="DX90" s="895"/>
      <c r="DY90" s="895"/>
      <c r="DZ90" s="896"/>
      <c r="EA90" s="212"/>
    </row>
    <row r="91" spans="1:131" ht="26.25" hidden="1" customHeight="1">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894"/>
      <c r="BT91" s="895"/>
      <c r="BU91" s="895"/>
      <c r="BV91" s="895"/>
      <c r="BW91" s="895"/>
      <c r="BX91" s="895"/>
      <c r="BY91" s="895"/>
      <c r="BZ91" s="895"/>
      <c r="CA91" s="895"/>
      <c r="CB91" s="895"/>
      <c r="CC91" s="895"/>
      <c r="CD91" s="895"/>
      <c r="CE91" s="895"/>
      <c r="CF91" s="895"/>
      <c r="CG91" s="900"/>
      <c r="CH91" s="897"/>
      <c r="CI91" s="898"/>
      <c r="CJ91" s="898"/>
      <c r="CK91" s="898"/>
      <c r="CL91" s="899"/>
      <c r="CM91" s="897"/>
      <c r="CN91" s="898"/>
      <c r="CO91" s="898"/>
      <c r="CP91" s="898"/>
      <c r="CQ91" s="899"/>
      <c r="CR91" s="897"/>
      <c r="CS91" s="898"/>
      <c r="CT91" s="898"/>
      <c r="CU91" s="898"/>
      <c r="CV91" s="899"/>
      <c r="CW91" s="897"/>
      <c r="CX91" s="898"/>
      <c r="CY91" s="898"/>
      <c r="CZ91" s="898"/>
      <c r="DA91" s="899"/>
      <c r="DB91" s="897"/>
      <c r="DC91" s="898"/>
      <c r="DD91" s="898"/>
      <c r="DE91" s="898"/>
      <c r="DF91" s="899"/>
      <c r="DG91" s="897"/>
      <c r="DH91" s="898"/>
      <c r="DI91" s="898"/>
      <c r="DJ91" s="898"/>
      <c r="DK91" s="899"/>
      <c r="DL91" s="897"/>
      <c r="DM91" s="898"/>
      <c r="DN91" s="898"/>
      <c r="DO91" s="898"/>
      <c r="DP91" s="899"/>
      <c r="DQ91" s="897"/>
      <c r="DR91" s="898"/>
      <c r="DS91" s="898"/>
      <c r="DT91" s="898"/>
      <c r="DU91" s="899"/>
      <c r="DV91" s="894"/>
      <c r="DW91" s="895"/>
      <c r="DX91" s="895"/>
      <c r="DY91" s="895"/>
      <c r="DZ91" s="896"/>
      <c r="EA91" s="212"/>
    </row>
    <row r="92" spans="1:131" ht="26.25" hidden="1" customHeight="1">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894"/>
      <c r="BT92" s="895"/>
      <c r="BU92" s="895"/>
      <c r="BV92" s="895"/>
      <c r="BW92" s="895"/>
      <c r="BX92" s="895"/>
      <c r="BY92" s="895"/>
      <c r="BZ92" s="895"/>
      <c r="CA92" s="895"/>
      <c r="CB92" s="895"/>
      <c r="CC92" s="895"/>
      <c r="CD92" s="895"/>
      <c r="CE92" s="895"/>
      <c r="CF92" s="895"/>
      <c r="CG92" s="900"/>
      <c r="CH92" s="897"/>
      <c r="CI92" s="898"/>
      <c r="CJ92" s="898"/>
      <c r="CK92" s="898"/>
      <c r="CL92" s="899"/>
      <c r="CM92" s="897"/>
      <c r="CN92" s="898"/>
      <c r="CO92" s="898"/>
      <c r="CP92" s="898"/>
      <c r="CQ92" s="899"/>
      <c r="CR92" s="897"/>
      <c r="CS92" s="898"/>
      <c r="CT92" s="898"/>
      <c r="CU92" s="898"/>
      <c r="CV92" s="899"/>
      <c r="CW92" s="897"/>
      <c r="CX92" s="898"/>
      <c r="CY92" s="898"/>
      <c r="CZ92" s="898"/>
      <c r="DA92" s="899"/>
      <c r="DB92" s="897"/>
      <c r="DC92" s="898"/>
      <c r="DD92" s="898"/>
      <c r="DE92" s="898"/>
      <c r="DF92" s="899"/>
      <c r="DG92" s="897"/>
      <c r="DH92" s="898"/>
      <c r="DI92" s="898"/>
      <c r="DJ92" s="898"/>
      <c r="DK92" s="899"/>
      <c r="DL92" s="897"/>
      <c r="DM92" s="898"/>
      <c r="DN92" s="898"/>
      <c r="DO92" s="898"/>
      <c r="DP92" s="899"/>
      <c r="DQ92" s="897"/>
      <c r="DR92" s="898"/>
      <c r="DS92" s="898"/>
      <c r="DT92" s="898"/>
      <c r="DU92" s="899"/>
      <c r="DV92" s="894"/>
      <c r="DW92" s="895"/>
      <c r="DX92" s="895"/>
      <c r="DY92" s="895"/>
      <c r="DZ92" s="896"/>
      <c r="EA92" s="212"/>
    </row>
    <row r="93" spans="1:131" ht="26.25" hidden="1" customHeight="1">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894"/>
      <c r="BT93" s="895"/>
      <c r="BU93" s="895"/>
      <c r="BV93" s="895"/>
      <c r="BW93" s="895"/>
      <c r="BX93" s="895"/>
      <c r="BY93" s="895"/>
      <c r="BZ93" s="895"/>
      <c r="CA93" s="895"/>
      <c r="CB93" s="895"/>
      <c r="CC93" s="895"/>
      <c r="CD93" s="895"/>
      <c r="CE93" s="895"/>
      <c r="CF93" s="895"/>
      <c r="CG93" s="900"/>
      <c r="CH93" s="897"/>
      <c r="CI93" s="898"/>
      <c r="CJ93" s="898"/>
      <c r="CK93" s="898"/>
      <c r="CL93" s="899"/>
      <c r="CM93" s="897"/>
      <c r="CN93" s="898"/>
      <c r="CO93" s="898"/>
      <c r="CP93" s="898"/>
      <c r="CQ93" s="899"/>
      <c r="CR93" s="897"/>
      <c r="CS93" s="898"/>
      <c r="CT93" s="898"/>
      <c r="CU93" s="898"/>
      <c r="CV93" s="899"/>
      <c r="CW93" s="897"/>
      <c r="CX93" s="898"/>
      <c r="CY93" s="898"/>
      <c r="CZ93" s="898"/>
      <c r="DA93" s="899"/>
      <c r="DB93" s="897"/>
      <c r="DC93" s="898"/>
      <c r="DD93" s="898"/>
      <c r="DE93" s="898"/>
      <c r="DF93" s="899"/>
      <c r="DG93" s="897"/>
      <c r="DH93" s="898"/>
      <c r="DI93" s="898"/>
      <c r="DJ93" s="898"/>
      <c r="DK93" s="899"/>
      <c r="DL93" s="897"/>
      <c r="DM93" s="898"/>
      <c r="DN93" s="898"/>
      <c r="DO93" s="898"/>
      <c r="DP93" s="899"/>
      <c r="DQ93" s="897"/>
      <c r="DR93" s="898"/>
      <c r="DS93" s="898"/>
      <c r="DT93" s="898"/>
      <c r="DU93" s="899"/>
      <c r="DV93" s="894"/>
      <c r="DW93" s="895"/>
      <c r="DX93" s="895"/>
      <c r="DY93" s="895"/>
      <c r="DZ93" s="896"/>
      <c r="EA93" s="212"/>
    </row>
    <row r="94" spans="1:131" ht="26.25" hidden="1" customHeight="1">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894"/>
      <c r="BT94" s="895"/>
      <c r="BU94" s="895"/>
      <c r="BV94" s="895"/>
      <c r="BW94" s="895"/>
      <c r="BX94" s="895"/>
      <c r="BY94" s="895"/>
      <c r="BZ94" s="895"/>
      <c r="CA94" s="895"/>
      <c r="CB94" s="895"/>
      <c r="CC94" s="895"/>
      <c r="CD94" s="895"/>
      <c r="CE94" s="895"/>
      <c r="CF94" s="895"/>
      <c r="CG94" s="900"/>
      <c r="CH94" s="897"/>
      <c r="CI94" s="898"/>
      <c r="CJ94" s="898"/>
      <c r="CK94" s="898"/>
      <c r="CL94" s="899"/>
      <c r="CM94" s="897"/>
      <c r="CN94" s="898"/>
      <c r="CO94" s="898"/>
      <c r="CP94" s="898"/>
      <c r="CQ94" s="899"/>
      <c r="CR94" s="897"/>
      <c r="CS94" s="898"/>
      <c r="CT94" s="898"/>
      <c r="CU94" s="898"/>
      <c r="CV94" s="899"/>
      <c r="CW94" s="897"/>
      <c r="CX94" s="898"/>
      <c r="CY94" s="898"/>
      <c r="CZ94" s="898"/>
      <c r="DA94" s="899"/>
      <c r="DB94" s="897"/>
      <c r="DC94" s="898"/>
      <c r="DD94" s="898"/>
      <c r="DE94" s="898"/>
      <c r="DF94" s="899"/>
      <c r="DG94" s="897"/>
      <c r="DH94" s="898"/>
      <c r="DI94" s="898"/>
      <c r="DJ94" s="898"/>
      <c r="DK94" s="899"/>
      <c r="DL94" s="897"/>
      <c r="DM94" s="898"/>
      <c r="DN94" s="898"/>
      <c r="DO94" s="898"/>
      <c r="DP94" s="899"/>
      <c r="DQ94" s="897"/>
      <c r="DR94" s="898"/>
      <c r="DS94" s="898"/>
      <c r="DT94" s="898"/>
      <c r="DU94" s="899"/>
      <c r="DV94" s="894"/>
      <c r="DW94" s="895"/>
      <c r="DX94" s="895"/>
      <c r="DY94" s="895"/>
      <c r="DZ94" s="896"/>
      <c r="EA94" s="212"/>
    </row>
    <row r="95" spans="1:131" ht="26.25" hidden="1" customHeight="1">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894"/>
      <c r="BT95" s="895"/>
      <c r="BU95" s="895"/>
      <c r="BV95" s="895"/>
      <c r="BW95" s="895"/>
      <c r="BX95" s="895"/>
      <c r="BY95" s="895"/>
      <c r="BZ95" s="895"/>
      <c r="CA95" s="895"/>
      <c r="CB95" s="895"/>
      <c r="CC95" s="895"/>
      <c r="CD95" s="895"/>
      <c r="CE95" s="895"/>
      <c r="CF95" s="895"/>
      <c r="CG95" s="900"/>
      <c r="CH95" s="897"/>
      <c r="CI95" s="898"/>
      <c r="CJ95" s="898"/>
      <c r="CK95" s="898"/>
      <c r="CL95" s="899"/>
      <c r="CM95" s="897"/>
      <c r="CN95" s="898"/>
      <c r="CO95" s="898"/>
      <c r="CP95" s="898"/>
      <c r="CQ95" s="899"/>
      <c r="CR95" s="897"/>
      <c r="CS95" s="898"/>
      <c r="CT95" s="898"/>
      <c r="CU95" s="898"/>
      <c r="CV95" s="899"/>
      <c r="CW95" s="897"/>
      <c r="CX95" s="898"/>
      <c r="CY95" s="898"/>
      <c r="CZ95" s="898"/>
      <c r="DA95" s="899"/>
      <c r="DB95" s="897"/>
      <c r="DC95" s="898"/>
      <c r="DD95" s="898"/>
      <c r="DE95" s="898"/>
      <c r="DF95" s="899"/>
      <c r="DG95" s="897"/>
      <c r="DH95" s="898"/>
      <c r="DI95" s="898"/>
      <c r="DJ95" s="898"/>
      <c r="DK95" s="899"/>
      <c r="DL95" s="897"/>
      <c r="DM95" s="898"/>
      <c r="DN95" s="898"/>
      <c r="DO95" s="898"/>
      <c r="DP95" s="899"/>
      <c r="DQ95" s="897"/>
      <c r="DR95" s="898"/>
      <c r="DS95" s="898"/>
      <c r="DT95" s="898"/>
      <c r="DU95" s="899"/>
      <c r="DV95" s="894"/>
      <c r="DW95" s="895"/>
      <c r="DX95" s="895"/>
      <c r="DY95" s="895"/>
      <c r="DZ95" s="896"/>
      <c r="EA95" s="212"/>
    </row>
    <row r="96" spans="1:131" ht="26.25" hidden="1" customHeight="1">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894"/>
      <c r="BT96" s="895"/>
      <c r="BU96" s="895"/>
      <c r="BV96" s="895"/>
      <c r="BW96" s="895"/>
      <c r="BX96" s="895"/>
      <c r="BY96" s="895"/>
      <c r="BZ96" s="895"/>
      <c r="CA96" s="895"/>
      <c r="CB96" s="895"/>
      <c r="CC96" s="895"/>
      <c r="CD96" s="895"/>
      <c r="CE96" s="895"/>
      <c r="CF96" s="895"/>
      <c r="CG96" s="900"/>
      <c r="CH96" s="897"/>
      <c r="CI96" s="898"/>
      <c r="CJ96" s="898"/>
      <c r="CK96" s="898"/>
      <c r="CL96" s="899"/>
      <c r="CM96" s="897"/>
      <c r="CN96" s="898"/>
      <c r="CO96" s="898"/>
      <c r="CP96" s="898"/>
      <c r="CQ96" s="899"/>
      <c r="CR96" s="897"/>
      <c r="CS96" s="898"/>
      <c r="CT96" s="898"/>
      <c r="CU96" s="898"/>
      <c r="CV96" s="899"/>
      <c r="CW96" s="897"/>
      <c r="CX96" s="898"/>
      <c r="CY96" s="898"/>
      <c r="CZ96" s="898"/>
      <c r="DA96" s="899"/>
      <c r="DB96" s="897"/>
      <c r="DC96" s="898"/>
      <c r="DD96" s="898"/>
      <c r="DE96" s="898"/>
      <c r="DF96" s="899"/>
      <c r="DG96" s="897"/>
      <c r="DH96" s="898"/>
      <c r="DI96" s="898"/>
      <c r="DJ96" s="898"/>
      <c r="DK96" s="899"/>
      <c r="DL96" s="897"/>
      <c r="DM96" s="898"/>
      <c r="DN96" s="898"/>
      <c r="DO96" s="898"/>
      <c r="DP96" s="899"/>
      <c r="DQ96" s="897"/>
      <c r="DR96" s="898"/>
      <c r="DS96" s="898"/>
      <c r="DT96" s="898"/>
      <c r="DU96" s="899"/>
      <c r="DV96" s="894"/>
      <c r="DW96" s="895"/>
      <c r="DX96" s="895"/>
      <c r="DY96" s="895"/>
      <c r="DZ96" s="896"/>
      <c r="EA96" s="212"/>
    </row>
    <row r="97" spans="1:131" ht="26.25" hidden="1" customHeight="1">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894"/>
      <c r="BT97" s="895"/>
      <c r="BU97" s="895"/>
      <c r="BV97" s="895"/>
      <c r="BW97" s="895"/>
      <c r="BX97" s="895"/>
      <c r="BY97" s="895"/>
      <c r="BZ97" s="895"/>
      <c r="CA97" s="895"/>
      <c r="CB97" s="895"/>
      <c r="CC97" s="895"/>
      <c r="CD97" s="895"/>
      <c r="CE97" s="895"/>
      <c r="CF97" s="895"/>
      <c r="CG97" s="900"/>
      <c r="CH97" s="897"/>
      <c r="CI97" s="898"/>
      <c r="CJ97" s="898"/>
      <c r="CK97" s="898"/>
      <c r="CL97" s="899"/>
      <c r="CM97" s="897"/>
      <c r="CN97" s="898"/>
      <c r="CO97" s="898"/>
      <c r="CP97" s="898"/>
      <c r="CQ97" s="899"/>
      <c r="CR97" s="897"/>
      <c r="CS97" s="898"/>
      <c r="CT97" s="898"/>
      <c r="CU97" s="898"/>
      <c r="CV97" s="899"/>
      <c r="CW97" s="897"/>
      <c r="CX97" s="898"/>
      <c r="CY97" s="898"/>
      <c r="CZ97" s="898"/>
      <c r="DA97" s="899"/>
      <c r="DB97" s="897"/>
      <c r="DC97" s="898"/>
      <c r="DD97" s="898"/>
      <c r="DE97" s="898"/>
      <c r="DF97" s="899"/>
      <c r="DG97" s="897"/>
      <c r="DH97" s="898"/>
      <c r="DI97" s="898"/>
      <c r="DJ97" s="898"/>
      <c r="DK97" s="899"/>
      <c r="DL97" s="897"/>
      <c r="DM97" s="898"/>
      <c r="DN97" s="898"/>
      <c r="DO97" s="898"/>
      <c r="DP97" s="899"/>
      <c r="DQ97" s="897"/>
      <c r="DR97" s="898"/>
      <c r="DS97" s="898"/>
      <c r="DT97" s="898"/>
      <c r="DU97" s="899"/>
      <c r="DV97" s="894"/>
      <c r="DW97" s="895"/>
      <c r="DX97" s="895"/>
      <c r="DY97" s="895"/>
      <c r="DZ97" s="896"/>
      <c r="EA97" s="212"/>
    </row>
    <row r="98" spans="1:131" ht="26.25" hidden="1" customHeight="1">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894"/>
      <c r="BT98" s="895"/>
      <c r="BU98" s="895"/>
      <c r="BV98" s="895"/>
      <c r="BW98" s="895"/>
      <c r="BX98" s="895"/>
      <c r="BY98" s="895"/>
      <c r="BZ98" s="895"/>
      <c r="CA98" s="895"/>
      <c r="CB98" s="895"/>
      <c r="CC98" s="895"/>
      <c r="CD98" s="895"/>
      <c r="CE98" s="895"/>
      <c r="CF98" s="895"/>
      <c r="CG98" s="900"/>
      <c r="CH98" s="897"/>
      <c r="CI98" s="898"/>
      <c r="CJ98" s="898"/>
      <c r="CK98" s="898"/>
      <c r="CL98" s="899"/>
      <c r="CM98" s="897"/>
      <c r="CN98" s="898"/>
      <c r="CO98" s="898"/>
      <c r="CP98" s="898"/>
      <c r="CQ98" s="899"/>
      <c r="CR98" s="897"/>
      <c r="CS98" s="898"/>
      <c r="CT98" s="898"/>
      <c r="CU98" s="898"/>
      <c r="CV98" s="899"/>
      <c r="CW98" s="897"/>
      <c r="CX98" s="898"/>
      <c r="CY98" s="898"/>
      <c r="CZ98" s="898"/>
      <c r="DA98" s="899"/>
      <c r="DB98" s="897"/>
      <c r="DC98" s="898"/>
      <c r="DD98" s="898"/>
      <c r="DE98" s="898"/>
      <c r="DF98" s="899"/>
      <c r="DG98" s="897"/>
      <c r="DH98" s="898"/>
      <c r="DI98" s="898"/>
      <c r="DJ98" s="898"/>
      <c r="DK98" s="899"/>
      <c r="DL98" s="897"/>
      <c r="DM98" s="898"/>
      <c r="DN98" s="898"/>
      <c r="DO98" s="898"/>
      <c r="DP98" s="899"/>
      <c r="DQ98" s="897"/>
      <c r="DR98" s="898"/>
      <c r="DS98" s="898"/>
      <c r="DT98" s="898"/>
      <c r="DU98" s="899"/>
      <c r="DV98" s="894"/>
      <c r="DW98" s="895"/>
      <c r="DX98" s="895"/>
      <c r="DY98" s="895"/>
      <c r="DZ98" s="896"/>
      <c r="EA98" s="212"/>
    </row>
    <row r="99" spans="1:131" ht="26.25" hidden="1" customHeight="1">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894"/>
      <c r="BT99" s="895"/>
      <c r="BU99" s="895"/>
      <c r="BV99" s="895"/>
      <c r="BW99" s="895"/>
      <c r="BX99" s="895"/>
      <c r="BY99" s="895"/>
      <c r="BZ99" s="895"/>
      <c r="CA99" s="895"/>
      <c r="CB99" s="895"/>
      <c r="CC99" s="895"/>
      <c r="CD99" s="895"/>
      <c r="CE99" s="895"/>
      <c r="CF99" s="895"/>
      <c r="CG99" s="900"/>
      <c r="CH99" s="897"/>
      <c r="CI99" s="898"/>
      <c r="CJ99" s="898"/>
      <c r="CK99" s="898"/>
      <c r="CL99" s="899"/>
      <c r="CM99" s="897"/>
      <c r="CN99" s="898"/>
      <c r="CO99" s="898"/>
      <c r="CP99" s="898"/>
      <c r="CQ99" s="899"/>
      <c r="CR99" s="897"/>
      <c r="CS99" s="898"/>
      <c r="CT99" s="898"/>
      <c r="CU99" s="898"/>
      <c r="CV99" s="899"/>
      <c r="CW99" s="897"/>
      <c r="CX99" s="898"/>
      <c r="CY99" s="898"/>
      <c r="CZ99" s="898"/>
      <c r="DA99" s="899"/>
      <c r="DB99" s="897"/>
      <c r="DC99" s="898"/>
      <c r="DD99" s="898"/>
      <c r="DE99" s="898"/>
      <c r="DF99" s="899"/>
      <c r="DG99" s="897"/>
      <c r="DH99" s="898"/>
      <c r="DI99" s="898"/>
      <c r="DJ99" s="898"/>
      <c r="DK99" s="899"/>
      <c r="DL99" s="897"/>
      <c r="DM99" s="898"/>
      <c r="DN99" s="898"/>
      <c r="DO99" s="898"/>
      <c r="DP99" s="899"/>
      <c r="DQ99" s="897"/>
      <c r="DR99" s="898"/>
      <c r="DS99" s="898"/>
      <c r="DT99" s="898"/>
      <c r="DU99" s="899"/>
      <c r="DV99" s="894"/>
      <c r="DW99" s="895"/>
      <c r="DX99" s="895"/>
      <c r="DY99" s="895"/>
      <c r="DZ99" s="896"/>
      <c r="EA99" s="212"/>
    </row>
    <row r="100" spans="1:131" ht="26.25" hidden="1" customHeight="1">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894"/>
      <c r="BT100" s="895"/>
      <c r="BU100" s="895"/>
      <c r="BV100" s="895"/>
      <c r="BW100" s="895"/>
      <c r="BX100" s="895"/>
      <c r="BY100" s="895"/>
      <c r="BZ100" s="895"/>
      <c r="CA100" s="895"/>
      <c r="CB100" s="895"/>
      <c r="CC100" s="895"/>
      <c r="CD100" s="895"/>
      <c r="CE100" s="895"/>
      <c r="CF100" s="895"/>
      <c r="CG100" s="900"/>
      <c r="CH100" s="897"/>
      <c r="CI100" s="898"/>
      <c r="CJ100" s="898"/>
      <c r="CK100" s="898"/>
      <c r="CL100" s="899"/>
      <c r="CM100" s="897"/>
      <c r="CN100" s="898"/>
      <c r="CO100" s="898"/>
      <c r="CP100" s="898"/>
      <c r="CQ100" s="899"/>
      <c r="CR100" s="897"/>
      <c r="CS100" s="898"/>
      <c r="CT100" s="898"/>
      <c r="CU100" s="898"/>
      <c r="CV100" s="899"/>
      <c r="CW100" s="897"/>
      <c r="CX100" s="898"/>
      <c r="CY100" s="898"/>
      <c r="CZ100" s="898"/>
      <c r="DA100" s="899"/>
      <c r="DB100" s="897"/>
      <c r="DC100" s="898"/>
      <c r="DD100" s="898"/>
      <c r="DE100" s="898"/>
      <c r="DF100" s="899"/>
      <c r="DG100" s="897"/>
      <c r="DH100" s="898"/>
      <c r="DI100" s="898"/>
      <c r="DJ100" s="898"/>
      <c r="DK100" s="899"/>
      <c r="DL100" s="897"/>
      <c r="DM100" s="898"/>
      <c r="DN100" s="898"/>
      <c r="DO100" s="898"/>
      <c r="DP100" s="899"/>
      <c r="DQ100" s="897"/>
      <c r="DR100" s="898"/>
      <c r="DS100" s="898"/>
      <c r="DT100" s="898"/>
      <c r="DU100" s="899"/>
      <c r="DV100" s="894"/>
      <c r="DW100" s="895"/>
      <c r="DX100" s="895"/>
      <c r="DY100" s="895"/>
      <c r="DZ100" s="896"/>
      <c r="EA100" s="212"/>
    </row>
    <row r="101" spans="1:131" ht="26.25" hidden="1" customHeight="1">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894"/>
      <c r="BT101" s="895"/>
      <c r="BU101" s="895"/>
      <c r="BV101" s="895"/>
      <c r="BW101" s="895"/>
      <c r="BX101" s="895"/>
      <c r="BY101" s="895"/>
      <c r="BZ101" s="895"/>
      <c r="CA101" s="895"/>
      <c r="CB101" s="895"/>
      <c r="CC101" s="895"/>
      <c r="CD101" s="895"/>
      <c r="CE101" s="895"/>
      <c r="CF101" s="895"/>
      <c r="CG101" s="900"/>
      <c r="CH101" s="897"/>
      <c r="CI101" s="898"/>
      <c r="CJ101" s="898"/>
      <c r="CK101" s="898"/>
      <c r="CL101" s="899"/>
      <c r="CM101" s="897"/>
      <c r="CN101" s="898"/>
      <c r="CO101" s="898"/>
      <c r="CP101" s="898"/>
      <c r="CQ101" s="899"/>
      <c r="CR101" s="897"/>
      <c r="CS101" s="898"/>
      <c r="CT101" s="898"/>
      <c r="CU101" s="898"/>
      <c r="CV101" s="899"/>
      <c r="CW101" s="897"/>
      <c r="CX101" s="898"/>
      <c r="CY101" s="898"/>
      <c r="CZ101" s="898"/>
      <c r="DA101" s="899"/>
      <c r="DB101" s="897"/>
      <c r="DC101" s="898"/>
      <c r="DD101" s="898"/>
      <c r="DE101" s="898"/>
      <c r="DF101" s="899"/>
      <c r="DG101" s="897"/>
      <c r="DH101" s="898"/>
      <c r="DI101" s="898"/>
      <c r="DJ101" s="898"/>
      <c r="DK101" s="899"/>
      <c r="DL101" s="897"/>
      <c r="DM101" s="898"/>
      <c r="DN101" s="898"/>
      <c r="DO101" s="898"/>
      <c r="DP101" s="899"/>
      <c r="DQ101" s="897"/>
      <c r="DR101" s="898"/>
      <c r="DS101" s="898"/>
      <c r="DT101" s="898"/>
      <c r="DU101" s="899"/>
      <c r="DV101" s="894"/>
      <c r="DW101" s="895"/>
      <c r="DX101" s="895"/>
      <c r="DY101" s="895"/>
      <c r="DZ101" s="896"/>
      <c r="EA101" s="212"/>
    </row>
    <row r="102" spans="1:131" ht="26.25" customHeight="1" thickBot="1">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377</v>
      </c>
      <c r="BR102" s="824" t="s">
        <v>401</v>
      </c>
      <c r="BS102" s="825"/>
      <c r="BT102" s="825"/>
      <c r="BU102" s="825"/>
      <c r="BV102" s="825"/>
      <c r="BW102" s="825"/>
      <c r="BX102" s="825"/>
      <c r="BY102" s="825"/>
      <c r="BZ102" s="825"/>
      <c r="CA102" s="825"/>
      <c r="CB102" s="825"/>
      <c r="CC102" s="825"/>
      <c r="CD102" s="825"/>
      <c r="CE102" s="825"/>
      <c r="CF102" s="825"/>
      <c r="CG102" s="826"/>
      <c r="CH102" s="922"/>
      <c r="CI102" s="923"/>
      <c r="CJ102" s="923"/>
      <c r="CK102" s="923"/>
      <c r="CL102" s="924"/>
      <c r="CM102" s="922"/>
      <c r="CN102" s="923"/>
      <c r="CO102" s="923"/>
      <c r="CP102" s="923"/>
      <c r="CQ102" s="924"/>
      <c r="CR102" s="925"/>
      <c r="CS102" s="887"/>
      <c r="CT102" s="887"/>
      <c r="CU102" s="887"/>
      <c r="CV102" s="926"/>
      <c r="CW102" s="925"/>
      <c r="CX102" s="887"/>
      <c r="CY102" s="887"/>
      <c r="CZ102" s="887"/>
      <c r="DA102" s="926"/>
      <c r="DB102" s="925"/>
      <c r="DC102" s="887"/>
      <c r="DD102" s="887"/>
      <c r="DE102" s="887"/>
      <c r="DF102" s="926"/>
      <c r="DG102" s="925"/>
      <c r="DH102" s="887"/>
      <c r="DI102" s="887"/>
      <c r="DJ102" s="887"/>
      <c r="DK102" s="926"/>
      <c r="DL102" s="925"/>
      <c r="DM102" s="887"/>
      <c r="DN102" s="887"/>
      <c r="DO102" s="887"/>
      <c r="DP102" s="926"/>
      <c r="DQ102" s="925"/>
      <c r="DR102" s="887"/>
      <c r="DS102" s="887"/>
      <c r="DT102" s="887"/>
      <c r="DU102" s="926"/>
      <c r="DV102" s="824"/>
      <c r="DW102" s="825"/>
      <c r="DX102" s="825"/>
      <c r="DY102" s="825"/>
      <c r="DZ102" s="949"/>
      <c r="EA102" s="212"/>
    </row>
    <row r="103" spans="1:131" ht="26.25" customHeight="1">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50" t="s">
        <v>402</v>
      </c>
      <c r="BR103" s="950"/>
      <c r="BS103" s="950"/>
      <c r="BT103" s="950"/>
      <c r="BU103" s="950"/>
      <c r="BV103" s="950"/>
      <c r="BW103" s="950"/>
      <c r="BX103" s="950"/>
      <c r="BY103" s="950"/>
      <c r="BZ103" s="950"/>
      <c r="CA103" s="950"/>
      <c r="CB103" s="950"/>
      <c r="CC103" s="950"/>
      <c r="CD103" s="950"/>
      <c r="CE103" s="950"/>
      <c r="CF103" s="950"/>
      <c r="CG103" s="950"/>
      <c r="CH103" s="950"/>
      <c r="CI103" s="950"/>
      <c r="CJ103" s="950"/>
      <c r="CK103" s="950"/>
      <c r="CL103" s="950"/>
      <c r="CM103" s="950"/>
      <c r="CN103" s="950"/>
      <c r="CO103" s="950"/>
      <c r="CP103" s="950"/>
      <c r="CQ103" s="950"/>
      <c r="CR103" s="950"/>
      <c r="CS103" s="950"/>
      <c r="CT103" s="950"/>
      <c r="CU103" s="950"/>
      <c r="CV103" s="950"/>
      <c r="CW103" s="950"/>
      <c r="CX103" s="950"/>
      <c r="CY103" s="950"/>
      <c r="CZ103" s="950"/>
      <c r="DA103" s="950"/>
      <c r="DB103" s="950"/>
      <c r="DC103" s="950"/>
      <c r="DD103" s="950"/>
      <c r="DE103" s="950"/>
      <c r="DF103" s="950"/>
      <c r="DG103" s="950"/>
      <c r="DH103" s="950"/>
      <c r="DI103" s="950"/>
      <c r="DJ103" s="950"/>
      <c r="DK103" s="950"/>
      <c r="DL103" s="950"/>
      <c r="DM103" s="950"/>
      <c r="DN103" s="950"/>
      <c r="DO103" s="950"/>
      <c r="DP103" s="950"/>
      <c r="DQ103" s="950"/>
      <c r="DR103" s="950"/>
      <c r="DS103" s="950"/>
      <c r="DT103" s="950"/>
      <c r="DU103" s="950"/>
      <c r="DV103" s="950"/>
      <c r="DW103" s="950"/>
      <c r="DX103" s="950"/>
      <c r="DY103" s="950"/>
      <c r="DZ103" s="950"/>
      <c r="EA103" s="212"/>
    </row>
    <row r="104" spans="1:131" ht="26.25" customHeight="1">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51" t="s">
        <v>403</v>
      </c>
      <c r="BR104" s="951"/>
      <c r="BS104" s="951"/>
      <c r="BT104" s="951"/>
      <c r="BU104" s="951"/>
      <c r="BV104" s="951"/>
      <c r="BW104" s="951"/>
      <c r="BX104" s="951"/>
      <c r="BY104" s="951"/>
      <c r="BZ104" s="951"/>
      <c r="CA104" s="951"/>
      <c r="CB104" s="951"/>
      <c r="CC104" s="951"/>
      <c r="CD104" s="951"/>
      <c r="CE104" s="951"/>
      <c r="CF104" s="951"/>
      <c r="CG104" s="951"/>
      <c r="CH104" s="951"/>
      <c r="CI104" s="951"/>
      <c r="CJ104" s="951"/>
      <c r="CK104" s="951"/>
      <c r="CL104" s="951"/>
      <c r="CM104" s="951"/>
      <c r="CN104" s="951"/>
      <c r="CO104" s="951"/>
      <c r="CP104" s="951"/>
      <c r="CQ104" s="951"/>
      <c r="CR104" s="951"/>
      <c r="CS104" s="951"/>
      <c r="CT104" s="951"/>
      <c r="CU104" s="951"/>
      <c r="CV104" s="951"/>
      <c r="CW104" s="951"/>
      <c r="CX104" s="951"/>
      <c r="CY104" s="951"/>
      <c r="CZ104" s="951"/>
      <c r="DA104" s="951"/>
      <c r="DB104" s="951"/>
      <c r="DC104" s="951"/>
      <c r="DD104" s="951"/>
      <c r="DE104" s="951"/>
      <c r="DF104" s="951"/>
      <c r="DG104" s="951"/>
      <c r="DH104" s="951"/>
      <c r="DI104" s="951"/>
      <c r="DJ104" s="951"/>
      <c r="DK104" s="951"/>
      <c r="DL104" s="951"/>
      <c r="DM104" s="951"/>
      <c r="DN104" s="951"/>
      <c r="DO104" s="951"/>
      <c r="DP104" s="951"/>
      <c r="DQ104" s="951"/>
      <c r="DR104" s="951"/>
      <c r="DS104" s="951"/>
      <c r="DT104" s="951"/>
      <c r="DU104" s="951"/>
      <c r="DV104" s="951"/>
      <c r="DW104" s="951"/>
      <c r="DX104" s="951"/>
      <c r="DY104" s="951"/>
      <c r="DZ104" s="951"/>
      <c r="EA104" s="212"/>
    </row>
    <row r="105" spans="1:131" ht="11.25" customHeight="1">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c r="A107" s="216" t="s">
        <v>404</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405</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c r="A108" s="952" t="s">
        <v>406</v>
      </c>
      <c r="B108" s="953"/>
      <c r="C108" s="953"/>
      <c r="D108" s="953"/>
      <c r="E108" s="953"/>
      <c r="F108" s="953"/>
      <c r="G108" s="953"/>
      <c r="H108" s="953"/>
      <c r="I108" s="953"/>
      <c r="J108" s="953"/>
      <c r="K108" s="953"/>
      <c r="L108" s="953"/>
      <c r="M108" s="953"/>
      <c r="N108" s="953"/>
      <c r="O108" s="953"/>
      <c r="P108" s="953"/>
      <c r="Q108" s="953"/>
      <c r="R108" s="953"/>
      <c r="S108" s="953"/>
      <c r="T108" s="953"/>
      <c r="U108" s="953"/>
      <c r="V108" s="953"/>
      <c r="W108" s="953"/>
      <c r="X108" s="953"/>
      <c r="Y108" s="953"/>
      <c r="Z108" s="953"/>
      <c r="AA108" s="953"/>
      <c r="AB108" s="953"/>
      <c r="AC108" s="953"/>
      <c r="AD108" s="953"/>
      <c r="AE108" s="953"/>
      <c r="AF108" s="953"/>
      <c r="AG108" s="953"/>
      <c r="AH108" s="953"/>
      <c r="AI108" s="953"/>
      <c r="AJ108" s="953"/>
      <c r="AK108" s="953"/>
      <c r="AL108" s="953"/>
      <c r="AM108" s="953"/>
      <c r="AN108" s="953"/>
      <c r="AO108" s="953"/>
      <c r="AP108" s="953"/>
      <c r="AQ108" s="953"/>
      <c r="AR108" s="953"/>
      <c r="AS108" s="953"/>
      <c r="AT108" s="954"/>
      <c r="AU108" s="952" t="s">
        <v>407</v>
      </c>
      <c r="AV108" s="953"/>
      <c r="AW108" s="953"/>
      <c r="AX108" s="953"/>
      <c r="AY108" s="953"/>
      <c r="AZ108" s="953"/>
      <c r="BA108" s="953"/>
      <c r="BB108" s="953"/>
      <c r="BC108" s="953"/>
      <c r="BD108" s="953"/>
      <c r="BE108" s="953"/>
      <c r="BF108" s="953"/>
      <c r="BG108" s="953"/>
      <c r="BH108" s="953"/>
      <c r="BI108" s="953"/>
      <c r="BJ108" s="953"/>
      <c r="BK108" s="953"/>
      <c r="BL108" s="953"/>
      <c r="BM108" s="953"/>
      <c r="BN108" s="953"/>
      <c r="BO108" s="953"/>
      <c r="BP108" s="953"/>
      <c r="BQ108" s="953"/>
      <c r="BR108" s="953"/>
      <c r="BS108" s="953"/>
      <c r="BT108" s="953"/>
      <c r="BU108" s="953"/>
      <c r="BV108" s="953"/>
      <c r="BW108" s="953"/>
      <c r="BX108" s="953"/>
      <c r="BY108" s="953"/>
      <c r="BZ108" s="953"/>
      <c r="CA108" s="953"/>
      <c r="CB108" s="953"/>
      <c r="CC108" s="953"/>
      <c r="CD108" s="953"/>
      <c r="CE108" s="953"/>
      <c r="CF108" s="953"/>
      <c r="CG108" s="953"/>
      <c r="CH108" s="953"/>
      <c r="CI108" s="953"/>
      <c r="CJ108" s="953"/>
      <c r="CK108" s="953"/>
      <c r="CL108" s="953"/>
      <c r="CM108" s="953"/>
      <c r="CN108" s="953"/>
      <c r="CO108" s="953"/>
      <c r="CP108" s="953"/>
      <c r="CQ108" s="953"/>
      <c r="CR108" s="953"/>
      <c r="CS108" s="953"/>
      <c r="CT108" s="953"/>
      <c r="CU108" s="953"/>
      <c r="CV108" s="953"/>
      <c r="CW108" s="953"/>
      <c r="CX108" s="953"/>
      <c r="CY108" s="953"/>
      <c r="CZ108" s="953"/>
      <c r="DA108" s="953"/>
      <c r="DB108" s="953"/>
      <c r="DC108" s="953"/>
      <c r="DD108" s="953"/>
      <c r="DE108" s="953"/>
      <c r="DF108" s="953"/>
      <c r="DG108" s="953"/>
      <c r="DH108" s="953"/>
      <c r="DI108" s="953"/>
      <c r="DJ108" s="953"/>
      <c r="DK108" s="953"/>
      <c r="DL108" s="953"/>
      <c r="DM108" s="953"/>
      <c r="DN108" s="953"/>
      <c r="DO108" s="953"/>
      <c r="DP108" s="953"/>
      <c r="DQ108" s="953"/>
      <c r="DR108" s="953"/>
      <c r="DS108" s="953"/>
      <c r="DT108" s="953"/>
      <c r="DU108" s="953"/>
      <c r="DV108" s="953"/>
      <c r="DW108" s="953"/>
      <c r="DX108" s="953"/>
      <c r="DY108" s="953"/>
      <c r="DZ108" s="954"/>
    </row>
    <row r="109" spans="1:131" s="212" customFormat="1" ht="26.25" customHeight="1">
      <c r="A109" s="947" t="s">
        <v>408</v>
      </c>
      <c r="B109" s="928"/>
      <c r="C109" s="928"/>
      <c r="D109" s="928"/>
      <c r="E109" s="928"/>
      <c r="F109" s="928"/>
      <c r="G109" s="928"/>
      <c r="H109" s="928"/>
      <c r="I109" s="928"/>
      <c r="J109" s="928"/>
      <c r="K109" s="928"/>
      <c r="L109" s="928"/>
      <c r="M109" s="928"/>
      <c r="N109" s="928"/>
      <c r="O109" s="928"/>
      <c r="P109" s="928"/>
      <c r="Q109" s="928"/>
      <c r="R109" s="928"/>
      <c r="S109" s="928"/>
      <c r="T109" s="928"/>
      <c r="U109" s="928"/>
      <c r="V109" s="928"/>
      <c r="W109" s="928"/>
      <c r="X109" s="928"/>
      <c r="Y109" s="928"/>
      <c r="Z109" s="929"/>
      <c r="AA109" s="927" t="s">
        <v>409</v>
      </c>
      <c r="AB109" s="928"/>
      <c r="AC109" s="928"/>
      <c r="AD109" s="928"/>
      <c r="AE109" s="929"/>
      <c r="AF109" s="927" t="s">
        <v>410</v>
      </c>
      <c r="AG109" s="928"/>
      <c r="AH109" s="928"/>
      <c r="AI109" s="928"/>
      <c r="AJ109" s="929"/>
      <c r="AK109" s="927" t="s">
        <v>294</v>
      </c>
      <c r="AL109" s="928"/>
      <c r="AM109" s="928"/>
      <c r="AN109" s="928"/>
      <c r="AO109" s="929"/>
      <c r="AP109" s="927" t="s">
        <v>411</v>
      </c>
      <c r="AQ109" s="928"/>
      <c r="AR109" s="928"/>
      <c r="AS109" s="928"/>
      <c r="AT109" s="930"/>
      <c r="AU109" s="947" t="s">
        <v>408</v>
      </c>
      <c r="AV109" s="928"/>
      <c r="AW109" s="928"/>
      <c r="AX109" s="928"/>
      <c r="AY109" s="928"/>
      <c r="AZ109" s="928"/>
      <c r="BA109" s="928"/>
      <c r="BB109" s="928"/>
      <c r="BC109" s="928"/>
      <c r="BD109" s="928"/>
      <c r="BE109" s="928"/>
      <c r="BF109" s="928"/>
      <c r="BG109" s="928"/>
      <c r="BH109" s="928"/>
      <c r="BI109" s="928"/>
      <c r="BJ109" s="928"/>
      <c r="BK109" s="928"/>
      <c r="BL109" s="928"/>
      <c r="BM109" s="928"/>
      <c r="BN109" s="928"/>
      <c r="BO109" s="928"/>
      <c r="BP109" s="929"/>
      <c r="BQ109" s="927" t="s">
        <v>409</v>
      </c>
      <c r="BR109" s="928"/>
      <c r="BS109" s="928"/>
      <c r="BT109" s="928"/>
      <c r="BU109" s="929"/>
      <c r="BV109" s="927" t="s">
        <v>410</v>
      </c>
      <c r="BW109" s="928"/>
      <c r="BX109" s="928"/>
      <c r="BY109" s="928"/>
      <c r="BZ109" s="929"/>
      <c r="CA109" s="927" t="s">
        <v>294</v>
      </c>
      <c r="CB109" s="928"/>
      <c r="CC109" s="928"/>
      <c r="CD109" s="928"/>
      <c r="CE109" s="929"/>
      <c r="CF109" s="948" t="s">
        <v>411</v>
      </c>
      <c r="CG109" s="948"/>
      <c r="CH109" s="948"/>
      <c r="CI109" s="948"/>
      <c r="CJ109" s="948"/>
      <c r="CK109" s="927" t="s">
        <v>412</v>
      </c>
      <c r="CL109" s="928"/>
      <c r="CM109" s="928"/>
      <c r="CN109" s="928"/>
      <c r="CO109" s="928"/>
      <c r="CP109" s="928"/>
      <c r="CQ109" s="928"/>
      <c r="CR109" s="928"/>
      <c r="CS109" s="928"/>
      <c r="CT109" s="928"/>
      <c r="CU109" s="928"/>
      <c r="CV109" s="928"/>
      <c r="CW109" s="928"/>
      <c r="CX109" s="928"/>
      <c r="CY109" s="928"/>
      <c r="CZ109" s="928"/>
      <c r="DA109" s="928"/>
      <c r="DB109" s="928"/>
      <c r="DC109" s="928"/>
      <c r="DD109" s="928"/>
      <c r="DE109" s="928"/>
      <c r="DF109" s="929"/>
      <c r="DG109" s="927" t="s">
        <v>409</v>
      </c>
      <c r="DH109" s="928"/>
      <c r="DI109" s="928"/>
      <c r="DJ109" s="928"/>
      <c r="DK109" s="929"/>
      <c r="DL109" s="927" t="s">
        <v>410</v>
      </c>
      <c r="DM109" s="928"/>
      <c r="DN109" s="928"/>
      <c r="DO109" s="928"/>
      <c r="DP109" s="929"/>
      <c r="DQ109" s="927" t="s">
        <v>294</v>
      </c>
      <c r="DR109" s="928"/>
      <c r="DS109" s="928"/>
      <c r="DT109" s="928"/>
      <c r="DU109" s="929"/>
      <c r="DV109" s="927" t="s">
        <v>411</v>
      </c>
      <c r="DW109" s="928"/>
      <c r="DX109" s="928"/>
      <c r="DY109" s="928"/>
      <c r="DZ109" s="930"/>
    </row>
    <row r="110" spans="1:131" s="212" customFormat="1" ht="26.25" customHeight="1">
      <c r="A110" s="931" t="s">
        <v>413</v>
      </c>
      <c r="B110" s="932"/>
      <c r="C110" s="932"/>
      <c r="D110" s="932"/>
      <c r="E110" s="932"/>
      <c r="F110" s="932"/>
      <c r="G110" s="932"/>
      <c r="H110" s="932"/>
      <c r="I110" s="932"/>
      <c r="J110" s="932"/>
      <c r="K110" s="932"/>
      <c r="L110" s="932"/>
      <c r="M110" s="932"/>
      <c r="N110" s="932"/>
      <c r="O110" s="932"/>
      <c r="P110" s="932"/>
      <c r="Q110" s="932"/>
      <c r="R110" s="932"/>
      <c r="S110" s="932"/>
      <c r="T110" s="932"/>
      <c r="U110" s="932"/>
      <c r="V110" s="932"/>
      <c r="W110" s="932"/>
      <c r="X110" s="932"/>
      <c r="Y110" s="932"/>
      <c r="Z110" s="933"/>
      <c r="AA110" s="934">
        <v>1089704</v>
      </c>
      <c r="AB110" s="935"/>
      <c r="AC110" s="935"/>
      <c r="AD110" s="935"/>
      <c r="AE110" s="936"/>
      <c r="AF110" s="937">
        <v>1304248</v>
      </c>
      <c r="AG110" s="935"/>
      <c r="AH110" s="935"/>
      <c r="AI110" s="935"/>
      <c r="AJ110" s="936"/>
      <c r="AK110" s="937">
        <v>1329294</v>
      </c>
      <c r="AL110" s="935"/>
      <c r="AM110" s="935"/>
      <c r="AN110" s="935"/>
      <c r="AO110" s="936"/>
      <c r="AP110" s="938">
        <v>15.9</v>
      </c>
      <c r="AQ110" s="939"/>
      <c r="AR110" s="939"/>
      <c r="AS110" s="939"/>
      <c r="AT110" s="940"/>
      <c r="AU110" s="941" t="s">
        <v>69</v>
      </c>
      <c r="AV110" s="942"/>
      <c r="AW110" s="942"/>
      <c r="AX110" s="942"/>
      <c r="AY110" s="942"/>
      <c r="AZ110" s="964" t="s">
        <v>414</v>
      </c>
      <c r="BA110" s="932"/>
      <c r="BB110" s="932"/>
      <c r="BC110" s="932"/>
      <c r="BD110" s="932"/>
      <c r="BE110" s="932"/>
      <c r="BF110" s="932"/>
      <c r="BG110" s="932"/>
      <c r="BH110" s="932"/>
      <c r="BI110" s="932"/>
      <c r="BJ110" s="932"/>
      <c r="BK110" s="932"/>
      <c r="BL110" s="932"/>
      <c r="BM110" s="932"/>
      <c r="BN110" s="932"/>
      <c r="BO110" s="932"/>
      <c r="BP110" s="933"/>
      <c r="BQ110" s="965">
        <v>12838422</v>
      </c>
      <c r="BR110" s="966"/>
      <c r="BS110" s="966"/>
      <c r="BT110" s="966"/>
      <c r="BU110" s="966"/>
      <c r="BV110" s="966">
        <v>12519875</v>
      </c>
      <c r="BW110" s="966"/>
      <c r="BX110" s="966"/>
      <c r="BY110" s="966"/>
      <c r="BZ110" s="966"/>
      <c r="CA110" s="966">
        <v>12487483</v>
      </c>
      <c r="CB110" s="966"/>
      <c r="CC110" s="966"/>
      <c r="CD110" s="966"/>
      <c r="CE110" s="966"/>
      <c r="CF110" s="979">
        <v>149.69999999999999</v>
      </c>
      <c r="CG110" s="980"/>
      <c r="CH110" s="980"/>
      <c r="CI110" s="980"/>
      <c r="CJ110" s="980"/>
      <c r="CK110" s="981" t="s">
        <v>415</v>
      </c>
      <c r="CL110" s="982"/>
      <c r="CM110" s="964" t="s">
        <v>416</v>
      </c>
      <c r="CN110" s="932"/>
      <c r="CO110" s="932"/>
      <c r="CP110" s="932"/>
      <c r="CQ110" s="932"/>
      <c r="CR110" s="932"/>
      <c r="CS110" s="932"/>
      <c r="CT110" s="932"/>
      <c r="CU110" s="932"/>
      <c r="CV110" s="932"/>
      <c r="CW110" s="932"/>
      <c r="CX110" s="932"/>
      <c r="CY110" s="932"/>
      <c r="CZ110" s="932"/>
      <c r="DA110" s="932"/>
      <c r="DB110" s="932"/>
      <c r="DC110" s="932"/>
      <c r="DD110" s="932"/>
      <c r="DE110" s="932"/>
      <c r="DF110" s="933"/>
      <c r="DG110" s="965" t="s">
        <v>122</v>
      </c>
      <c r="DH110" s="966"/>
      <c r="DI110" s="966"/>
      <c r="DJ110" s="966"/>
      <c r="DK110" s="966"/>
      <c r="DL110" s="966" t="s">
        <v>122</v>
      </c>
      <c r="DM110" s="966"/>
      <c r="DN110" s="966"/>
      <c r="DO110" s="966"/>
      <c r="DP110" s="966"/>
      <c r="DQ110" s="966" t="s">
        <v>122</v>
      </c>
      <c r="DR110" s="966"/>
      <c r="DS110" s="966"/>
      <c r="DT110" s="966"/>
      <c r="DU110" s="966"/>
      <c r="DV110" s="967" t="s">
        <v>122</v>
      </c>
      <c r="DW110" s="967"/>
      <c r="DX110" s="967"/>
      <c r="DY110" s="967"/>
      <c r="DZ110" s="968"/>
    </row>
    <row r="111" spans="1:131" s="212" customFormat="1" ht="26.25" customHeight="1">
      <c r="A111" s="969" t="s">
        <v>417</v>
      </c>
      <c r="B111" s="970"/>
      <c r="C111" s="970"/>
      <c r="D111" s="970"/>
      <c r="E111" s="970"/>
      <c r="F111" s="970"/>
      <c r="G111" s="970"/>
      <c r="H111" s="970"/>
      <c r="I111" s="970"/>
      <c r="J111" s="970"/>
      <c r="K111" s="970"/>
      <c r="L111" s="970"/>
      <c r="M111" s="970"/>
      <c r="N111" s="970"/>
      <c r="O111" s="970"/>
      <c r="P111" s="970"/>
      <c r="Q111" s="970"/>
      <c r="R111" s="970"/>
      <c r="S111" s="970"/>
      <c r="T111" s="970"/>
      <c r="U111" s="970"/>
      <c r="V111" s="970"/>
      <c r="W111" s="970"/>
      <c r="X111" s="970"/>
      <c r="Y111" s="970"/>
      <c r="Z111" s="971"/>
      <c r="AA111" s="972" t="s">
        <v>122</v>
      </c>
      <c r="AB111" s="973"/>
      <c r="AC111" s="973"/>
      <c r="AD111" s="973"/>
      <c r="AE111" s="974"/>
      <c r="AF111" s="975" t="s">
        <v>122</v>
      </c>
      <c r="AG111" s="973"/>
      <c r="AH111" s="973"/>
      <c r="AI111" s="973"/>
      <c r="AJ111" s="974"/>
      <c r="AK111" s="975" t="s">
        <v>122</v>
      </c>
      <c r="AL111" s="973"/>
      <c r="AM111" s="973"/>
      <c r="AN111" s="973"/>
      <c r="AO111" s="974"/>
      <c r="AP111" s="976" t="s">
        <v>122</v>
      </c>
      <c r="AQ111" s="977"/>
      <c r="AR111" s="977"/>
      <c r="AS111" s="977"/>
      <c r="AT111" s="978"/>
      <c r="AU111" s="943"/>
      <c r="AV111" s="944"/>
      <c r="AW111" s="944"/>
      <c r="AX111" s="944"/>
      <c r="AY111" s="944"/>
      <c r="AZ111" s="957" t="s">
        <v>418</v>
      </c>
      <c r="BA111" s="958"/>
      <c r="BB111" s="958"/>
      <c r="BC111" s="958"/>
      <c r="BD111" s="958"/>
      <c r="BE111" s="958"/>
      <c r="BF111" s="958"/>
      <c r="BG111" s="958"/>
      <c r="BH111" s="958"/>
      <c r="BI111" s="958"/>
      <c r="BJ111" s="958"/>
      <c r="BK111" s="958"/>
      <c r="BL111" s="958"/>
      <c r="BM111" s="958"/>
      <c r="BN111" s="958"/>
      <c r="BO111" s="958"/>
      <c r="BP111" s="959"/>
      <c r="BQ111" s="960" t="s">
        <v>122</v>
      </c>
      <c r="BR111" s="961"/>
      <c r="BS111" s="961"/>
      <c r="BT111" s="961"/>
      <c r="BU111" s="961"/>
      <c r="BV111" s="961" t="s">
        <v>122</v>
      </c>
      <c r="BW111" s="961"/>
      <c r="BX111" s="961"/>
      <c r="BY111" s="961"/>
      <c r="BZ111" s="961"/>
      <c r="CA111" s="961" t="s">
        <v>122</v>
      </c>
      <c r="CB111" s="961"/>
      <c r="CC111" s="961"/>
      <c r="CD111" s="961"/>
      <c r="CE111" s="961"/>
      <c r="CF111" s="955" t="s">
        <v>122</v>
      </c>
      <c r="CG111" s="956"/>
      <c r="CH111" s="956"/>
      <c r="CI111" s="956"/>
      <c r="CJ111" s="956"/>
      <c r="CK111" s="983"/>
      <c r="CL111" s="984"/>
      <c r="CM111" s="957" t="s">
        <v>419</v>
      </c>
      <c r="CN111" s="958"/>
      <c r="CO111" s="958"/>
      <c r="CP111" s="958"/>
      <c r="CQ111" s="958"/>
      <c r="CR111" s="958"/>
      <c r="CS111" s="958"/>
      <c r="CT111" s="958"/>
      <c r="CU111" s="958"/>
      <c r="CV111" s="958"/>
      <c r="CW111" s="958"/>
      <c r="CX111" s="958"/>
      <c r="CY111" s="958"/>
      <c r="CZ111" s="958"/>
      <c r="DA111" s="958"/>
      <c r="DB111" s="958"/>
      <c r="DC111" s="958"/>
      <c r="DD111" s="958"/>
      <c r="DE111" s="958"/>
      <c r="DF111" s="959"/>
      <c r="DG111" s="960" t="s">
        <v>122</v>
      </c>
      <c r="DH111" s="961"/>
      <c r="DI111" s="961"/>
      <c r="DJ111" s="961"/>
      <c r="DK111" s="961"/>
      <c r="DL111" s="961" t="s">
        <v>122</v>
      </c>
      <c r="DM111" s="961"/>
      <c r="DN111" s="961"/>
      <c r="DO111" s="961"/>
      <c r="DP111" s="961"/>
      <c r="DQ111" s="961" t="s">
        <v>122</v>
      </c>
      <c r="DR111" s="961"/>
      <c r="DS111" s="961"/>
      <c r="DT111" s="961"/>
      <c r="DU111" s="961"/>
      <c r="DV111" s="962" t="s">
        <v>122</v>
      </c>
      <c r="DW111" s="962"/>
      <c r="DX111" s="962"/>
      <c r="DY111" s="962"/>
      <c r="DZ111" s="963"/>
    </row>
    <row r="112" spans="1:131" s="212" customFormat="1" ht="26.25" customHeight="1">
      <c r="A112" s="987" t="s">
        <v>420</v>
      </c>
      <c r="B112" s="988"/>
      <c r="C112" s="958" t="s">
        <v>421</v>
      </c>
      <c r="D112" s="958"/>
      <c r="E112" s="958"/>
      <c r="F112" s="958"/>
      <c r="G112" s="958"/>
      <c r="H112" s="958"/>
      <c r="I112" s="958"/>
      <c r="J112" s="958"/>
      <c r="K112" s="958"/>
      <c r="L112" s="958"/>
      <c r="M112" s="958"/>
      <c r="N112" s="958"/>
      <c r="O112" s="958"/>
      <c r="P112" s="958"/>
      <c r="Q112" s="958"/>
      <c r="R112" s="958"/>
      <c r="S112" s="958"/>
      <c r="T112" s="958"/>
      <c r="U112" s="958"/>
      <c r="V112" s="958"/>
      <c r="W112" s="958"/>
      <c r="X112" s="958"/>
      <c r="Y112" s="958"/>
      <c r="Z112" s="959"/>
      <c r="AA112" s="993" t="s">
        <v>122</v>
      </c>
      <c r="AB112" s="994"/>
      <c r="AC112" s="994"/>
      <c r="AD112" s="994"/>
      <c r="AE112" s="995"/>
      <c r="AF112" s="996" t="s">
        <v>122</v>
      </c>
      <c r="AG112" s="994"/>
      <c r="AH112" s="994"/>
      <c r="AI112" s="994"/>
      <c r="AJ112" s="995"/>
      <c r="AK112" s="996" t="s">
        <v>122</v>
      </c>
      <c r="AL112" s="994"/>
      <c r="AM112" s="994"/>
      <c r="AN112" s="994"/>
      <c r="AO112" s="995"/>
      <c r="AP112" s="997" t="s">
        <v>122</v>
      </c>
      <c r="AQ112" s="998"/>
      <c r="AR112" s="998"/>
      <c r="AS112" s="998"/>
      <c r="AT112" s="999"/>
      <c r="AU112" s="943"/>
      <c r="AV112" s="944"/>
      <c r="AW112" s="944"/>
      <c r="AX112" s="944"/>
      <c r="AY112" s="944"/>
      <c r="AZ112" s="957" t="s">
        <v>422</v>
      </c>
      <c r="BA112" s="958"/>
      <c r="BB112" s="958"/>
      <c r="BC112" s="958"/>
      <c r="BD112" s="958"/>
      <c r="BE112" s="958"/>
      <c r="BF112" s="958"/>
      <c r="BG112" s="958"/>
      <c r="BH112" s="958"/>
      <c r="BI112" s="958"/>
      <c r="BJ112" s="958"/>
      <c r="BK112" s="958"/>
      <c r="BL112" s="958"/>
      <c r="BM112" s="958"/>
      <c r="BN112" s="958"/>
      <c r="BO112" s="958"/>
      <c r="BP112" s="959"/>
      <c r="BQ112" s="960">
        <v>5083574</v>
      </c>
      <c r="BR112" s="961"/>
      <c r="BS112" s="961"/>
      <c r="BT112" s="961"/>
      <c r="BU112" s="961"/>
      <c r="BV112" s="961">
        <v>5291710</v>
      </c>
      <c r="BW112" s="961"/>
      <c r="BX112" s="961"/>
      <c r="BY112" s="961"/>
      <c r="BZ112" s="961"/>
      <c r="CA112" s="961">
        <v>5170705</v>
      </c>
      <c r="CB112" s="961"/>
      <c r="CC112" s="961"/>
      <c r="CD112" s="961"/>
      <c r="CE112" s="961"/>
      <c r="CF112" s="955">
        <v>62</v>
      </c>
      <c r="CG112" s="956"/>
      <c r="CH112" s="956"/>
      <c r="CI112" s="956"/>
      <c r="CJ112" s="956"/>
      <c r="CK112" s="983"/>
      <c r="CL112" s="984"/>
      <c r="CM112" s="957" t="s">
        <v>423</v>
      </c>
      <c r="CN112" s="958"/>
      <c r="CO112" s="958"/>
      <c r="CP112" s="958"/>
      <c r="CQ112" s="958"/>
      <c r="CR112" s="958"/>
      <c r="CS112" s="958"/>
      <c r="CT112" s="958"/>
      <c r="CU112" s="958"/>
      <c r="CV112" s="958"/>
      <c r="CW112" s="958"/>
      <c r="CX112" s="958"/>
      <c r="CY112" s="958"/>
      <c r="CZ112" s="958"/>
      <c r="DA112" s="958"/>
      <c r="DB112" s="958"/>
      <c r="DC112" s="958"/>
      <c r="DD112" s="958"/>
      <c r="DE112" s="958"/>
      <c r="DF112" s="959"/>
      <c r="DG112" s="960" t="s">
        <v>122</v>
      </c>
      <c r="DH112" s="961"/>
      <c r="DI112" s="961"/>
      <c r="DJ112" s="961"/>
      <c r="DK112" s="961"/>
      <c r="DL112" s="961" t="s">
        <v>122</v>
      </c>
      <c r="DM112" s="961"/>
      <c r="DN112" s="961"/>
      <c r="DO112" s="961"/>
      <c r="DP112" s="961"/>
      <c r="DQ112" s="961" t="s">
        <v>122</v>
      </c>
      <c r="DR112" s="961"/>
      <c r="DS112" s="961"/>
      <c r="DT112" s="961"/>
      <c r="DU112" s="961"/>
      <c r="DV112" s="962" t="s">
        <v>122</v>
      </c>
      <c r="DW112" s="962"/>
      <c r="DX112" s="962"/>
      <c r="DY112" s="962"/>
      <c r="DZ112" s="963"/>
    </row>
    <row r="113" spans="1:130" s="212" customFormat="1" ht="26.25" customHeight="1">
      <c r="A113" s="989"/>
      <c r="B113" s="990"/>
      <c r="C113" s="958" t="s">
        <v>424</v>
      </c>
      <c r="D113" s="958"/>
      <c r="E113" s="958"/>
      <c r="F113" s="958"/>
      <c r="G113" s="958"/>
      <c r="H113" s="958"/>
      <c r="I113" s="958"/>
      <c r="J113" s="958"/>
      <c r="K113" s="958"/>
      <c r="L113" s="958"/>
      <c r="M113" s="958"/>
      <c r="N113" s="958"/>
      <c r="O113" s="958"/>
      <c r="P113" s="958"/>
      <c r="Q113" s="958"/>
      <c r="R113" s="958"/>
      <c r="S113" s="958"/>
      <c r="T113" s="958"/>
      <c r="U113" s="958"/>
      <c r="V113" s="958"/>
      <c r="W113" s="958"/>
      <c r="X113" s="958"/>
      <c r="Y113" s="958"/>
      <c r="Z113" s="959"/>
      <c r="AA113" s="972">
        <v>456703</v>
      </c>
      <c r="AB113" s="973"/>
      <c r="AC113" s="973"/>
      <c r="AD113" s="973"/>
      <c r="AE113" s="974"/>
      <c r="AF113" s="975">
        <v>502420</v>
      </c>
      <c r="AG113" s="973"/>
      <c r="AH113" s="973"/>
      <c r="AI113" s="973"/>
      <c r="AJ113" s="974"/>
      <c r="AK113" s="975">
        <v>487642</v>
      </c>
      <c r="AL113" s="973"/>
      <c r="AM113" s="973"/>
      <c r="AN113" s="973"/>
      <c r="AO113" s="974"/>
      <c r="AP113" s="976">
        <v>5.8</v>
      </c>
      <c r="AQ113" s="977"/>
      <c r="AR113" s="977"/>
      <c r="AS113" s="977"/>
      <c r="AT113" s="978"/>
      <c r="AU113" s="943"/>
      <c r="AV113" s="944"/>
      <c r="AW113" s="944"/>
      <c r="AX113" s="944"/>
      <c r="AY113" s="944"/>
      <c r="AZ113" s="957" t="s">
        <v>425</v>
      </c>
      <c r="BA113" s="958"/>
      <c r="BB113" s="958"/>
      <c r="BC113" s="958"/>
      <c r="BD113" s="958"/>
      <c r="BE113" s="958"/>
      <c r="BF113" s="958"/>
      <c r="BG113" s="958"/>
      <c r="BH113" s="958"/>
      <c r="BI113" s="958"/>
      <c r="BJ113" s="958"/>
      <c r="BK113" s="958"/>
      <c r="BL113" s="958"/>
      <c r="BM113" s="958"/>
      <c r="BN113" s="958"/>
      <c r="BO113" s="958"/>
      <c r="BP113" s="959"/>
      <c r="BQ113" s="960">
        <v>255688</v>
      </c>
      <c r="BR113" s="961"/>
      <c r="BS113" s="961"/>
      <c r="BT113" s="961"/>
      <c r="BU113" s="961"/>
      <c r="BV113" s="961">
        <v>221665</v>
      </c>
      <c r="BW113" s="961"/>
      <c r="BX113" s="961"/>
      <c r="BY113" s="961"/>
      <c r="BZ113" s="961"/>
      <c r="CA113" s="961">
        <v>209847</v>
      </c>
      <c r="CB113" s="961"/>
      <c r="CC113" s="961"/>
      <c r="CD113" s="961"/>
      <c r="CE113" s="961"/>
      <c r="CF113" s="955">
        <v>2.5</v>
      </c>
      <c r="CG113" s="956"/>
      <c r="CH113" s="956"/>
      <c r="CI113" s="956"/>
      <c r="CJ113" s="956"/>
      <c r="CK113" s="983"/>
      <c r="CL113" s="984"/>
      <c r="CM113" s="957" t="s">
        <v>426</v>
      </c>
      <c r="CN113" s="958"/>
      <c r="CO113" s="958"/>
      <c r="CP113" s="958"/>
      <c r="CQ113" s="958"/>
      <c r="CR113" s="958"/>
      <c r="CS113" s="958"/>
      <c r="CT113" s="958"/>
      <c r="CU113" s="958"/>
      <c r="CV113" s="958"/>
      <c r="CW113" s="958"/>
      <c r="CX113" s="958"/>
      <c r="CY113" s="958"/>
      <c r="CZ113" s="958"/>
      <c r="DA113" s="958"/>
      <c r="DB113" s="958"/>
      <c r="DC113" s="958"/>
      <c r="DD113" s="958"/>
      <c r="DE113" s="958"/>
      <c r="DF113" s="959"/>
      <c r="DG113" s="993" t="s">
        <v>122</v>
      </c>
      <c r="DH113" s="994"/>
      <c r="DI113" s="994"/>
      <c r="DJ113" s="994"/>
      <c r="DK113" s="995"/>
      <c r="DL113" s="996" t="s">
        <v>122</v>
      </c>
      <c r="DM113" s="994"/>
      <c r="DN113" s="994"/>
      <c r="DO113" s="994"/>
      <c r="DP113" s="995"/>
      <c r="DQ113" s="996" t="s">
        <v>122</v>
      </c>
      <c r="DR113" s="994"/>
      <c r="DS113" s="994"/>
      <c r="DT113" s="994"/>
      <c r="DU113" s="995"/>
      <c r="DV113" s="997" t="s">
        <v>122</v>
      </c>
      <c r="DW113" s="998"/>
      <c r="DX113" s="998"/>
      <c r="DY113" s="998"/>
      <c r="DZ113" s="999"/>
    </row>
    <row r="114" spans="1:130" s="212" customFormat="1" ht="26.25" customHeight="1">
      <c r="A114" s="989"/>
      <c r="B114" s="990"/>
      <c r="C114" s="958" t="s">
        <v>427</v>
      </c>
      <c r="D114" s="958"/>
      <c r="E114" s="958"/>
      <c r="F114" s="958"/>
      <c r="G114" s="958"/>
      <c r="H114" s="958"/>
      <c r="I114" s="958"/>
      <c r="J114" s="958"/>
      <c r="K114" s="958"/>
      <c r="L114" s="958"/>
      <c r="M114" s="958"/>
      <c r="N114" s="958"/>
      <c r="O114" s="958"/>
      <c r="P114" s="958"/>
      <c r="Q114" s="958"/>
      <c r="R114" s="958"/>
      <c r="S114" s="958"/>
      <c r="T114" s="958"/>
      <c r="U114" s="958"/>
      <c r="V114" s="958"/>
      <c r="W114" s="958"/>
      <c r="X114" s="958"/>
      <c r="Y114" s="958"/>
      <c r="Z114" s="959"/>
      <c r="AA114" s="993">
        <v>47692</v>
      </c>
      <c r="AB114" s="994"/>
      <c r="AC114" s="994"/>
      <c r="AD114" s="994"/>
      <c r="AE114" s="995"/>
      <c r="AF114" s="996">
        <v>45953</v>
      </c>
      <c r="AG114" s="994"/>
      <c r="AH114" s="994"/>
      <c r="AI114" s="994"/>
      <c r="AJ114" s="995"/>
      <c r="AK114" s="996">
        <v>34516</v>
      </c>
      <c r="AL114" s="994"/>
      <c r="AM114" s="994"/>
      <c r="AN114" s="994"/>
      <c r="AO114" s="995"/>
      <c r="AP114" s="997">
        <v>0.4</v>
      </c>
      <c r="AQ114" s="998"/>
      <c r="AR114" s="998"/>
      <c r="AS114" s="998"/>
      <c r="AT114" s="999"/>
      <c r="AU114" s="943"/>
      <c r="AV114" s="944"/>
      <c r="AW114" s="944"/>
      <c r="AX114" s="944"/>
      <c r="AY114" s="944"/>
      <c r="AZ114" s="957" t="s">
        <v>428</v>
      </c>
      <c r="BA114" s="958"/>
      <c r="BB114" s="958"/>
      <c r="BC114" s="958"/>
      <c r="BD114" s="958"/>
      <c r="BE114" s="958"/>
      <c r="BF114" s="958"/>
      <c r="BG114" s="958"/>
      <c r="BH114" s="958"/>
      <c r="BI114" s="958"/>
      <c r="BJ114" s="958"/>
      <c r="BK114" s="958"/>
      <c r="BL114" s="958"/>
      <c r="BM114" s="958"/>
      <c r="BN114" s="958"/>
      <c r="BO114" s="958"/>
      <c r="BP114" s="959"/>
      <c r="BQ114" s="960">
        <v>730786</v>
      </c>
      <c r="BR114" s="961"/>
      <c r="BS114" s="961"/>
      <c r="BT114" s="961"/>
      <c r="BU114" s="961"/>
      <c r="BV114" s="961">
        <v>859043</v>
      </c>
      <c r="BW114" s="961"/>
      <c r="BX114" s="961"/>
      <c r="BY114" s="961"/>
      <c r="BZ114" s="961"/>
      <c r="CA114" s="961">
        <v>711272</v>
      </c>
      <c r="CB114" s="961"/>
      <c r="CC114" s="961"/>
      <c r="CD114" s="961"/>
      <c r="CE114" s="961"/>
      <c r="CF114" s="955">
        <v>8.5</v>
      </c>
      <c r="CG114" s="956"/>
      <c r="CH114" s="956"/>
      <c r="CI114" s="956"/>
      <c r="CJ114" s="956"/>
      <c r="CK114" s="983"/>
      <c r="CL114" s="984"/>
      <c r="CM114" s="957" t="s">
        <v>429</v>
      </c>
      <c r="CN114" s="958"/>
      <c r="CO114" s="958"/>
      <c r="CP114" s="958"/>
      <c r="CQ114" s="958"/>
      <c r="CR114" s="958"/>
      <c r="CS114" s="958"/>
      <c r="CT114" s="958"/>
      <c r="CU114" s="958"/>
      <c r="CV114" s="958"/>
      <c r="CW114" s="958"/>
      <c r="CX114" s="958"/>
      <c r="CY114" s="958"/>
      <c r="CZ114" s="958"/>
      <c r="DA114" s="958"/>
      <c r="DB114" s="958"/>
      <c r="DC114" s="958"/>
      <c r="DD114" s="958"/>
      <c r="DE114" s="958"/>
      <c r="DF114" s="959"/>
      <c r="DG114" s="993" t="s">
        <v>122</v>
      </c>
      <c r="DH114" s="994"/>
      <c r="DI114" s="994"/>
      <c r="DJ114" s="994"/>
      <c r="DK114" s="995"/>
      <c r="DL114" s="996" t="s">
        <v>122</v>
      </c>
      <c r="DM114" s="994"/>
      <c r="DN114" s="994"/>
      <c r="DO114" s="994"/>
      <c r="DP114" s="995"/>
      <c r="DQ114" s="996" t="s">
        <v>122</v>
      </c>
      <c r="DR114" s="994"/>
      <c r="DS114" s="994"/>
      <c r="DT114" s="994"/>
      <c r="DU114" s="995"/>
      <c r="DV114" s="997" t="s">
        <v>122</v>
      </c>
      <c r="DW114" s="998"/>
      <c r="DX114" s="998"/>
      <c r="DY114" s="998"/>
      <c r="DZ114" s="999"/>
    </row>
    <row r="115" spans="1:130" s="212" customFormat="1" ht="26.25" customHeight="1">
      <c r="A115" s="989"/>
      <c r="B115" s="990"/>
      <c r="C115" s="958" t="s">
        <v>430</v>
      </c>
      <c r="D115" s="958"/>
      <c r="E115" s="958"/>
      <c r="F115" s="958"/>
      <c r="G115" s="958"/>
      <c r="H115" s="958"/>
      <c r="I115" s="958"/>
      <c r="J115" s="958"/>
      <c r="K115" s="958"/>
      <c r="L115" s="958"/>
      <c r="M115" s="958"/>
      <c r="N115" s="958"/>
      <c r="O115" s="958"/>
      <c r="P115" s="958"/>
      <c r="Q115" s="958"/>
      <c r="R115" s="958"/>
      <c r="S115" s="958"/>
      <c r="T115" s="958"/>
      <c r="U115" s="958"/>
      <c r="V115" s="958"/>
      <c r="W115" s="958"/>
      <c r="X115" s="958"/>
      <c r="Y115" s="958"/>
      <c r="Z115" s="959"/>
      <c r="AA115" s="972" t="s">
        <v>122</v>
      </c>
      <c r="AB115" s="973"/>
      <c r="AC115" s="973"/>
      <c r="AD115" s="973"/>
      <c r="AE115" s="974"/>
      <c r="AF115" s="975" t="s">
        <v>122</v>
      </c>
      <c r="AG115" s="973"/>
      <c r="AH115" s="973"/>
      <c r="AI115" s="973"/>
      <c r="AJ115" s="974"/>
      <c r="AK115" s="975" t="s">
        <v>122</v>
      </c>
      <c r="AL115" s="973"/>
      <c r="AM115" s="973"/>
      <c r="AN115" s="973"/>
      <c r="AO115" s="974"/>
      <c r="AP115" s="976" t="s">
        <v>122</v>
      </c>
      <c r="AQ115" s="977"/>
      <c r="AR115" s="977"/>
      <c r="AS115" s="977"/>
      <c r="AT115" s="978"/>
      <c r="AU115" s="943"/>
      <c r="AV115" s="944"/>
      <c r="AW115" s="944"/>
      <c r="AX115" s="944"/>
      <c r="AY115" s="944"/>
      <c r="AZ115" s="957" t="s">
        <v>431</v>
      </c>
      <c r="BA115" s="958"/>
      <c r="BB115" s="958"/>
      <c r="BC115" s="958"/>
      <c r="BD115" s="958"/>
      <c r="BE115" s="958"/>
      <c r="BF115" s="958"/>
      <c r="BG115" s="958"/>
      <c r="BH115" s="958"/>
      <c r="BI115" s="958"/>
      <c r="BJ115" s="958"/>
      <c r="BK115" s="958"/>
      <c r="BL115" s="958"/>
      <c r="BM115" s="958"/>
      <c r="BN115" s="958"/>
      <c r="BO115" s="958"/>
      <c r="BP115" s="959"/>
      <c r="BQ115" s="960">
        <v>1130</v>
      </c>
      <c r="BR115" s="961"/>
      <c r="BS115" s="961"/>
      <c r="BT115" s="961"/>
      <c r="BU115" s="961"/>
      <c r="BV115" s="961" t="s">
        <v>122</v>
      </c>
      <c r="BW115" s="961"/>
      <c r="BX115" s="961"/>
      <c r="BY115" s="961"/>
      <c r="BZ115" s="961"/>
      <c r="CA115" s="961" t="s">
        <v>122</v>
      </c>
      <c r="CB115" s="961"/>
      <c r="CC115" s="961"/>
      <c r="CD115" s="961"/>
      <c r="CE115" s="961"/>
      <c r="CF115" s="955" t="s">
        <v>122</v>
      </c>
      <c r="CG115" s="956"/>
      <c r="CH115" s="956"/>
      <c r="CI115" s="956"/>
      <c r="CJ115" s="956"/>
      <c r="CK115" s="983"/>
      <c r="CL115" s="984"/>
      <c r="CM115" s="957" t="s">
        <v>432</v>
      </c>
      <c r="CN115" s="958"/>
      <c r="CO115" s="958"/>
      <c r="CP115" s="958"/>
      <c r="CQ115" s="958"/>
      <c r="CR115" s="958"/>
      <c r="CS115" s="958"/>
      <c r="CT115" s="958"/>
      <c r="CU115" s="958"/>
      <c r="CV115" s="958"/>
      <c r="CW115" s="958"/>
      <c r="CX115" s="958"/>
      <c r="CY115" s="958"/>
      <c r="CZ115" s="958"/>
      <c r="DA115" s="958"/>
      <c r="DB115" s="958"/>
      <c r="DC115" s="958"/>
      <c r="DD115" s="958"/>
      <c r="DE115" s="958"/>
      <c r="DF115" s="959"/>
      <c r="DG115" s="993" t="s">
        <v>122</v>
      </c>
      <c r="DH115" s="994"/>
      <c r="DI115" s="994"/>
      <c r="DJ115" s="994"/>
      <c r="DK115" s="995"/>
      <c r="DL115" s="996" t="s">
        <v>122</v>
      </c>
      <c r="DM115" s="994"/>
      <c r="DN115" s="994"/>
      <c r="DO115" s="994"/>
      <c r="DP115" s="995"/>
      <c r="DQ115" s="996" t="s">
        <v>122</v>
      </c>
      <c r="DR115" s="994"/>
      <c r="DS115" s="994"/>
      <c r="DT115" s="994"/>
      <c r="DU115" s="995"/>
      <c r="DV115" s="997" t="s">
        <v>122</v>
      </c>
      <c r="DW115" s="998"/>
      <c r="DX115" s="998"/>
      <c r="DY115" s="998"/>
      <c r="DZ115" s="999"/>
    </row>
    <row r="116" spans="1:130" s="212" customFormat="1" ht="26.25" customHeight="1">
      <c r="A116" s="991"/>
      <c r="B116" s="992"/>
      <c r="C116" s="1000" t="s">
        <v>433</v>
      </c>
      <c r="D116" s="1000"/>
      <c r="E116" s="1000"/>
      <c r="F116" s="1000"/>
      <c r="G116" s="1000"/>
      <c r="H116" s="1000"/>
      <c r="I116" s="1000"/>
      <c r="J116" s="1000"/>
      <c r="K116" s="1000"/>
      <c r="L116" s="1000"/>
      <c r="M116" s="1000"/>
      <c r="N116" s="1000"/>
      <c r="O116" s="1000"/>
      <c r="P116" s="1000"/>
      <c r="Q116" s="1000"/>
      <c r="R116" s="1000"/>
      <c r="S116" s="1000"/>
      <c r="T116" s="1000"/>
      <c r="U116" s="1000"/>
      <c r="V116" s="1000"/>
      <c r="W116" s="1000"/>
      <c r="X116" s="1000"/>
      <c r="Y116" s="1000"/>
      <c r="Z116" s="1001"/>
      <c r="AA116" s="993" t="s">
        <v>122</v>
      </c>
      <c r="AB116" s="994"/>
      <c r="AC116" s="994"/>
      <c r="AD116" s="994"/>
      <c r="AE116" s="995"/>
      <c r="AF116" s="996" t="s">
        <v>122</v>
      </c>
      <c r="AG116" s="994"/>
      <c r="AH116" s="994"/>
      <c r="AI116" s="994"/>
      <c r="AJ116" s="995"/>
      <c r="AK116" s="996" t="s">
        <v>122</v>
      </c>
      <c r="AL116" s="994"/>
      <c r="AM116" s="994"/>
      <c r="AN116" s="994"/>
      <c r="AO116" s="995"/>
      <c r="AP116" s="997" t="s">
        <v>122</v>
      </c>
      <c r="AQ116" s="998"/>
      <c r="AR116" s="998"/>
      <c r="AS116" s="998"/>
      <c r="AT116" s="999"/>
      <c r="AU116" s="943"/>
      <c r="AV116" s="944"/>
      <c r="AW116" s="944"/>
      <c r="AX116" s="944"/>
      <c r="AY116" s="944"/>
      <c r="AZ116" s="1002" t="s">
        <v>434</v>
      </c>
      <c r="BA116" s="1003"/>
      <c r="BB116" s="1003"/>
      <c r="BC116" s="1003"/>
      <c r="BD116" s="1003"/>
      <c r="BE116" s="1003"/>
      <c r="BF116" s="1003"/>
      <c r="BG116" s="1003"/>
      <c r="BH116" s="1003"/>
      <c r="BI116" s="1003"/>
      <c r="BJ116" s="1003"/>
      <c r="BK116" s="1003"/>
      <c r="BL116" s="1003"/>
      <c r="BM116" s="1003"/>
      <c r="BN116" s="1003"/>
      <c r="BO116" s="1003"/>
      <c r="BP116" s="1004"/>
      <c r="BQ116" s="960" t="s">
        <v>122</v>
      </c>
      <c r="BR116" s="961"/>
      <c r="BS116" s="961"/>
      <c r="BT116" s="961"/>
      <c r="BU116" s="961"/>
      <c r="BV116" s="961" t="s">
        <v>122</v>
      </c>
      <c r="BW116" s="961"/>
      <c r="BX116" s="961"/>
      <c r="BY116" s="961"/>
      <c r="BZ116" s="961"/>
      <c r="CA116" s="961" t="s">
        <v>122</v>
      </c>
      <c r="CB116" s="961"/>
      <c r="CC116" s="961"/>
      <c r="CD116" s="961"/>
      <c r="CE116" s="961"/>
      <c r="CF116" s="955" t="s">
        <v>122</v>
      </c>
      <c r="CG116" s="956"/>
      <c r="CH116" s="956"/>
      <c r="CI116" s="956"/>
      <c r="CJ116" s="956"/>
      <c r="CK116" s="983"/>
      <c r="CL116" s="984"/>
      <c r="CM116" s="957" t="s">
        <v>435</v>
      </c>
      <c r="CN116" s="958"/>
      <c r="CO116" s="958"/>
      <c r="CP116" s="958"/>
      <c r="CQ116" s="958"/>
      <c r="CR116" s="958"/>
      <c r="CS116" s="958"/>
      <c r="CT116" s="958"/>
      <c r="CU116" s="958"/>
      <c r="CV116" s="958"/>
      <c r="CW116" s="958"/>
      <c r="CX116" s="958"/>
      <c r="CY116" s="958"/>
      <c r="CZ116" s="958"/>
      <c r="DA116" s="958"/>
      <c r="DB116" s="958"/>
      <c r="DC116" s="958"/>
      <c r="DD116" s="958"/>
      <c r="DE116" s="958"/>
      <c r="DF116" s="959"/>
      <c r="DG116" s="993" t="s">
        <v>122</v>
      </c>
      <c r="DH116" s="994"/>
      <c r="DI116" s="994"/>
      <c r="DJ116" s="994"/>
      <c r="DK116" s="995"/>
      <c r="DL116" s="996" t="s">
        <v>122</v>
      </c>
      <c r="DM116" s="994"/>
      <c r="DN116" s="994"/>
      <c r="DO116" s="994"/>
      <c r="DP116" s="995"/>
      <c r="DQ116" s="996" t="s">
        <v>122</v>
      </c>
      <c r="DR116" s="994"/>
      <c r="DS116" s="994"/>
      <c r="DT116" s="994"/>
      <c r="DU116" s="995"/>
      <c r="DV116" s="997" t="s">
        <v>122</v>
      </c>
      <c r="DW116" s="998"/>
      <c r="DX116" s="998"/>
      <c r="DY116" s="998"/>
      <c r="DZ116" s="999"/>
    </row>
    <row r="117" spans="1:130" s="212" customFormat="1" ht="26.25" customHeight="1">
      <c r="A117" s="947" t="s">
        <v>177</v>
      </c>
      <c r="B117" s="928"/>
      <c r="C117" s="928"/>
      <c r="D117" s="928"/>
      <c r="E117" s="928"/>
      <c r="F117" s="928"/>
      <c r="G117" s="928"/>
      <c r="H117" s="928"/>
      <c r="I117" s="928"/>
      <c r="J117" s="928"/>
      <c r="K117" s="928"/>
      <c r="L117" s="928"/>
      <c r="M117" s="928"/>
      <c r="N117" s="928"/>
      <c r="O117" s="928"/>
      <c r="P117" s="928"/>
      <c r="Q117" s="928"/>
      <c r="R117" s="928"/>
      <c r="S117" s="928"/>
      <c r="T117" s="928"/>
      <c r="U117" s="928"/>
      <c r="V117" s="928"/>
      <c r="W117" s="928"/>
      <c r="X117" s="928"/>
      <c r="Y117" s="1012" t="s">
        <v>436</v>
      </c>
      <c r="Z117" s="929"/>
      <c r="AA117" s="1013">
        <v>1594099</v>
      </c>
      <c r="AB117" s="1014"/>
      <c r="AC117" s="1014"/>
      <c r="AD117" s="1014"/>
      <c r="AE117" s="1015"/>
      <c r="AF117" s="1016">
        <v>1852621</v>
      </c>
      <c r="AG117" s="1014"/>
      <c r="AH117" s="1014"/>
      <c r="AI117" s="1014"/>
      <c r="AJ117" s="1015"/>
      <c r="AK117" s="1016">
        <v>1851452</v>
      </c>
      <c r="AL117" s="1014"/>
      <c r="AM117" s="1014"/>
      <c r="AN117" s="1014"/>
      <c r="AO117" s="1015"/>
      <c r="AP117" s="1017"/>
      <c r="AQ117" s="1018"/>
      <c r="AR117" s="1018"/>
      <c r="AS117" s="1018"/>
      <c r="AT117" s="1019"/>
      <c r="AU117" s="943"/>
      <c r="AV117" s="944"/>
      <c r="AW117" s="944"/>
      <c r="AX117" s="944"/>
      <c r="AY117" s="944"/>
      <c r="AZ117" s="1009" t="s">
        <v>437</v>
      </c>
      <c r="BA117" s="1010"/>
      <c r="BB117" s="1010"/>
      <c r="BC117" s="1010"/>
      <c r="BD117" s="1010"/>
      <c r="BE117" s="1010"/>
      <c r="BF117" s="1010"/>
      <c r="BG117" s="1010"/>
      <c r="BH117" s="1010"/>
      <c r="BI117" s="1010"/>
      <c r="BJ117" s="1010"/>
      <c r="BK117" s="1010"/>
      <c r="BL117" s="1010"/>
      <c r="BM117" s="1010"/>
      <c r="BN117" s="1010"/>
      <c r="BO117" s="1010"/>
      <c r="BP117" s="1011"/>
      <c r="BQ117" s="960" t="s">
        <v>122</v>
      </c>
      <c r="BR117" s="961"/>
      <c r="BS117" s="961"/>
      <c r="BT117" s="961"/>
      <c r="BU117" s="961"/>
      <c r="BV117" s="961" t="s">
        <v>122</v>
      </c>
      <c r="BW117" s="961"/>
      <c r="BX117" s="961"/>
      <c r="BY117" s="961"/>
      <c r="BZ117" s="961"/>
      <c r="CA117" s="961" t="s">
        <v>122</v>
      </c>
      <c r="CB117" s="961"/>
      <c r="CC117" s="961"/>
      <c r="CD117" s="961"/>
      <c r="CE117" s="961"/>
      <c r="CF117" s="955" t="s">
        <v>122</v>
      </c>
      <c r="CG117" s="956"/>
      <c r="CH117" s="956"/>
      <c r="CI117" s="956"/>
      <c r="CJ117" s="956"/>
      <c r="CK117" s="983"/>
      <c r="CL117" s="984"/>
      <c r="CM117" s="957" t="s">
        <v>438</v>
      </c>
      <c r="CN117" s="958"/>
      <c r="CO117" s="958"/>
      <c r="CP117" s="958"/>
      <c r="CQ117" s="958"/>
      <c r="CR117" s="958"/>
      <c r="CS117" s="958"/>
      <c r="CT117" s="958"/>
      <c r="CU117" s="958"/>
      <c r="CV117" s="958"/>
      <c r="CW117" s="958"/>
      <c r="CX117" s="958"/>
      <c r="CY117" s="958"/>
      <c r="CZ117" s="958"/>
      <c r="DA117" s="958"/>
      <c r="DB117" s="958"/>
      <c r="DC117" s="958"/>
      <c r="DD117" s="958"/>
      <c r="DE117" s="958"/>
      <c r="DF117" s="959"/>
      <c r="DG117" s="993" t="s">
        <v>122</v>
      </c>
      <c r="DH117" s="994"/>
      <c r="DI117" s="994"/>
      <c r="DJ117" s="994"/>
      <c r="DK117" s="995"/>
      <c r="DL117" s="996" t="s">
        <v>122</v>
      </c>
      <c r="DM117" s="994"/>
      <c r="DN117" s="994"/>
      <c r="DO117" s="994"/>
      <c r="DP117" s="995"/>
      <c r="DQ117" s="996" t="s">
        <v>122</v>
      </c>
      <c r="DR117" s="994"/>
      <c r="DS117" s="994"/>
      <c r="DT117" s="994"/>
      <c r="DU117" s="995"/>
      <c r="DV117" s="997" t="s">
        <v>122</v>
      </c>
      <c r="DW117" s="998"/>
      <c r="DX117" s="998"/>
      <c r="DY117" s="998"/>
      <c r="DZ117" s="999"/>
    </row>
    <row r="118" spans="1:130" s="212" customFormat="1" ht="26.25" customHeight="1">
      <c r="A118" s="947" t="s">
        <v>412</v>
      </c>
      <c r="B118" s="928"/>
      <c r="C118" s="928"/>
      <c r="D118" s="928"/>
      <c r="E118" s="928"/>
      <c r="F118" s="928"/>
      <c r="G118" s="928"/>
      <c r="H118" s="928"/>
      <c r="I118" s="928"/>
      <c r="J118" s="928"/>
      <c r="K118" s="928"/>
      <c r="L118" s="928"/>
      <c r="M118" s="928"/>
      <c r="N118" s="928"/>
      <c r="O118" s="928"/>
      <c r="P118" s="928"/>
      <c r="Q118" s="928"/>
      <c r="R118" s="928"/>
      <c r="S118" s="928"/>
      <c r="T118" s="928"/>
      <c r="U118" s="928"/>
      <c r="V118" s="928"/>
      <c r="W118" s="928"/>
      <c r="X118" s="928"/>
      <c r="Y118" s="928"/>
      <c r="Z118" s="929"/>
      <c r="AA118" s="927" t="s">
        <v>409</v>
      </c>
      <c r="AB118" s="928"/>
      <c r="AC118" s="928"/>
      <c r="AD118" s="928"/>
      <c r="AE118" s="929"/>
      <c r="AF118" s="927" t="s">
        <v>410</v>
      </c>
      <c r="AG118" s="928"/>
      <c r="AH118" s="928"/>
      <c r="AI118" s="928"/>
      <c r="AJ118" s="929"/>
      <c r="AK118" s="927" t="s">
        <v>294</v>
      </c>
      <c r="AL118" s="928"/>
      <c r="AM118" s="928"/>
      <c r="AN118" s="928"/>
      <c r="AO118" s="929"/>
      <c r="AP118" s="1005" t="s">
        <v>411</v>
      </c>
      <c r="AQ118" s="1006"/>
      <c r="AR118" s="1006"/>
      <c r="AS118" s="1006"/>
      <c r="AT118" s="1007"/>
      <c r="AU118" s="943"/>
      <c r="AV118" s="944"/>
      <c r="AW118" s="944"/>
      <c r="AX118" s="944"/>
      <c r="AY118" s="944"/>
      <c r="AZ118" s="1008" t="s">
        <v>439</v>
      </c>
      <c r="BA118" s="1000"/>
      <c r="BB118" s="1000"/>
      <c r="BC118" s="1000"/>
      <c r="BD118" s="1000"/>
      <c r="BE118" s="1000"/>
      <c r="BF118" s="1000"/>
      <c r="BG118" s="1000"/>
      <c r="BH118" s="1000"/>
      <c r="BI118" s="1000"/>
      <c r="BJ118" s="1000"/>
      <c r="BK118" s="1000"/>
      <c r="BL118" s="1000"/>
      <c r="BM118" s="1000"/>
      <c r="BN118" s="1000"/>
      <c r="BO118" s="1000"/>
      <c r="BP118" s="1001"/>
      <c r="BQ118" s="1034" t="s">
        <v>122</v>
      </c>
      <c r="BR118" s="1035"/>
      <c r="BS118" s="1035"/>
      <c r="BT118" s="1035"/>
      <c r="BU118" s="1035"/>
      <c r="BV118" s="1035" t="s">
        <v>122</v>
      </c>
      <c r="BW118" s="1035"/>
      <c r="BX118" s="1035"/>
      <c r="BY118" s="1035"/>
      <c r="BZ118" s="1035"/>
      <c r="CA118" s="1035" t="s">
        <v>122</v>
      </c>
      <c r="CB118" s="1035"/>
      <c r="CC118" s="1035"/>
      <c r="CD118" s="1035"/>
      <c r="CE118" s="1035"/>
      <c r="CF118" s="955" t="s">
        <v>122</v>
      </c>
      <c r="CG118" s="956"/>
      <c r="CH118" s="956"/>
      <c r="CI118" s="956"/>
      <c r="CJ118" s="956"/>
      <c r="CK118" s="983"/>
      <c r="CL118" s="984"/>
      <c r="CM118" s="957" t="s">
        <v>440</v>
      </c>
      <c r="CN118" s="958"/>
      <c r="CO118" s="958"/>
      <c r="CP118" s="958"/>
      <c r="CQ118" s="958"/>
      <c r="CR118" s="958"/>
      <c r="CS118" s="958"/>
      <c r="CT118" s="958"/>
      <c r="CU118" s="958"/>
      <c r="CV118" s="958"/>
      <c r="CW118" s="958"/>
      <c r="CX118" s="958"/>
      <c r="CY118" s="958"/>
      <c r="CZ118" s="958"/>
      <c r="DA118" s="958"/>
      <c r="DB118" s="958"/>
      <c r="DC118" s="958"/>
      <c r="DD118" s="958"/>
      <c r="DE118" s="958"/>
      <c r="DF118" s="959"/>
      <c r="DG118" s="993" t="s">
        <v>122</v>
      </c>
      <c r="DH118" s="994"/>
      <c r="DI118" s="994"/>
      <c r="DJ118" s="994"/>
      <c r="DK118" s="995"/>
      <c r="DL118" s="996" t="s">
        <v>122</v>
      </c>
      <c r="DM118" s="994"/>
      <c r="DN118" s="994"/>
      <c r="DO118" s="994"/>
      <c r="DP118" s="995"/>
      <c r="DQ118" s="996" t="s">
        <v>122</v>
      </c>
      <c r="DR118" s="994"/>
      <c r="DS118" s="994"/>
      <c r="DT118" s="994"/>
      <c r="DU118" s="995"/>
      <c r="DV118" s="997" t="s">
        <v>122</v>
      </c>
      <c r="DW118" s="998"/>
      <c r="DX118" s="998"/>
      <c r="DY118" s="998"/>
      <c r="DZ118" s="999"/>
    </row>
    <row r="119" spans="1:130" s="212" customFormat="1" ht="26.25" customHeight="1">
      <c r="A119" s="1091" t="s">
        <v>415</v>
      </c>
      <c r="B119" s="982"/>
      <c r="C119" s="964" t="s">
        <v>416</v>
      </c>
      <c r="D119" s="932"/>
      <c r="E119" s="932"/>
      <c r="F119" s="932"/>
      <c r="G119" s="932"/>
      <c r="H119" s="932"/>
      <c r="I119" s="932"/>
      <c r="J119" s="932"/>
      <c r="K119" s="932"/>
      <c r="L119" s="932"/>
      <c r="M119" s="932"/>
      <c r="N119" s="932"/>
      <c r="O119" s="932"/>
      <c r="P119" s="932"/>
      <c r="Q119" s="932"/>
      <c r="R119" s="932"/>
      <c r="S119" s="932"/>
      <c r="T119" s="932"/>
      <c r="U119" s="932"/>
      <c r="V119" s="932"/>
      <c r="W119" s="932"/>
      <c r="X119" s="932"/>
      <c r="Y119" s="932"/>
      <c r="Z119" s="933"/>
      <c r="AA119" s="934" t="s">
        <v>122</v>
      </c>
      <c r="AB119" s="935"/>
      <c r="AC119" s="935"/>
      <c r="AD119" s="935"/>
      <c r="AE119" s="936"/>
      <c r="AF119" s="937" t="s">
        <v>122</v>
      </c>
      <c r="AG119" s="935"/>
      <c r="AH119" s="935"/>
      <c r="AI119" s="935"/>
      <c r="AJ119" s="936"/>
      <c r="AK119" s="937" t="s">
        <v>122</v>
      </c>
      <c r="AL119" s="935"/>
      <c r="AM119" s="935"/>
      <c r="AN119" s="935"/>
      <c r="AO119" s="936"/>
      <c r="AP119" s="938" t="s">
        <v>122</v>
      </c>
      <c r="AQ119" s="939"/>
      <c r="AR119" s="939"/>
      <c r="AS119" s="939"/>
      <c r="AT119" s="940"/>
      <c r="AU119" s="945"/>
      <c r="AV119" s="946"/>
      <c r="AW119" s="946"/>
      <c r="AX119" s="946"/>
      <c r="AY119" s="946"/>
      <c r="AZ119" s="235" t="s">
        <v>177</v>
      </c>
      <c r="BA119" s="235"/>
      <c r="BB119" s="235"/>
      <c r="BC119" s="235"/>
      <c r="BD119" s="235"/>
      <c r="BE119" s="235"/>
      <c r="BF119" s="235"/>
      <c r="BG119" s="235"/>
      <c r="BH119" s="235"/>
      <c r="BI119" s="235"/>
      <c r="BJ119" s="235"/>
      <c r="BK119" s="235"/>
      <c r="BL119" s="235"/>
      <c r="BM119" s="235"/>
      <c r="BN119" s="235"/>
      <c r="BO119" s="1012" t="s">
        <v>441</v>
      </c>
      <c r="BP119" s="1040"/>
      <c r="BQ119" s="1034">
        <v>18909600</v>
      </c>
      <c r="BR119" s="1035"/>
      <c r="BS119" s="1035"/>
      <c r="BT119" s="1035"/>
      <c r="BU119" s="1035"/>
      <c r="BV119" s="1035">
        <v>18892293</v>
      </c>
      <c r="BW119" s="1035"/>
      <c r="BX119" s="1035"/>
      <c r="BY119" s="1035"/>
      <c r="BZ119" s="1035"/>
      <c r="CA119" s="1035">
        <v>18579307</v>
      </c>
      <c r="CB119" s="1035"/>
      <c r="CC119" s="1035"/>
      <c r="CD119" s="1035"/>
      <c r="CE119" s="1035"/>
      <c r="CF119" s="1036"/>
      <c r="CG119" s="1037"/>
      <c r="CH119" s="1037"/>
      <c r="CI119" s="1037"/>
      <c r="CJ119" s="1038"/>
      <c r="CK119" s="985"/>
      <c r="CL119" s="986"/>
      <c r="CM119" s="1008" t="s">
        <v>442</v>
      </c>
      <c r="CN119" s="1000"/>
      <c r="CO119" s="1000"/>
      <c r="CP119" s="1000"/>
      <c r="CQ119" s="1000"/>
      <c r="CR119" s="1000"/>
      <c r="CS119" s="1000"/>
      <c r="CT119" s="1000"/>
      <c r="CU119" s="1000"/>
      <c r="CV119" s="1000"/>
      <c r="CW119" s="1000"/>
      <c r="CX119" s="1000"/>
      <c r="CY119" s="1000"/>
      <c r="CZ119" s="1000"/>
      <c r="DA119" s="1000"/>
      <c r="DB119" s="1000"/>
      <c r="DC119" s="1000"/>
      <c r="DD119" s="1000"/>
      <c r="DE119" s="1000"/>
      <c r="DF119" s="1001"/>
      <c r="DG119" s="1039" t="s">
        <v>122</v>
      </c>
      <c r="DH119" s="1021"/>
      <c r="DI119" s="1021"/>
      <c r="DJ119" s="1021"/>
      <c r="DK119" s="1022"/>
      <c r="DL119" s="1020" t="s">
        <v>122</v>
      </c>
      <c r="DM119" s="1021"/>
      <c r="DN119" s="1021"/>
      <c r="DO119" s="1021"/>
      <c r="DP119" s="1022"/>
      <c r="DQ119" s="1020" t="s">
        <v>122</v>
      </c>
      <c r="DR119" s="1021"/>
      <c r="DS119" s="1021"/>
      <c r="DT119" s="1021"/>
      <c r="DU119" s="1022"/>
      <c r="DV119" s="1023" t="s">
        <v>122</v>
      </c>
      <c r="DW119" s="1024"/>
      <c r="DX119" s="1024"/>
      <c r="DY119" s="1024"/>
      <c r="DZ119" s="1025"/>
    </row>
    <row r="120" spans="1:130" s="212" customFormat="1" ht="26.25" customHeight="1">
      <c r="A120" s="1092"/>
      <c r="B120" s="984"/>
      <c r="C120" s="957" t="s">
        <v>419</v>
      </c>
      <c r="D120" s="958"/>
      <c r="E120" s="958"/>
      <c r="F120" s="958"/>
      <c r="G120" s="958"/>
      <c r="H120" s="958"/>
      <c r="I120" s="958"/>
      <c r="J120" s="958"/>
      <c r="K120" s="958"/>
      <c r="L120" s="958"/>
      <c r="M120" s="958"/>
      <c r="N120" s="958"/>
      <c r="O120" s="958"/>
      <c r="P120" s="958"/>
      <c r="Q120" s="958"/>
      <c r="R120" s="958"/>
      <c r="S120" s="958"/>
      <c r="T120" s="958"/>
      <c r="U120" s="958"/>
      <c r="V120" s="958"/>
      <c r="W120" s="958"/>
      <c r="X120" s="958"/>
      <c r="Y120" s="958"/>
      <c r="Z120" s="959"/>
      <c r="AA120" s="993" t="s">
        <v>122</v>
      </c>
      <c r="AB120" s="994"/>
      <c r="AC120" s="994"/>
      <c r="AD120" s="994"/>
      <c r="AE120" s="995"/>
      <c r="AF120" s="996" t="s">
        <v>122</v>
      </c>
      <c r="AG120" s="994"/>
      <c r="AH120" s="994"/>
      <c r="AI120" s="994"/>
      <c r="AJ120" s="995"/>
      <c r="AK120" s="996" t="s">
        <v>122</v>
      </c>
      <c r="AL120" s="994"/>
      <c r="AM120" s="994"/>
      <c r="AN120" s="994"/>
      <c r="AO120" s="995"/>
      <c r="AP120" s="997" t="s">
        <v>122</v>
      </c>
      <c r="AQ120" s="998"/>
      <c r="AR120" s="998"/>
      <c r="AS120" s="998"/>
      <c r="AT120" s="999"/>
      <c r="AU120" s="1026" t="s">
        <v>443</v>
      </c>
      <c r="AV120" s="1027"/>
      <c r="AW120" s="1027"/>
      <c r="AX120" s="1027"/>
      <c r="AY120" s="1028"/>
      <c r="AZ120" s="964" t="s">
        <v>444</v>
      </c>
      <c r="BA120" s="932"/>
      <c r="BB120" s="932"/>
      <c r="BC120" s="932"/>
      <c r="BD120" s="932"/>
      <c r="BE120" s="932"/>
      <c r="BF120" s="932"/>
      <c r="BG120" s="932"/>
      <c r="BH120" s="932"/>
      <c r="BI120" s="932"/>
      <c r="BJ120" s="932"/>
      <c r="BK120" s="932"/>
      <c r="BL120" s="932"/>
      <c r="BM120" s="932"/>
      <c r="BN120" s="932"/>
      <c r="BO120" s="932"/>
      <c r="BP120" s="933"/>
      <c r="BQ120" s="965">
        <v>5050786</v>
      </c>
      <c r="BR120" s="966"/>
      <c r="BS120" s="966"/>
      <c r="BT120" s="966"/>
      <c r="BU120" s="966"/>
      <c r="BV120" s="966">
        <v>4959237</v>
      </c>
      <c r="BW120" s="966"/>
      <c r="BX120" s="966"/>
      <c r="BY120" s="966"/>
      <c r="BZ120" s="966"/>
      <c r="CA120" s="966">
        <v>4964791</v>
      </c>
      <c r="CB120" s="966"/>
      <c r="CC120" s="966"/>
      <c r="CD120" s="966"/>
      <c r="CE120" s="966"/>
      <c r="CF120" s="979">
        <v>59.5</v>
      </c>
      <c r="CG120" s="980"/>
      <c r="CH120" s="980"/>
      <c r="CI120" s="980"/>
      <c r="CJ120" s="980"/>
      <c r="CK120" s="1041" t="s">
        <v>445</v>
      </c>
      <c r="CL120" s="1042"/>
      <c r="CM120" s="1042"/>
      <c r="CN120" s="1042"/>
      <c r="CO120" s="1043"/>
      <c r="CP120" s="1049" t="s">
        <v>394</v>
      </c>
      <c r="CQ120" s="1050"/>
      <c r="CR120" s="1050"/>
      <c r="CS120" s="1050"/>
      <c r="CT120" s="1050"/>
      <c r="CU120" s="1050"/>
      <c r="CV120" s="1050"/>
      <c r="CW120" s="1050"/>
      <c r="CX120" s="1050"/>
      <c r="CY120" s="1050"/>
      <c r="CZ120" s="1050"/>
      <c r="DA120" s="1050"/>
      <c r="DB120" s="1050"/>
      <c r="DC120" s="1050"/>
      <c r="DD120" s="1050"/>
      <c r="DE120" s="1050"/>
      <c r="DF120" s="1051"/>
      <c r="DG120" s="965">
        <v>5064731</v>
      </c>
      <c r="DH120" s="966"/>
      <c r="DI120" s="966"/>
      <c r="DJ120" s="966"/>
      <c r="DK120" s="966"/>
      <c r="DL120" s="966">
        <v>5262977</v>
      </c>
      <c r="DM120" s="966"/>
      <c r="DN120" s="966"/>
      <c r="DO120" s="966"/>
      <c r="DP120" s="966"/>
      <c r="DQ120" s="966">
        <v>5128959</v>
      </c>
      <c r="DR120" s="966"/>
      <c r="DS120" s="966"/>
      <c r="DT120" s="966"/>
      <c r="DU120" s="966"/>
      <c r="DV120" s="967">
        <v>61.5</v>
      </c>
      <c r="DW120" s="967"/>
      <c r="DX120" s="967"/>
      <c r="DY120" s="967"/>
      <c r="DZ120" s="968"/>
    </row>
    <row r="121" spans="1:130" s="212" customFormat="1" ht="26.25" customHeight="1">
      <c r="A121" s="1092"/>
      <c r="B121" s="984"/>
      <c r="C121" s="1009" t="s">
        <v>446</v>
      </c>
      <c r="D121" s="1010"/>
      <c r="E121" s="1010"/>
      <c r="F121" s="1010"/>
      <c r="G121" s="1010"/>
      <c r="H121" s="1010"/>
      <c r="I121" s="1010"/>
      <c r="J121" s="1010"/>
      <c r="K121" s="1010"/>
      <c r="L121" s="1010"/>
      <c r="M121" s="1010"/>
      <c r="N121" s="1010"/>
      <c r="O121" s="1010"/>
      <c r="P121" s="1010"/>
      <c r="Q121" s="1010"/>
      <c r="R121" s="1010"/>
      <c r="S121" s="1010"/>
      <c r="T121" s="1010"/>
      <c r="U121" s="1010"/>
      <c r="V121" s="1010"/>
      <c r="W121" s="1010"/>
      <c r="X121" s="1010"/>
      <c r="Y121" s="1010"/>
      <c r="Z121" s="1011"/>
      <c r="AA121" s="993" t="s">
        <v>122</v>
      </c>
      <c r="AB121" s="994"/>
      <c r="AC121" s="994"/>
      <c r="AD121" s="994"/>
      <c r="AE121" s="995"/>
      <c r="AF121" s="996" t="s">
        <v>122</v>
      </c>
      <c r="AG121" s="994"/>
      <c r="AH121" s="994"/>
      <c r="AI121" s="994"/>
      <c r="AJ121" s="995"/>
      <c r="AK121" s="996" t="s">
        <v>122</v>
      </c>
      <c r="AL121" s="994"/>
      <c r="AM121" s="994"/>
      <c r="AN121" s="994"/>
      <c r="AO121" s="995"/>
      <c r="AP121" s="997" t="s">
        <v>122</v>
      </c>
      <c r="AQ121" s="998"/>
      <c r="AR121" s="998"/>
      <c r="AS121" s="998"/>
      <c r="AT121" s="999"/>
      <c r="AU121" s="1029"/>
      <c r="AV121" s="1030"/>
      <c r="AW121" s="1030"/>
      <c r="AX121" s="1030"/>
      <c r="AY121" s="1031"/>
      <c r="AZ121" s="957" t="s">
        <v>447</v>
      </c>
      <c r="BA121" s="958"/>
      <c r="BB121" s="958"/>
      <c r="BC121" s="958"/>
      <c r="BD121" s="958"/>
      <c r="BE121" s="958"/>
      <c r="BF121" s="958"/>
      <c r="BG121" s="958"/>
      <c r="BH121" s="958"/>
      <c r="BI121" s="958"/>
      <c r="BJ121" s="958"/>
      <c r="BK121" s="958"/>
      <c r="BL121" s="958"/>
      <c r="BM121" s="958"/>
      <c r="BN121" s="958"/>
      <c r="BO121" s="958"/>
      <c r="BP121" s="959"/>
      <c r="BQ121" s="960" t="s">
        <v>122</v>
      </c>
      <c r="BR121" s="961"/>
      <c r="BS121" s="961"/>
      <c r="BT121" s="961"/>
      <c r="BU121" s="961"/>
      <c r="BV121" s="961" t="s">
        <v>122</v>
      </c>
      <c r="BW121" s="961"/>
      <c r="BX121" s="961"/>
      <c r="BY121" s="961"/>
      <c r="BZ121" s="961"/>
      <c r="CA121" s="961" t="s">
        <v>122</v>
      </c>
      <c r="CB121" s="961"/>
      <c r="CC121" s="961"/>
      <c r="CD121" s="961"/>
      <c r="CE121" s="961"/>
      <c r="CF121" s="955" t="s">
        <v>122</v>
      </c>
      <c r="CG121" s="956"/>
      <c r="CH121" s="956"/>
      <c r="CI121" s="956"/>
      <c r="CJ121" s="956"/>
      <c r="CK121" s="1044"/>
      <c r="CL121" s="1045"/>
      <c r="CM121" s="1045"/>
      <c r="CN121" s="1045"/>
      <c r="CO121" s="1046"/>
      <c r="CP121" s="1054" t="s">
        <v>392</v>
      </c>
      <c r="CQ121" s="1055"/>
      <c r="CR121" s="1055"/>
      <c r="CS121" s="1055"/>
      <c r="CT121" s="1055"/>
      <c r="CU121" s="1055"/>
      <c r="CV121" s="1055"/>
      <c r="CW121" s="1055"/>
      <c r="CX121" s="1055"/>
      <c r="CY121" s="1055"/>
      <c r="CZ121" s="1055"/>
      <c r="DA121" s="1055"/>
      <c r="DB121" s="1055"/>
      <c r="DC121" s="1055"/>
      <c r="DD121" s="1055"/>
      <c r="DE121" s="1055"/>
      <c r="DF121" s="1056"/>
      <c r="DG121" s="960">
        <v>18843</v>
      </c>
      <c r="DH121" s="961"/>
      <c r="DI121" s="961"/>
      <c r="DJ121" s="961"/>
      <c r="DK121" s="961"/>
      <c r="DL121" s="961">
        <v>28733</v>
      </c>
      <c r="DM121" s="961"/>
      <c r="DN121" s="961"/>
      <c r="DO121" s="961"/>
      <c r="DP121" s="961"/>
      <c r="DQ121" s="961">
        <v>41746</v>
      </c>
      <c r="DR121" s="961"/>
      <c r="DS121" s="961"/>
      <c r="DT121" s="961"/>
      <c r="DU121" s="961"/>
      <c r="DV121" s="962">
        <v>0.5</v>
      </c>
      <c r="DW121" s="962"/>
      <c r="DX121" s="962"/>
      <c r="DY121" s="962"/>
      <c r="DZ121" s="963"/>
    </row>
    <row r="122" spans="1:130" s="212" customFormat="1" ht="26.25" customHeight="1">
      <c r="A122" s="1092"/>
      <c r="B122" s="984"/>
      <c r="C122" s="957" t="s">
        <v>429</v>
      </c>
      <c r="D122" s="958"/>
      <c r="E122" s="958"/>
      <c r="F122" s="958"/>
      <c r="G122" s="958"/>
      <c r="H122" s="958"/>
      <c r="I122" s="958"/>
      <c r="J122" s="958"/>
      <c r="K122" s="958"/>
      <c r="L122" s="958"/>
      <c r="M122" s="958"/>
      <c r="N122" s="958"/>
      <c r="O122" s="958"/>
      <c r="P122" s="958"/>
      <c r="Q122" s="958"/>
      <c r="R122" s="958"/>
      <c r="S122" s="958"/>
      <c r="T122" s="958"/>
      <c r="U122" s="958"/>
      <c r="V122" s="958"/>
      <c r="W122" s="958"/>
      <c r="X122" s="958"/>
      <c r="Y122" s="958"/>
      <c r="Z122" s="959"/>
      <c r="AA122" s="993" t="s">
        <v>122</v>
      </c>
      <c r="AB122" s="994"/>
      <c r="AC122" s="994"/>
      <c r="AD122" s="994"/>
      <c r="AE122" s="995"/>
      <c r="AF122" s="996" t="s">
        <v>122</v>
      </c>
      <c r="AG122" s="994"/>
      <c r="AH122" s="994"/>
      <c r="AI122" s="994"/>
      <c r="AJ122" s="995"/>
      <c r="AK122" s="996" t="s">
        <v>122</v>
      </c>
      <c r="AL122" s="994"/>
      <c r="AM122" s="994"/>
      <c r="AN122" s="994"/>
      <c r="AO122" s="995"/>
      <c r="AP122" s="997" t="s">
        <v>122</v>
      </c>
      <c r="AQ122" s="998"/>
      <c r="AR122" s="998"/>
      <c r="AS122" s="998"/>
      <c r="AT122" s="999"/>
      <c r="AU122" s="1029"/>
      <c r="AV122" s="1030"/>
      <c r="AW122" s="1030"/>
      <c r="AX122" s="1030"/>
      <c r="AY122" s="1031"/>
      <c r="AZ122" s="1008" t="s">
        <v>448</v>
      </c>
      <c r="BA122" s="1000"/>
      <c r="BB122" s="1000"/>
      <c r="BC122" s="1000"/>
      <c r="BD122" s="1000"/>
      <c r="BE122" s="1000"/>
      <c r="BF122" s="1000"/>
      <c r="BG122" s="1000"/>
      <c r="BH122" s="1000"/>
      <c r="BI122" s="1000"/>
      <c r="BJ122" s="1000"/>
      <c r="BK122" s="1000"/>
      <c r="BL122" s="1000"/>
      <c r="BM122" s="1000"/>
      <c r="BN122" s="1000"/>
      <c r="BO122" s="1000"/>
      <c r="BP122" s="1001"/>
      <c r="BQ122" s="1034">
        <v>13903909</v>
      </c>
      <c r="BR122" s="1035"/>
      <c r="BS122" s="1035"/>
      <c r="BT122" s="1035"/>
      <c r="BU122" s="1035"/>
      <c r="BV122" s="1035">
        <v>14094755</v>
      </c>
      <c r="BW122" s="1035"/>
      <c r="BX122" s="1035"/>
      <c r="BY122" s="1035"/>
      <c r="BZ122" s="1035"/>
      <c r="CA122" s="1035">
        <v>13711542</v>
      </c>
      <c r="CB122" s="1035"/>
      <c r="CC122" s="1035"/>
      <c r="CD122" s="1035"/>
      <c r="CE122" s="1035"/>
      <c r="CF122" s="1052">
        <v>164.4</v>
      </c>
      <c r="CG122" s="1053"/>
      <c r="CH122" s="1053"/>
      <c r="CI122" s="1053"/>
      <c r="CJ122" s="1053"/>
      <c r="CK122" s="1044"/>
      <c r="CL122" s="1045"/>
      <c r="CM122" s="1045"/>
      <c r="CN122" s="1045"/>
      <c r="CO122" s="1046"/>
      <c r="CP122" s="1054" t="s">
        <v>390</v>
      </c>
      <c r="CQ122" s="1055"/>
      <c r="CR122" s="1055"/>
      <c r="CS122" s="1055"/>
      <c r="CT122" s="1055"/>
      <c r="CU122" s="1055"/>
      <c r="CV122" s="1055"/>
      <c r="CW122" s="1055"/>
      <c r="CX122" s="1055"/>
      <c r="CY122" s="1055"/>
      <c r="CZ122" s="1055"/>
      <c r="DA122" s="1055"/>
      <c r="DB122" s="1055"/>
      <c r="DC122" s="1055"/>
      <c r="DD122" s="1055"/>
      <c r="DE122" s="1055"/>
      <c r="DF122" s="1056"/>
      <c r="DG122" s="960" t="s">
        <v>122</v>
      </c>
      <c r="DH122" s="961"/>
      <c r="DI122" s="961"/>
      <c r="DJ122" s="961"/>
      <c r="DK122" s="961"/>
      <c r="DL122" s="961" t="s">
        <v>122</v>
      </c>
      <c r="DM122" s="961"/>
      <c r="DN122" s="961"/>
      <c r="DO122" s="961"/>
      <c r="DP122" s="961"/>
      <c r="DQ122" s="961" t="s">
        <v>122</v>
      </c>
      <c r="DR122" s="961"/>
      <c r="DS122" s="961"/>
      <c r="DT122" s="961"/>
      <c r="DU122" s="961"/>
      <c r="DV122" s="962" t="s">
        <v>122</v>
      </c>
      <c r="DW122" s="962"/>
      <c r="DX122" s="962"/>
      <c r="DY122" s="962"/>
      <c r="DZ122" s="963"/>
    </row>
    <row r="123" spans="1:130" s="212" customFormat="1" ht="26.25" customHeight="1">
      <c r="A123" s="1092"/>
      <c r="B123" s="984"/>
      <c r="C123" s="957" t="s">
        <v>435</v>
      </c>
      <c r="D123" s="958"/>
      <c r="E123" s="958"/>
      <c r="F123" s="958"/>
      <c r="G123" s="958"/>
      <c r="H123" s="958"/>
      <c r="I123" s="958"/>
      <c r="J123" s="958"/>
      <c r="K123" s="958"/>
      <c r="L123" s="958"/>
      <c r="M123" s="958"/>
      <c r="N123" s="958"/>
      <c r="O123" s="958"/>
      <c r="P123" s="958"/>
      <c r="Q123" s="958"/>
      <c r="R123" s="958"/>
      <c r="S123" s="958"/>
      <c r="T123" s="958"/>
      <c r="U123" s="958"/>
      <c r="V123" s="958"/>
      <c r="W123" s="958"/>
      <c r="X123" s="958"/>
      <c r="Y123" s="958"/>
      <c r="Z123" s="959"/>
      <c r="AA123" s="993" t="s">
        <v>122</v>
      </c>
      <c r="AB123" s="994"/>
      <c r="AC123" s="994"/>
      <c r="AD123" s="994"/>
      <c r="AE123" s="995"/>
      <c r="AF123" s="996" t="s">
        <v>122</v>
      </c>
      <c r="AG123" s="994"/>
      <c r="AH123" s="994"/>
      <c r="AI123" s="994"/>
      <c r="AJ123" s="995"/>
      <c r="AK123" s="996" t="s">
        <v>122</v>
      </c>
      <c r="AL123" s="994"/>
      <c r="AM123" s="994"/>
      <c r="AN123" s="994"/>
      <c r="AO123" s="995"/>
      <c r="AP123" s="997" t="s">
        <v>122</v>
      </c>
      <c r="AQ123" s="998"/>
      <c r="AR123" s="998"/>
      <c r="AS123" s="998"/>
      <c r="AT123" s="999"/>
      <c r="AU123" s="1032"/>
      <c r="AV123" s="1033"/>
      <c r="AW123" s="1033"/>
      <c r="AX123" s="1033"/>
      <c r="AY123" s="1033"/>
      <c r="AZ123" s="235" t="s">
        <v>177</v>
      </c>
      <c r="BA123" s="235"/>
      <c r="BB123" s="235"/>
      <c r="BC123" s="235"/>
      <c r="BD123" s="235"/>
      <c r="BE123" s="235"/>
      <c r="BF123" s="235"/>
      <c r="BG123" s="235"/>
      <c r="BH123" s="235"/>
      <c r="BI123" s="235"/>
      <c r="BJ123" s="235"/>
      <c r="BK123" s="235"/>
      <c r="BL123" s="235"/>
      <c r="BM123" s="235"/>
      <c r="BN123" s="235"/>
      <c r="BO123" s="1012" t="s">
        <v>449</v>
      </c>
      <c r="BP123" s="1040"/>
      <c r="BQ123" s="1098">
        <v>18954695</v>
      </c>
      <c r="BR123" s="1099"/>
      <c r="BS123" s="1099"/>
      <c r="BT123" s="1099"/>
      <c r="BU123" s="1099"/>
      <c r="BV123" s="1099">
        <v>19053992</v>
      </c>
      <c r="BW123" s="1099"/>
      <c r="BX123" s="1099"/>
      <c r="BY123" s="1099"/>
      <c r="BZ123" s="1099"/>
      <c r="CA123" s="1099">
        <v>18676333</v>
      </c>
      <c r="CB123" s="1099"/>
      <c r="CC123" s="1099"/>
      <c r="CD123" s="1099"/>
      <c r="CE123" s="1099"/>
      <c r="CF123" s="1036"/>
      <c r="CG123" s="1037"/>
      <c r="CH123" s="1037"/>
      <c r="CI123" s="1037"/>
      <c r="CJ123" s="1038"/>
      <c r="CK123" s="1044"/>
      <c r="CL123" s="1045"/>
      <c r="CM123" s="1045"/>
      <c r="CN123" s="1045"/>
      <c r="CO123" s="1046"/>
      <c r="CP123" s="1054" t="s">
        <v>391</v>
      </c>
      <c r="CQ123" s="1055"/>
      <c r="CR123" s="1055"/>
      <c r="CS123" s="1055"/>
      <c r="CT123" s="1055"/>
      <c r="CU123" s="1055"/>
      <c r="CV123" s="1055"/>
      <c r="CW123" s="1055"/>
      <c r="CX123" s="1055"/>
      <c r="CY123" s="1055"/>
      <c r="CZ123" s="1055"/>
      <c r="DA123" s="1055"/>
      <c r="DB123" s="1055"/>
      <c r="DC123" s="1055"/>
      <c r="DD123" s="1055"/>
      <c r="DE123" s="1055"/>
      <c r="DF123" s="1056"/>
      <c r="DG123" s="993" t="s">
        <v>122</v>
      </c>
      <c r="DH123" s="994"/>
      <c r="DI123" s="994"/>
      <c r="DJ123" s="994"/>
      <c r="DK123" s="995"/>
      <c r="DL123" s="996" t="s">
        <v>122</v>
      </c>
      <c r="DM123" s="994"/>
      <c r="DN123" s="994"/>
      <c r="DO123" s="994"/>
      <c r="DP123" s="995"/>
      <c r="DQ123" s="996" t="s">
        <v>122</v>
      </c>
      <c r="DR123" s="994"/>
      <c r="DS123" s="994"/>
      <c r="DT123" s="994"/>
      <c r="DU123" s="995"/>
      <c r="DV123" s="997" t="s">
        <v>122</v>
      </c>
      <c r="DW123" s="998"/>
      <c r="DX123" s="998"/>
      <c r="DY123" s="998"/>
      <c r="DZ123" s="999"/>
    </row>
    <row r="124" spans="1:130" s="212" customFormat="1" ht="26.25" customHeight="1" thickBot="1">
      <c r="A124" s="1092"/>
      <c r="B124" s="984"/>
      <c r="C124" s="957" t="s">
        <v>438</v>
      </c>
      <c r="D124" s="958"/>
      <c r="E124" s="958"/>
      <c r="F124" s="958"/>
      <c r="G124" s="958"/>
      <c r="H124" s="958"/>
      <c r="I124" s="958"/>
      <c r="J124" s="958"/>
      <c r="K124" s="958"/>
      <c r="L124" s="958"/>
      <c r="M124" s="958"/>
      <c r="N124" s="958"/>
      <c r="O124" s="958"/>
      <c r="P124" s="958"/>
      <c r="Q124" s="958"/>
      <c r="R124" s="958"/>
      <c r="S124" s="958"/>
      <c r="T124" s="958"/>
      <c r="U124" s="958"/>
      <c r="V124" s="958"/>
      <c r="W124" s="958"/>
      <c r="X124" s="958"/>
      <c r="Y124" s="958"/>
      <c r="Z124" s="959"/>
      <c r="AA124" s="993" t="s">
        <v>122</v>
      </c>
      <c r="AB124" s="994"/>
      <c r="AC124" s="994"/>
      <c r="AD124" s="994"/>
      <c r="AE124" s="995"/>
      <c r="AF124" s="996" t="s">
        <v>122</v>
      </c>
      <c r="AG124" s="994"/>
      <c r="AH124" s="994"/>
      <c r="AI124" s="994"/>
      <c r="AJ124" s="995"/>
      <c r="AK124" s="996" t="s">
        <v>122</v>
      </c>
      <c r="AL124" s="994"/>
      <c r="AM124" s="994"/>
      <c r="AN124" s="994"/>
      <c r="AO124" s="995"/>
      <c r="AP124" s="997" t="s">
        <v>122</v>
      </c>
      <c r="AQ124" s="998"/>
      <c r="AR124" s="998"/>
      <c r="AS124" s="998"/>
      <c r="AT124" s="999"/>
      <c r="AU124" s="1094" t="s">
        <v>450</v>
      </c>
      <c r="AV124" s="1095"/>
      <c r="AW124" s="1095"/>
      <c r="AX124" s="1095"/>
      <c r="AY124" s="1095"/>
      <c r="AZ124" s="1095"/>
      <c r="BA124" s="1095"/>
      <c r="BB124" s="1095"/>
      <c r="BC124" s="1095"/>
      <c r="BD124" s="1095"/>
      <c r="BE124" s="1095"/>
      <c r="BF124" s="1095"/>
      <c r="BG124" s="1095"/>
      <c r="BH124" s="1095"/>
      <c r="BI124" s="1095"/>
      <c r="BJ124" s="1095"/>
      <c r="BK124" s="1095"/>
      <c r="BL124" s="1095"/>
      <c r="BM124" s="1095"/>
      <c r="BN124" s="1095"/>
      <c r="BO124" s="1095"/>
      <c r="BP124" s="1096"/>
      <c r="BQ124" s="1097" t="s">
        <v>122</v>
      </c>
      <c r="BR124" s="1062"/>
      <c r="BS124" s="1062"/>
      <c r="BT124" s="1062"/>
      <c r="BU124" s="1062"/>
      <c r="BV124" s="1062" t="s">
        <v>122</v>
      </c>
      <c r="BW124" s="1062"/>
      <c r="BX124" s="1062"/>
      <c r="BY124" s="1062"/>
      <c r="BZ124" s="1062"/>
      <c r="CA124" s="1062" t="s">
        <v>122</v>
      </c>
      <c r="CB124" s="1062"/>
      <c r="CC124" s="1062"/>
      <c r="CD124" s="1062"/>
      <c r="CE124" s="1062"/>
      <c r="CF124" s="1063"/>
      <c r="CG124" s="1064"/>
      <c r="CH124" s="1064"/>
      <c r="CI124" s="1064"/>
      <c r="CJ124" s="1065"/>
      <c r="CK124" s="1047"/>
      <c r="CL124" s="1047"/>
      <c r="CM124" s="1047"/>
      <c r="CN124" s="1047"/>
      <c r="CO124" s="1048"/>
      <c r="CP124" s="1054" t="s">
        <v>451</v>
      </c>
      <c r="CQ124" s="1055"/>
      <c r="CR124" s="1055"/>
      <c r="CS124" s="1055"/>
      <c r="CT124" s="1055"/>
      <c r="CU124" s="1055"/>
      <c r="CV124" s="1055"/>
      <c r="CW124" s="1055"/>
      <c r="CX124" s="1055"/>
      <c r="CY124" s="1055"/>
      <c r="CZ124" s="1055"/>
      <c r="DA124" s="1055"/>
      <c r="DB124" s="1055"/>
      <c r="DC124" s="1055"/>
      <c r="DD124" s="1055"/>
      <c r="DE124" s="1055"/>
      <c r="DF124" s="1056"/>
      <c r="DG124" s="1039" t="s">
        <v>122</v>
      </c>
      <c r="DH124" s="1021"/>
      <c r="DI124" s="1021"/>
      <c r="DJ124" s="1021"/>
      <c r="DK124" s="1022"/>
      <c r="DL124" s="1020" t="s">
        <v>122</v>
      </c>
      <c r="DM124" s="1021"/>
      <c r="DN124" s="1021"/>
      <c r="DO124" s="1021"/>
      <c r="DP124" s="1022"/>
      <c r="DQ124" s="1020" t="s">
        <v>122</v>
      </c>
      <c r="DR124" s="1021"/>
      <c r="DS124" s="1021"/>
      <c r="DT124" s="1021"/>
      <c r="DU124" s="1022"/>
      <c r="DV124" s="1023" t="s">
        <v>122</v>
      </c>
      <c r="DW124" s="1024"/>
      <c r="DX124" s="1024"/>
      <c r="DY124" s="1024"/>
      <c r="DZ124" s="1025"/>
    </row>
    <row r="125" spans="1:130" s="212" customFormat="1" ht="26.25" customHeight="1">
      <c r="A125" s="1092"/>
      <c r="B125" s="984"/>
      <c r="C125" s="957" t="s">
        <v>440</v>
      </c>
      <c r="D125" s="958"/>
      <c r="E125" s="958"/>
      <c r="F125" s="958"/>
      <c r="G125" s="958"/>
      <c r="H125" s="958"/>
      <c r="I125" s="958"/>
      <c r="J125" s="958"/>
      <c r="K125" s="958"/>
      <c r="L125" s="958"/>
      <c r="M125" s="958"/>
      <c r="N125" s="958"/>
      <c r="O125" s="958"/>
      <c r="P125" s="958"/>
      <c r="Q125" s="958"/>
      <c r="R125" s="958"/>
      <c r="S125" s="958"/>
      <c r="T125" s="958"/>
      <c r="U125" s="958"/>
      <c r="V125" s="958"/>
      <c r="W125" s="958"/>
      <c r="X125" s="958"/>
      <c r="Y125" s="958"/>
      <c r="Z125" s="959"/>
      <c r="AA125" s="993" t="s">
        <v>122</v>
      </c>
      <c r="AB125" s="994"/>
      <c r="AC125" s="994"/>
      <c r="AD125" s="994"/>
      <c r="AE125" s="995"/>
      <c r="AF125" s="996" t="s">
        <v>122</v>
      </c>
      <c r="AG125" s="994"/>
      <c r="AH125" s="994"/>
      <c r="AI125" s="994"/>
      <c r="AJ125" s="995"/>
      <c r="AK125" s="996" t="s">
        <v>122</v>
      </c>
      <c r="AL125" s="994"/>
      <c r="AM125" s="994"/>
      <c r="AN125" s="994"/>
      <c r="AO125" s="995"/>
      <c r="AP125" s="997" t="s">
        <v>122</v>
      </c>
      <c r="AQ125" s="998"/>
      <c r="AR125" s="998"/>
      <c r="AS125" s="998"/>
      <c r="AT125" s="999"/>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57" t="s">
        <v>452</v>
      </c>
      <c r="CL125" s="1042"/>
      <c r="CM125" s="1042"/>
      <c r="CN125" s="1042"/>
      <c r="CO125" s="1043"/>
      <c r="CP125" s="964" t="s">
        <v>453</v>
      </c>
      <c r="CQ125" s="932"/>
      <c r="CR125" s="932"/>
      <c r="CS125" s="932"/>
      <c r="CT125" s="932"/>
      <c r="CU125" s="932"/>
      <c r="CV125" s="932"/>
      <c r="CW125" s="932"/>
      <c r="CX125" s="932"/>
      <c r="CY125" s="932"/>
      <c r="CZ125" s="932"/>
      <c r="DA125" s="932"/>
      <c r="DB125" s="932"/>
      <c r="DC125" s="932"/>
      <c r="DD125" s="932"/>
      <c r="DE125" s="932"/>
      <c r="DF125" s="933"/>
      <c r="DG125" s="965" t="s">
        <v>122</v>
      </c>
      <c r="DH125" s="966"/>
      <c r="DI125" s="966"/>
      <c r="DJ125" s="966"/>
      <c r="DK125" s="966"/>
      <c r="DL125" s="966" t="s">
        <v>122</v>
      </c>
      <c r="DM125" s="966"/>
      <c r="DN125" s="966"/>
      <c r="DO125" s="966"/>
      <c r="DP125" s="966"/>
      <c r="DQ125" s="966" t="s">
        <v>122</v>
      </c>
      <c r="DR125" s="966"/>
      <c r="DS125" s="966"/>
      <c r="DT125" s="966"/>
      <c r="DU125" s="966"/>
      <c r="DV125" s="967" t="s">
        <v>122</v>
      </c>
      <c r="DW125" s="967"/>
      <c r="DX125" s="967"/>
      <c r="DY125" s="967"/>
      <c r="DZ125" s="968"/>
    </row>
    <row r="126" spans="1:130" s="212" customFormat="1" ht="26.25" customHeight="1" thickBot="1">
      <c r="A126" s="1092"/>
      <c r="B126" s="984"/>
      <c r="C126" s="957" t="s">
        <v>442</v>
      </c>
      <c r="D126" s="958"/>
      <c r="E126" s="958"/>
      <c r="F126" s="958"/>
      <c r="G126" s="958"/>
      <c r="H126" s="958"/>
      <c r="I126" s="958"/>
      <c r="J126" s="958"/>
      <c r="K126" s="958"/>
      <c r="L126" s="958"/>
      <c r="M126" s="958"/>
      <c r="N126" s="958"/>
      <c r="O126" s="958"/>
      <c r="P126" s="958"/>
      <c r="Q126" s="958"/>
      <c r="R126" s="958"/>
      <c r="S126" s="958"/>
      <c r="T126" s="958"/>
      <c r="U126" s="958"/>
      <c r="V126" s="958"/>
      <c r="W126" s="958"/>
      <c r="X126" s="958"/>
      <c r="Y126" s="958"/>
      <c r="Z126" s="959"/>
      <c r="AA126" s="993" t="s">
        <v>122</v>
      </c>
      <c r="AB126" s="994"/>
      <c r="AC126" s="994"/>
      <c r="AD126" s="994"/>
      <c r="AE126" s="995"/>
      <c r="AF126" s="996" t="s">
        <v>122</v>
      </c>
      <c r="AG126" s="994"/>
      <c r="AH126" s="994"/>
      <c r="AI126" s="994"/>
      <c r="AJ126" s="995"/>
      <c r="AK126" s="996" t="s">
        <v>122</v>
      </c>
      <c r="AL126" s="994"/>
      <c r="AM126" s="994"/>
      <c r="AN126" s="994"/>
      <c r="AO126" s="995"/>
      <c r="AP126" s="997" t="s">
        <v>122</v>
      </c>
      <c r="AQ126" s="998"/>
      <c r="AR126" s="998"/>
      <c r="AS126" s="998"/>
      <c r="AT126" s="999"/>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58"/>
      <c r="CL126" s="1045"/>
      <c r="CM126" s="1045"/>
      <c r="CN126" s="1045"/>
      <c r="CO126" s="1046"/>
      <c r="CP126" s="957" t="s">
        <v>454</v>
      </c>
      <c r="CQ126" s="958"/>
      <c r="CR126" s="958"/>
      <c r="CS126" s="958"/>
      <c r="CT126" s="958"/>
      <c r="CU126" s="958"/>
      <c r="CV126" s="958"/>
      <c r="CW126" s="958"/>
      <c r="CX126" s="958"/>
      <c r="CY126" s="958"/>
      <c r="CZ126" s="958"/>
      <c r="DA126" s="958"/>
      <c r="DB126" s="958"/>
      <c r="DC126" s="958"/>
      <c r="DD126" s="958"/>
      <c r="DE126" s="958"/>
      <c r="DF126" s="959"/>
      <c r="DG126" s="960" t="s">
        <v>122</v>
      </c>
      <c r="DH126" s="961"/>
      <c r="DI126" s="961"/>
      <c r="DJ126" s="961"/>
      <c r="DK126" s="961"/>
      <c r="DL126" s="961" t="s">
        <v>122</v>
      </c>
      <c r="DM126" s="961"/>
      <c r="DN126" s="961"/>
      <c r="DO126" s="961"/>
      <c r="DP126" s="961"/>
      <c r="DQ126" s="961" t="s">
        <v>122</v>
      </c>
      <c r="DR126" s="961"/>
      <c r="DS126" s="961"/>
      <c r="DT126" s="961"/>
      <c r="DU126" s="961"/>
      <c r="DV126" s="962" t="s">
        <v>122</v>
      </c>
      <c r="DW126" s="962"/>
      <c r="DX126" s="962"/>
      <c r="DY126" s="962"/>
      <c r="DZ126" s="963"/>
    </row>
    <row r="127" spans="1:130" s="212" customFormat="1" ht="26.25" customHeight="1">
      <c r="A127" s="1093"/>
      <c r="B127" s="986"/>
      <c r="C127" s="1008" t="s">
        <v>455</v>
      </c>
      <c r="D127" s="1000"/>
      <c r="E127" s="1000"/>
      <c r="F127" s="1000"/>
      <c r="G127" s="1000"/>
      <c r="H127" s="1000"/>
      <c r="I127" s="1000"/>
      <c r="J127" s="1000"/>
      <c r="K127" s="1000"/>
      <c r="L127" s="1000"/>
      <c r="M127" s="1000"/>
      <c r="N127" s="1000"/>
      <c r="O127" s="1000"/>
      <c r="P127" s="1000"/>
      <c r="Q127" s="1000"/>
      <c r="R127" s="1000"/>
      <c r="S127" s="1000"/>
      <c r="T127" s="1000"/>
      <c r="U127" s="1000"/>
      <c r="V127" s="1000"/>
      <c r="W127" s="1000"/>
      <c r="X127" s="1000"/>
      <c r="Y127" s="1000"/>
      <c r="Z127" s="1001"/>
      <c r="AA127" s="993" t="s">
        <v>122</v>
      </c>
      <c r="AB127" s="994"/>
      <c r="AC127" s="994"/>
      <c r="AD127" s="994"/>
      <c r="AE127" s="995"/>
      <c r="AF127" s="996" t="s">
        <v>122</v>
      </c>
      <c r="AG127" s="994"/>
      <c r="AH127" s="994"/>
      <c r="AI127" s="994"/>
      <c r="AJ127" s="995"/>
      <c r="AK127" s="996" t="s">
        <v>122</v>
      </c>
      <c r="AL127" s="994"/>
      <c r="AM127" s="994"/>
      <c r="AN127" s="994"/>
      <c r="AO127" s="995"/>
      <c r="AP127" s="997" t="s">
        <v>122</v>
      </c>
      <c r="AQ127" s="998"/>
      <c r="AR127" s="998"/>
      <c r="AS127" s="998"/>
      <c r="AT127" s="999"/>
      <c r="AU127" s="214"/>
      <c r="AV127" s="214"/>
      <c r="AW127" s="214"/>
      <c r="AX127" s="1066" t="s">
        <v>456</v>
      </c>
      <c r="AY127" s="1067"/>
      <c r="AZ127" s="1067"/>
      <c r="BA127" s="1067"/>
      <c r="BB127" s="1067"/>
      <c r="BC127" s="1067"/>
      <c r="BD127" s="1067"/>
      <c r="BE127" s="1068"/>
      <c r="BF127" s="1069" t="s">
        <v>457</v>
      </c>
      <c r="BG127" s="1067"/>
      <c r="BH127" s="1067"/>
      <c r="BI127" s="1067"/>
      <c r="BJ127" s="1067"/>
      <c r="BK127" s="1067"/>
      <c r="BL127" s="1068"/>
      <c r="BM127" s="1069" t="s">
        <v>458</v>
      </c>
      <c r="BN127" s="1067"/>
      <c r="BO127" s="1067"/>
      <c r="BP127" s="1067"/>
      <c r="BQ127" s="1067"/>
      <c r="BR127" s="1067"/>
      <c r="BS127" s="1068"/>
      <c r="BT127" s="1069" t="s">
        <v>459</v>
      </c>
      <c r="BU127" s="1067"/>
      <c r="BV127" s="1067"/>
      <c r="BW127" s="1067"/>
      <c r="BX127" s="1067"/>
      <c r="BY127" s="1067"/>
      <c r="BZ127" s="1090"/>
      <c r="CA127" s="214"/>
      <c r="CB127" s="214"/>
      <c r="CC127" s="214"/>
      <c r="CD127" s="237"/>
      <c r="CE127" s="237"/>
      <c r="CF127" s="237"/>
      <c r="CG127" s="214"/>
      <c r="CH127" s="214"/>
      <c r="CI127" s="214"/>
      <c r="CJ127" s="236"/>
      <c r="CK127" s="1058"/>
      <c r="CL127" s="1045"/>
      <c r="CM127" s="1045"/>
      <c r="CN127" s="1045"/>
      <c r="CO127" s="1046"/>
      <c r="CP127" s="957" t="s">
        <v>460</v>
      </c>
      <c r="CQ127" s="958"/>
      <c r="CR127" s="958"/>
      <c r="CS127" s="958"/>
      <c r="CT127" s="958"/>
      <c r="CU127" s="958"/>
      <c r="CV127" s="958"/>
      <c r="CW127" s="958"/>
      <c r="CX127" s="958"/>
      <c r="CY127" s="958"/>
      <c r="CZ127" s="958"/>
      <c r="DA127" s="958"/>
      <c r="DB127" s="958"/>
      <c r="DC127" s="958"/>
      <c r="DD127" s="958"/>
      <c r="DE127" s="958"/>
      <c r="DF127" s="959"/>
      <c r="DG127" s="960" t="s">
        <v>122</v>
      </c>
      <c r="DH127" s="961"/>
      <c r="DI127" s="961"/>
      <c r="DJ127" s="961"/>
      <c r="DK127" s="961"/>
      <c r="DL127" s="961" t="s">
        <v>122</v>
      </c>
      <c r="DM127" s="961"/>
      <c r="DN127" s="961"/>
      <c r="DO127" s="961"/>
      <c r="DP127" s="961"/>
      <c r="DQ127" s="961" t="s">
        <v>122</v>
      </c>
      <c r="DR127" s="961"/>
      <c r="DS127" s="961"/>
      <c r="DT127" s="961"/>
      <c r="DU127" s="961"/>
      <c r="DV127" s="962" t="s">
        <v>122</v>
      </c>
      <c r="DW127" s="962"/>
      <c r="DX127" s="962"/>
      <c r="DY127" s="962"/>
      <c r="DZ127" s="963"/>
    </row>
    <row r="128" spans="1:130" s="212" customFormat="1" ht="26.25" customHeight="1" thickBot="1">
      <c r="A128" s="1076" t="s">
        <v>461</v>
      </c>
      <c r="B128" s="1077"/>
      <c r="C128" s="1077"/>
      <c r="D128" s="1077"/>
      <c r="E128" s="1077"/>
      <c r="F128" s="1077"/>
      <c r="G128" s="1077"/>
      <c r="H128" s="1077"/>
      <c r="I128" s="1077"/>
      <c r="J128" s="1077"/>
      <c r="K128" s="1077"/>
      <c r="L128" s="1077"/>
      <c r="M128" s="1077"/>
      <c r="N128" s="1077"/>
      <c r="O128" s="1077"/>
      <c r="P128" s="1077"/>
      <c r="Q128" s="1077"/>
      <c r="R128" s="1077"/>
      <c r="S128" s="1077"/>
      <c r="T128" s="1077"/>
      <c r="U128" s="1077"/>
      <c r="V128" s="1077"/>
      <c r="W128" s="1078" t="s">
        <v>462</v>
      </c>
      <c r="X128" s="1078"/>
      <c r="Y128" s="1078"/>
      <c r="Z128" s="1079"/>
      <c r="AA128" s="1080">
        <v>24199</v>
      </c>
      <c r="AB128" s="1081"/>
      <c r="AC128" s="1081"/>
      <c r="AD128" s="1081"/>
      <c r="AE128" s="1082"/>
      <c r="AF128" s="1083">
        <v>130093</v>
      </c>
      <c r="AG128" s="1081"/>
      <c r="AH128" s="1081"/>
      <c r="AI128" s="1081"/>
      <c r="AJ128" s="1082"/>
      <c r="AK128" s="1083">
        <v>139262</v>
      </c>
      <c r="AL128" s="1081"/>
      <c r="AM128" s="1081"/>
      <c r="AN128" s="1081"/>
      <c r="AO128" s="1082"/>
      <c r="AP128" s="1084"/>
      <c r="AQ128" s="1085"/>
      <c r="AR128" s="1085"/>
      <c r="AS128" s="1085"/>
      <c r="AT128" s="1086"/>
      <c r="AU128" s="214"/>
      <c r="AV128" s="214"/>
      <c r="AW128" s="214"/>
      <c r="AX128" s="931" t="s">
        <v>463</v>
      </c>
      <c r="AY128" s="932"/>
      <c r="AZ128" s="932"/>
      <c r="BA128" s="932"/>
      <c r="BB128" s="932"/>
      <c r="BC128" s="932"/>
      <c r="BD128" s="932"/>
      <c r="BE128" s="933"/>
      <c r="BF128" s="1087" t="s">
        <v>122</v>
      </c>
      <c r="BG128" s="1088"/>
      <c r="BH128" s="1088"/>
      <c r="BI128" s="1088"/>
      <c r="BJ128" s="1088"/>
      <c r="BK128" s="1088"/>
      <c r="BL128" s="1089"/>
      <c r="BM128" s="1087">
        <v>13.44</v>
      </c>
      <c r="BN128" s="1088"/>
      <c r="BO128" s="1088"/>
      <c r="BP128" s="1088"/>
      <c r="BQ128" s="1088"/>
      <c r="BR128" s="1088"/>
      <c r="BS128" s="1089"/>
      <c r="BT128" s="1087">
        <v>20</v>
      </c>
      <c r="BU128" s="1088"/>
      <c r="BV128" s="1088"/>
      <c r="BW128" s="1088"/>
      <c r="BX128" s="1088"/>
      <c r="BY128" s="1088"/>
      <c r="BZ128" s="1111"/>
      <c r="CA128" s="237"/>
      <c r="CB128" s="237"/>
      <c r="CC128" s="237"/>
      <c r="CD128" s="237"/>
      <c r="CE128" s="237"/>
      <c r="CF128" s="237"/>
      <c r="CG128" s="214"/>
      <c r="CH128" s="214"/>
      <c r="CI128" s="214"/>
      <c r="CJ128" s="236"/>
      <c r="CK128" s="1059"/>
      <c r="CL128" s="1060"/>
      <c r="CM128" s="1060"/>
      <c r="CN128" s="1060"/>
      <c r="CO128" s="1061"/>
      <c r="CP128" s="1070" t="s">
        <v>464</v>
      </c>
      <c r="CQ128" s="761"/>
      <c r="CR128" s="761"/>
      <c r="CS128" s="761"/>
      <c r="CT128" s="761"/>
      <c r="CU128" s="761"/>
      <c r="CV128" s="761"/>
      <c r="CW128" s="761"/>
      <c r="CX128" s="761"/>
      <c r="CY128" s="761"/>
      <c r="CZ128" s="761"/>
      <c r="DA128" s="761"/>
      <c r="DB128" s="761"/>
      <c r="DC128" s="761"/>
      <c r="DD128" s="761"/>
      <c r="DE128" s="761"/>
      <c r="DF128" s="1071"/>
      <c r="DG128" s="1072">
        <v>1130</v>
      </c>
      <c r="DH128" s="1073"/>
      <c r="DI128" s="1073"/>
      <c r="DJ128" s="1073"/>
      <c r="DK128" s="1073"/>
      <c r="DL128" s="1073" t="s">
        <v>122</v>
      </c>
      <c r="DM128" s="1073"/>
      <c r="DN128" s="1073"/>
      <c r="DO128" s="1073"/>
      <c r="DP128" s="1073"/>
      <c r="DQ128" s="1073" t="s">
        <v>122</v>
      </c>
      <c r="DR128" s="1073"/>
      <c r="DS128" s="1073"/>
      <c r="DT128" s="1073"/>
      <c r="DU128" s="1073"/>
      <c r="DV128" s="1074" t="s">
        <v>122</v>
      </c>
      <c r="DW128" s="1074"/>
      <c r="DX128" s="1074"/>
      <c r="DY128" s="1074"/>
      <c r="DZ128" s="1075"/>
    </row>
    <row r="129" spans="1:131" s="212" customFormat="1" ht="26.25" customHeight="1">
      <c r="A129" s="969" t="s">
        <v>103</v>
      </c>
      <c r="B129" s="970"/>
      <c r="C129" s="970"/>
      <c r="D129" s="970"/>
      <c r="E129" s="970"/>
      <c r="F129" s="970"/>
      <c r="G129" s="970"/>
      <c r="H129" s="970"/>
      <c r="I129" s="970"/>
      <c r="J129" s="970"/>
      <c r="K129" s="970"/>
      <c r="L129" s="970"/>
      <c r="M129" s="970"/>
      <c r="N129" s="970"/>
      <c r="O129" s="970"/>
      <c r="P129" s="970"/>
      <c r="Q129" s="970"/>
      <c r="R129" s="970"/>
      <c r="S129" s="970"/>
      <c r="T129" s="970"/>
      <c r="U129" s="970"/>
      <c r="V129" s="970"/>
      <c r="W129" s="1105" t="s">
        <v>465</v>
      </c>
      <c r="X129" s="1106"/>
      <c r="Y129" s="1106"/>
      <c r="Z129" s="1107"/>
      <c r="AA129" s="993">
        <v>8865822</v>
      </c>
      <c r="AB129" s="994"/>
      <c r="AC129" s="994"/>
      <c r="AD129" s="994"/>
      <c r="AE129" s="995"/>
      <c r="AF129" s="996">
        <v>9145344</v>
      </c>
      <c r="AG129" s="994"/>
      <c r="AH129" s="994"/>
      <c r="AI129" s="994"/>
      <c r="AJ129" s="995"/>
      <c r="AK129" s="996">
        <v>9384619</v>
      </c>
      <c r="AL129" s="994"/>
      <c r="AM129" s="994"/>
      <c r="AN129" s="994"/>
      <c r="AO129" s="995"/>
      <c r="AP129" s="1108"/>
      <c r="AQ129" s="1109"/>
      <c r="AR129" s="1109"/>
      <c r="AS129" s="1109"/>
      <c r="AT129" s="1110"/>
      <c r="AU129" s="215"/>
      <c r="AV129" s="215"/>
      <c r="AW129" s="215"/>
      <c r="AX129" s="1100" t="s">
        <v>466</v>
      </c>
      <c r="AY129" s="958"/>
      <c r="AZ129" s="958"/>
      <c r="BA129" s="958"/>
      <c r="BB129" s="958"/>
      <c r="BC129" s="958"/>
      <c r="BD129" s="958"/>
      <c r="BE129" s="959"/>
      <c r="BF129" s="1101" t="s">
        <v>122</v>
      </c>
      <c r="BG129" s="1102"/>
      <c r="BH129" s="1102"/>
      <c r="BI129" s="1102"/>
      <c r="BJ129" s="1102"/>
      <c r="BK129" s="1102"/>
      <c r="BL129" s="1103"/>
      <c r="BM129" s="1101">
        <v>18.440000000000001</v>
      </c>
      <c r="BN129" s="1102"/>
      <c r="BO129" s="1102"/>
      <c r="BP129" s="1102"/>
      <c r="BQ129" s="1102"/>
      <c r="BR129" s="1102"/>
      <c r="BS129" s="1103"/>
      <c r="BT129" s="1101">
        <v>30</v>
      </c>
      <c r="BU129" s="1102"/>
      <c r="BV129" s="1102"/>
      <c r="BW129" s="1102"/>
      <c r="BX129" s="1102"/>
      <c r="BY129" s="1102"/>
      <c r="BZ129" s="1104"/>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c r="A130" s="969" t="s">
        <v>467</v>
      </c>
      <c r="B130" s="970"/>
      <c r="C130" s="970"/>
      <c r="D130" s="970"/>
      <c r="E130" s="970"/>
      <c r="F130" s="970"/>
      <c r="G130" s="970"/>
      <c r="H130" s="970"/>
      <c r="I130" s="970"/>
      <c r="J130" s="970"/>
      <c r="K130" s="970"/>
      <c r="L130" s="970"/>
      <c r="M130" s="970"/>
      <c r="N130" s="970"/>
      <c r="O130" s="970"/>
      <c r="P130" s="970"/>
      <c r="Q130" s="970"/>
      <c r="R130" s="970"/>
      <c r="S130" s="970"/>
      <c r="T130" s="970"/>
      <c r="U130" s="970"/>
      <c r="V130" s="970"/>
      <c r="W130" s="1105" t="s">
        <v>468</v>
      </c>
      <c r="X130" s="1106"/>
      <c r="Y130" s="1106"/>
      <c r="Z130" s="1107"/>
      <c r="AA130" s="993">
        <v>1044016</v>
      </c>
      <c r="AB130" s="994"/>
      <c r="AC130" s="994"/>
      <c r="AD130" s="994"/>
      <c r="AE130" s="995"/>
      <c r="AF130" s="996">
        <v>1046051</v>
      </c>
      <c r="AG130" s="994"/>
      <c r="AH130" s="994"/>
      <c r="AI130" s="994"/>
      <c r="AJ130" s="995"/>
      <c r="AK130" s="996">
        <v>1042529</v>
      </c>
      <c r="AL130" s="994"/>
      <c r="AM130" s="994"/>
      <c r="AN130" s="994"/>
      <c r="AO130" s="995"/>
      <c r="AP130" s="1108"/>
      <c r="AQ130" s="1109"/>
      <c r="AR130" s="1109"/>
      <c r="AS130" s="1109"/>
      <c r="AT130" s="1110"/>
      <c r="AU130" s="215"/>
      <c r="AV130" s="215"/>
      <c r="AW130" s="215"/>
      <c r="AX130" s="1100" t="s">
        <v>469</v>
      </c>
      <c r="AY130" s="958"/>
      <c r="AZ130" s="958"/>
      <c r="BA130" s="958"/>
      <c r="BB130" s="958"/>
      <c r="BC130" s="958"/>
      <c r="BD130" s="958"/>
      <c r="BE130" s="959"/>
      <c r="BF130" s="1136">
        <v>7.7</v>
      </c>
      <c r="BG130" s="1137"/>
      <c r="BH130" s="1137"/>
      <c r="BI130" s="1137"/>
      <c r="BJ130" s="1137"/>
      <c r="BK130" s="1137"/>
      <c r="BL130" s="1138"/>
      <c r="BM130" s="1136">
        <v>25</v>
      </c>
      <c r="BN130" s="1137"/>
      <c r="BO130" s="1137"/>
      <c r="BP130" s="1137"/>
      <c r="BQ130" s="1137"/>
      <c r="BR130" s="1137"/>
      <c r="BS130" s="1138"/>
      <c r="BT130" s="1136">
        <v>35</v>
      </c>
      <c r="BU130" s="1137"/>
      <c r="BV130" s="1137"/>
      <c r="BW130" s="1137"/>
      <c r="BX130" s="1137"/>
      <c r="BY130" s="1137"/>
      <c r="BZ130" s="1139"/>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c r="A131" s="1140"/>
      <c r="B131" s="1141"/>
      <c r="C131" s="1141"/>
      <c r="D131" s="1141"/>
      <c r="E131" s="1141"/>
      <c r="F131" s="1141"/>
      <c r="G131" s="1141"/>
      <c r="H131" s="1141"/>
      <c r="I131" s="1141"/>
      <c r="J131" s="1141"/>
      <c r="K131" s="1141"/>
      <c r="L131" s="1141"/>
      <c r="M131" s="1141"/>
      <c r="N131" s="1141"/>
      <c r="O131" s="1141"/>
      <c r="P131" s="1141"/>
      <c r="Q131" s="1141"/>
      <c r="R131" s="1141"/>
      <c r="S131" s="1141"/>
      <c r="T131" s="1141"/>
      <c r="U131" s="1141"/>
      <c r="V131" s="1141"/>
      <c r="W131" s="1142" t="s">
        <v>470</v>
      </c>
      <c r="X131" s="1143"/>
      <c r="Y131" s="1143"/>
      <c r="Z131" s="1144"/>
      <c r="AA131" s="1039">
        <v>7821806</v>
      </c>
      <c r="AB131" s="1021"/>
      <c r="AC131" s="1021"/>
      <c r="AD131" s="1021"/>
      <c r="AE131" s="1022"/>
      <c r="AF131" s="1020">
        <v>8099293</v>
      </c>
      <c r="AG131" s="1021"/>
      <c r="AH131" s="1021"/>
      <c r="AI131" s="1021"/>
      <c r="AJ131" s="1022"/>
      <c r="AK131" s="1020">
        <v>8342090</v>
      </c>
      <c r="AL131" s="1021"/>
      <c r="AM131" s="1021"/>
      <c r="AN131" s="1021"/>
      <c r="AO131" s="1022"/>
      <c r="AP131" s="1145"/>
      <c r="AQ131" s="1146"/>
      <c r="AR131" s="1146"/>
      <c r="AS131" s="1146"/>
      <c r="AT131" s="1147"/>
      <c r="AU131" s="215"/>
      <c r="AV131" s="215"/>
      <c r="AW131" s="215"/>
      <c r="AX131" s="1118" t="s">
        <v>471</v>
      </c>
      <c r="AY131" s="761"/>
      <c r="AZ131" s="761"/>
      <c r="BA131" s="761"/>
      <c r="BB131" s="761"/>
      <c r="BC131" s="761"/>
      <c r="BD131" s="761"/>
      <c r="BE131" s="1071"/>
      <c r="BF131" s="1119" t="s">
        <v>122</v>
      </c>
      <c r="BG131" s="1120"/>
      <c r="BH131" s="1120"/>
      <c r="BI131" s="1120"/>
      <c r="BJ131" s="1120"/>
      <c r="BK131" s="1120"/>
      <c r="BL131" s="1121"/>
      <c r="BM131" s="1119">
        <v>350</v>
      </c>
      <c r="BN131" s="1120"/>
      <c r="BO131" s="1120"/>
      <c r="BP131" s="1120"/>
      <c r="BQ131" s="1120"/>
      <c r="BR131" s="1120"/>
      <c r="BS131" s="1121"/>
      <c r="BT131" s="1122"/>
      <c r="BU131" s="1123"/>
      <c r="BV131" s="1123"/>
      <c r="BW131" s="1123"/>
      <c r="BX131" s="1123"/>
      <c r="BY131" s="1123"/>
      <c r="BZ131" s="1124"/>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c r="A132" s="1125" t="s">
        <v>472</v>
      </c>
      <c r="B132" s="1126"/>
      <c r="C132" s="1126"/>
      <c r="D132" s="1126"/>
      <c r="E132" s="1126"/>
      <c r="F132" s="1126"/>
      <c r="G132" s="1126"/>
      <c r="H132" s="1126"/>
      <c r="I132" s="1126"/>
      <c r="J132" s="1126"/>
      <c r="K132" s="1126"/>
      <c r="L132" s="1126"/>
      <c r="M132" s="1126"/>
      <c r="N132" s="1126"/>
      <c r="O132" s="1126"/>
      <c r="P132" s="1126"/>
      <c r="Q132" s="1126"/>
      <c r="R132" s="1126"/>
      <c r="S132" s="1126"/>
      <c r="T132" s="1126"/>
      <c r="U132" s="1126"/>
      <c r="V132" s="1129" t="s">
        <v>473</v>
      </c>
      <c r="W132" s="1129"/>
      <c r="X132" s="1129"/>
      <c r="Y132" s="1129"/>
      <c r="Z132" s="1130"/>
      <c r="AA132" s="1131">
        <v>6.723306612</v>
      </c>
      <c r="AB132" s="1132"/>
      <c r="AC132" s="1132"/>
      <c r="AD132" s="1132"/>
      <c r="AE132" s="1133"/>
      <c r="AF132" s="1134">
        <v>8.3522969230000008</v>
      </c>
      <c r="AG132" s="1132"/>
      <c r="AH132" s="1132"/>
      <c r="AI132" s="1132"/>
      <c r="AJ132" s="1133"/>
      <c r="AK132" s="1134">
        <v>8.027498885</v>
      </c>
      <c r="AL132" s="1132"/>
      <c r="AM132" s="1132"/>
      <c r="AN132" s="1132"/>
      <c r="AO132" s="1133"/>
      <c r="AP132" s="1036"/>
      <c r="AQ132" s="1037"/>
      <c r="AR132" s="1037"/>
      <c r="AS132" s="1037"/>
      <c r="AT132" s="1135"/>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c r="A133" s="1127"/>
      <c r="B133" s="1128"/>
      <c r="C133" s="1128"/>
      <c r="D133" s="1128"/>
      <c r="E133" s="1128"/>
      <c r="F133" s="1128"/>
      <c r="G133" s="1128"/>
      <c r="H133" s="1128"/>
      <c r="I133" s="1128"/>
      <c r="J133" s="1128"/>
      <c r="K133" s="1128"/>
      <c r="L133" s="1128"/>
      <c r="M133" s="1128"/>
      <c r="N133" s="1128"/>
      <c r="O133" s="1128"/>
      <c r="P133" s="1128"/>
      <c r="Q133" s="1128"/>
      <c r="R133" s="1128"/>
      <c r="S133" s="1128"/>
      <c r="T133" s="1128"/>
      <c r="U133" s="1128"/>
      <c r="V133" s="1112" t="s">
        <v>474</v>
      </c>
      <c r="W133" s="1112"/>
      <c r="X133" s="1112"/>
      <c r="Y133" s="1112"/>
      <c r="Z133" s="1113"/>
      <c r="AA133" s="1114">
        <v>5.6</v>
      </c>
      <c r="AB133" s="1115"/>
      <c r="AC133" s="1115"/>
      <c r="AD133" s="1115"/>
      <c r="AE133" s="1116"/>
      <c r="AF133" s="1114">
        <v>6.8</v>
      </c>
      <c r="AG133" s="1115"/>
      <c r="AH133" s="1115"/>
      <c r="AI133" s="1115"/>
      <c r="AJ133" s="1116"/>
      <c r="AK133" s="1114">
        <v>7.7</v>
      </c>
      <c r="AL133" s="1115"/>
      <c r="AM133" s="1115"/>
      <c r="AN133" s="1115"/>
      <c r="AO133" s="1116"/>
      <c r="AP133" s="1063"/>
      <c r="AQ133" s="1064"/>
      <c r="AR133" s="1064"/>
      <c r="AS133" s="1064"/>
      <c r="AT133" s="1117"/>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 hidden="1">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qNSKWP1VHrkZ9XgxJNl0zkMLRj7UCgKyicjIbdMwfLywpET8CBdYBIuZn6++LVot69qzei6qED1Ew1WifgDziA==" saltValue="e5CUFyVVIdZZowLdlIGn7w=="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8"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cols>
    <col min="1" max="120" width="2.81640625" style="242" customWidth="1"/>
    <col min="121" max="121" width="0" style="241" hidden="1" customWidth="1"/>
    <col min="122" max="16384" width="9" style="241" hidden="1"/>
  </cols>
  <sheetData>
    <row r="1" spans="1:120" ht="13">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
    <row r="3" spans="1:120" ht="13"/>
    <row r="4" spans="1:120" ht="13"/>
    <row r="5" spans="1:120" ht="13"/>
    <row r="6" spans="1:120" ht="13"/>
    <row r="7" spans="1:120" ht="13"/>
    <row r="8" spans="1:120" ht="13"/>
    <row r="9" spans="1:120" ht="13"/>
    <row r="10" spans="1:120" ht="13"/>
    <row r="11" spans="1:120" ht="13"/>
    <row r="12" spans="1:120" ht="13"/>
    <row r="13" spans="1:120" ht="13"/>
    <row r="14" spans="1:120" ht="13"/>
    <row r="15" spans="1:120" ht="13"/>
    <row r="16" spans="1:120" ht="13">
      <c r="DP16" s="241"/>
    </row>
    <row r="17" spans="119:120" ht="13">
      <c r="DP17" s="241"/>
    </row>
    <row r="18" spans="119:120" ht="13"/>
    <row r="19" spans="119:120" ht="13"/>
    <row r="20" spans="119:120" ht="13">
      <c r="DO20" s="241"/>
      <c r="DP20" s="241"/>
    </row>
    <row r="21" spans="119:120" ht="13">
      <c r="DP21" s="241"/>
    </row>
    <row r="22" spans="119:120" ht="13"/>
    <row r="23" spans="119:120" ht="13">
      <c r="DO23" s="241"/>
      <c r="DP23" s="241"/>
    </row>
    <row r="24" spans="119:120" ht="13">
      <c r="DP24" s="241"/>
    </row>
    <row r="25" spans="119:120" ht="13">
      <c r="DP25" s="241"/>
    </row>
    <row r="26" spans="119:120" ht="13">
      <c r="DO26" s="241"/>
      <c r="DP26" s="241"/>
    </row>
    <row r="27" spans="119:120" ht="13"/>
    <row r="28" spans="119:120" ht="13">
      <c r="DO28" s="241"/>
      <c r="DP28" s="241"/>
    </row>
    <row r="29" spans="119:120" ht="13">
      <c r="DP29" s="241"/>
    </row>
    <row r="30" spans="119:120" ht="13"/>
    <row r="31" spans="119:120" ht="13">
      <c r="DO31" s="241"/>
      <c r="DP31" s="241"/>
    </row>
    <row r="32" spans="119:120" ht="13"/>
    <row r="33" spans="98:120" ht="13">
      <c r="DO33" s="241"/>
      <c r="DP33" s="241"/>
    </row>
    <row r="34" spans="98:120" ht="13">
      <c r="DM34" s="241"/>
    </row>
    <row r="35" spans="98:120" ht="13">
      <c r="CT35" s="241"/>
      <c r="CU35" s="241"/>
      <c r="CV35" s="241"/>
      <c r="CY35" s="241"/>
      <c r="CZ35" s="241"/>
      <c r="DA35" s="241"/>
      <c r="DD35" s="241"/>
      <c r="DE35" s="241"/>
      <c r="DF35" s="241"/>
      <c r="DI35" s="241"/>
      <c r="DJ35" s="241"/>
      <c r="DK35" s="241"/>
      <c r="DM35" s="241"/>
      <c r="DN35" s="241"/>
      <c r="DO35" s="241"/>
      <c r="DP35" s="241"/>
    </row>
    <row r="36" spans="98:120" ht="13"/>
    <row r="37" spans="98:120" ht="13">
      <c r="CW37" s="241"/>
      <c r="DB37" s="241"/>
      <c r="DG37" s="241"/>
      <c r="DL37" s="241"/>
      <c r="DP37" s="241"/>
    </row>
    <row r="38" spans="98:120" ht="13">
      <c r="CT38" s="241"/>
      <c r="CU38" s="241"/>
      <c r="CV38" s="241"/>
      <c r="CW38" s="241"/>
      <c r="CY38" s="241"/>
      <c r="CZ38" s="241"/>
      <c r="DA38" s="241"/>
      <c r="DB38" s="241"/>
      <c r="DD38" s="241"/>
      <c r="DE38" s="241"/>
      <c r="DF38" s="241"/>
      <c r="DG38" s="241"/>
      <c r="DI38" s="241"/>
      <c r="DJ38" s="241"/>
      <c r="DK38" s="241"/>
      <c r="DL38" s="241"/>
      <c r="DN38" s="241"/>
      <c r="DO38" s="241"/>
      <c r="DP38" s="241"/>
    </row>
    <row r="39" spans="98:120" ht="13"/>
    <row r="40" spans="98:120" ht="13"/>
    <row r="41" spans="98:120" ht="13"/>
    <row r="42" spans="98:120" ht="13"/>
    <row r="43" spans="98:120" ht="13"/>
    <row r="44" spans="98:120" ht="13"/>
    <row r="45" spans="98:120" ht="13"/>
    <row r="46" spans="98:120" ht="13"/>
    <row r="47" spans="98:120" ht="13"/>
    <row r="48" spans="98:120" ht="13"/>
    <row r="49" spans="22:120" ht="13">
      <c r="DN49" s="241"/>
      <c r="DO49" s="241"/>
      <c r="DP49" s="241"/>
    </row>
    <row r="50" spans="22:120" ht="13"/>
    <row r="51" spans="22:120" ht="13"/>
    <row r="52" spans="22:120" ht="13"/>
    <row r="53" spans="22:120" ht="13"/>
    <row r="54" spans="22:120" ht="13"/>
    <row r="55" spans="22:120" ht="13"/>
    <row r="56" spans="22:120" ht="13"/>
    <row r="57" spans="22:120" ht="13"/>
    <row r="58" spans="22:120" ht="13"/>
    <row r="59" spans="22:120" ht="13"/>
    <row r="60" spans="22:120" ht="13"/>
    <row r="61" spans="22:120" ht="13"/>
    <row r="62" spans="22:120" ht="13"/>
    <row r="63" spans="22:120" ht="13">
      <c r="W63" s="241"/>
      <c r="CS63" s="241"/>
      <c r="CX63" s="241"/>
      <c r="DC63" s="241"/>
      <c r="DH63" s="241"/>
    </row>
    <row r="64" spans="22:120" ht="13">
      <c r="V64" s="241"/>
    </row>
    <row r="65" spans="15:120" ht="13">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
      <c r="Q66" s="241"/>
      <c r="S66" s="241"/>
      <c r="U66" s="241"/>
      <c r="DM66" s="241"/>
    </row>
    <row r="67" spans="15:120" ht="13">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
    <row r="69" spans="15:120" ht="13"/>
    <row r="70" spans="15:120" ht="13"/>
    <row r="71" spans="15:120" ht="13"/>
    <row r="72" spans="15:120" ht="13">
      <c r="DP72" s="241"/>
    </row>
    <row r="73" spans="15:120" ht="13">
      <c r="DP73" s="241"/>
    </row>
    <row r="74" spans="15:120" ht="13"/>
    <row r="75" spans="15:120" ht="13"/>
    <row r="76" spans="15:120" ht="13"/>
    <row r="77" spans="15:120" ht="13"/>
    <row r="78" spans="15:120" ht="13"/>
    <row r="79" spans="15:120" ht="13"/>
    <row r="80" spans="15:120" ht="13"/>
    <row r="81" spans="97:112" ht="13"/>
    <row r="82" spans="97:112" ht="13"/>
    <row r="83" spans="97:112" ht="13"/>
    <row r="84" spans="97:112" ht="13"/>
    <row r="85" spans="97:112" ht="13"/>
    <row r="86" spans="97:112" ht="13"/>
    <row r="87" spans="97:112" ht="13"/>
    <row r="88" spans="97:112" ht="13"/>
    <row r="89" spans="97:112" ht="13"/>
    <row r="90" spans="97:112" ht="13"/>
    <row r="91" spans="97:112" ht="13"/>
    <row r="92" spans="97:112" ht="13"/>
    <row r="93" spans="97:112" ht="13"/>
    <row r="94" spans="97:112" ht="13"/>
    <row r="95" spans="97:112" ht="13"/>
    <row r="96" spans="97:112" ht="13">
      <c r="CS96" s="241"/>
      <c r="CX96" s="241"/>
      <c r="DC96" s="241"/>
      <c r="DH96" s="241"/>
    </row>
    <row r="97" spans="24:120" ht="13">
      <c r="CS97" s="241"/>
      <c r="CX97" s="241"/>
      <c r="DC97" s="241"/>
      <c r="DH97" s="241"/>
      <c r="DP97" s="242" t="s">
        <v>475</v>
      </c>
    </row>
    <row r="98" spans="24:120" ht="13" hidden="1">
      <c r="CS98" s="241"/>
      <c r="CX98" s="241"/>
      <c r="DC98" s="241"/>
      <c r="DH98" s="241"/>
    </row>
    <row r="99" spans="24:120" ht="13" hidden="1">
      <c r="CS99" s="241"/>
      <c r="CX99" s="241"/>
      <c r="DC99" s="241"/>
      <c r="DH99" s="241"/>
    </row>
    <row r="101" spans="24:120" ht="12" hidden="1" customHeight="1">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c r="CU102" s="241"/>
      <c r="CZ102" s="241"/>
      <c r="DE102" s="241"/>
      <c r="DJ102" s="241"/>
      <c r="DM102" s="241"/>
    </row>
    <row r="103" spans="24:120" ht="13" hidden="1">
      <c r="CT103" s="241"/>
      <c r="CV103" s="241"/>
      <c r="CW103" s="241"/>
      <c r="CY103" s="241"/>
      <c r="DA103" s="241"/>
      <c r="DB103" s="241"/>
      <c r="DD103" s="241"/>
      <c r="DF103" s="241"/>
      <c r="DG103" s="241"/>
      <c r="DI103" s="241"/>
      <c r="DK103" s="241"/>
      <c r="DL103" s="241"/>
      <c r="DM103" s="241"/>
      <c r="DN103" s="241"/>
      <c r="DO103" s="241"/>
      <c r="DP103" s="241"/>
    </row>
    <row r="104" spans="24:120" ht="13" hidden="1">
      <c r="CV104" s="241"/>
      <c r="CW104" s="241"/>
      <c r="DA104" s="241"/>
      <c r="DB104" s="241"/>
      <c r="DF104" s="241"/>
      <c r="DG104" s="241"/>
      <c r="DK104" s="241"/>
      <c r="DL104" s="241"/>
      <c r="DN104" s="241"/>
      <c r="DO104" s="241"/>
      <c r="DP104" s="241"/>
    </row>
    <row r="105" spans="24:120" ht="12.75" hidden="1" customHeight="1"/>
  </sheetData>
  <sheetProtection algorithmName="SHA-512" hashValue="mpdWSUCtky714ypogTMCV7S2iSwEKjivhdLN4EcpntJOlCyrL5sRUWbqXpgMy0s1N/gy41G5Rao6uaIqe+hfkw==" saltValue="dnzYs2/lP3XndS20868szg=="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cols>
    <col min="1" max="116" width="2.6328125" style="242" customWidth="1"/>
    <col min="117" max="16384" width="9" style="241" hidden="1"/>
  </cols>
  <sheetData>
    <row r="1" spans="2:116" ht="13">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
    <row r="3" spans="2:116" ht="13"/>
    <row r="4" spans="2:116" ht="13">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
    <row r="7" spans="2:116" ht="13"/>
    <row r="8" spans="2:116" ht="13"/>
    <row r="9" spans="2:116" ht="13"/>
    <row r="10" spans="2:116" ht="13"/>
    <row r="11" spans="2:116" ht="13"/>
    <row r="12" spans="2:116" ht="13"/>
    <row r="13" spans="2:116" ht="13"/>
    <row r="14" spans="2:116" ht="13"/>
    <row r="15" spans="2:116" ht="13"/>
    <row r="16" spans="2:116" ht="13"/>
    <row r="17" spans="9:116" ht="13"/>
    <row r="18" spans="9:116" ht="13">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
    <row r="20" spans="9:116" ht="13"/>
    <row r="21" spans="9:116" ht="13">
      <c r="DL21" s="241"/>
    </row>
    <row r="22" spans="9:116" ht="13">
      <c r="DI22" s="241"/>
      <c r="DJ22" s="241"/>
      <c r="DK22" s="241"/>
      <c r="DL22" s="241"/>
    </row>
    <row r="23" spans="9:116" ht="13">
      <c r="CY23" s="241"/>
      <c r="CZ23" s="241"/>
      <c r="DA23" s="241"/>
      <c r="DB23" s="241"/>
      <c r="DC23" s="241"/>
      <c r="DD23" s="241"/>
      <c r="DE23" s="241"/>
      <c r="DF23" s="241"/>
      <c r="DG23" s="241"/>
      <c r="DH23" s="241"/>
      <c r="DI23" s="241"/>
      <c r="DJ23" s="241"/>
      <c r="DK23" s="241"/>
      <c r="DL23" s="241"/>
    </row>
    <row r="24" spans="9:116" ht="13"/>
    <row r="25" spans="9:116" ht="13"/>
    <row r="26" spans="9:116" ht="13"/>
    <row r="27" spans="9:116" ht="13"/>
    <row r="28" spans="9:116" ht="13"/>
    <row r="29" spans="9:116" ht="13"/>
    <row r="30" spans="9:116" ht="13"/>
    <row r="31" spans="9:116" ht="13"/>
    <row r="32" spans="9:116" ht="13"/>
    <row r="33" spans="15:116" ht="13"/>
    <row r="34" spans="15:116" ht="13"/>
    <row r="35" spans="15:116" ht="13">
      <c r="CZ35" s="241"/>
      <c r="DA35" s="241"/>
      <c r="DB35" s="241"/>
      <c r="DC35" s="241"/>
      <c r="DD35" s="241"/>
      <c r="DE35" s="241"/>
      <c r="DF35" s="241"/>
      <c r="DG35" s="241"/>
      <c r="DH35" s="241"/>
      <c r="DI35" s="241"/>
      <c r="DJ35" s="241"/>
      <c r="DK35" s="241"/>
      <c r="DL35" s="241"/>
    </row>
    <row r="36" spans="15:116" ht="13"/>
    <row r="37" spans="15:116" ht="13">
      <c r="DL37" s="241"/>
    </row>
    <row r="38" spans="15:116" ht="13">
      <c r="DI38" s="241"/>
      <c r="DJ38" s="241"/>
      <c r="DK38" s="241"/>
      <c r="DL38" s="241"/>
    </row>
    <row r="39" spans="15:116" ht="13"/>
    <row r="40" spans="15:116" ht="13"/>
    <row r="41" spans="15:116" ht="13"/>
    <row r="42" spans="15:116" ht="13"/>
    <row r="43" spans="15:116" ht="13">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
      <c r="DL44" s="241"/>
    </row>
    <row r="45" spans="15:116" ht="13"/>
    <row r="46" spans="15:116" ht="13">
      <c r="DA46" s="241"/>
      <c r="DB46" s="241"/>
      <c r="DC46" s="241"/>
      <c r="DD46" s="241"/>
      <c r="DE46" s="241"/>
      <c r="DF46" s="241"/>
      <c r="DG46" s="241"/>
      <c r="DH46" s="241"/>
      <c r="DI46" s="241"/>
      <c r="DJ46" s="241"/>
      <c r="DK46" s="241"/>
      <c r="DL46" s="241"/>
    </row>
    <row r="47" spans="15:116" ht="13"/>
    <row r="48" spans="15:116" ht="13"/>
    <row r="49" spans="104:116" ht="13"/>
    <row r="50" spans="104:116" ht="13">
      <c r="CZ50" s="241"/>
      <c r="DA50" s="241"/>
      <c r="DB50" s="241"/>
      <c r="DC50" s="241"/>
      <c r="DD50" s="241"/>
      <c r="DE50" s="241"/>
      <c r="DF50" s="241"/>
      <c r="DG50" s="241"/>
      <c r="DH50" s="241"/>
      <c r="DI50" s="241"/>
      <c r="DJ50" s="241"/>
      <c r="DK50" s="241"/>
      <c r="DL50" s="241"/>
    </row>
    <row r="51" spans="104:116" ht="13"/>
    <row r="52" spans="104:116" ht="13"/>
    <row r="53" spans="104:116" ht="13">
      <c r="DL53" s="241"/>
    </row>
    <row r="54" spans="104:116" ht="13"/>
    <row r="55" spans="104:116" ht="13"/>
    <row r="56" spans="104:116" ht="13"/>
    <row r="57" spans="104:116" ht="13"/>
    <row r="58" spans="104:116" ht="13"/>
    <row r="59" spans="104:116" ht="13"/>
    <row r="60" spans="104:116" ht="13"/>
    <row r="61" spans="104:116" ht="13"/>
    <row r="62" spans="104:116" ht="13"/>
    <row r="63" spans="104:116" ht="13"/>
    <row r="64" spans="104:116" ht="13"/>
    <row r="65" spans="107:116" ht="13"/>
    <row r="66" spans="107:116" ht="13"/>
    <row r="67" spans="107:116" ht="13">
      <c r="DC67" s="241"/>
      <c r="DD67" s="241"/>
      <c r="DE67" s="241"/>
      <c r="DF67" s="241"/>
      <c r="DG67" s="241"/>
      <c r="DH67" s="241"/>
      <c r="DI67" s="241"/>
      <c r="DJ67" s="241"/>
      <c r="DK67" s="241"/>
      <c r="DL67" s="241"/>
    </row>
    <row r="68" spans="107:116" ht="13"/>
    <row r="69" spans="107:116" ht="13"/>
    <row r="70" spans="107:116" ht="13"/>
    <row r="71" spans="107:116" ht="13"/>
    <row r="72" spans="107:116" ht="13"/>
    <row r="73" spans="107:116" ht="13"/>
    <row r="74" spans="107:116" ht="13"/>
    <row r="75" spans="107:116" ht="13"/>
    <row r="76" spans="107:116" ht="13"/>
    <row r="77" spans="107:116" ht="13"/>
    <row r="78" spans="107:116" ht="13"/>
    <row r="79" spans="107:116" ht="13"/>
    <row r="80" spans="107:116" ht="13"/>
    <row r="81" ht="13"/>
    <row r="82" ht="13"/>
    <row r="83" ht="13"/>
    <row r="84" ht="13"/>
    <row r="85" ht="13"/>
    <row r="86" ht="13"/>
    <row r="87" ht="13"/>
    <row r="88" ht="13"/>
    <row r="89" ht="13"/>
  </sheetData>
  <sheetProtection algorithmName="SHA-512" hashValue="jcUbw8TIiVBmm1jvtPdDM9D35ElmgGIYpwJnx9Kit4Rjsz8AKSR3CMAdZzsqg5mkaYb7KX1TL1kCDoWM6R5Xxw==" saltValue="EuEwMfPXZXMw+f68K6NSow=="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cols>
    <col min="1" max="36" width="2.453125" style="243" customWidth="1"/>
    <col min="37" max="44" width="17" style="243" customWidth="1"/>
    <col min="45" max="45" width="6.08984375" style="249" customWidth="1"/>
    <col min="46" max="46" width="3" style="247" customWidth="1"/>
    <col min="47" max="47" width="19.08984375" style="243" hidden="1" customWidth="1"/>
    <col min="48" max="52" width="12.6328125" style="243" hidden="1" customWidth="1"/>
    <col min="53" max="16384" width="8.6328125" style="243" hidden="1"/>
  </cols>
  <sheetData>
    <row r="1" spans="1:46" ht="13">
      <c r="AS1" s="243"/>
      <c r="AT1" s="243"/>
    </row>
    <row r="2" spans="1:46" ht="13">
      <c r="AS2" s="243"/>
      <c r="AT2" s="243"/>
    </row>
    <row r="3" spans="1:46" ht="13">
      <c r="AS3" s="243"/>
      <c r="AT3" s="243"/>
    </row>
    <row r="4" spans="1:46" ht="13">
      <c r="AS4" s="243"/>
      <c r="AT4" s="243"/>
    </row>
    <row r="5" spans="1:46" ht="16.5">
      <c r="A5" s="244" t="s">
        <v>476</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
      <c r="A6" s="247"/>
      <c r="AK6" s="248" t="s">
        <v>477</v>
      </c>
      <c r="AL6" s="248"/>
      <c r="AM6" s="248"/>
      <c r="AN6" s="248"/>
    </row>
    <row r="7" spans="1:46" ht="13.5" customHeight="1">
      <c r="A7" s="247"/>
      <c r="AK7" s="250"/>
      <c r="AL7" s="251"/>
      <c r="AM7" s="251"/>
      <c r="AN7" s="252"/>
      <c r="AO7" s="1149" t="s">
        <v>478</v>
      </c>
      <c r="AP7" s="253"/>
      <c r="AQ7" s="254" t="s">
        <v>479</v>
      </c>
      <c r="AR7" s="255"/>
    </row>
    <row r="8" spans="1:46" ht="13">
      <c r="A8" s="247"/>
      <c r="AK8" s="256"/>
      <c r="AL8" s="257"/>
      <c r="AM8" s="257"/>
      <c r="AN8" s="258"/>
      <c r="AO8" s="1150"/>
      <c r="AP8" s="259" t="s">
        <v>480</v>
      </c>
      <c r="AQ8" s="260" t="s">
        <v>481</v>
      </c>
      <c r="AR8" s="261" t="s">
        <v>482</v>
      </c>
    </row>
    <row r="9" spans="1:46" ht="13">
      <c r="A9" s="247"/>
      <c r="AK9" s="1151" t="s">
        <v>483</v>
      </c>
      <c r="AL9" s="1152"/>
      <c r="AM9" s="1152"/>
      <c r="AN9" s="1153"/>
      <c r="AO9" s="262">
        <v>2193855</v>
      </c>
      <c r="AP9" s="262">
        <v>57521</v>
      </c>
      <c r="AQ9" s="263">
        <v>72090</v>
      </c>
      <c r="AR9" s="264">
        <v>-20.2</v>
      </c>
    </row>
    <row r="10" spans="1:46" ht="13.5" customHeight="1">
      <c r="A10" s="247"/>
      <c r="AK10" s="1151" t="s">
        <v>484</v>
      </c>
      <c r="AL10" s="1152"/>
      <c r="AM10" s="1152"/>
      <c r="AN10" s="1153"/>
      <c r="AO10" s="265">
        <v>478572</v>
      </c>
      <c r="AP10" s="265">
        <v>12548</v>
      </c>
      <c r="AQ10" s="266">
        <v>9072</v>
      </c>
      <c r="AR10" s="267">
        <v>38.299999999999997</v>
      </c>
    </row>
    <row r="11" spans="1:46" ht="13.5" customHeight="1">
      <c r="A11" s="247"/>
      <c r="AK11" s="1151" t="s">
        <v>485</v>
      </c>
      <c r="AL11" s="1152"/>
      <c r="AM11" s="1152"/>
      <c r="AN11" s="1153"/>
      <c r="AO11" s="265">
        <v>5311</v>
      </c>
      <c r="AP11" s="265">
        <v>139</v>
      </c>
      <c r="AQ11" s="266">
        <v>383</v>
      </c>
      <c r="AR11" s="267">
        <v>-63.7</v>
      </c>
    </row>
    <row r="12" spans="1:46" ht="13.5" customHeight="1">
      <c r="A12" s="247"/>
      <c r="AK12" s="1151" t="s">
        <v>486</v>
      </c>
      <c r="AL12" s="1152"/>
      <c r="AM12" s="1152"/>
      <c r="AN12" s="1153"/>
      <c r="AO12" s="265" t="s">
        <v>487</v>
      </c>
      <c r="AP12" s="265" t="s">
        <v>487</v>
      </c>
      <c r="AQ12" s="266">
        <v>26</v>
      </c>
      <c r="AR12" s="267" t="s">
        <v>487</v>
      </c>
    </row>
    <row r="13" spans="1:46" ht="13.5" customHeight="1">
      <c r="A13" s="247"/>
      <c r="AK13" s="1151" t="s">
        <v>488</v>
      </c>
      <c r="AL13" s="1152"/>
      <c r="AM13" s="1152"/>
      <c r="AN13" s="1153"/>
      <c r="AO13" s="265">
        <v>112737</v>
      </c>
      <c r="AP13" s="265">
        <v>2956</v>
      </c>
      <c r="AQ13" s="266">
        <v>2732</v>
      </c>
      <c r="AR13" s="267">
        <v>8.1999999999999993</v>
      </c>
    </row>
    <row r="14" spans="1:46" ht="13.5" customHeight="1">
      <c r="A14" s="247"/>
      <c r="AK14" s="1151" t="s">
        <v>489</v>
      </c>
      <c r="AL14" s="1152"/>
      <c r="AM14" s="1152"/>
      <c r="AN14" s="1153"/>
      <c r="AO14" s="265">
        <v>175902</v>
      </c>
      <c r="AP14" s="265">
        <v>4612</v>
      </c>
      <c r="AQ14" s="266">
        <v>1315</v>
      </c>
      <c r="AR14" s="267">
        <v>250.7</v>
      </c>
    </row>
    <row r="15" spans="1:46" ht="13.5" customHeight="1">
      <c r="A15" s="247"/>
      <c r="AK15" s="1154" t="s">
        <v>490</v>
      </c>
      <c r="AL15" s="1155"/>
      <c r="AM15" s="1155"/>
      <c r="AN15" s="1156"/>
      <c r="AO15" s="265">
        <v>-149010</v>
      </c>
      <c r="AP15" s="265">
        <v>-3907</v>
      </c>
      <c r="AQ15" s="266">
        <v>-4107</v>
      </c>
      <c r="AR15" s="267">
        <v>-4.9000000000000004</v>
      </c>
    </row>
    <row r="16" spans="1:46" ht="13">
      <c r="A16" s="247"/>
      <c r="AK16" s="1154" t="s">
        <v>177</v>
      </c>
      <c r="AL16" s="1155"/>
      <c r="AM16" s="1155"/>
      <c r="AN16" s="1156"/>
      <c r="AO16" s="265">
        <v>2817367</v>
      </c>
      <c r="AP16" s="265">
        <v>73869</v>
      </c>
      <c r="AQ16" s="266">
        <v>81511</v>
      </c>
      <c r="AR16" s="267">
        <v>-9.4</v>
      </c>
    </row>
    <row r="17" spans="1:46" ht="13">
      <c r="A17" s="247"/>
    </row>
    <row r="18" spans="1:46" ht="13">
      <c r="A18" s="247"/>
      <c r="AQ18" s="268"/>
      <c r="AR18" s="268"/>
    </row>
    <row r="19" spans="1:46" ht="13">
      <c r="A19" s="247"/>
      <c r="AK19" s="243" t="s">
        <v>491</v>
      </c>
    </row>
    <row r="20" spans="1:46" ht="13">
      <c r="A20" s="247"/>
      <c r="AK20" s="269"/>
      <c r="AL20" s="270"/>
      <c r="AM20" s="270"/>
      <c r="AN20" s="271"/>
      <c r="AO20" s="272" t="s">
        <v>492</v>
      </c>
      <c r="AP20" s="273" t="s">
        <v>493</v>
      </c>
      <c r="AQ20" s="274" t="s">
        <v>494</v>
      </c>
      <c r="AR20" s="275"/>
    </row>
    <row r="21" spans="1:46" s="248" customFormat="1" ht="13">
      <c r="A21" s="276"/>
      <c r="AK21" s="1157" t="s">
        <v>495</v>
      </c>
      <c r="AL21" s="1158"/>
      <c r="AM21" s="1158"/>
      <c r="AN21" s="1159"/>
      <c r="AO21" s="277">
        <v>5.74</v>
      </c>
      <c r="AP21" s="278">
        <v>6.74</v>
      </c>
      <c r="AQ21" s="279">
        <v>-1</v>
      </c>
      <c r="AS21" s="280"/>
      <c r="AT21" s="276"/>
    </row>
    <row r="22" spans="1:46" s="248" customFormat="1" ht="13">
      <c r="A22" s="276"/>
      <c r="AK22" s="1157" t="s">
        <v>496</v>
      </c>
      <c r="AL22" s="1158"/>
      <c r="AM22" s="1158"/>
      <c r="AN22" s="1159"/>
      <c r="AO22" s="281">
        <v>98.3</v>
      </c>
      <c r="AP22" s="282">
        <v>97</v>
      </c>
      <c r="AQ22" s="283">
        <v>1.3</v>
      </c>
      <c r="AR22" s="268"/>
      <c r="AS22" s="280"/>
      <c r="AT22" s="276"/>
    </row>
    <row r="23" spans="1:46" s="248" customFormat="1" ht="13">
      <c r="A23" s="276"/>
      <c r="AP23" s="268"/>
      <c r="AQ23" s="268"/>
      <c r="AR23" s="268"/>
      <c r="AS23" s="280"/>
      <c r="AT23" s="276"/>
    </row>
    <row r="24" spans="1:46" s="248" customFormat="1" ht="13">
      <c r="A24" s="276"/>
      <c r="AP24" s="268"/>
      <c r="AQ24" s="268"/>
      <c r="AR24" s="268"/>
      <c r="AS24" s="280"/>
      <c r="AT24" s="276"/>
    </row>
    <row r="25" spans="1:46" s="248" customFormat="1" ht="13">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
      <c r="A26" s="1148" t="s">
        <v>497</v>
      </c>
      <c r="B26" s="1148"/>
      <c r="C26" s="1148"/>
      <c r="D26" s="1148"/>
      <c r="E26" s="1148"/>
      <c r="F26" s="1148"/>
      <c r="G26" s="1148"/>
      <c r="H26" s="1148"/>
      <c r="I26" s="1148"/>
      <c r="J26" s="1148"/>
      <c r="K26" s="1148"/>
      <c r="L26" s="1148"/>
      <c r="M26" s="1148"/>
      <c r="N26" s="1148"/>
      <c r="O26" s="1148"/>
      <c r="P26" s="1148"/>
      <c r="Q26" s="1148"/>
      <c r="R26" s="1148"/>
      <c r="S26" s="1148"/>
      <c r="T26" s="1148"/>
      <c r="U26" s="1148"/>
      <c r="V26" s="1148"/>
      <c r="W26" s="1148"/>
      <c r="X26" s="1148"/>
      <c r="Y26" s="1148"/>
      <c r="Z26" s="1148"/>
      <c r="AA26" s="1148"/>
      <c r="AB26" s="1148"/>
      <c r="AC26" s="1148"/>
      <c r="AD26" s="1148"/>
      <c r="AE26" s="1148"/>
      <c r="AF26" s="1148"/>
      <c r="AG26" s="1148"/>
      <c r="AH26" s="1148"/>
      <c r="AI26" s="1148"/>
      <c r="AJ26" s="1148"/>
      <c r="AK26" s="1148"/>
      <c r="AL26" s="1148"/>
      <c r="AM26" s="1148"/>
      <c r="AN26" s="1148"/>
      <c r="AO26" s="1148"/>
      <c r="AP26" s="1148"/>
      <c r="AQ26" s="1148"/>
      <c r="AR26" s="1148"/>
      <c r="AS26" s="1148"/>
    </row>
    <row r="27" spans="1:46" ht="13">
      <c r="A27" s="288"/>
      <c r="AS27" s="243"/>
      <c r="AT27" s="243"/>
    </row>
    <row r="28" spans="1:46" ht="16.5">
      <c r="A28" s="244" t="s">
        <v>498</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
      <c r="A29" s="247"/>
      <c r="AK29" s="248" t="s">
        <v>499</v>
      </c>
      <c r="AL29" s="248"/>
      <c r="AM29" s="248"/>
      <c r="AN29" s="248"/>
      <c r="AS29" s="290"/>
    </row>
    <row r="30" spans="1:46" ht="13.5" customHeight="1">
      <c r="A30" s="247"/>
      <c r="AK30" s="250"/>
      <c r="AL30" s="251"/>
      <c r="AM30" s="251"/>
      <c r="AN30" s="252"/>
      <c r="AO30" s="1149" t="s">
        <v>478</v>
      </c>
      <c r="AP30" s="253"/>
      <c r="AQ30" s="254" t="s">
        <v>479</v>
      </c>
      <c r="AR30" s="255"/>
    </row>
    <row r="31" spans="1:46" ht="13">
      <c r="A31" s="247"/>
      <c r="AK31" s="256"/>
      <c r="AL31" s="257"/>
      <c r="AM31" s="257"/>
      <c r="AN31" s="258"/>
      <c r="AO31" s="1150"/>
      <c r="AP31" s="259" t="s">
        <v>480</v>
      </c>
      <c r="AQ31" s="260" t="s">
        <v>481</v>
      </c>
      <c r="AR31" s="261" t="s">
        <v>482</v>
      </c>
    </row>
    <row r="32" spans="1:46" ht="27" customHeight="1">
      <c r="A32" s="247"/>
      <c r="AK32" s="1165" t="s">
        <v>500</v>
      </c>
      <c r="AL32" s="1166"/>
      <c r="AM32" s="1166"/>
      <c r="AN32" s="1167"/>
      <c r="AO32" s="291">
        <v>1329294</v>
      </c>
      <c r="AP32" s="291">
        <v>34853</v>
      </c>
      <c r="AQ32" s="292">
        <v>33695</v>
      </c>
      <c r="AR32" s="293">
        <v>3.4</v>
      </c>
    </row>
    <row r="33" spans="1:46" ht="13.5" customHeight="1">
      <c r="A33" s="247"/>
      <c r="AK33" s="1165" t="s">
        <v>501</v>
      </c>
      <c r="AL33" s="1166"/>
      <c r="AM33" s="1166"/>
      <c r="AN33" s="1167"/>
      <c r="AO33" s="291" t="s">
        <v>487</v>
      </c>
      <c r="AP33" s="291" t="s">
        <v>487</v>
      </c>
      <c r="AQ33" s="292" t="s">
        <v>487</v>
      </c>
      <c r="AR33" s="293" t="s">
        <v>487</v>
      </c>
    </row>
    <row r="34" spans="1:46" ht="27" customHeight="1">
      <c r="A34" s="247"/>
      <c r="AK34" s="1165" t="s">
        <v>502</v>
      </c>
      <c r="AL34" s="1166"/>
      <c r="AM34" s="1166"/>
      <c r="AN34" s="1167"/>
      <c r="AO34" s="291" t="s">
        <v>487</v>
      </c>
      <c r="AP34" s="291" t="s">
        <v>487</v>
      </c>
      <c r="AQ34" s="292" t="s">
        <v>487</v>
      </c>
      <c r="AR34" s="293" t="s">
        <v>487</v>
      </c>
    </row>
    <row r="35" spans="1:46" ht="27" customHeight="1">
      <c r="A35" s="247"/>
      <c r="AK35" s="1165" t="s">
        <v>503</v>
      </c>
      <c r="AL35" s="1166"/>
      <c r="AM35" s="1166"/>
      <c r="AN35" s="1167"/>
      <c r="AO35" s="291">
        <v>487642</v>
      </c>
      <c r="AP35" s="291">
        <v>12786</v>
      </c>
      <c r="AQ35" s="292">
        <v>8394</v>
      </c>
      <c r="AR35" s="293">
        <v>52.3</v>
      </c>
    </row>
    <row r="36" spans="1:46" ht="27" customHeight="1">
      <c r="A36" s="247"/>
      <c r="AK36" s="1165" t="s">
        <v>504</v>
      </c>
      <c r="AL36" s="1166"/>
      <c r="AM36" s="1166"/>
      <c r="AN36" s="1167"/>
      <c r="AO36" s="291">
        <v>34516</v>
      </c>
      <c r="AP36" s="291">
        <v>905</v>
      </c>
      <c r="AQ36" s="292">
        <v>1998</v>
      </c>
      <c r="AR36" s="293">
        <v>-54.7</v>
      </c>
    </row>
    <row r="37" spans="1:46" ht="13.5" customHeight="1">
      <c r="A37" s="247"/>
      <c r="AK37" s="1165" t="s">
        <v>505</v>
      </c>
      <c r="AL37" s="1166"/>
      <c r="AM37" s="1166"/>
      <c r="AN37" s="1167"/>
      <c r="AO37" s="291" t="s">
        <v>487</v>
      </c>
      <c r="AP37" s="291" t="s">
        <v>487</v>
      </c>
      <c r="AQ37" s="292">
        <v>1021</v>
      </c>
      <c r="AR37" s="293" t="s">
        <v>487</v>
      </c>
    </row>
    <row r="38" spans="1:46" ht="27" customHeight="1">
      <c r="A38" s="247"/>
      <c r="AK38" s="1168" t="s">
        <v>506</v>
      </c>
      <c r="AL38" s="1169"/>
      <c r="AM38" s="1169"/>
      <c r="AN38" s="1170"/>
      <c r="AO38" s="294" t="s">
        <v>487</v>
      </c>
      <c r="AP38" s="294" t="s">
        <v>487</v>
      </c>
      <c r="AQ38" s="295">
        <v>3</v>
      </c>
      <c r="AR38" s="283" t="s">
        <v>487</v>
      </c>
      <c r="AS38" s="290"/>
    </row>
    <row r="39" spans="1:46" ht="13">
      <c r="A39" s="247"/>
      <c r="AK39" s="1168" t="s">
        <v>507</v>
      </c>
      <c r="AL39" s="1169"/>
      <c r="AM39" s="1169"/>
      <c r="AN39" s="1170"/>
      <c r="AO39" s="291">
        <v>-139262</v>
      </c>
      <c r="AP39" s="291">
        <v>-3651</v>
      </c>
      <c r="AQ39" s="292">
        <v>-3210</v>
      </c>
      <c r="AR39" s="293">
        <v>13.7</v>
      </c>
      <c r="AS39" s="290"/>
    </row>
    <row r="40" spans="1:46" ht="27" customHeight="1">
      <c r="A40" s="247"/>
      <c r="AK40" s="1165" t="s">
        <v>508</v>
      </c>
      <c r="AL40" s="1166"/>
      <c r="AM40" s="1166"/>
      <c r="AN40" s="1167"/>
      <c r="AO40" s="291">
        <v>-1042529</v>
      </c>
      <c r="AP40" s="291">
        <v>-27334</v>
      </c>
      <c r="AQ40" s="292">
        <v>-26336</v>
      </c>
      <c r="AR40" s="293">
        <v>3.8</v>
      </c>
      <c r="AS40" s="290"/>
    </row>
    <row r="41" spans="1:46" ht="13">
      <c r="A41" s="247"/>
      <c r="AK41" s="1171" t="s">
        <v>287</v>
      </c>
      <c r="AL41" s="1172"/>
      <c r="AM41" s="1172"/>
      <c r="AN41" s="1173"/>
      <c r="AO41" s="291">
        <v>669661</v>
      </c>
      <c r="AP41" s="291">
        <v>17558</v>
      </c>
      <c r="AQ41" s="292">
        <v>15565</v>
      </c>
      <c r="AR41" s="293">
        <v>12.8</v>
      </c>
      <c r="AS41" s="290"/>
    </row>
    <row r="42" spans="1:46" ht="13">
      <c r="A42" s="247"/>
      <c r="AK42" s="296"/>
      <c r="AQ42" s="268"/>
      <c r="AR42" s="268"/>
      <c r="AS42" s="290"/>
    </row>
    <row r="43" spans="1:46" ht="13">
      <c r="A43" s="247"/>
      <c r="AP43" s="297"/>
      <c r="AQ43" s="268"/>
      <c r="AS43" s="290"/>
    </row>
    <row r="44" spans="1:46" ht="13">
      <c r="A44" s="247"/>
      <c r="AQ44" s="268"/>
    </row>
    <row r="45" spans="1:46" ht="13">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c r="A47" s="300" t="s">
        <v>509</v>
      </c>
    </row>
    <row r="48" spans="1:46" ht="13">
      <c r="A48" s="247"/>
      <c r="AK48" s="301" t="s">
        <v>510</v>
      </c>
      <c r="AL48" s="301"/>
      <c r="AM48" s="301"/>
      <c r="AN48" s="301"/>
      <c r="AO48" s="301"/>
      <c r="AP48" s="301"/>
      <c r="AQ48" s="302"/>
      <c r="AR48" s="301"/>
    </row>
    <row r="49" spans="1:44" ht="13.5" customHeight="1">
      <c r="A49" s="247"/>
      <c r="AK49" s="303"/>
      <c r="AL49" s="304"/>
      <c r="AM49" s="1160" t="s">
        <v>478</v>
      </c>
      <c r="AN49" s="1162" t="s">
        <v>511</v>
      </c>
      <c r="AO49" s="1163"/>
      <c r="AP49" s="1163"/>
      <c r="AQ49" s="1163"/>
      <c r="AR49" s="1164"/>
    </row>
    <row r="50" spans="1:44" ht="13">
      <c r="A50" s="247"/>
      <c r="AK50" s="305"/>
      <c r="AL50" s="306"/>
      <c r="AM50" s="1161"/>
      <c r="AN50" s="307" t="s">
        <v>512</v>
      </c>
      <c r="AO50" s="308" t="s">
        <v>513</v>
      </c>
      <c r="AP50" s="309" t="s">
        <v>514</v>
      </c>
      <c r="AQ50" s="310" t="s">
        <v>515</v>
      </c>
      <c r="AR50" s="311" t="s">
        <v>516</v>
      </c>
    </row>
    <row r="51" spans="1:44" ht="13">
      <c r="A51" s="247"/>
      <c r="AK51" s="303" t="s">
        <v>517</v>
      </c>
      <c r="AL51" s="304"/>
      <c r="AM51" s="312">
        <v>2632156</v>
      </c>
      <c r="AN51" s="313">
        <v>67325</v>
      </c>
      <c r="AO51" s="314">
        <v>43.4</v>
      </c>
      <c r="AP51" s="315">
        <v>52068</v>
      </c>
      <c r="AQ51" s="316">
        <v>1.6</v>
      </c>
      <c r="AR51" s="317">
        <v>41.8</v>
      </c>
    </row>
    <row r="52" spans="1:44" ht="13">
      <c r="A52" s="247"/>
      <c r="AK52" s="318"/>
      <c r="AL52" s="319" t="s">
        <v>518</v>
      </c>
      <c r="AM52" s="320">
        <v>1811482</v>
      </c>
      <c r="AN52" s="321">
        <v>46334</v>
      </c>
      <c r="AO52" s="322">
        <v>50.4</v>
      </c>
      <c r="AP52" s="323">
        <v>26936</v>
      </c>
      <c r="AQ52" s="324">
        <v>3.4</v>
      </c>
      <c r="AR52" s="325">
        <v>47</v>
      </c>
    </row>
    <row r="53" spans="1:44" ht="13">
      <c r="A53" s="247"/>
      <c r="AK53" s="303" t="s">
        <v>519</v>
      </c>
      <c r="AL53" s="304"/>
      <c r="AM53" s="312">
        <v>6162498</v>
      </c>
      <c r="AN53" s="313">
        <v>158700</v>
      </c>
      <c r="AO53" s="314">
        <v>135.69999999999999</v>
      </c>
      <c r="AP53" s="315">
        <v>47161</v>
      </c>
      <c r="AQ53" s="316">
        <v>-9.4</v>
      </c>
      <c r="AR53" s="317">
        <v>145.1</v>
      </c>
    </row>
    <row r="54" spans="1:44" ht="13">
      <c r="A54" s="247"/>
      <c r="AK54" s="318"/>
      <c r="AL54" s="319" t="s">
        <v>518</v>
      </c>
      <c r="AM54" s="320">
        <v>4645758</v>
      </c>
      <c r="AN54" s="321">
        <v>119640</v>
      </c>
      <c r="AO54" s="322">
        <v>158.19999999999999</v>
      </c>
      <c r="AP54" s="323">
        <v>24595</v>
      </c>
      <c r="AQ54" s="324">
        <v>-8.6999999999999993</v>
      </c>
      <c r="AR54" s="325">
        <v>166.9</v>
      </c>
    </row>
    <row r="55" spans="1:44" ht="13">
      <c r="A55" s="247"/>
      <c r="AK55" s="303" t="s">
        <v>520</v>
      </c>
      <c r="AL55" s="304"/>
      <c r="AM55" s="312">
        <v>3195291</v>
      </c>
      <c r="AN55" s="313">
        <v>82780</v>
      </c>
      <c r="AO55" s="314">
        <v>-47.8</v>
      </c>
      <c r="AP55" s="315">
        <v>43423</v>
      </c>
      <c r="AQ55" s="316">
        <v>-7.9</v>
      </c>
      <c r="AR55" s="317">
        <v>-39.9</v>
      </c>
    </row>
    <row r="56" spans="1:44" ht="13">
      <c r="A56" s="247"/>
      <c r="AK56" s="318"/>
      <c r="AL56" s="319" t="s">
        <v>518</v>
      </c>
      <c r="AM56" s="320">
        <v>1643534</v>
      </c>
      <c r="AN56" s="321">
        <v>42579</v>
      </c>
      <c r="AO56" s="322">
        <v>-64.400000000000006</v>
      </c>
      <c r="AP56" s="323">
        <v>22207</v>
      </c>
      <c r="AQ56" s="324">
        <v>-9.6999999999999993</v>
      </c>
      <c r="AR56" s="325">
        <v>-54.7</v>
      </c>
    </row>
    <row r="57" spans="1:44" ht="13">
      <c r="A57" s="247"/>
      <c r="AK57" s="303" t="s">
        <v>521</v>
      </c>
      <c r="AL57" s="304"/>
      <c r="AM57" s="312">
        <v>2431120</v>
      </c>
      <c r="AN57" s="313">
        <v>63378</v>
      </c>
      <c r="AO57" s="314">
        <v>-23.4</v>
      </c>
      <c r="AP57" s="315">
        <v>45265</v>
      </c>
      <c r="AQ57" s="316">
        <v>4.2</v>
      </c>
      <c r="AR57" s="317">
        <v>-27.6</v>
      </c>
    </row>
    <row r="58" spans="1:44" ht="13">
      <c r="A58" s="247"/>
      <c r="AK58" s="318"/>
      <c r="AL58" s="319" t="s">
        <v>518</v>
      </c>
      <c r="AM58" s="320">
        <v>1385512</v>
      </c>
      <c r="AN58" s="321">
        <v>36120</v>
      </c>
      <c r="AO58" s="322">
        <v>-15.2</v>
      </c>
      <c r="AP58" s="323">
        <v>22600</v>
      </c>
      <c r="AQ58" s="324">
        <v>1.8</v>
      </c>
      <c r="AR58" s="325">
        <v>-17</v>
      </c>
    </row>
    <row r="59" spans="1:44" ht="13">
      <c r="A59" s="247"/>
      <c r="AK59" s="303" t="s">
        <v>522</v>
      </c>
      <c r="AL59" s="304"/>
      <c r="AM59" s="312">
        <v>2864691</v>
      </c>
      <c r="AN59" s="313">
        <v>75110</v>
      </c>
      <c r="AO59" s="314">
        <v>18.5</v>
      </c>
      <c r="AP59" s="315">
        <v>54621</v>
      </c>
      <c r="AQ59" s="316">
        <v>20.7</v>
      </c>
      <c r="AR59" s="317">
        <v>-2.2000000000000002</v>
      </c>
    </row>
    <row r="60" spans="1:44" ht="13">
      <c r="A60" s="247"/>
      <c r="AK60" s="318"/>
      <c r="AL60" s="319" t="s">
        <v>518</v>
      </c>
      <c r="AM60" s="320">
        <v>1361847</v>
      </c>
      <c r="AN60" s="321">
        <v>35707</v>
      </c>
      <c r="AO60" s="322">
        <v>-1.1000000000000001</v>
      </c>
      <c r="AP60" s="323">
        <v>30892</v>
      </c>
      <c r="AQ60" s="324">
        <v>36.700000000000003</v>
      </c>
      <c r="AR60" s="325">
        <v>-37.799999999999997</v>
      </c>
    </row>
    <row r="61" spans="1:44" ht="13">
      <c r="A61" s="247"/>
      <c r="AK61" s="303" t="s">
        <v>523</v>
      </c>
      <c r="AL61" s="326"/>
      <c r="AM61" s="312">
        <v>3457151</v>
      </c>
      <c r="AN61" s="313">
        <v>89459</v>
      </c>
      <c r="AO61" s="314">
        <v>25.3</v>
      </c>
      <c r="AP61" s="315">
        <v>48508</v>
      </c>
      <c r="AQ61" s="327">
        <v>1.8</v>
      </c>
      <c r="AR61" s="317">
        <v>23.5</v>
      </c>
    </row>
    <row r="62" spans="1:44" ht="13">
      <c r="A62" s="247"/>
      <c r="AK62" s="318"/>
      <c r="AL62" s="319" t="s">
        <v>518</v>
      </c>
      <c r="AM62" s="320">
        <v>2169627</v>
      </c>
      <c r="AN62" s="321">
        <v>56076</v>
      </c>
      <c r="AO62" s="322">
        <v>25.6</v>
      </c>
      <c r="AP62" s="323">
        <v>25446</v>
      </c>
      <c r="AQ62" s="324">
        <v>4.7</v>
      </c>
      <c r="AR62" s="325">
        <v>20.9</v>
      </c>
    </row>
    <row r="63" spans="1:44" ht="13">
      <c r="A63" s="247"/>
    </row>
    <row r="64" spans="1:44" ht="13">
      <c r="A64" s="247"/>
    </row>
    <row r="65" spans="1:46" ht="13">
      <c r="A65" s="247"/>
    </row>
    <row r="66" spans="1:46" ht="13">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c r="AS67" s="243"/>
      <c r="AT67" s="243"/>
    </row>
    <row r="70" spans="1:46" ht="13" hidden="1"/>
    <row r="71" spans="1:46" ht="13" hidden="1"/>
    <row r="72" spans="1:46" ht="13" hidden="1"/>
    <row r="73" spans="1:46" ht="13" hidden="1"/>
  </sheetData>
  <sheetProtection algorithmName="SHA-512" hashValue="siPPMg5N/LVxW0rwQ1qNXNPtujNDEbHshrdJWJaAxMXXp71jqPGuHhXoAaVByJ6ImkvDTIeQbn1acNdgJPft6A==" saltValue="gd0Spk70Kj8NJR65NXar3g=="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cols>
    <col min="1" max="125" width="2.453125" style="242" customWidth="1"/>
    <col min="126" max="16384" width="9" style="241" hidden="1"/>
  </cols>
  <sheetData>
    <row r="1" spans="2:125" ht="13.5" customHeight="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
      <c r="B2" s="241"/>
      <c r="DG2" s="241"/>
    </row>
    <row r="3" spans="2:125" ht="13">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
    <row r="5" spans="2:125" ht="13"/>
    <row r="6" spans="2:125" ht="13"/>
    <row r="7" spans="2:125" ht="13"/>
    <row r="8" spans="2:125" ht="13"/>
    <row r="9" spans="2:125" ht="13">
      <c r="DU9" s="241"/>
    </row>
    <row r="10" spans="2:125" ht="13"/>
    <row r="11" spans="2:125" ht="13"/>
    <row r="12" spans="2:125" ht="13"/>
    <row r="13" spans="2:125" ht="13"/>
    <row r="14" spans="2:125" ht="13"/>
    <row r="15" spans="2:125" ht="13"/>
    <row r="16" spans="2:125" ht="13"/>
    <row r="17" spans="125:125" ht="13">
      <c r="DU17" s="241"/>
    </row>
    <row r="18" spans="125:125" ht="13"/>
    <row r="19" spans="125:125" ht="13"/>
    <row r="20" spans="125:125" ht="13">
      <c r="DU20" s="241"/>
    </row>
    <row r="21" spans="125:125" ht="13">
      <c r="DU21" s="241"/>
    </row>
    <row r="22" spans="125:125" ht="13"/>
    <row r="23" spans="125:125" ht="13"/>
    <row r="24" spans="125:125" ht="13"/>
    <row r="25" spans="125:125" ht="13"/>
    <row r="26" spans="125:125" ht="13"/>
    <row r="27" spans="125:125" ht="13"/>
    <row r="28" spans="125:125" ht="13">
      <c r="DU28" s="241"/>
    </row>
    <row r="29" spans="125:125" ht="13"/>
    <row r="30" spans="125:125" ht="13"/>
    <row r="31" spans="125:125" ht="13"/>
    <row r="32" spans="125:125" ht="13"/>
    <row r="33" spans="2:125" ht="13">
      <c r="B33" s="241"/>
      <c r="G33" s="241"/>
      <c r="I33" s="241"/>
    </row>
    <row r="34" spans="2:125" ht="13">
      <c r="C34" s="241"/>
      <c r="P34" s="241"/>
      <c r="DE34" s="241"/>
      <c r="DH34" s="241"/>
    </row>
    <row r="35" spans="2:125" ht="13">
      <c r="D35" s="241"/>
      <c r="E35" s="241"/>
      <c r="DG35" s="241"/>
      <c r="DJ35" s="241"/>
      <c r="DP35" s="241"/>
      <c r="DQ35" s="241"/>
      <c r="DR35" s="241"/>
      <c r="DS35" s="241"/>
      <c r="DT35" s="241"/>
      <c r="DU35" s="241"/>
    </row>
    <row r="36" spans="2:125" ht="13">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
      <c r="DU37" s="241"/>
    </row>
    <row r="38" spans="2:125" ht="13">
      <c r="DT38" s="241"/>
      <c r="DU38" s="241"/>
    </row>
    <row r="39" spans="2:125" ht="13"/>
    <row r="40" spans="2:125" ht="13">
      <c r="DH40" s="241"/>
    </row>
    <row r="41" spans="2:125" ht="13">
      <c r="DE41" s="241"/>
    </row>
    <row r="42" spans="2:125" ht="13">
      <c r="DG42" s="241"/>
      <c r="DJ42" s="241"/>
    </row>
    <row r="43" spans="2:125" ht="13">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
      <c r="DU44" s="241"/>
    </row>
    <row r="45" spans="2:125" ht="13"/>
    <row r="46" spans="2:125" ht="13"/>
    <row r="47" spans="2:125" ht="13"/>
    <row r="48" spans="2:125" ht="13">
      <c r="DT48" s="241"/>
      <c r="DU48" s="241"/>
    </row>
    <row r="49" spans="120:125" ht="13">
      <c r="DU49" s="241"/>
    </row>
    <row r="50" spans="120:125" ht="13">
      <c r="DU50" s="241"/>
    </row>
    <row r="51" spans="120:125" ht="13">
      <c r="DP51" s="241"/>
      <c r="DQ51" s="241"/>
      <c r="DR51" s="241"/>
      <c r="DS51" s="241"/>
      <c r="DT51" s="241"/>
      <c r="DU51" s="241"/>
    </row>
    <row r="52" spans="120:125" ht="13"/>
    <row r="53" spans="120:125" ht="13"/>
    <row r="54" spans="120:125" ht="13">
      <c r="DU54" s="241"/>
    </row>
    <row r="55" spans="120:125" ht="13"/>
    <row r="56" spans="120:125" ht="13"/>
    <row r="57" spans="120:125" ht="13"/>
    <row r="58" spans="120:125" ht="13">
      <c r="DU58" s="241"/>
    </row>
    <row r="59" spans="120:125" ht="13"/>
    <row r="60" spans="120:125" ht="13"/>
    <row r="61" spans="120:125" ht="13"/>
    <row r="62" spans="120:125" ht="13"/>
    <row r="63" spans="120:125" ht="13">
      <c r="DU63" s="241"/>
    </row>
    <row r="64" spans="120:125" ht="13">
      <c r="DT64" s="241"/>
      <c r="DU64" s="241"/>
    </row>
    <row r="65" spans="123:125" ht="13"/>
    <row r="66" spans="123:125" ht="13"/>
    <row r="67" spans="123:125" ht="13"/>
    <row r="68" spans="123:125" ht="13"/>
    <row r="69" spans="123:125" ht="13">
      <c r="DS69" s="241"/>
      <c r="DT69" s="241"/>
      <c r="DU69" s="241"/>
    </row>
    <row r="70" spans="123:125" ht="13"/>
    <row r="71" spans="123:125" ht="13"/>
    <row r="72" spans="123:125" ht="13"/>
    <row r="73" spans="123:125" ht="13"/>
    <row r="74" spans="123:125" ht="13"/>
    <row r="75" spans="123:125" ht="13"/>
    <row r="76" spans="123:125" ht="13"/>
    <row r="77" spans="123:125" ht="13"/>
    <row r="78" spans="123:125" ht="13"/>
    <row r="79" spans="123:125" ht="13"/>
    <row r="80" spans="123:125" ht="13"/>
    <row r="81" spans="116:125" ht="13"/>
    <row r="82" spans="116:125" ht="13">
      <c r="DL82" s="241"/>
    </row>
    <row r="83" spans="116:125" ht="13">
      <c r="DM83" s="241"/>
      <c r="DN83" s="241"/>
      <c r="DO83" s="241"/>
      <c r="DP83" s="241"/>
      <c r="DQ83" s="241"/>
      <c r="DR83" s="241"/>
      <c r="DS83" s="241"/>
      <c r="DT83" s="241"/>
      <c r="DU83" s="241"/>
    </row>
    <row r="84" spans="116:125" ht="13"/>
    <row r="85" spans="116:125" ht="13"/>
    <row r="86" spans="116:125" ht="13"/>
    <row r="87" spans="116:125" ht="13"/>
    <row r="88" spans="116:125" ht="13">
      <c r="DU88" s="241"/>
    </row>
    <row r="89" spans="116:125" ht="13"/>
    <row r="90" spans="116:125" ht="13"/>
    <row r="91" spans="116:125" ht="13"/>
    <row r="92" spans="116:125" ht="13.5" customHeight="1"/>
    <row r="93" spans="116:125" ht="13.5" customHeight="1"/>
    <row r="94" spans="116:125" ht="13.5" customHeight="1">
      <c r="DS94" s="241"/>
      <c r="DT94" s="241"/>
      <c r="DU94" s="241"/>
    </row>
    <row r="95" spans="116:125" ht="13.5" customHeight="1">
      <c r="DU95" s="241"/>
    </row>
    <row r="96" spans="116:125" ht="13.5" customHeight="1"/>
    <row r="97" spans="124:125" ht="13.5" customHeight="1"/>
    <row r="98" spans="124:125" ht="13.5" customHeight="1"/>
    <row r="99" spans="124:125" ht="13.5" customHeight="1"/>
    <row r="100" spans="124:125" ht="13.5" customHeight="1"/>
    <row r="101" spans="124:125" ht="13.5" customHeight="1">
      <c r="DU101" s="241"/>
    </row>
    <row r="102" spans="124:125" ht="13.5" customHeight="1"/>
    <row r="103" spans="124:125" ht="13.5" customHeight="1"/>
    <row r="104" spans="124:125" ht="13.5" customHeight="1">
      <c r="DT104" s="241"/>
      <c r="DU104" s="241"/>
    </row>
    <row r="105" spans="124:125" ht="13.5" customHeight="1"/>
    <row r="106" spans="124:125" ht="13.5" customHeight="1"/>
    <row r="107" spans="124:125" ht="13.5" customHeight="1"/>
    <row r="108" spans="124:125" ht="13.5" customHeight="1"/>
    <row r="109" spans="124:125" ht="13.5" customHeight="1"/>
    <row r="110" spans="124:125" ht="13.5" customHeight="1"/>
    <row r="111" spans="124:125" ht="13.5" customHeight="1"/>
    <row r="112" spans="124:125" ht="13.5" customHeight="1"/>
    <row r="113" spans="125:125" ht="13.5" customHeight="1"/>
    <row r="114" spans="125:125" ht="13.5" customHeight="1"/>
    <row r="115" spans="125:125" ht="13.5" customHeight="1"/>
    <row r="116" spans="125:125" ht="13.5" customHeight="1">
      <c r="DU116" s="241" t="s">
        <v>475</v>
      </c>
    </row>
    <row r="121" spans="125:125" ht="13.5" hidden="1" customHeight="1">
      <c r="DU121" s="241"/>
    </row>
  </sheetData>
  <sheetProtection algorithmName="SHA-512" hashValue="+f3W2C+QwcQiKVPWxggrFyA24Jhb5/pdrA9IyLu6nJpfD77Jf9JajRBJnBJyuobKiEizaMAYYi9ueVh94Mu1eQ==" saltValue="DJn61KZAcvbpxXOQTnoVlg=="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cols>
    <col min="1" max="125" width="2.453125" style="242" customWidth="1"/>
    <col min="126" max="142" width="0" style="241" hidden="1" customWidth="1"/>
    <col min="143" max="16384" width="9" style="241" hidden="1"/>
  </cols>
  <sheetData>
    <row r="1" spans="1:125" ht="13.5" customHeight="1">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
      <c r="B2" s="241"/>
      <c r="T2" s="241"/>
    </row>
    <row r="3" spans="1:125" ht="13">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
    <row r="5" spans="1:125" ht="13"/>
    <row r="6" spans="1:125" ht="13"/>
    <row r="7" spans="1:125" ht="13"/>
    <row r="8" spans="1:125" ht="13"/>
    <row r="9" spans="1:125" ht="13"/>
    <row r="10" spans="1:125" ht="13"/>
    <row r="11" spans="1:125" ht="13"/>
    <row r="12" spans="1:125" ht="13"/>
    <row r="13" spans="1:125" ht="13"/>
    <row r="14" spans="1:125" ht="13"/>
    <row r="15" spans="1:125" ht="13"/>
    <row r="16" spans="1:125" ht="13"/>
    <row r="17" ht="13"/>
    <row r="18" ht="13"/>
    <row r="19" ht="13"/>
    <row r="20" ht="13"/>
    <row r="21" ht="13"/>
    <row r="22" ht="13"/>
    <row r="23" ht="13"/>
    <row r="24" ht="13"/>
    <row r="25" ht="13"/>
    <row r="26" ht="13"/>
    <row r="27" ht="13"/>
    <row r="28" ht="13"/>
    <row r="29" ht="13"/>
    <row r="30" ht="13"/>
    <row r="31" ht="13"/>
    <row r="32" ht="13"/>
    <row r="33" spans="2:125" ht="13">
      <c r="B33" s="241"/>
      <c r="G33" s="241"/>
      <c r="I33" s="241"/>
    </row>
    <row r="34" spans="2:125" ht="13">
      <c r="C34" s="241"/>
      <c r="P34" s="241"/>
      <c r="R34" s="241"/>
      <c r="U34" s="241"/>
    </row>
    <row r="35" spans="2:125" ht="13">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
      <c r="F36" s="241"/>
      <c r="H36" s="241"/>
      <c r="J36" s="241"/>
      <c r="K36" s="241"/>
      <c r="L36" s="241"/>
      <c r="M36" s="241"/>
      <c r="N36" s="241"/>
      <c r="O36" s="241"/>
      <c r="Q36" s="241"/>
      <c r="S36" s="241"/>
      <c r="V36" s="241"/>
    </row>
    <row r="37" spans="2:125" ht="13"/>
    <row r="38" spans="2:125" ht="13"/>
    <row r="39" spans="2:125" ht="13"/>
    <row r="40" spans="2:125" ht="13">
      <c r="U40" s="241"/>
    </row>
    <row r="41" spans="2:125" ht="13">
      <c r="R41" s="241"/>
    </row>
    <row r="42" spans="2:125" ht="13">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
      <c r="Q43" s="241"/>
      <c r="S43" s="241"/>
      <c r="V43" s="241"/>
    </row>
    <row r="44" spans="2:125" ht="13"/>
    <row r="45" spans="2:125" ht="13"/>
    <row r="46" spans="2:125" ht="13"/>
    <row r="47" spans="2:125" ht="13"/>
    <row r="48" spans="2:125" ht="13"/>
    <row r="49" ht="13"/>
    <row r="50" ht="13"/>
    <row r="51" ht="13"/>
    <row r="52" ht="13"/>
    <row r="53" ht="13"/>
    <row r="54" ht="13"/>
    <row r="55" ht="13"/>
    <row r="56" ht="13"/>
    <row r="57" ht="13"/>
    <row r="58" ht="13"/>
    <row r="59" ht="13"/>
    <row r="60" ht="13"/>
    <row r="61" ht="13"/>
    <row r="62" ht="13"/>
    <row r="63" ht="13"/>
    <row r="64" ht="13"/>
    <row r="65" ht="13"/>
    <row r="66" ht="13"/>
    <row r="67" ht="13"/>
    <row r="68" ht="13"/>
    <row r="69" ht="13"/>
    <row r="70" ht="13"/>
    <row r="71" ht="13"/>
    <row r="72" ht="13"/>
    <row r="73" ht="13"/>
    <row r="74" ht="13"/>
    <row r="75" ht="13"/>
    <row r="76" ht="13"/>
    <row r="77" ht="13"/>
    <row r="78" ht="13"/>
    <row r="79" ht="13"/>
    <row r="80" ht="13"/>
    <row r="81" ht="13"/>
    <row r="82" ht="13"/>
    <row r="83" ht="13"/>
    <row r="84" ht="13"/>
    <row r="85" ht="13"/>
    <row r="86" ht="13"/>
    <row r="87" ht="13"/>
    <row r="88" ht="13"/>
    <row r="89" ht="13"/>
    <row r="90" ht="13"/>
    <row r="91" ht="13"/>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spans="125:125" ht="13.5" customHeight="1"/>
    <row r="114" spans="125:125" ht="13.5" customHeight="1"/>
    <row r="115" spans="125:125" ht="13.5" customHeight="1"/>
    <row r="116" spans="125:125" ht="13.5" customHeight="1">
      <c r="DU116" s="242" t="s">
        <v>475</v>
      </c>
    </row>
  </sheetData>
  <sheetProtection algorithmName="SHA-512" hashValue="OvruH00s9LJt+7NtMrTr/lFgfBbmS1PjgHr9xIEsasoJZ21TBN8fuz9C9kKRkoK3l/MVlkMmmHfliC++r5VnTg==" saltValue="vQcg1ArAqj+xXfh8tsf2XQ=="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cols>
    <col min="1" max="1" width="8.1796875" style="1" customWidth="1"/>
    <col min="2" max="16" width="14.6328125" style="1" customWidth="1"/>
    <col min="17"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s="1" customFormat="1"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thickBot="1">
      <c r="B45" s="2"/>
      <c r="C45" s="2"/>
      <c r="D45" s="2"/>
      <c r="E45" s="2"/>
      <c r="F45" s="2"/>
      <c r="G45" s="2"/>
      <c r="H45" s="2"/>
      <c r="I45" s="2"/>
      <c r="J45" s="3" t="s">
        <v>0</v>
      </c>
    </row>
    <row r="46" spans="2:10" ht="29.25" customHeight="1" thickBot="1">
      <c r="B46" s="4" t="s">
        <v>1</v>
      </c>
      <c r="C46" s="5"/>
      <c r="D46" s="5"/>
      <c r="E46" s="6" t="s">
        <v>2</v>
      </c>
      <c r="F46" s="7" t="s">
        <v>525</v>
      </c>
      <c r="G46" s="8" t="s">
        <v>526</v>
      </c>
      <c r="H46" s="8" t="s">
        <v>527</v>
      </c>
      <c r="I46" s="8" t="s">
        <v>528</v>
      </c>
      <c r="J46" s="9" t="s">
        <v>529</v>
      </c>
    </row>
    <row r="47" spans="2:10" ht="57.75" customHeight="1">
      <c r="B47" s="10"/>
      <c r="C47" s="1174" t="s">
        <v>3</v>
      </c>
      <c r="D47" s="1174"/>
      <c r="E47" s="1175"/>
      <c r="F47" s="11">
        <v>13.28</v>
      </c>
      <c r="G47" s="12">
        <v>16.46</v>
      </c>
      <c r="H47" s="12">
        <v>18.350000000000001</v>
      </c>
      <c r="I47" s="12">
        <v>18.13</v>
      </c>
      <c r="J47" s="13">
        <v>18.600000000000001</v>
      </c>
    </row>
    <row r="48" spans="2:10" ht="57.75" customHeight="1">
      <c r="B48" s="14"/>
      <c r="C48" s="1176" t="s">
        <v>4</v>
      </c>
      <c r="D48" s="1176"/>
      <c r="E48" s="1177"/>
      <c r="F48" s="15">
        <v>6.21</v>
      </c>
      <c r="G48" s="16">
        <v>10.25</v>
      </c>
      <c r="H48" s="16">
        <v>8.41</v>
      </c>
      <c r="I48" s="16">
        <v>6.77</v>
      </c>
      <c r="J48" s="17">
        <v>6.06</v>
      </c>
    </row>
    <row r="49" spans="2:10" ht="57.75" customHeight="1" thickBot="1">
      <c r="B49" s="18"/>
      <c r="C49" s="1178" t="s">
        <v>5</v>
      </c>
      <c r="D49" s="1178"/>
      <c r="E49" s="1179"/>
      <c r="F49" s="19">
        <v>5.03</v>
      </c>
      <c r="G49" s="20">
        <v>8.34</v>
      </c>
      <c r="H49" s="20" t="s">
        <v>530</v>
      </c>
      <c r="I49" s="20">
        <v>0.4</v>
      </c>
      <c r="J49" s="21">
        <v>0.4</v>
      </c>
    </row>
    <row r="50" spans="2:10" ht="13"/>
  </sheetData>
  <sheetProtection algorithmName="SHA-512" hashValue="hJGO/lz4WeQHjfj+ZMEhGJlH0qqkM6B5E73UjqJ6NrTI8B0E4nyOzb5mdDwBqLHgNMVhEoYEHUuBcLJYZl1K0Q==" saltValue="xGnjOkz4B4TR2JRxyRdoQ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c r="A1" s="22"/>
      <c r="B1" s="22"/>
      <c r="C1" s="22"/>
      <c r="D1" s="22"/>
      <c r="E1" s="22"/>
      <c r="F1" s="22"/>
      <c r="G1" s="22"/>
      <c r="H1" s="22"/>
      <c r="I1" s="22"/>
      <c r="J1" s="22"/>
      <c r="K1" s="22"/>
      <c r="L1" s="22"/>
      <c r="M1" s="22"/>
      <c r="N1" s="22"/>
      <c r="O1" s="22"/>
      <c r="P1" s="22"/>
    </row>
    <row r="2" spans="1:16" ht="16.5" customHeight="1">
      <c r="A2" s="22"/>
      <c r="B2" s="22"/>
      <c r="C2" s="22"/>
      <c r="D2" s="22"/>
      <c r="E2" s="22"/>
      <c r="F2" s="22"/>
      <c r="G2" s="22"/>
      <c r="H2" s="22"/>
      <c r="I2" s="22"/>
      <c r="J2" s="22"/>
      <c r="K2" s="22"/>
      <c r="L2" s="22"/>
      <c r="M2" s="22"/>
      <c r="N2" s="22"/>
      <c r="O2" s="22"/>
      <c r="P2" s="22"/>
    </row>
    <row r="3" spans="1:16" ht="16.5" customHeight="1">
      <c r="A3" s="22"/>
      <c r="B3" s="22"/>
      <c r="C3" s="22"/>
      <c r="D3" s="22"/>
      <c r="E3" s="22"/>
      <c r="F3" s="22"/>
      <c r="G3" s="22"/>
      <c r="H3" s="22"/>
      <c r="I3" s="22"/>
      <c r="J3" s="22"/>
      <c r="K3" s="22"/>
      <c r="L3" s="22"/>
      <c r="M3" s="22"/>
      <c r="N3" s="22"/>
      <c r="O3" s="22"/>
      <c r="P3" s="22"/>
    </row>
    <row r="4" spans="1:16" ht="16.5" customHeight="1">
      <c r="A4" s="22"/>
      <c r="B4" s="22"/>
      <c r="C4" s="22"/>
      <c r="D4" s="22"/>
      <c r="E4" s="22"/>
      <c r="F4" s="22"/>
      <c r="G4" s="22"/>
      <c r="H4" s="22"/>
      <c r="I4" s="22"/>
      <c r="J4" s="22"/>
      <c r="K4" s="22"/>
      <c r="L4" s="22"/>
      <c r="M4" s="22"/>
      <c r="N4" s="22"/>
      <c r="O4" s="22"/>
      <c r="P4" s="22"/>
    </row>
    <row r="5" spans="1:16" ht="16.5" customHeight="1">
      <c r="A5" s="22"/>
      <c r="B5" s="22"/>
      <c r="C5" s="22"/>
      <c r="D5" s="22"/>
      <c r="E5" s="22"/>
      <c r="F5" s="22"/>
      <c r="G5" s="22"/>
      <c r="H5" s="22"/>
      <c r="I5" s="22"/>
      <c r="J5" s="22"/>
      <c r="K5" s="22"/>
      <c r="L5" s="22"/>
      <c r="M5" s="22"/>
      <c r="N5" s="22"/>
      <c r="O5" s="22"/>
      <c r="P5" s="22"/>
    </row>
    <row r="6" spans="1:16" ht="16.5" customHeight="1">
      <c r="A6" s="22"/>
      <c r="B6" s="22"/>
      <c r="C6" s="22"/>
      <c r="D6" s="22"/>
      <c r="E6" s="22"/>
      <c r="F6" s="22"/>
      <c r="G6" s="22"/>
      <c r="H6" s="22"/>
      <c r="I6" s="22"/>
      <c r="J6" s="22"/>
      <c r="K6" s="22"/>
      <c r="L6" s="22"/>
      <c r="M6" s="22"/>
      <c r="N6" s="22"/>
      <c r="O6" s="22"/>
      <c r="P6" s="22"/>
    </row>
    <row r="7" spans="1:16" ht="16.5" customHeight="1">
      <c r="A7" s="22"/>
      <c r="B7" s="22"/>
      <c r="C7" s="22"/>
      <c r="D7" s="22"/>
      <c r="E7" s="22"/>
      <c r="F7" s="22"/>
      <c r="G7" s="22"/>
      <c r="H7" s="22"/>
      <c r="I7" s="22"/>
      <c r="J7" s="22"/>
      <c r="K7" s="22"/>
      <c r="L7" s="22"/>
      <c r="M7" s="22"/>
      <c r="N7" s="22"/>
      <c r="O7" s="22"/>
      <c r="P7" s="22"/>
    </row>
    <row r="8" spans="1:16" ht="16.5" customHeight="1">
      <c r="A8" s="22"/>
      <c r="B8" s="22"/>
      <c r="C8" s="22"/>
      <c r="D8" s="22"/>
      <c r="E8" s="22"/>
      <c r="F8" s="22"/>
      <c r="G8" s="22"/>
      <c r="H8" s="22"/>
      <c r="I8" s="22"/>
      <c r="J8" s="22"/>
      <c r="K8" s="22"/>
      <c r="L8" s="22"/>
      <c r="M8" s="22"/>
      <c r="N8" s="22"/>
      <c r="O8" s="22"/>
      <c r="P8" s="22"/>
    </row>
    <row r="9" spans="1:16" ht="16.5" customHeight="1">
      <c r="A9" s="22"/>
      <c r="B9" s="22"/>
      <c r="C9" s="22"/>
      <c r="D9" s="22"/>
      <c r="E9" s="22"/>
      <c r="F9" s="22"/>
      <c r="G9" s="22"/>
      <c r="H9" s="22"/>
      <c r="I9" s="22"/>
      <c r="J9" s="22"/>
      <c r="K9" s="22"/>
      <c r="L9" s="22"/>
      <c r="M9" s="22"/>
      <c r="N9" s="22"/>
      <c r="O9" s="22"/>
      <c r="P9" s="22"/>
    </row>
    <row r="10" spans="1:16" ht="16.5" customHeight="1">
      <c r="A10" s="22"/>
      <c r="B10" s="22"/>
      <c r="C10" s="22"/>
      <c r="D10" s="22"/>
      <c r="E10" s="22"/>
      <c r="F10" s="22"/>
      <c r="G10" s="22"/>
      <c r="H10" s="22"/>
      <c r="I10" s="22"/>
      <c r="J10" s="22"/>
      <c r="K10" s="22"/>
      <c r="L10" s="22"/>
      <c r="M10" s="22"/>
      <c r="N10" s="22"/>
      <c r="O10" s="22"/>
      <c r="P10" s="22"/>
    </row>
    <row r="11" spans="1:16" ht="16.5" customHeight="1">
      <c r="A11" s="22"/>
      <c r="B11" s="22"/>
      <c r="C11" s="22"/>
      <c r="D11" s="22"/>
      <c r="E11" s="22"/>
      <c r="F11" s="22"/>
      <c r="G11" s="22"/>
      <c r="H11" s="22"/>
      <c r="I11" s="22"/>
      <c r="J11" s="22"/>
      <c r="K11" s="22"/>
      <c r="L11" s="22"/>
      <c r="M11" s="22"/>
      <c r="N11" s="22"/>
      <c r="O11" s="22"/>
      <c r="P11" s="22"/>
    </row>
    <row r="12" spans="1:16" ht="16.5" customHeight="1">
      <c r="A12" s="22"/>
      <c r="B12" s="22"/>
      <c r="C12" s="22"/>
      <c r="D12" s="22"/>
      <c r="E12" s="22"/>
      <c r="F12" s="22"/>
      <c r="G12" s="22"/>
      <c r="H12" s="22"/>
      <c r="I12" s="22"/>
      <c r="J12" s="22"/>
      <c r="K12" s="22"/>
      <c r="L12" s="22"/>
      <c r="M12" s="22"/>
      <c r="N12" s="22"/>
      <c r="O12" s="22"/>
      <c r="P12" s="22"/>
    </row>
    <row r="13" spans="1:16" ht="16.5" customHeight="1">
      <c r="A13" s="22"/>
      <c r="B13" s="22"/>
      <c r="C13" s="22"/>
      <c r="D13" s="22"/>
      <c r="E13" s="22"/>
      <c r="F13" s="22"/>
      <c r="G13" s="22"/>
      <c r="H13" s="22"/>
      <c r="I13" s="22"/>
      <c r="J13" s="22"/>
      <c r="K13" s="22"/>
      <c r="L13" s="22"/>
      <c r="M13" s="22"/>
      <c r="N13" s="22"/>
      <c r="O13" s="22"/>
      <c r="P13" s="22"/>
    </row>
    <row r="14" spans="1:16" ht="16.5" customHeight="1">
      <c r="A14" s="22"/>
      <c r="B14" s="22"/>
      <c r="C14" s="22"/>
      <c r="D14" s="22"/>
      <c r="E14" s="22"/>
      <c r="F14" s="22"/>
      <c r="G14" s="22"/>
      <c r="H14" s="22"/>
      <c r="I14" s="22"/>
      <c r="J14" s="22"/>
      <c r="K14" s="22"/>
      <c r="L14" s="22"/>
      <c r="M14" s="22"/>
      <c r="N14" s="22"/>
      <c r="O14" s="22"/>
      <c r="P14" s="22"/>
    </row>
    <row r="15" spans="1:16" ht="16.5" customHeight="1">
      <c r="A15" s="22"/>
      <c r="B15" s="22"/>
      <c r="C15" s="22"/>
      <c r="D15" s="22"/>
      <c r="E15" s="22"/>
      <c r="F15" s="22"/>
      <c r="G15" s="22"/>
      <c r="H15" s="22"/>
      <c r="I15" s="22"/>
      <c r="J15" s="22"/>
      <c r="K15" s="22"/>
      <c r="L15" s="22"/>
      <c r="M15" s="22"/>
      <c r="N15" s="22"/>
      <c r="O15" s="22"/>
      <c r="P15" s="22"/>
    </row>
    <row r="16" spans="1:16" ht="16.5" customHeight="1">
      <c r="A16" s="22"/>
      <c r="B16" s="22"/>
      <c r="C16" s="22"/>
      <c r="D16" s="22"/>
      <c r="E16" s="22"/>
      <c r="F16" s="22"/>
      <c r="G16" s="22"/>
      <c r="H16" s="22"/>
      <c r="I16" s="22"/>
      <c r="J16" s="22"/>
      <c r="K16" s="22"/>
      <c r="L16" s="22"/>
      <c r="M16" s="22"/>
      <c r="N16" s="22"/>
      <c r="O16" s="22"/>
      <c r="P16" s="22"/>
    </row>
    <row r="17" spans="1:16" ht="16.5" customHeight="1">
      <c r="A17" s="22"/>
      <c r="B17" s="22"/>
      <c r="C17" s="22"/>
      <c r="D17" s="22"/>
      <c r="E17" s="22"/>
      <c r="F17" s="22"/>
      <c r="G17" s="22"/>
      <c r="H17" s="22"/>
      <c r="I17" s="22"/>
      <c r="J17" s="22"/>
      <c r="K17" s="22"/>
      <c r="L17" s="22"/>
      <c r="M17" s="22"/>
      <c r="N17" s="22"/>
      <c r="O17" s="22"/>
      <c r="P17" s="22"/>
    </row>
    <row r="18" spans="1:16" ht="16.5" customHeight="1">
      <c r="A18" s="22"/>
      <c r="B18" s="22"/>
      <c r="C18" s="22"/>
      <c r="D18" s="22"/>
      <c r="E18" s="22"/>
      <c r="F18" s="22"/>
      <c r="G18" s="22"/>
      <c r="H18" s="22"/>
      <c r="I18" s="22"/>
      <c r="J18" s="22"/>
      <c r="K18" s="22"/>
      <c r="L18" s="22"/>
      <c r="M18" s="22"/>
      <c r="N18" s="22"/>
      <c r="O18" s="22"/>
      <c r="P18" s="22"/>
    </row>
    <row r="19" spans="1:16" ht="16.5" customHeight="1">
      <c r="A19" s="22"/>
      <c r="B19" s="22"/>
      <c r="C19" s="22"/>
      <c r="D19" s="22"/>
      <c r="E19" s="22"/>
      <c r="F19" s="22"/>
      <c r="G19" s="22"/>
      <c r="H19" s="22"/>
      <c r="I19" s="22"/>
      <c r="J19" s="22"/>
      <c r="K19" s="22"/>
      <c r="L19" s="22"/>
      <c r="M19" s="22"/>
      <c r="N19" s="22"/>
      <c r="O19" s="22"/>
      <c r="P19" s="22"/>
    </row>
    <row r="20" spans="1:16" ht="16.5" customHeight="1">
      <c r="A20" s="22"/>
      <c r="B20" s="22"/>
      <c r="C20" s="22"/>
      <c r="D20" s="22"/>
      <c r="E20" s="22"/>
      <c r="F20" s="22"/>
      <c r="G20" s="22"/>
      <c r="H20" s="22"/>
      <c r="I20" s="22"/>
      <c r="J20" s="22"/>
      <c r="K20" s="22"/>
      <c r="L20" s="22"/>
      <c r="M20" s="22"/>
      <c r="N20" s="22"/>
      <c r="O20" s="22"/>
      <c r="P20" s="22"/>
    </row>
    <row r="21" spans="1:16" ht="16.5" customHeight="1">
      <c r="A21" s="22"/>
      <c r="B21" s="22"/>
      <c r="C21" s="22"/>
      <c r="D21" s="22"/>
      <c r="E21" s="22"/>
      <c r="F21" s="22"/>
      <c r="G21" s="22"/>
      <c r="H21" s="22"/>
      <c r="I21" s="22"/>
      <c r="J21" s="22"/>
      <c r="K21" s="22"/>
      <c r="L21" s="22"/>
      <c r="M21" s="22"/>
      <c r="N21" s="22"/>
      <c r="O21" s="22"/>
      <c r="P21" s="22"/>
    </row>
    <row r="22" spans="1:16" ht="16.5" customHeight="1">
      <c r="A22" s="22"/>
      <c r="B22" s="22"/>
      <c r="C22" s="22"/>
      <c r="D22" s="22"/>
      <c r="E22" s="22"/>
      <c r="F22" s="22"/>
      <c r="G22" s="22"/>
      <c r="H22" s="22"/>
      <c r="I22" s="22"/>
      <c r="J22" s="22"/>
      <c r="K22" s="22"/>
      <c r="L22" s="22"/>
      <c r="M22" s="22"/>
      <c r="N22" s="22"/>
      <c r="O22" s="22"/>
      <c r="P22" s="22"/>
    </row>
    <row r="23" spans="1:16" ht="16.5" customHeight="1">
      <c r="A23" s="22"/>
      <c r="B23" s="22"/>
      <c r="C23" s="22"/>
      <c r="D23" s="22"/>
      <c r="E23" s="22"/>
      <c r="F23" s="22"/>
      <c r="G23" s="22"/>
      <c r="H23" s="22"/>
      <c r="I23" s="22"/>
      <c r="J23" s="22"/>
      <c r="K23" s="22"/>
      <c r="L23" s="22"/>
      <c r="M23" s="22"/>
      <c r="N23" s="22"/>
      <c r="O23" s="22"/>
      <c r="P23" s="22"/>
    </row>
    <row r="24" spans="1:16" ht="16.5" customHeight="1">
      <c r="A24" s="22"/>
      <c r="B24" s="22"/>
      <c r="C24" s="22"/>
      <c r="D24" s="22"/>
      <c r="E24" s="22"/>
      <c r="F24" s="22"/>
      <c r="G24" s="22"/>
      <c r="H24" s="22"/>
      <c r="I24" s="22"/>
      <c r="J24" s="22"/>
      <c r="K24" s="22"/>
      <c r="L24" s="22"/>
      <c r="M24" s="22"/>
      <c r="N24" s="22"/>
      <c r="O24" s="22"/>
      <c r="P24" s="22"/>
    </row>
    <row r="25" spans="1:16" ht="16.5" customHeight="1">
      <c r="A25" s="22"/>
      <c r="B25" s="22"/>
      <c r="C25" s="22"/>
      <c r="D25" s="22"/>
      <c r="E25" s="22"/>
      <c r="F25" s="22"/>
      <c r="G25" s="22"/>
      <c r="H25" s="22"/>
      <c r="I25" s="22"/>
      <c r="J25" s="22"/>
      <c r="K25" s="22"/>
      <c r="L25" s="22"/>
      <c r="M25" s="22"/>
      <c r="N25" s="22"/>
      <c r="O25" s="22"/>
      <c r="P25" s="22"/>
    </row>
    <row r="26" spans="1:16" ht="16.5" customHeight="1">
      <c r="A26" s="22"/>
      <c r="B26" s="22"/>
      <c r="C26" s="22"/>
      <c r="D26" s="22"/>
      <c r="E26" s="22"/>
      <c r="F26" s="22"/>
      <c r="G26" s="22"/>
      <c r="H26" s="22"/>
      <c r="I26" s="22"/>
      <c r="J26" s="22"/>
      <c r="K26" s="22"/>
      <c r="L26" s="22"/>
      <c r="M26" s="22"/>
      <c r="N26" s="22"/>
      <c r="O26" s="22"/>
      <c r="P26" s="22"/>
    </row>
    <row r="27" spans="1:16" ht="16.5" customHeight="1">
      <c r="A27" s="22"/>
      <c r="B27" s="22"/>
      <c r="C27" s="22"/>
      <c r="D27" s="22"/>
      <c r="E27" s="22"/>
      <c r="F27" s="22"/>
      <c r="G27" s="22"/>
      <c r="H27" s="22"/>
      <c r="I27" s="22"/>
      <c r="J27" s="22"/>
      <c r="K27" s="22"/>
      <c r="L27" s="22"/>
      <c r="M27" s="22"/>
      <c r="N27" s="22"/>
      <c r="O27" s="22"/>
      <c r="P27" s="22"/>
    </row>
    <row r="28" spans="1:16" ht="16.5" customHeight="1">
      <c r="A28" s="22"/>
      <c r="B28" s="22"/>
      <c r="C28" s="22"/>
      <c r="D28" s="22"/>
      <c r="E28" s="22"/>
      <c r="F28" s="22"/>
      <c r="G28" s="22"/>
      <c r="H28" s="22"/>
      <c r="I28" s="22"/>
      <c r="J28" s="22"/>
      <c r="K28" s="22"/>
      <c r="L28" s="22"/>
      <c r="M28" s="22"/>
      <c r="N28" s="22"/>
      <c r="O28" s="22"/>
      <c r="P28" s="22"/>
    </row>
    <row r="29" spans="1:16" ht="16.5" customHeight="1">
      <c r="A29" s="22"/>
      <c r="B29" s="22"/>
      <c r="C29" s="22"/>
      <c r="D29" s="22"/>
      <c r="E29" s="22"/>
      <c r="F29" s="22"/>
      <c r="G29" s="22"/>
      <c r="H29" s="22"/>
      <c r="I29" s="22"/>
      <c r="J29" s="22"/>
      <c r="K29" s="22"/>
      <c r="L29" s="22"/>
      <c r="M29" s="22"/>
      <c r="N29" s="22"/>
      <c r="O29" s="22"/>
      <c r="P29" s="22"/>
    </row>
    <row r="30" spans="1:16" ht="16.5" customHeight="1">
      <c r="A30" s="22"/>
      <c r="B30" s="22"/>
      <c r="C30" s="22"/>
      <c r="D30" s="22"/>
      <c r="E30" s="22"/>
      <c r="F30" s="22"/>
      <c r="G30" s="22"/>
      <c r="H30" s="22"/>
      <c r="I30" s="22"/>
      <c r="J30" s="22"/>
      <c r="K30" s="22"/>
      <c r="L30" s="22"/>
      <c r="M30" s="22"/>
      <c r="N30" s="22"/>
      <c r="O30" s="22"/>
      <c r="P30" s="22"/>
    </row>
    <row r="31" spans="1:16" ht="16.5" customHeight="1">
      <c r="A31" s="22"/>
      <c r="B31" s="22"/>
      <c r="C31" s="22"/>
      <c r="D31" s="22"/>
      <c r="E31" s="22"/>
      <c r="F31" s="22"/>
      <c r="G31" s="22"/>
      <c r="H31" s="22"/>
      <c r="I31" s="22"/>
      <c r="J31" s="22"/>
      <c r="K31" s="22"/>
      <c r="L31" s="22"/>
      <c r="M31" s="22"/>
      <c r="N31" s="22"/>
      <c r="O31" s="22"/>
      <c r="P31" s="22"/>
    </row>
    <row r="32" spans="1:16" ht="31.5" customHeight="1" thickBot="1">
      <c r="A32" s="22"/>
      <c r="B32" s="22"/>
      <c r="C32" s="22"/>
      <c r="D32" s="22"/>
      <c r="E32" s="22"/>
      <c r="F32" s="22"/>
      <c r="G32" s="22"/>
      <c r="H32" s="22"/>
      <c r="I32" s="22"/>
      <c r="J32" s="24" t="s">
        <v>0</v>
      </c>
      <c r="K32" s="22"/>
      <c r="L32" s="22"/>
      <c r="M32" s="22"/>
      <c r="N32" s="22"/>
      <c r="O32" s="22"/>
      <c r="P32" s="22"/>
    </row>
    <row r="33" spans="1:16" ht="39" customHeight="1" thickBot="1">
      <c r="A33" s="22"/>
      <c r="B33" s="25" t="s">
        <v>6</v>
      </c>
      <c r="C33" s="26"/>
      <c r="D33" s="26"/>
      <c r="E33" s="27" t="s">
        <v>2</v>
      </c>
      <c r="F33" s="28" t="s">
        <v>525</v>
      </c>
      <c r="G33" s="29" t="s">
        <v>526</v>
      </c>
      <c r="H33" s="29" t="s">
        <v>527</v>
      </c>
      <c r="I33" s="29" t="s">
        <v>528</v>
      </c>
      <c r="J33" s="30" t="s">
        <v>529</v>
      </c>
      <c r="K33" s="22"/>
      <c r="L33" s="22"/>
      <c r="M33" s="22"/>
      <c r="N33" s="22"/>
      <c r="O33" s="22"/>
      <c r="P33" s="22"/>
    </row>
    <row r="34" spans="1:16" ht="39" customHeight="1">
      <c r="A34" s="22"/>
      <c r="B34" s="31"/>
      <c r="C34" s="1184" t="s">
        <v>531</v>
      </c>
      <c r="D34" s="1184"/>
      <c r="E34" s="1185"/>
      <c r="F34" s="32">
        <v>10.73</v>
      </c>
      <c r="G34" s="33">
        <v>8.56</v>
      </c>
      <c r="H34" s="33">
        <v>7.97</v>
      </c>
      <c r="I34" s="33">
        <v>8.8000000000000007</v>
      </c>
      <c r="J34" s="34">
        <v>9.11</v>
      </c>
      <c r="K34" s="22"/>
      <c r="L34" s="22"/>
      <c r="M34" s="22"/>
      <c r="N34" s="22"/>
      <c r="O34" s="22"/>
      <c r="P34" s="22"/>
    </row>
    <row r="35" spans="1:16" ht="39" customHeight="1">
      <c r="A35" s="22"/>
      <c r="B35" s="35"/>
      <c r="C35" s="1180" t="s">
        <v>532</v>
      </c>
      <c r="D35" s="1180"/>
      <c r="E35" s="1181"/>
      <c r="F35" s="36">
        <v>6.21</v>
      </c>
      <c r="G35" s="37">
        <v>10.25</v>
      </c>
      <c r="H35" s="37">
        <v>8.4</v>
      </c>
      <c r="I35" s="37">
        <v>6.76</v>
      </c>
      <c r="J35" s="38">
        <v>6.05</v>
      </c>
      <c r="K35" s="22"/>
      <c r="L35" s="22"/>
      <c r="M35" s="22"/>
      <c r="N35" s="22"/>
      <c r="O35" s="22"/>
      <c r="P35" s="22"/>
    </row>
    <row r="36" spans="1:16" ht="39" customHeight="1">
      <c r="A36" s="22"/>
      <c r="B36" s="35"/>
      <c r="C36" s="1180" t="s">
        <v>533</v>
      </c>
      <c r="D36" s="1180"/>
      <c r="E36" s="1181"/>
      <c r="F36" s="36">
        <v>0.22</v>
      </c>
      <c r="G36" s="37">
        <v>0.5</v>
      </c>
      <c r="H36" s="37">
        <v>0.83</v>
      </c>
      <c r="I36" s="37">
        <v>1.5</v>
      </c>
      <c r="J36" s="38">
        <v>2.2000000000000002</v>
      </c>
      <c r="K36" s="22"/>
      <c r="L36" s="22"/>
      <c r="M36" s="22"/>
      <c r="N36" s="22"/>
      <c r="O36" s="22"/>
      <c r="P36" s="22"/>
    </row>
    <row r="37" spans="1:16" ht="39" customHeight="1">
      <c r="A37" s="22"/>
      <c r="B37" s="35"/>
      <c r="C37" s="1180" t="s">
        <v>534</v>
      </c>
      <c r="D37" s="1180"/>
      <c r="E37" s="1181"/>
      <c r="F37" s="36">
        <v>0.99</v>
      </c>
      <c r="G37" s="37">
        <v>1.1399999999999999</v>
      </c>
      <c r="H37" s="37">
        <v>1.49</v>
      </c>
      <c r="I37" s="37">
        <v>1.36</v>
      </c>
      <c r="J37" s="38">
        <v>1.1200000000000001</v>
      </c>
      <c r="K37" s="22"/>
      <c r="L37" s="22"/>
      <c r="M37" s="22"/>
      <c r="N37" s="22"/>
      <c r="O37" s="22"/>
      <c r="P37" s="22"/>
    </row>
    <row r="38" spans="1:16" ht="39" customHeight="1">
      <c r="A38" s="22"/>
      <c r="B38" s="35"/>
      <c r="C38" s="1180" t="s">
        <v>535</v>
      </c>
      <c r="D38" s="1180"/>
      <c r="E38" s="1181"/>
      <c r="F38" s="36">
        <v>1.52</v>
      </c>
      <c r="G38" s="37">
        <v>2.41</v>
      </c>
      <c r="H38" s="37">
        <v>3.11</v>
      </c>
      <c r="I38" s="37">
        <v>1.69</v>
      </c>
      <c r="J38" s="38">
        <v>0.79</v>
      </c>
      <c r="K38" s="22"/>
      <c r="L38" s="22"/>
      <c r="M38" s="22"/>
      <c r="N38" s="22"/>
      <c r="O38" s="22"/>
      <c r="P38" s="22"/>
    </row>
    <row r="39" spans="1:16" ht="39" customHeight="1">
      <c r="A39" s="22"/>
      <c r="B39" s="35"/>
      <c r="C39" s="1180" t="s">
        <v>536</v>
      </c>
      <c r="D39" s="1180"/>
      <c r="E39" s="1181"/>
      <c r="F39" s="36">
        <v>0.03</v>
      </c>
      <c r="G39" s="37">
        <v>0.04</v>
      </c>
      <c r="H39" s="37">
        <v>0.04</v>
      </c>
      <c r="I39" s="37">
        <v>0.06</v>
      </c>
      <c r="J39" s="38">
        <v>0.17</v>
      </c>
      <c r="K39" s="22"/>
      <c r="L39" s="22"/>
      <c r="M39" s="22"/>
      <c r="N39" s="22"/>
      <c r="O39" s="22"/>
      <c r="P39" s="22"/>
    </row>
    <row r="40" spans="1:16" ht="39" customHeight="1">
      <c r="A40" s="22"/>
      <c r="B40" s="35"/>
      <c r="C40" s="1180" t="s">
        <v>537</v>
      </c>
      <c r="D40" s="1180"/>
      <c r="E40" s="1181"/>
      <c r="F40" s="36">
        <v>0</v>
      </c>
      <c r="G40" s="37">
        <v>0</v>
      </c>
      <c r="H40" s="37">
        <v>0</v>
      </c>
      <c r="I40" s="37">
        <v>0</v>
      </c>
      <c r="J40" s="38">
        <v>0</v>
      </c>
      <c r="K40" s="22"/>
      <c r="L40" s="22"/>
      <c r="M40" s="22"/>
      <c r="N40" s="22"/>
      <c r="O40" s="22"/>
      <c r="P40" s="22"/>
    </row>
    <row r="41" spans="1:16" ht="39" customHeight="1">
      <c r="A41" s="22"/>
      <c r="B41" s="35"/>
      <c r="C41" s="1180"/>
      <c r="D41" s="1180"/>
      <c r="E41" s="1181"/>
      <c r="F41" s="36"/>
      <c r="G41" s="37"/>
      <c r="H41" s="37"/>
      <c r="I41" s="37"/>
      <c r="J41" s="38"/>
      <c r="K41" s="22"/>
      <c r="L41" s="22"/>
      <c r="M41" s="22"/>
      <c r="N41" s="22"/>
      <c r="O41" s="22"/>
      <c r="P41" s="22"/>
    </row>
    <row r="42" spans="1:16" ht="39" customHeight="1">
      <c r="A42" s="22"/>
      <c r="B42" s="39"/>
      <c r="C42" s="1180" t="s">
        <v>538</v>
      </c>
      <c r="D42" s="1180"/>
      <c r="E42" s="1181"/>
      <c r="F42" s="36" t="s">
        <v>487</v>
      </c>
      <c r="G42" s="37" t="s">
        <v>487</v>
      </c>
      <c r="H42" s="37" t="s">
        <v>487</v>
      </c>
      <c r="I42" s="37" t="s">
        <v>487</v>
      </c>
      <c r="J42" s="38" t="s">
        <v>487</v>
      </c>
      <c r="K42" s="22"/>
      <c r="L42" s="22"/>
      <c r="M42" s="22"/>
      <c r="N42" s="22"/>
      <c r="O42" s="22"/>
      <c r="P42" s="22"/>
    </row>
    <row r="43" spans="1:16" ht="39" customHeight="1" thickBot="1">
      <c r="A43" s="22"/>
      <c r="B43" s="40"/>
      <c r="C43" s="1182" t="s">
        <v>539</v>
      </c>
      <c r="D43" s="1182"/>
      <c r="E43" s="1183"/>
      <c r="F43" s="41" t="s">
        <v>487</v>
      </c>
      <c r="G43" s="42" t="s">
        <v>487</v>
      </c>
      <c r="H43" s="42" t="s">
        <v>487</v>
      </c>
      <c r="I43" s="42" t="s">
        <v>487</v>
      </c>
      <c r="J43" s="43" t="s">
        <v>487</v>
      </c>
      <c r="K43" s="22"/>
      <c r="L43" s="22"/>
      <c r="M43" s="22"/>
      <c r="N43" s="22"/>
      <c r="O43" s="22"/>
      <c r="P43" s="22"/>
    </row>
    <row r="44" spans="1:16" ht="39" customHeight="1">
      <c r="A44" s="22"/>
      <c r="B44" s="44"/>
      <c r="C44" s="45"/>
      <c r="D44" s="45"/>
      <c r="E44" s="45"/>
      <c r="F44" s="22"/>
      <c r="G44" s="22"/>
      <c r="H44" s="22"/>
      <c r="I44" s="22"/>
      <c r="J44" s="22"/>
      <c r="K44" s="22"/>
      <c r="L44" s="22"/>
      <c r="M44" s="22"/>
      <c r="N44" s="22"/>
      <c r="O44" s="22"/>
      <c r="P44" s="22"/>
    </row>
    <row r="45" spans="1:16" ht="16.5">
      <c r="A45" s="22"/>
      <c r="B45" s="22"/>
      <c r="C45" s="22"/>
      <c r="D45" s="22"/>
      <c r="E45" s="22"/>
      <c r="F45" s="22"/>
      <c r="G45" s="22"/>
      <c r="H45" s="22"/>
      <c r="I45" s="22"/>
      <c r="J45" s="22"/>
      <c r="K45" s="22"/>
      <c r="L45" s="22"/>
      <c r="M45" s="22"/>
      <c r="N45" s="22"/>
      <c r="O45" s="22"/>
      <c r="P45" s="22"/>
    </row>
  </sheetData>
  <sheetProtection algorithmName="SHA-512" hashValue="G95/3pv0iqL2wU/K9A+7aGCCaVpNc3NR/m5ztbYhQcoV+22xtc1Y8j4wweTmKJkpqSScXzXD8U/1N1AMYPd6gg==" saltValue="ftt1YIAWJvkTo8mHiOwSC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5" customHeight="1" zeroHeight="1"/>
  <cols>
    <col min="1" max="1" width="6.6328125" style="47" customWidth="1"/>
    <col min="2" max="3" width="10.90625" style="47" customWidth="1"/>
    <col min="4" max="4" width="10" style="47" customWidth="1"/>
    <col min="5" max="10" width="11" style="47" customWidth="1"/>
    <col min="11" max="15" width="13.08984375" style="47" customWidth="1"/>
    <col min="16" max="21" width="11.453125" style="47" customWidth="1"/>
    <col min="22" max="16384" width="0" style="47" hidden="1"/>
  </cols>
  <sheetData>
    <row r="1" spans="1:21" ht="13.5" customHeight="1">
      <c r="A1" s="46"/>
      <c r="B1" s="46"/>
      <c r="C1" s="46"/>
      <c r="D1" s="46"/>
      <c r="E1" s="46"/>
      <c r="F1" s="46"/>
      <c r="G1" s="46"/>
      <c r="H1" s="46"/>
      <c r="I1" s="46"/>
      <c r="J1" s="46"/>
      <c r="K1" s="46"/>
      <c r="L1" s="46"/>
      <c r="M1" s="46"/>
      <c r="N1" s="46"/>
      <c r="O1" s="46"/>
      <c r="P1" s="46"/>
      <c r="Q1" s="46"/>
      <c r="R1" s="46"/>
      <c r="S1" s="46"/>
      <c r="T1" s="46"/>
      <c r="U1" s="46"/>
    </row>
    <row r="2" spans="1:21" ht="13.5" customHeight="1">
      <c r="A2" s="46"/>
      <c r="B2" s="46"/>
      <c r="C2" s="46"/>
      <c r="D2" s="46"/>
      <c r="E2" s="46"/>
      <c r="F2" s="46"/>
      <c r="G2" s="46"/>
      <c r="H2" s="46"/>
      <c r="I2" s="46"/>
      <c r="J2" s="46"/>
      <c r="K2" s="46"/>
      <c r="L2" s="46"/>
      <c r="M2" s="46"/>
      <c r="N2" s="46"/>
      <c r="O2" s="46"/>
      <c r="P2" s="46"/>
      <c r="Q2" s="46"/>
      <c r="R2" s="46"/>
      <c r="S2" s="46"/>
      <c r="T2" s="46"/>
      <c r="U2" s="46"/>
    </row>
    <row r="3" spans="1:21" ht="13.5" customHeight="1">
      <c r="A3" s="46"/>
      <c r="B3" s="46"/>
      <c r="C3" s="46"/>
      <c r="D3" s="46"/>
      <c r="E3" s="46"/>
      <c r="F3" s="46"/>
      <c r="G3" s="46"/>
      <c r="H3" s="46"/>
      <c r="I3" s="46"/>
      <c r="J3" s="46"/>
      <c r="K3" s="46"/>
      <c r="L3" s="46"/>
      <c r="M3" s="46"/>
      <c r="N3" s="46"/>
      <c r="O3" s="46"/>
      <c r="P3" s="46"/>
      <c r="Q3" s="46"/>
      <c r="R3" s="46"/>
      <c r="S3" s="46"/>
      <c r="T3" s="46"/>
      <c r="U3" s="46"/>
    </row>
    <row r="4" spans="1:21" ht="13.5" customHeight="1">
      <c r="A4" s="46"/>
      <c r="B4" s="46"/>
      <c r="C4" s="46"/>
      <c r="D4" s="46"/>
      <c r="E4" s="46"/>
      <c r="F4" s="46"/>
      <c r="G4" s="46"/>
      <c r="H4" s="46"/>
      <c r="I4" s="46"/>
      <c r="J4" s="46"/>
      <c r="K4" s="46"/>
      <c r="L4" s="46"/>
      <c r="M4" s="46"/>
      <c r="N4" s="46"/>
      <c r="O4" s="46"/>
      <c r="P4" s="46"/>
      <c r="Q4" s="46"/>
      <c r="R4" s="46"/>
      <c r="S4" s="46"/>
      <c r="T4" s="46"/>
      <c r="U4" s="46"/>
    </row>
    <row r="5" spans="1:21" ht="13.5" customHeight="1">
      <c r="A5" s="46"/>
      <c r="B5" s="46"/>
      <c r="C5" s="46"/>
      <c r="D5" s="46"/>
      <c r="E5" s="46"/>
      <c r="F5" s="46"/>
      <c r="G5" s="46"/>
      <c r="H5" s="46"/>
      <c r="I5" s="46"/>
      <c r="J5" s="46"/>
      <c r="K5" s="46"/>
      <c r="L5" s="46"/>
      <c r="M5" s="46"/>
      <c r="N5" s="46"/>
      <c r="O5" s="46"/>
      <c r="P5" s="46"/>
      <c r="Q5" s="46"/>
      <c r="R5" s="46"/>
      <c r="S5" s="46"/>
      <c r="T5" s="46"/>
      <c r="U5" s="46"/>
    </row>
    <row r="6" spans="1:21" ht="13.5" customHeight="1">
      <c r="A6" s="46"/>
      <c r="B6" s="46"/>
      <c r="C6" s="46"/>
      <c r="D6" s="46"/>
      <c r="E6" s="46"/>
      <c r="F6" s="46"/>
      <c r="G6" s="46"/>
      <c r="H6" s="46"/>
      <c r="I6" s="46"/>
      <c r="J6" s="46"/>
      <c r="K6" s="46"/>
      <c r="L6" s="46"/>
      <c r="M6" s="46"/>
      <c r="N6" s="46"/>
      <c r="O6" s="46"/>
      <c r="P6" s="46"/>
      <c r="Q6" s="46"/>
      <c r="R6" s="46"/>
      <c r="S6" s="46"/>
      <c r="T6" s="46"/>
      <c r="U6" s="46"/>
    </row>
    <row r="7" spans="1:21" ht="13.5" customHeight="1">
      <c r="A7" s="46"/>
      <c r="B7" s="46"/>
      <c r="C7" s="46"/>
      <c r="D7" s="46"/>
      <c r="E7" s="46"/>
      <c r="F7" s="46"/>
      <c r="G7" s="46"/>
      <c r="H7" s="46"/>
      <c r="I7" s="46"/>
      <c r="J7" s="46"/>
      <c r="K7" s="46"/>
      <c r="L7" s="46"/>
      <c r="M7" s="46"/>
      <c r="N7" s="46"/>
      <c r="O7" s="46"/>
      <c r="P7" s="46"/>
      <c r="Q7" s="46"/>
      <c r="R7" s="46"/>
      <c r="S7" s="46"/>
      <c r="T7" s="46"/>
      <c r="U7" s="46"/>
    </row>
    <row r="8" spans="1:21" ht="13.5" customHeight="1">
      <c r="A8" s="46"/>
      <c r="B8" s="46"/>
      <c r="C8" s="46"/>
      <c r="D8" s="46"/>
      <c r="E8" s="46"/>
      <c r="F8" s="46"/>
      <c r="G8" s="46"/>
      <c r="H8" s="46"/>
      <c r="I8" s="46"/>
      <c r="J8" s="46"/>
      <c r="K8" s="46"/>
      <c r="L8" s="46"/>
      <c r="M8" s="46"/>
      <c r="N8" s="46"/>
      <c r="O8" s="46"/>
      <c r="P8" s="46"/>
      <c r="Q8" s="46"/>
      <c r="R8" s="46"/>
      <c r="S8" s="46"/>
      <c r="T8" s="46"/>
      <c r="U8" s="46"/>
    </row>
    <row r="9" spans="1:21" ht="13.5" customHeight="1">
      <c r="A9" s="46"/>
      <c r="B9" s="46"/>
      <c r="C9" s="46"/>
      <c r="D9" s="46"/>
      <c r="E9" s="46"/>
      <c r="F9" s="46"/>
      <c r="G9" s="46"/>
      <c r="H9" s="46"/>
      <c r="I9" s="46"/>
      <c r="J9" s="46"/>
      <c r="K9" s="46"/>
      <c r="L9" s="46"/>
      <c r="M9" s="46"/>
      <c r="N9" s="46"/>
      <c r="O9" s="46"/>
      <c r="P9" s="46"/>
      <c r="Q9" s="46"/>
      <c r="R9" s="46"/>
      <c r="S9" s="46"/>
      <c r="T9" s="46"/>
      <c r="U9" s="46"/>
    </row>
    <row r="10" spans="1:21" ht="13.5" customHeight="1">
      <c r="A10" s="46"/>
      <c r="B10" s="46"/>
      <c r="C10" s="46"/>
      <c r="D10" s="46"/>
      <c r="E10" s="46"/>
      <c r="F10" s="46"/>
      <c r="G10" s="46"/>
      <c r="H10" s="46"/>
      <c r="I10" s="46"/>
      <c r="J10" s="46"/>
      <c r="K10" s="46"/>
      <c r="L10" s="46"/>
      <c r="M10" s="46"/>
      <c r="N10" s="46"/>
      <c r="O10" s="46"/>
      <c r="P10" s="46"/>
      <c r="Q10" s="46"/>
      <c r="R10" s="46"/>
      <c r="S10" s="46"/>
      <c r="T10" s="46"/>
      <c r="U10" s="46"/>
    </row>
    <row r="11" spans="1:21" ht="13.5" customHeight="1">
      <c r="A11" s="46"/>
      <c r="B11" s="46"/>
      <c r="C11" s="46"/>
      <c r="D11" s="46"/>
      <c r="E11" s="46"/>
      <c r="F11" s="46"/>
      <c r="G11" s="46"/>
      <c r="H11" s="46"/>
      <c r="I11" s="46"/>
      <c r="J11" s="46"/>
      <c r="K11" s="46"/>
      <c r="L11" s="46"/>
      <c r="M11" s="46"/>
      <c r="N11" s="46"/>
      <c r="O11" s="46"/>
      <c r="P11" s="46"/>
      <c r="Q11" s="46"/>
      <c r="R11" s="46"/>
      <c r="S11" s="46"/>
      <c r="T11" s="46"/>
      <c r="U11" s="46"/>
    </row>
    <row r="12" spans="1:21" ht="13.5" customHeight="1">
      <c r="A12" s="46"/>
      <c r="B12" s="46"/>
      <c r="C12" s="46"/>
      <c r="D12" s="46"/>
      <c r="E12" s="46"/>
      <c r="F12" s="46"/>
      <c r="G12" s="46"/>
      <c r="H12" s="46"/>
      <c r="I12" s="46"/>
      <c r="J12" s="46"/>
      <c r="K12" s="46"/>
      <c r="L12" s="46"/>
      <c r="M12" s="46"/>
      <c r="N12" s="46"/>
      <c r="O12" s="46"/>
      <c r="P12" s="46"/>
      <c r="Q12" s="46"/>
      <c r="R12" s="46"/>
      <c r="S12" s="46"/>
      <c r="T12" s="46"/>
      <c r="U12" s="46"/>
    </row>
    <row r="13" spans="1:21" ht="13.5" customHeight="1">
      <c r="A13" s="46"/>
      <c r="B13" s="46"/>
      <c r="C13" s="46"/>
      <c r="D13" s="46"/>
      <c r="E13" s="46"/>
      <c r="F13" s="46"/>
      <c r="G13" s="46"/>
      <c r="H13" s="46"/>
      <c r="I13" s="46"/>
      <c r="J13" s="46"/>
      <c r="K13" s="46"/>
      <c r="L13" s="46"/>
      <c r="M13" s="46"/>
      <c r="N13" s="46"/>
      <c r="O13" s="46"/>
      <c r="P13" s="46"/>
      <c r="Q13" s="46"/>
      <c r="R13" s="46"/>
      <c r="S13" s="46"/>
      <c r="T13" s="46"/>
      <c r="U13" s="46"/>
    </row>
    <row r="14" spans="1:21" ht="13.5" customHeight="1">
      <c r="A14" s="46"/>
      <c r="B14" s="46"/>
      <c r="C14" s="46"/>
      <c r="D14" s="46"/>
      <c r="E14" s="46"/>
      <c r="F14" s="46"/>
      <c r="G14" s="46"/>
      <c r="H14" s="46"/>
      <c r="I14" s="46"/>
      <c r="J14" s="46"/>
      <c r="K14" s="46"/>
      <c r="L14" s="46"/>
      <c r="M14" s="46"/>
      <c r="N14" s="46"/>
      <c r="O14" s="46"/>
      <c r="P14" s="46"/>
      <c r="Q14" s="46"/>
      <c r="R14" s="46"/>
      <c r="S14" s="46"/>
      <c r="T14" s="46"/>
      <c r="U14" s="46"/>
    </row>
    <row r="15" spans="1:21" ht="13.5" customHeight="1">
      <c r="A15" s="46"/>
      <c r="B15" s="46"/>
      <c r="C15" s="46"/>
      <c r="D15" s="46"/>
      <c r="E15" s="46"/>
      <c r="F15" s="46"/>
      <c r="G15" s="46"/>
      <c r="H15" s="46"/>
      <c r="I15" s="46"/>
      <c r="J15" s="46"/>
      <c r="K15" s="46"/>
      <c r="L15" s="46"/>
      <c r="M15" s="46"/>
      <c r="N15" s="46"/>
      <c r="O15" s="46"/>
      <c r="P15" s="46"/>
      <c r="Q15" s="46"/>
      <c r="R15" s="46"/>
      <c r="S15" s="46"/>
      <c r="T15" s="46"/>
      <c r="U15" s="46"/>
    </row>
    <row r="16" spans="1:21" ht="13.5" customHeight="1">
      <c r="A16" s="46"/>
      <c r="B16" s="46"/>
      <c r="C16" s="46"/>
      <c r="D16" s="46"/>
      <c r="E16" s="46"/>
      <c r="F16" s="46"/>
      <c r="G16" s="46"/>
      <c r="H16" s="46"/>
      <c r="I16" s="46"/>
      <c r="J16" s="46"/>
      <c r="K16" s="46"/>
      <c r="L16" s="46"/>
      <c r="M16" s="46"/>
      <c r="N16" s="46"/>
      <c r="O16" s="46"/>
      <c r="P16" s="46"/>
      <c r="Q16" s="46"/>
      <c r="R16" s="46"/>
      <c r="S16" s="46"/>
      <c r="T16" s="46"/>
      <c r="U16" s="46"/>
    </row>
    <row r="17" spans="1:21" ht="13.5" customHeight="1">
      <c r="A17" s="46"/>
      <c r="B17" s="46"/>
      <c r="C17" s="46"/>
      <c r="D17" s="46"/>
      <c r="E17" s="46"/>
      <c r="F17" s="46"/>
      <c r="G17" s="46"/>
      <c r="H17" s="46"/>
      <c r="I17" s="46"/>
      <c r="J17" s="46"/>
      <c r="K17" s="46"/>
      <c r="L17" s="46"/>
      <c r="M17" s="46"/>
      <c r="N17" s="46"/>
      <c r="O17" s="46"/>
      <c r="P17" s="46"/>
      <c r="Q17" s="46"/>
      <c r="R17" s="46"/>
      <c r="S17" s="46"/>
      <c r="T17" s="46"/>
      <c r="U17" s="46"/>
    </row>
    <row r="18" spans="1:21" ht="13.5" customHeight="1">
      <c r="A18" s="46"/>
      <c r="B18" s="46"/>
      <c r="C18" s="46"/>
      <c r="D18" s="46"/>
      <c r="E18" s="46"/>
      <c r="F18" s="46"/>
      <c r="G18" s="46"/>
      <c r="H18" s="46"/>
      <c r="I18" s="46"/>
      <c r="J18" s="46"/>
      <c r="K18" s="46"/>
      <c r="L18" s="46"/>
      <c r="M18" s="46"/>
      <c r="N18" s="46"/>
      <c r="O18" s="46"/>
      <c r="P18" s="46"/>
      <c r="Q18" s="46"/>
      <c r="R18" s="46"/>
      <c r="S18" s="46"/>
      <c r="T18" s="46"/>
      <c r="U18" s="46"/>
    </row>
    <row r="19" spans="1:21" ht="13.5" customHeight="1">
      <c r="A19" s="46"/>
      <c r="B19" s="46"/>
      <c r="C19" s="46"/>
      <c r="D19" s="46"/>
      <c r="E19" s="46"/>
      <c r="F19" s="46"/>
      <c r="G19" s="46"/>
      <c r="H19" s="46"/>
      <c r="I19" s="46"/>
      <c r="J19" s="46"/>
      <c r="K19" s="46"/>
      <c r="L19" s="46"/>
      <c r="M19" s="46"/>
      <c r="N19" s="46"/>
      <c r="O19" s="46"/>
      <c r="P19" s="46"/>
      <c r="Q19" s="46"/>
      <c r="R19" s="46"/>
      <c r="S19" s="46"/>
      <c r="T19" s="46"/>
      <c r="U19" s="46"/>
    </row>
    <row r="20" spans="1:21" ht="13.5" customHeight="1">
      <c r="A20" s="46"/>
      <c r="B20" s="46"/>
      <c r="C20" s="46"/>
      <c r="D20" s="46"/>
      <c r="E20" s="46"/>
      <c r="F20" s="46"/>
      <c r="G20" s="46"/>
      <c r="H20" s="46"/>
      <c r="I20" s="46"/>
      <c r="J20" s="46"/>
      <c r="K20" s="46"/>
      <c r="L20" s="46"/>
      <c r="M20" s="46"/>
      <c r="N20" s="46"/>
      <c r="O20" s="46"/>
      <c r="P20" s="46"/>
      <c r="Q20" s="46"/>
      <c r="R20" s="46"/>
      <c r="S20" s="46"/>
      <c r="T20" s="46"/>
      <c r="U20" s="46"/>
    </row>
    <row r="21" spans="1:21" ht="13.5" customHeight="1">
      <c r="A21" s="46"/>
      <c r="B21" s="46"/>
      <c r="C21" s="46"/>
      <c r="D21" s="46"/>
      <c r="E21" s="46"/>
      <c r="F21" s="46"/>
      <c r="G21" s="46"/>
      <c r="H21" s="46"/>
      <c r="I21" s="46"/>
      <c r="J21" s="46"/>
      <c r="K21" s="46"/>
      <c r="L21" s="46"/>
      <c r="M21" s="46"/>
      <c r="N21" s="46"/>
      <c r="O21" s="46"/>
      <c r="P21" s="46"/>
      <c r="Q21" s="46"/>
      <c r="R21" s="46"/>
      <c r="S21" s="46"/>
      <c r="T21" s="46"/>
      <c r="U21" s="46"/>
    </row>
    <row r="22" spans="1:21" ht="13.5" customHeight="1">
      <c r="A22" s="46"/>
      <c r="B22" s="46"/>
      <c r="C22" s="46"/>
      <c r="D22" s="46"/>
      <c r="E22" s="46"/>
      <c r="F22" s="46"/>
      <c r="G22" s="46"/>
      <c r="H22" s="46"/>
      <c r="I22" s="46"/>
      <c r="J22" s="46"/>
      <c r="K22" s="46"/>
      <c r="L22" s="46"/>
      <c r="M22" s="46"/>
      <c r="N22" s="46"/>
      <c r="O22" s="46"/>
      <c r="P22" s="46"/>
      <c r="Q22" s="46"/>
      <c r="R22" s="46"/>
      <c r="S22" s="46"/>
      <c r="T22" s="46"/>
      <c r="U22" s="46"/>
    </row>
    <row r="23" spans="1:21" ht="13.5" customHeight="1">
      <c r="A23" s="46"/>
      <c r="B23" s="46"/>
      <c r="C23" s="46"/>
      <c r="D23" s="46"/>
      <c r="E23" s="46"/>
      <c r="F23" s="46"/>
      <c r="G23" s="46"/>
      <c r="H23" s="46"/>
      <c r="I23" s="46"/>
      <c r="J23" s="46"/>
      <c r="K23" s="46"/>
      <c r="L23" s="46"/>
      <c r="M23" s="46"/>
      <c r="N23" s="46"/>
      <c r="O23" s="46"/>
      <c r="P23" s="46"/>
      <c r="Q23" s="46"/>
      <c r="R23" s="46"/>
      <c r="S23" s="46"/>
      <c r="T23" s="46"/>
      <c r="U23" s="46"/>
    </row>
    <row r="24" spans="1:21" ht="13.5" customHeight="1">
      <c r="A24" s="46"/>
      <c r="B24" s="46"/>
      <c r="C24" s="46"/>
      <c r="D24" s="46"/>
      <c r="E24" s="46"/>
      <c r="F24" s="46"/>
      <c r="G24" s="46"/>
      <c r="H24" s="46"/>
      <c r="I24" s="46"/>
      <c r="J24" s="46"/>
      <c r="K24" s="46"/>
      <c r="L24" s="46"/>
      <c r="M24" s="46"/>
      <c r="N24" s="46"/>
      <c r="O24" s="46"/>
      <c r="P24" s="46"/>
      <c r="Q24" s="46"/>
      <c r="R24" s="46"/>
      <c r="S24" s="46"/>
      <c r="T24" s="46"/>
      <c r="U24" s="46"/>
    </row>
    <row r="25" spans="1:21" ht="13.5" customHeight="1">
      <c r="A25" s="46"/>
      <c r="B25" s="46"/>
      <c r="C25" s="46"/>
      <c r="D25" s="46"/>
      <c r="E25" s="46"/>
      <c r="F25" s="46"/>
      <c r="G25" s="46"/>
      <c r="H25" s="46"/>
      <c r="I25" s="46"/>
      <c r="J25" s="46"/>
      <c r="K25" s="46"/>
      <c r="L25" s="46"/>
      <c r="M25" s="46"/>
      <c r="N25" s="46"/>
      <c r="O25" s="46"/>
      <c r="P25" s="46"/>
      <c r="Q25" s="46"/>
      <c r="R25" s="46"/>
      <c r="S25" s="46"/>
      <c r="T25" s="46"/>
      <c r="U25" s="46"/>
    </row>
    <row r="26" spans="1:21" ht="13.5" customHeight="1">
      <c r="A26" s="46"/>
      <c r="B26" s="46"/>
      <c r="C26" s="46"/>
      <c r="D26" s="46"/>
      <c r="E26" s="46"/>
      <c r="F26" s="46"/>
      <c r="G26" s="46"/>
      <c r="H26" s="46"/>
      <c r="I26" s="46"/>
      <c r="J26" s="46"/>
      <c r="K26" s="46"/>
      <c r="L26" s="46"/>
      <c r="M26" s="46"/>
      <c r="N26" s="46"/>
      <c r="O26" s="46"/>
      <c r="P26" s="46"/>
      <c r="Q26" s="46"/>
      <c r="R26" s="46"/>
      <c r="S26" s="46"/>
      <c r="T26" s="46"/>
      <c r="U26" s="46"/>
    </row>
    <row r="27" spans="1:21" ht="13.5" customHeight="1">
      <c r="A27" s="46"/>
      <c r="B27" s="46"/>
      <c r="C27" s="46"/>
      <c r="D27" s="46"/>
      <c r="E27" s="46"/>
      <c r="F27" s="46"/>
      <c r="G27" s="46"/>
      <c r="H27" s="46"/>
      <c r="I27" s="46"/>
      <c r="J27" s="46"/>
      <c r="K27" s="46"/>
      <c r="L27" s="46"/>
      <c r="M27" s="46"/>
      <c r="N27" s="46"/>
      <c r="O27" s="46"/>
      <c r="P27" s="46"/>
      <c r="Q27" s="46"/>
      <c r="R27" s="46"/>
      <c r="S27" s="46"/>
      <c r="T27" s="46"/>
      <c r="U27" s="46"/>
    </row>
    <row r="28" spans="1:21" ht="13.5" customHeight="1">
      <c r="A28" s="46"/>
      <c r="B28" s="46"/>
      <c r="C28" s="46"/>
      <c r="D28" s="46"/>
      <c r="E28" s="46"/>
      <c r="F28" s="46"/>
      <c r="G28" s="46"/>
      <c r="H28" s="46"/>
      <c r="I28" s="46"/>
      <c r="J28" s="46"/>
      <c r="K28" s="46"/>
      <c r="L28" s="46"/>
      <c r="M28" s="46"/>
      <c r="N28" s="46"/>
      <c r="O28" s="46"/>
      <c r="P28" s="46"/>
      <c r="Q28" s="46"/>
      <c r="R28" s="46"/>
      <c r="S28" s="46"/>
      <c r="T28" s="46"/>
      <c r="U28" s="46"/>
    </row>
    <row r="29" spans="1:21" ht="13.5" customHeight="1">
      <c r="A29" s="46"/>
      <c r="B29" s="46"/>
      <c r="C29" s="46"/>
      <c r="D29" s="46"/>
      <c r="E29" s="46"/>
      <c r="F29" s="46"/>
      <c r="G29" s="46"/>
      <c r="H29" s="46"/>
      <c r="I29" s="46"/>
      <c r="J29" s="46"/>
      <c r="K29" s="46"/>
      <c r="L29" s="46"/>
      <c r="M29" s="46"/>
      <c r="N29" s="46"/>
      <c r="O29" s="46"/>
      <c r="P29" s="46"/>
      <c r="Q29" s="46"/>
      <c r="R29" s="46"/>
      <c r="S29" s="46"/>
      <c r="T29" s="46"/>
      <c r="U29" s="46"/>
    </row>
    <row r="30" spans="1:21" ht="13.5" customHeight="1">
      <c r="A30" s="46"/>
      <c r="B30" s="46"/>
      <c r="C30" s="46"/>
      <c r="D30" s="46"/>
      <c r="E30" s="46"/>
      <c r="F30" s="46"/>
      <c r="G30" s="46"/>
      <c r="H30" s="46"/>
      <c r="I30" s="46"/>
      <c r="J30" s="46"/>
      <c r="K30" s="46"/>
      <c r="L30" s="46"/>
      <c r="M30" s="46"/>
      <c r="N30" s="46"/>
      <c r="O30" s="46"/>
      <c r="P30" s="46"/>
      <c r="Q30" s="46"/>
      <c r="R30" s="46"/>
      <c r="S30" s="46"/>
      <c r="T30" s="46"/>
      <c r="U30" s="46"/>
    </row>
    <row r="31" spans="1:21" ht="13.5" customHeight="1">
      <c r="A31" s="46"/>
      <c r="B31" s="46"/>
      <c r="C31" s="46"/>
      <c r="D31" s="46"/>
      <c r="E31" s="46"/>
      <c r="F31" s="46"/>
      <c r="G31" s="46"/>
      <c r="H31" s="46"/>
      <c r="I31" s="46"/>
      <c r="J31" s="46"/>
      <c r="K31" s="46"/>
      <c r="L31" s="46"/>
      <c r="M31" s="46"/>
      <c r="N31" s="46"/>
      <c r="O31" s="46"/>
      <c r="P31" s="46"/>
      <c r="Q31" s="46"/>
      <c r="R31" s="46"/>
      <c r="S31" s="46"/>
      <c r="T31" s="46"/>
      <c r="U31" s="46"/>
    </row>
    <row r="32" spans="1:21" ht="13.5" customHeight="1">
      <c r="A32" s="46"/>
      <c r="B32" s="46"/>
      <c r="C32" s="46"/>
      <c r="D32" s="46"/>
      <c r="E32" s="46"/>
      <c r="F32" s="46"/>
      <c r="G32" s="46"/>
      <c r="H32" s="46"/>
      <c r="I32" s="46"/>
      <c r="J32" s="46"/>
      <c r="K32" s="46"/>
      <c r="L32" s="46"/>
      <c r="M32" s="46"/>
      <c r="N32" s="46"/>
      <c r="O32" s="46"/>
      <c r="P32" s="46"/>
      <c r="Q32" s="46"/>
      <c r="R32" s="46"/>
      <c r="S32" s="46"/>
      <c r="T32" s="46"/>
      <c r="U32" s="46"/>
    </row>
    <row r="33" spans="1:21" ht="13.5" customHeight="1">
      <c r="A33" s="46"/>
      <c r="B33" s="46"/>
      <c r="C33" s="46"/>
      <c r="D33" s="46"/>
      <c r="E33" s="46"/>
      <c r="F33" s="46"/>
      <c r="G33" s="46"/>
      <c r="H33" s="46"/>
      <c r="I33" s="46"/>
      <c r="J33" s="46"/>
      <c r="K33" s="46"/>
      <c r="L33" s="46"/>
      <c r="M33" s="46"/>
      <c r="N33" s="46"/>
      <c r="O33" s="46"/>
      <c r="P33" s="46"/>
      <c r="Q33" s="46"/>
      <c r="R33" s="46"/>
      <c r="S33" s="46"/>
      <c r="T33" s="46"/>
      <c r="U33" s="46"/>
    </row>
    <row r="34" spans="1:21" ht="13.5" customHeight="1">
      <c r="A34" s="46"/>
      <c r="B34" s="46"/>
      <c r="C34" s="46"/>
      <c r="D34" s="46"/>
      <c r="E34" s="46"/>
      <c r="F34" s="46"/>
      <c r="G34" s="46"/>
      <c r="H34" s="46"/>
      <c r="I34" s="46"/>
      <c r="J34" s="46"/>
      <c r="K34" s="46"/>
      <c r="L34" s="46"/>
      <c r="M34" s="46"/>
      <c r="N34" s="46"/>
      <c r="O34" s="46"/>
      <c r="P34" s="46"/>
      <c r="Q34" s="46"/>
      <c r="R34" s="46"/>
      <c r="S34" s="46"/>
      <c r="T34" s="46"/>
      <c r="U34" s="46"/>
    </row>
    <row r="35" spans="1:21" ht="13.5" customHeight="1">
      <c r="A35" s="46"/>
      <c r="B35" s="46"/>
      <c r="C35" s="46"/>
      <c r="D35" s="46"/>
      <c r="E35" s="46"/>
      <c r="F35" s="46"/>
      <c r="G35" s="46"/>
      <c r="H35" s="46"/>
      <c r="I35" s="46"/>
      <c r="J35" s="46"/>
      <c r="K35" s="46"/>
      <c r="L35" s="46"/>
      <c r="M35" s="46"/>
      <c r="N35" s="46"/>
      <c r="O35" s="46"/>
      <c r="P35" s="46"/>
      <c r="Q35" s="46"/>
      <c r="R35" s="46"/>
      <c r="S35" s="46"/>
      <c r="T35" s="46"/>
      <c r="U35" s="46"/>
    </row>
    <row r="36" spans="1:21" ht="13.5" customHeight="1">
      <c r="A36" s="46"/>
      <c r="B36" s="46"/>
      <c r="C36" s="46"/>
      <c r="D36" s="46"/>
      <c r="E36" s="46"/>
      <c r="F36" s="46"/>
      <c r="G36" s="46"/>
      <c r="H36" s="46"/>
      <c r="I36" s="46"/>
      <c r="J36" s="46"/>
      <c r="K36" s="46"/>
      <c r="L36" s="46"/>
      <c r="M36" s="46"/>
      <c r="N36" s="46"/>
      <c r="O36" s="46"/>
      <c r="P36" s="46"/>
      <c r="Q36" s="46"/>
      <c r="R36" s="46"/>
      <c r="S36" s="46"/>
      <c r="T36" s="46"/>
      <c r="U36" s="46"/>
    </row>
    <row r="37" spans="1:21" ht="13.5" customHeight="1">
      <c r="A37" s="46"/>
      <c r="B37" s="46"/>
      <c r="C37" s="46"/>
      <c r="D37" s="46"/>
      <c r="E37" s="46"/>
      <c r="F37" s="46"/>
      <c r="G37" s="46"/>
      <c r="H37" s="46"/>
      <c r="I37" s="46"/>
      <c r="J37" s="46"/>
      <c r="K37" s="46"/>
      <c r="L37" s="46"/>
      <c r="M37" s="46"/>
      <c r="N37" s="46"/>
      <c r="O37" s="46"/>
      <c r="P37" s="46"/>
      <c r="Q37" s="46"/>
      <c r="R37" s="46"/>
      <c r="S37" s="46"/>
      <c r="T37" s="46"/>
      <c r="U37" s="46"/>
    </row>
    <row r="38" spans="1:21" ht="13.5" customHeight="1">
      <c r="A38" s="46"/>
      <c r="B38" s="46"/>
      <c r="C38" s="46"/>
      <c r="D38" s="46"/>
      <c r="E38" s="46"/>
      <c r="F38" s="46"/>
      <c r="G38" s="46"/>
      <c r="H38" s="46"/>
      <c r="I38" s="46"/>
      <c r="J38" s="46"/>
      <c r="K38" s="46"/>
      <c r="L38" s="46"/>
      <c r="M38" s="46"/>
      <c r="N38" s="46"/>
      <c r="O38" s="46"/>
      <c r="P38" s="46"/>
      <c r="Q38" s="46"/>
      <c r="R38" s="46"/>
      <c r="S38" s="46"/>
      <c r="T38" s="46"/>
      <c r="U38" s="46"/>
    </row>
    <row r="39" spans="1:21" ht="13.5" customHeight="1">
      <c r="A39" s="46"/>
      <c r="B39" s="46"/>
      <c r="C39" s="46"/>
      <c r="D39" s="46"/>
      <c r="E39" s="46"/>
      <c r="F39" s="46"/>
      <c r="G39" s="46"/>
      <c r="H39" s="46"/>
      <c r="I39" s="46"/>
      <c r="J39" s="46"/>
      <c r="K39" s="46"/>
      <c r="L39" s="46"/>
      <c r="M39" s="46"/>
      <c r="N39" s="46"/>
      <c r="O39" s="46"/>
      <c r="P39" s="46"/>
      <c r="Q39" s="46"/>
      <c r="R39" s="46"/>
      <c r="S39" s="46"/>
      <c r="T39" s="46"/>
      <c r="U39" s="46"/>
    </row>
    <row r="40" spans="1:21" ht="13.5" customHeight="1">
      <c r="A40" s="46"/>
      <c r="B40" s="46"/>
      <c r="C40" s="46"/>
      <c r="D40" s="46"/>
      <c r="E40" s="46"/>
      <c r="F40" s="46"/>
      <c r="G40" s="46"/>
      <c r="H40" s="46"/>
      <c r="I40" s="46"/>
      <c r="J40" s="46"/>
      <c r="K40" s="46"/>
      <c r="L40" s="46"/>
      <c r="M40" s="46"/>
      <c r="N40" s="46"/>
      <c r="O40" s="46"/>
      <c r="P40" s="46"/>
      <c r="Q40" s="46"/>
      <c r="R40" s="46"/>
      <c r="S40" s="46"/>
      <c r="T40" s="46"/>
      <c r="U40" s="46"/>
    </row>
    <row r="41" spans="1:21" ht="13.5" customHeight="1">
      <c r="A41" s="46"/>
      <c r="B41" s="46"/>
      <c r="C41" s="46"/>
      <c r="D41" s="46"/>
      <c r="E41" s="46"/>
      <c r="F41" s="46"/>
      <c r="G41" s="46"/>
      <c r="H41" s="46"/>
      <c r="I41" s="46"/>
      <c r="J41" s="46"/>
      <c r="K41" s="46"/>
      <c r="L41" s="46"/>
      <c r="M41" s="46"/>
      <c r="N41" s="46"/>
      <c r="O41" s="46"/>
      <c r="P41" s="46"/>
      <c r="Q41" s="46"/>
      <c r="R41" s="46"/>
      <c r="S41" s="46"/>
      <c r="T41" s="46"/>
      <c r="U41" s="46"/>
    </row>
    <row r="42" spans="1:21" ht="13.5" customHeight="1">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c r="A44" s="46"/>
      <c r="B44" s="49" t="s">
        <v>8</v>
      </c>
      <c r="C44" s="50"/>
      <c r="D44" s="50"/>
      <c r="E44" s="51"/>
      <c r="F44" s="51"/>
      <c r="G44" s="51"/>
      <c r="H44" s="51"/>
      <c r="I44" s="51"/>
      <c r="J44" s="52" t="s">
        <v>2</v>
      </c>
      <c r="K44" s="53" t="s">
        <v>525</v>
      </c>
      <c r="L44" s="54" t="s">
        <v>526</v>
      </c>
      <c r="M44" s="54" t="s">
        <v>527</v>
      </c>
      <c r="N44" s="54" t="s">
        <v>528</v>
      </c>
      <c r="O44" s="55" t="s">
        <v>529</v>
      </c>
      <c r="P44" s="46"/>
      <c r="Q44" s="46"/>
      <c r="R44" s="46"/>
      <c r="S44" s="46"/>
      <c r="T44" s="46"/>
      <c r="U44" s="46"/>
    </row>
    <row r="45" spans="1:21" ht="30.75" customHeight="1">
      <c r="A45" s="46"/>
      <c r="B45" s="1186" t="s">
        <v>9</v>
      </c>
      <c r="C45" s="1187"/>
      <c r="D45" s="56"/>
      <c r="E45" s="1192" t="s">
        <v>10</v>
      </c>
      <c r="F45" s="1192"/>
      <c r="G45" s="1192"/>
      <c r="H45" s="1192"/>
      <c r="I45" s="1192"/>
      <c r="J45" s="1193"/>
      <c r="K45" s="57">
        <v>883</v>
      </c>
      <c r="L45" s="58">
        <v>954</v>
      </c>
      <c r="M45" s="58">
        <v>1090</v>
      </c>
      <c r="N45" s="58">
        <v>1304</v>
      </c>
      <c r="O45" s="59">
        <v>1329</v>
      </c>
      <c r="P45" s="46"/>
      <c r="Q45" s="46"/>
      <c r="R45" s="46"/>
      <c r="S45" s="46"/>
      <c r="T45" s="46"/>
      <c r="U45" s="46"/>
    </row>
    <row r="46" spans="1:21" ht="30.75" customHeight="1">
      <c r="A46" s="46"/>
      <c r="B46" s="1188"/>
      <c r="C46" s="1189"/>
      <c r="D46" s="60"/>
      <c r="E46" s="1194" t="s">
        <v>11</v>
      </c>
      <c r="F46" s="1194"/>
      <c r="G46" s="1194"/>
      <c r="H46" s="1194"/>
      <c r="I46" s="1194"/>
      <c r="J46" s="1195"/>
      <c r="K46" s="61" t="s">
        <v>487</v>
      </c>
      <c r="L46" s="62" t="s">
        <v>487</v>
      </c>
      <c r="M46" s="62" t="s">
        <v>487</v>
      </c>
      <c r="N46" s="62" t="s">
        <v>487</v>
      </c>
      <c r="O46" s="63" t="s">
        <v>487</v>
      </c>
      <c r="P46" s="46"/>
      <c r="Q46" s="46"/>
      <c r="R46" s="46"/>
      <c r="S46" s="46"/>
      <c r="T46" s="46"/>
      <c r="U46" s="46"/>
    </row>
    <row r="47" spans="1:21" ht="30.75" customHeight="1">
      <c r="A47" s="46"/>
      <c r="B47" s="1188"/>
      <c r="C47" s="1189"/>
      <c r="D47" s="60"/>
      <c r="E47" s="1194" t="s">
        <v>12</v>
      </c>
      <c r="F47" s="1194"/>
      <c r="G47" s="1194"/>
      <c r="H47" s="1194"/>
      <c r="I47" s="1194"/>
      <c r="J47" s="1195"/>
      <c r="K47" s="61" t="s">
        <v>487</v>
      </c>
      <c r="L47" s="62" t="s">
        <v>487</v>
      </c>
      <c r="M47" s="62" t="s">
        <v>487</v>
      </c>
      <c r="N47" s="62" t="s">
        <v>487</v>
      </c>
      <c r="O47" s="63" t="s">
        <v>487</v>
      </c>
      <c r="P47" s="46"/>
      <c r="Q47" s="46"/>
      <c r="R47" s="46"/>
      <c r="S47" s="46"/>
      <c r="T47" s="46"/>
      <c r="U47" s="46"/>
    </row>
    <row r="48" spans="1:21" ht="30.75" customHeight="1">
      <c r="A48" s="46"/>
      <c r="B48" s="1188"/>
      <c r="C48" s="1189"/>
      <c r="D48" s="60"/>
      <c r="E48" s="1194" t="s">
        <v>13</v>
      </c>
      <c r="F48" s="1194"/>
      <c r="G48" s="1194"/>
      <c r="H48" s="1194"/>
      <c r="I48" s="1194"/>
      <c r="J48" s="1195"/>
      <c r="K48" s="61">
        <v>438</v>
      </c>
      <c r="L48" s="62">
        <v>472</v>
      </c>
      <c r="M48" s="62">
        <v>457</v>
      </c>
      <c r="N48" s="62">
        <v>502</v>
      </c>
      <c r="O48" s="63">
        <v>488</v>
      </c>
      <c r="P48" s="46"/>
      <c r="Q48" s="46"/>
      <c r="R48" s="46"/>
      <c r="S48" s="46"/>
      <c r="T48" s="46"/>
      <c r="U48" s="46"/>
    </row>
    <row r="49" spans="1:21" ht="30.75" customHeight="1">
      <c r="A49" s="46"/>
      <c r="B49" s="1188"/>
      <c r="C49" s="1189"/>
      <c r="D49" s="60"/>
      <c r="E49" s="1194" t="s">
        <v>14</v>
      </c>
      <c r="F49" s="1194"/>
      <c r="G49" s="1194"/>
      <c r="H49" s="1194"/>
      <c r="I49" s="1194"/>
      <c r="J49" s="1195"/>
      <c r="K49" s="61">
        <v>61</v>
      </c>
      <c r="L49" s="62">
        <v>54</v>
      </c>
      <c r="M49" s="62">
        <v>48</v>
      </c>
      <c r="N49" s="62">
        <v>46</v>
      </c>
      <c r="O49" s="63">
        <v>35</v>
      </c>
      <c r="P49" s="46"/>
      <c r="Q49" s="46"/>
      <c r="R49" s="46"/>
      <c r="S49" s="46"/>
      <c r="T49" s="46"/>
      <c r="U49" s="46"/>
    </row>
    <row r="50" spans="1:21" ht="30.75" customHeight="1">
      <c r="A50" s="46"/>
      <c r="B50" s="1188"/>
      <c r="C50" s="1189"/>
      <c r="D50" s="60"/>
      <c r="E50" s="1194" t="s">
        <v>15</v>
      </c>
      <c r="F50" s="1194"/>
      <c r="G50" s="1194"/>
      <c r="H50" s="1194"/>
      <c r="I50" s="1194"/>
      <c r="J50" s="1195"/>
      <c r="K50" s="61" t="s">
        <v>487</v>
      </c>
      <c r="L50" s="62" t="s">
        <v>487</v>
      </c>
      <c r="M50" s="62" t="s">
        <v>487</v>
      </c>
      <c r="N50" s="62" t="s">
        <v>487</v>
      </c>
      <c r="O50" s="63" t="s">
        <v>487</v>
      </c>
      <c r="P50" s="46"/>
      <c r="Q50" s="46"/>
      <c r="R50" s="46"/>
      <c r="S50" s="46"/>
      <c r="T50" s="46"/>
      <c r="U50" s="46"/>
    </row>
    <row r="51" spans="1:21" ht="30.75" customHeight="1">
      <c r="A51" s="46"/>
      <c r="B51" s="1190"/>
      <c r="C51" s="1191"/>
      <c r="D51" s="64"/>
      <c r="E51" s="1194" t="s">
        <v>16</v>
      </c>
      <c r="F51" s="1194"/>
      <c r="G51" s="1194"/>
      <c r="H51" s="1194"/>
      <c r="I51" s="1194"/>
      <c r="J51" s="1195"/>
      <c r="K51" s="61" t="s">
        <v>487</v>
      </c>
      <c r="L51" s="62" t="s">
        <v>487</v>
      </c>
      <c r="M51" s="62" t="s">
        <v>487</v>
      </c>
      <c r="N51" s="62" t="s">
        <v>487</v>
      </c>
      <c r="O51" s="63" t="s">
        <v>487</v>
      </c>
      <c r="P51" s="46"/>
      <c r="Q51" s="46"/>
      <c r="R51" s="46"/>
      <c r="S51" s="46"/>
      <c r="T51" s="46"/>
      <c r="U51" s="46"/>
    </row>
    <row r="52" spans="1:21" ht="30.75" customHeight="1">
      <c r="A52" s="46"/>
      <c r="B52" s="1196" t="s">
        <v>17</v>
      </c>
      <c r="C52" s="1197"/>
      <c r="D52" s="64"/>
      <c r="E52" s="1194" t="s">
        <v>18</v>
      </c>
      <c r="F52" s="1194"/>
      <c r="G52" s="1194"/>
      <c r="H52" s="1194"/>
      <c r="I52" s="1194"/>
      <c r="J52" s="1195"/>
      <c r="K52" s="61">
        <v>1023</v>
      </c>
      <c r="L52" s="62">
        <v>1043</v>
      </c>
      <c r="M52" s="62">
        <v>1068</v>
      </c>
      <c r="N52" s="62">
        <v>1176</v>
      </c>
      <c r="O52" s="63">
        <v>1182</v>
      </c>
      <c r="P52" s="46"/>
      <c r="Q52" s="46"/>
      <c r="R52" s="46"/>
      <c r="S52" s="46"/>
      <c r="T52" s="46"/>
      <c r="U52" s="46"/>
    </row>
    <row r="53" spans="1:21" ht="30.75" customHeight="1" thickBot="1">
      <c r="A53" s="46"/>
      <c r="B53" s="1198" t="s">
        <v>19</v>
      </c>
      <c r="C53" s="1199"/>
      <c r="D53" s="65"/>
      <c r="E53" s="1200" t="s">
        <v>20</v>
      </c>
      <c r="F53" s="1200"/>
      <c r="G53" s="1200"/>
      <c r="H53" s="1200"/>
      <c r="I53" s="1200"/>
      <c r="J53" s="1201"/>
      <c r="K53" s="66">
        <v>359</v>
      </c>
      <c r="L53" s="67">
        <v>437</v>
      </c>
      <c r="M53" s="67">
        <v>527</v>
      </c>
      <c r="N53" s="67">
        <v>676</v>
      </c>
      <c r="O53" s="68">
        <v>670</v>
      </c>
      <c r="P53" s="46"/>
      <c r="Q53" s="46"/>
      <c r="R53" s="46"/>
      <c r="S53" s="46"/>
      <c r="T53" s="46"/>
      <c r="U53" s="46"/>
    </row>
    <row r="54" spans="1:21" ht="24" customHeight="1">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c r="A57" s="46"/>
      <c r="B57" s="74"/>
      <c r="C57" s="75"/>
      <c r="D57" s="75"/>
      <c r="E57" s="76"/>
      <c r="F57" s="76"/>
      <c r="G57" s="76"/>
      <c r="H57" s="76"/>
      <c r="I57" s="76"/>
      <c r="J57" s="77" t="s">
        <v>2</v>
      </c>
      <c r="K57" s="78" t="s">
        <v>540</v>
      </c>
      <c r="L57" s="79" t="s">
        <v>541</v>
      </c>
      <c r="M57" s="79" t="s">
        <v>542</v>
      </c>
      <c r="N57" s="79" t="s">
        <v>543</v>
      </c>
      <c r="O57" s="80" t="s">
        <v>544</v>
      </c>
      <c r="P57" s="46"/>
      <c r="Q57" s="46"/>
      <c r="R57" s="46"/>
      <c r="S57" s="46"/>
      <c r="T57" s="46"/>
      <c r="U57" s="46"/>
    </row>
    <row r="58" spans="1:21" ht="31.5" customHeight="1">
      <c r="B58" s="1202" t="s">
        <v>24</v>
      </c>
      <c r="C58" s="1203"/>
      <c r="D58" s="1208" t="s">
        <v>25</v>
      </c>
      <c r="E58" s="1209"/>
      <c r="F58" s="1209"/>
      <c r="G58" s="1209"/>
      <c r="H58" s="1209"/>
      <c r="I58" s="1209"/>
      <c r="J58" s="1210"/>
      <c r="K58" s="81"/>
      <c r="L58" s="82"/>
      <c r="M58" s="82"/>
      <c r="N58" s="82"/>
      <c r="O58" s="83"/>
    </row>
    <row r="59" spans="1:21" ht="31.5" customHeight="1">
      <c r="B59" s="1204"/>
      <c r="C59" s="1205"/>
      <c r="D59" s="1211" t="s">
        <v>26</v>
      </c>
      <c r="E59" s="1212"/>
      <c r="F59" s="1212"/>
      <c r="G59" s="1212"/>
      <c r="H59" s="1212"/>
      <c r="I59" s="1212"/>
      <c r="J59" s="1213"/>
      <c r="K59" s="84"/>
      <c r="L59" s="85"/>
      <c r="M59" s="85"/>
      <c r="N59" s="85"/>
      <c r="O59" s="86"/>
    </row>
    <row r="60" spans="1:21" ht="31.5" customHeight="1" thickBot="1">
      <c r="B60" s="1206"/>
      <c r="C60" s="1207"/>
      <c r="D60" s="1214" t="s">
        <v>27</v>
      </c>
      <c r="E60" s="1215"/>
      <c r="F60" s="1215"/>
      <c r="G60" s="1215"/>
      <c r="H60" s="1215"/>
      <c r="I60" s="1215"/>
      <c r="J60" s="1216"/>
      <c r="K60" s="87"/>
      <c r="L60" s="88"/>
      <c r="M60" s="88"/>
      <c r="N60" s="88"/>
      <c r="O60" s="89"/>
    </row>
    <row r="61" spans="1:21" ht="24" customHeight="1">
      <c r="B61" s="90"/>
      <c r="C61" s="90"/>
      <c r="D61" s="91" t="s">
        <v>28</v>
      </c>
      <c r="E61" s="92"/>
      <c r="F61" s="92"/>
      <c r="G61" s="92"/>
      <c r="H61" s="92"/>
      <c r="I61" s="92"/>
      <c r="J61" s="92"/>
      <c r="K61" s="92"/>
      <c r="L61" s="92"/>
      <c r="M61" s="92"/>
      <c r="N61" s="92"/>
      <c r="O61" s="92"/>
    </row>
    <row r="62" spans="1:21" ht="24" customHeight="1">
      <c r="B62" s="93"/>
      <c r="C62" s="93"/>
      <c r="D62" s="91" t="s">
        <v>29</v>
      </c>
      <c r="E62" s="92"/>
      <c r="F62" s="92"/>
      <c r="G62" s="92"/>
      <c r="H62" s="92"/>
      <c r="I62" s="92"/>
      <c r="J62" s="92"/>
      <c r="K62" s="92"/>
      <c r="L62" s="92"/>
      <c r="M62" s="92"/>
      <c r="N62" s="92"/>
      <c r="O62" s="92"/>
    </row>
    <row r="63" spans="1:21" ht="24" customHeight="1">
      <c r="A63" s="46"/>
      <c r="B63" s="69"/>
      <c r="C63" s="46"/>
      <c r="D63" s="46"/>
      <c r="E63" s="46"/>
      <c r="F63" s="46"/>
      <c r="G63" s="46"/>
      <c r="H63" s="46"/>
      <c r="I63" s="46"/>
      <c r="J63" s="46"/>
      <c r="K63" s="46"/>
      <c r="L63" s="46"/>
      <c r="M63" s="46"/>
      <c r="N63" s="46"/>
      <c r="O63" s="46"/>
      <c r="P63" s="46"/>
      <c r="Q63" s="46"/>
      <c r="R63" s="46"/>
      <c r="S63" s="46"/>
      <c r="T63" s="46"/>
      <c r="U63" s="46"/>
    </row>
    <row r="64" spans="1:21" ht="24" customHeight="1">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RSiMyNplzMZeAnmOEaW4nFQNaJM+/MTMWOVpCDWu2UBl+9uCm6IzLCNyhJ2S3LvJEyh2cRRHterjTDaSzAVd9A==" saltValue="stK/AMseikFhAgZKR7+4ZA=="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cols>
    <col min="1" max="1" width="6.6328125" style="94" customWidth="1"/>
    <col min="2" max="3" width="12.6328125" style="94" customWidth="1"/>
    <col min="4" max="4" width="11.6328125" style="94" customWidth="1"/>
    <col min="5" max="8" width="10.36328125" style="94" customWidth="1"/>
    <col min="9" max="13" width="16.36328125" style="94" customWidth="1"/>
    <col min="14" max="19" width="12.6328125" style="94" customWidth="1"/>
    <col min="20" max="16384" width="0" style="94" hidden="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s="94" customFormat="1" ht="15" customHeight="1"/>
    <row r="32" s="94" customFormat="1" ht="15" customHeight="1"/>
    <row r="33" spans="2:13" ht="15" customHeight="1"/>
    <row r="34" spans="2:13" ht="15" customHeight="1"/>
    <row r="35" spans="2:13" ht="15" customHeight="1"/>
    <row r="36" spans="2:13" ht="15" customHeight="1"/>
    <row r="37" spans="2:13" ht="15" customHeight="1"/>
    <row r="38" spans="2:13" ht="15" customHeight="1"/>
    <row r="39" spans="2:13" ht="27.75" customHeight="1" thickBot="1">
      <c r="M39" s="95" t="s">
        <v>7</v>
      </c>
    </row>
    <row r="40" spans="2:13" ht="27.75" customHeight="1" thickBot="1">
      <c r="B40" s="96" t="s">
        <v>8</v>
      </c>
      <c r="C40" s="97"/>
      <c r="D40" s="97"/>
      <c r="E40" s="98"/>
      <c r="F40" s="98"/>
      <c r="G40" s="98"/>
      <c r="H40" s="99" t="s">
        <v>2</v>
      </c>
      <c r="I40" s="100" t="s">
        <v>525</v>
      </c>
      <c r="J40" s="101" t="s">
        <v>526</v>
      </c>
      <c r="K40" s="101" t="s">
        <v>527</v>
      </c>
      <c r="L40" s="101" t="s">
        <v>528</v>
      </c>
      <c r="M40" s="102" t="s">
        <v>529</v>
      </c>
    </row>
    <row r="41" spans="2:13" ht="27.75" customHeight="1">
      <c r="B41" s="1217" t="s">
        <v>30</v>
      </c>
      <c r="C41" s="1218"/>
      <c r="D41" s="103"/>
      <c r="E41" s="1223" t="s">
        <v>31</v>
      </c>
      <c r="F41" s="1223"/>
      <c r="G41" s="1223"/>
      <c r="H41" s="1224"/>
      <c r="I41" s="330">
        <v>8408</v>
      </c>
      <c r="J41" s="331">
        <v>12220</v>
      </c>
      <c r="K41" s="331">
        <v>12838</v>
      </c>
      <c r="L41" s="331">
        <v>12520</v>
      </c>
      <c r="M41" s="332">
        <v>12487</v>
      </c>
    </row>
    <row r="42" spans="2:13" ht="27.75" customHeight="1">
      <c r="B42" s="1219"/>
      <c r="C42" s="1220"/>
      <c r="D42" s="104"/>
      <c r="E42" s="1225" t="s">
        <v>32</v>
      </c>
      <c r="F42" s="1225"/>
      <c r="G42" s="1225"/>
      <c r="H42" s="1226"/>
      <c r="I42" s="333" t="s">
        <v>487</v>
      </c>
      <c r="J42" s="334" t="s">
        <v>487</v>
      </c>
      <c r="K42" s="334" t="s">
        <v>487</v>
      </c>
      <c r="L42" s="334" t="s">
        <v>487</v>
      </c>
      <c r="M42" s="335" t="s">
        <v>487</v>
      </c>
    </row>
    <row r="43" spans="2:13" ht="27.75" customHeight="1">
      <c r="B43" s="1219"/>
      <c r="C43" s="1220"/>
      <c r="D43" s="104"/>
      <c r="E43" s="1225" t="s">
        <v>33</v>
      </c>
      <c r="F43" s="1225"/>
      <c r="G43" s="1225"/>
      <c r="H43" s="1226"/>
      <c r="I43" s="333">
        <v>5855</v>
      </c>
      <c r="J43" s="334">
        <v>5431</v>
      </c>
      <c r="K43" s="334">
        <v>5084</v>
      </c>
      <c r="L43" s="334">
        <v>5292</v>
      </c>
      <c r="M43" s="335">
        <v>5171</v>
      </c>
    </row>
    <row r="44" spans="2:13" ht="27.75" customHeight="1">
      <c r="B44" s="1219"/>
      <c r="C44" s="1220"/>
      <c r="D44" s="104"/>
      <c r="E44" s="1225" t="s">
        <v>34</v>
      </c>
      <c r="F44" s="1225"/>
      <c r="G44" s="1225"/>
      <c r="H44" s="1226"/>
      <c r="I44" s="333">
        <v>219</v>
      </c>
      <c r="J44" s="334">
        <v>263</v>
      </c>
      <c r="K44" s="334">
        <v>256</v>
      </c>
      <c r="L44" s="334">
        <v>222</v>
      </c>
      <c r="M44" s="335">
        <v>210</v>
      </c>
    </row>
    <row r="45" spans="2:13" ht="27.75" customHeight="1">
      <c r="B45" s="1219"/>
      <c r="C45" s="1220"/>
      <c r="D45" s="104"/>
      <c r="E45" s="1225" t="s">
        <v>35</v>
      </c>
      <c r="F45" s="1225"/>
      <c r="G45" s="1225"/>
      <c r="H45" s="1226"/>
      <c r="I45" s="333">
        <v>708</v>
      </c>
      <c r="J45" s="334">
        <v>742</v>
      </c>
      <c r="K45" s="334">
        <v>731</v>
      </c>
      <c r="L45" s="334">
        <v>859</v>
      </c>
      <c r="M45" s="335">
        <v>711</v>
      </c>
    </row>
    <row r="46" spans="2:13" ht="27.75" customHeight="1">
      <c r="B46" s="1219"/>
      <c r="C46" s="1220"/>
      <c r="D46" s="105"/>
      <c r="E46" s="1225" t="s">
        <v>36</v>
      </c>
      <c r="F46" s="1225"/>
      <c r="G46" s="1225"/>
      <c r="H46" s="1226"/>
      <c r="I46" s="333" t="s">
        <v>487</v>
      </c>
      <c r="J46" s="334" t="s">
        <v>487</v>
      </c>
      <c r="K46" s="334">
        <v>1</v>
      </c>
      <c r="L46" s="334" t="s">
        <v>487</v>
      </c>
      <c r="M46" s="335" t="s">
        <v>487</v>
      </c>
    </row>
    <row r="47" spans="2:13" ht="27.75" customHeight="1">
      <c r="B47" s="1219"/>
      <c r="C47" s="1220"/>
      <c r="D47" s="106"/>
      <c r="E47" s="1227" t="s">
        <v>37</v>
      </c>
      <c r="F47" s="1228"/>
      <c r="G47" s="1228"/>
      <c r="H47" s="1229"/>
      <c r="I47" s="333" t="s">
        <v>487</v>
      </c>
      <c r="J47" s="334" t="s">
        <v>487</v>
      </c>
      <c r="K47" s="334" t="s">
        <v>487</v>
      </c>
      <c r="L47" s="334" t="s">
        <v>487</v>
      </c>
      <c r="M47" s="335" t="s">
        <v>487</v>
      </c>
    </row>
    <row r="48" spans="2:13" ht="27.75" customHeight="1">
      <c r="B48" s="1219"/>
      <c r="C48" s="1220"/>
      <c r="D48" s="104"/>
      <c r="E48" s="1225" t="s">
        <v>38</v>
      </c>
      <c r="F48" s="1225"/>
      <c r="G48" s="1225"/>
      <c r="H48" s="1226"/>
      <c r="I48" s="333" t="s">
        <v>487</v>
      </c>
      <c r="J48" s="334" t="s">
        <v>487</v>
      </c>
      <c r="K48" s="334" t="s">
        <v>487</v>
      </c>
      <c r="L48" s="334" t="s">
        <v>487</v>
      </c>
      <c r="M48" s="335" t="s">
        <v>487</v>
      </c>
    </row>
    <row r="49" spans="2:13" ht="27.75" customHeight="1">
      <c r="B49" s="1221"/>
      <c r="C49" s="1222"/>
      <c r="D49" s="104"/>
      <c r="E49" s="1225" t="s">
        <v>39</v>
      </c>
      <c r="F49" s="1225"/>
      <c r="G49" s="1225"/>
      <c r="H49" s="1226"/>
      <c r="I49" s="333" t="s">
        <v>487</v>
      </c>
      <c r="J49" s="334" t="s">
        <v>487</v>
      </c>
      <c r="K49" s="334" t="s">
        <v>487</v>
      </c>
      <c r="L49" s="334" t="s">
        <v>487</v>
      </c>
      <c r="M49" s="335" t="s">
        <v>487</v>
      </c>
    </row>
    <row r="50" spans="2:13" ht="27.75" customHeight="1">
      <c r="B50" s="1230" t="s">
        <v>40</v>
      </c>
      <c r="C50" s="1231"/>
      <c r="D50" s="107"/>
      <c r="E50" s="1225" t="s">
        <v>41</v>
      </c>
      <c r="F50" s="1225"/>
      <c r="G50" s="1225"/>
      <c r="H50" s="1226"/>
      <c r="I50" s="333">
        <v>4819</v>
      </c>
      <c r="J50" s="334">
        <v>4724</v>
      </c>
      <c r="K50" s="334">
        <v>5051</v>
      </c>
      <c r="L50" s="334">
        <v>4959</v>
      </c>
      <c r="M50" s="335">
        <v>4965</v>
      </c>
    </row>
    <row r="51" spans="2:13" ht="27.75" customHeight="1">
      <c r="B51" s="1219"/>
      <c r="C51" s="1220"/>
      <c r="D51" s="104"/>
      <c r="E51" s="1225" t="s">
        <v>42</v>
      </c>
      <c r="F51" s="1225"/>
      <c r="G51" s="1225"/>
      <c r="H51" s="1226"/>
      <c r="I51" s="333">
        <v>6</v>
      </c>
      <c r="J51" s="334" t="s">
        <v>487</v>
      </c>
      <c r="K51" s="334" t="s">
        <v>487</v>
      </c>
      <c r="L51" s="334" t="s">
        <v>487</v>
      </c>
      <c r="M51" s="335" t="s">
        <v>487</v>
      </c>
    </row>
    <row r="52" spans="2:13" ht="27.75" customHeight="1">
      <c r="B52" s="1221"/>
      <c r="C52" s="1222"/>
      <c r="D52" s="104"/>
      <c r="E52" s="1225" t="s">
        <v>43</v>
      </c>
      <c r="F52" s="1225"/>
      <c r="G52" s="1225"/>
      <c r="H52" s="1226"/>
      <c r="I52" s="333">
        <v>12487</v>
      </c>
      <c r="J52" s="334">
        <v>13868</v>
      </c>
      <c r="K52" s="334">
        <v>13904</v>
      </c>
      <c r="L52" s="334">
        <v>14095</v>
      </c>
      <c r="M52" s="335">
        <v>13712</v>
      </c>
    </row>
    <row r="53" spans="2:13" ht="27.75" customHeight="1" thickBot="1">
      <c r="B53" s="1232" t="s">
        <v>19</v>
      </c>
      <c r="C53" s="1233"/>
      <c r="D53" s="108"/>
      <c r="E53" s="1234" t="s">
        <v>44</v>
      </c>
      <c r="F53" s="1234"/>
      <c r="G53" s="1234"/>
      <c r="H53" s="1235"/>
      <c r="I53" s="336">
        <v>-2121</v>
      </c>
      <c r="J53" s="337">
        <v>65</v>
      </c>
      <c r="K53" s="337">
        <v>-45</v>
      </c>
      <c r="L53" s="337">
        <v>-162</v>
      </c>
      <c r="M53" s="338">
        <v>-97</v>
      </c>
    </row>
    <row r="54" spans="2:13" ht="27.75" customHeight="1">
      <c r="B54" s="109"/>
      <c r="C54" s="110"/>
      <c r="D54" s="110"/>
      <c r="E54" s="111"/>
      <c r="F54" s="111"/>
      <c r="G54" s="111"/>
      <c r="H54" s="111"/>
      <c r="I54" s="112"/>
      <c r="J54" s="112"/>
      <c r="K54" s="112"/>
      <c r="L54" s="112"/>
      <c r="M54" s="112"/>
    </row>
    <row r="55" spans="2:13" ht="13"/>
  </sheetData>
  <sheetProtection algorithmName="SHA-512" hashValue="fbOC8BVmhdTIMmTlsNdV6c5o+bEGK5aOdmv32MTO1xnKAqVGLefBvTq8Sf+YFHe2EEXz9t1kEdCSG5gREFxFKw==" saltValue="8IaD5uyIopnz5b7JPjDICg=="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70"/>
  <sheetViews>
    <sheetView showGridLines="0" zoomScaleNormal="100" zoomScaleSheetLayoutView="100" workbookViewId="0"/>
  </sheetViews>
  <sheetFormatPr defaultColWidth="0" defaultRowHeight="13.5" customHeight="1" zeroHeight="1"/>
  <cols>
    <col min="1" max="1" width="8.1796875" style="1" customWidth="1"/>
    <col min="2" max="2" width="16.36328125" style="1" customWidth="1"/>
    <col min="3" max="5" width="26.1796875" style="1" customWidth="1"/>
    <col min="6" max="8" width="24.179687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s="1" customFormat="1" ht="16.5" customHeight="1"/>
    <row r="2" s="1" customFormat="1" ht="16.5" customHeight="1"/>
    <row r="3" s="1" customFormat="1" ht="16.5" customHeight="1"/>
    <row r="4" s="1" customFormat="1" ht="16.5" customHeight="1"/>
    <row r="5" s="1" customFormat="1" ht="16.5" customHeight="1"/>
    <row r="6" s="1" customFormat="1" ht="16.5" customHeight="1"/>
    <row r="7" s="1" customFormat="1" ht="16.5" customHeight="1"/>
    <row r="8" s="1" customFormat="1" ht="16.5" customHeight="1"/>
    <row r="9" s="1" customFormat="1" ht="16.5" customHeight="1"/>
    <row r="10" s="1" customFormat="1" ht="16.5" customHeight="1"/>
    <row r="11" s="1" customFormat="1" ht="16.5" customHeight="1"/>
    <row r="12" s="1" customFormat="1" ht="16.5" customHeight="1"/>
    <row r="13" s="1" customFormat="1" ht="16.5" customHeight="1"/>
    <row r="14" s="1" customFormat="1" ht="16.5" customHeight="1"/>
    <row r="15" s="1" customFormat="1" ht="16.5" customHeight="1"/>
    <row r="16" s="1" customFormat="1" ht="16.5" customHeight="1"/>
    <row r="17" s="1" customFormat="1" ht="16.5" customHeight="1"/>
    <row r="18" s="1" customFormat="1" ht="16.5" customHeight="1"/>
    <row r="19" s="1" customFormat="1" ht="16.5" customHeight="1"/>
    <row r="20" s="1" customFormat="1" ht="16.5" customHeight="1"/>
    <row r="21" s="1" customFormat="1" ht="16.5" customHeight="1"/>
    <row r="22" s="1" customFormat="1" ht="16.5" customHeight="1"/>
    <row r="23" s="1" customFormat="1" ht="16.5" customHeight="1"/>
    <row r="24" s="1" customFormat="1" ht="16.5" customHeight="1"/>
    <row r="25" s="1" customFormat="1" ht="16.5" customHeight="1"/>
    <row r="26" s="1" customFormat="1" ht="16.5" customHeight="1"/>
    <row r="27" s="1" customFormat="1" ht="16.5" customHeight="1"/>
    <row r="28" s="1" customFormat="1" ht="16.5" customHeight="1"/>
    <row r="29" s="1" customFormat="1" ht="16.5" customHeight="1"/>
    <row r="30" s="1" customFormat="1" ht="16.5" customHeight="1"/>
    <row r="31" s="1" customFormat="1" ht="16.5" customHeight="1"/>
    <row r="32" s="1" customFormat="1" ht="16.5" customHeight="1"/>
    <row r="33" s="1" customFormat="1" ht="16.5" customHeight="1"/>
    <row r="34" s="1" customFormat="1" ht="16.5" customHeight="1"/>
    <row r="35" s="1" customFormat="1" ht="16.5" customHeight="1"/>
    <row r="36" s="1" customFormat="1" ht="16.5" customHeight="1"/>
    <row r="37" s="1" customFormat="1" ht="16.5" customHeight="1"/>
    <row r="38" s="1" customFormat="1" ht="16.5" customHeight="1"/>
    <row r="39" s="1" customFormat="1" ht="16.5" customHeight="1"/>
    <row r="40" s="1" customFormat="1" ht="16.5" customHeight="1"/>
    <row r="41" s="1" customFormat="1" ht="16.5" customHeight="1"/>
    <row r="42" s="1" customFormat="1" ht="16.5" customHeight="1"/>
    <row r="43" s="1" customFormat="1" ht="16.5" customHeight="1"/>
    <row r="44" s="1" customFormat="1" ht="16.5" customHeight="1"/>
    <row r="45" s="1" customFormat="1" ht="16.5" customHeight="1"/>
    <row r="46" s="1" customFormat="1" ht="16.5" customHeight="1"/>
    <row r="47" s="1" customFormat="1" ht="16.5" customHeight="1"/>
    <row r="48" s="1" customFormat="1" ht="16.5" customHeight="1"/>
    <row r="49" spans="2:8" ht="20.25" customHeight="1"/>
    <row r="50" spans="2:8" ht="16.5" customHeight="1"/>
    <row r="51" spans="2:8" ht="29.25" customHeight="1"/>
    <row r="52" spans="2:8" ht="29.25" customHeight="1"/>
    <row r="53" spans="2:8" ht="52.5" customHeight="1" thickBot="1">
      <c r="B53" s="2"/>
      <c r="C53" s="2"/>
      <c r="D53" s="2"/>
      <c r="E53" s="2"/>
      <c r="F53" s="2"/>
      <c r="G53" s="2"/>
      <c r="H53" s="113" t="s">
        <v>45</v>
      </c>
    </row>
    <row r="54" spans="2:8" ht="29.25" customHeight="1" thickBot="1">
      <c r="B54" s="114" t="s">
        <v>1</v>
      </c>
      <c r="C54" s="115"/>
      <c r="D54" s="115"/>
      <c r="E54" s="116" t="s">
        <v>2</v>
      </c>
      <c r="F54" s="117" t="s">
        <v>527</v>
      </c>
      <c r="G54" s="117" t="s">
        <v>528</v>
      </c>
      <c r="H54" s="118" t="s">
        <v>529</v>
      </c>
    </row>
    <row r="55" spans="2:8" ht="52.5" customHeight="1">
      <c r="B55" s="119"/>
      <c r="C55" s="1244" t="s">
        <v>46</v>
      </c>
      <c r="D55" s="1244"/>
      <c r="E55" s="1245"/>
      <c r="F55" s="339">
        <v>1627</v>
      </c>
      <c r="G55" s="339">
        <v>1658</v>
      </c>
      <c r="H55" s="340">
        <v>1745</v>
      </c>
    </row>
    <row r="56" spans="2:8" ht="52.5" customHeight="1">
      <c r="B56" s="120"/>
      <c r="C56" s="1246" t="s">
        <v>47</v>
      </c>
      <c r="D56" s="1246"/>
      <c r="E56" s="1247"/>
      <c r="F56" s="341">
        <v>669</v>
      </c>
      <c r="G56" s="341">
        <v>538</v>
      </c>
      <c r="H56" s="342">
        <v>549</v>
      </c>
    </row>
    <row r="57" spans="2:8" ht="53.25" customHeight="1">
      <c r="B57" s="120"/>
      <c r="C57" s="1248" t="s">
        <v>48</v>
      </c>
      <c r="D57" s="1248"/>
      <c r="E57" s="1249"/>
      <c r="F57" s="343">
        <v>2524</v>
      </c>
      <c r="G57" s="343">
        <v>2398</v>
      </c>
      <c r="H57" s="344">
        <v>2190</v>
      </c>
    </row>
    <row r="58" spans="2:8" ht="45.75" customHeight="1">
      <c r="B58" s="121"/>
      <c r="C58" s="1236" t="s">
        <v>553</v>
      </c>
      <c r="D58" s="1237"/>
      <c r="E58" s="1238"/>
      <c r="F58" s="345">
        <v>941</v>
      </c>
      <c r="G58" s="345">
        <v>893</v>
      </c>
      <c r="H58" s="346">
        <v>821</v>
      </c>
    </row>
    <row r="59" spans="2:8" ht="45.75" customHeight="1">
      <c r="B59" s="121"/>
      <c r="C59" s="1236" t="s">
        <v>554</v>
      </c>
      <c r="D59" s="1237"/>
      <c r="E59" s="1238"/>
      <c r="F59" s="345">
        <v>952</v>
      </c>
      <c r="G59" s="345">
        <v>829</v>
      </c>
      <c r="H59" s="346">
        <v>696</v>
      </c>
    </row>
    <row r="60" spans="2:8" ht="45.75" customHeight="1">
      <c r="B60" s="121"/>
      <c r="C60" s="1236" t="s">
        <v>555</v>
      </c>
      <c r="D60" s="1237"/>
      <c r="E60" s="1238"/>
      <c r="F60" s="345">
        <v>309</v>
      </c>
      <c r="G60" s="345">
        <v>311</v>
      </c>
      <c r="H60" s="346">
        <v>313</v>
      </c>
    </row>
    <row r="61" spans="2:8" ht="45.75" customHeight="1">
      <c r="B61" s="121"/>
      <c r="C61" s="1236" t="s">
        <v>556</v>
      </c>
      <c r="D61" s="1237"/>
      <c r="E61" s="1238"/>
      <c r="F61" s="345">
        <v>202</v>
      </c>
      <c r="G61" s="345">
        <v>252</v>
      </c>
      <c r="H61" s="346">
        <v>252</v>
      </c>
    </row>
    <row r="62" spans="2:8" ht="45.75" customHeight="1" thickBot="1">
      <c r="B62" s="122"/>
      <c r="C62" s="1239" t="s">
        <v>557</v>
      </c>
      <c r="D62" s="1240"/>
      <c r="E62" s="1241"/>
      <c r="F62" s="347">
        <v>47</v>
      </c>
      <c r="G62" s="347">
        <v>46</v>
      </c>
      <c r="H62" s="348">
        <v>41</v>
      </c>
    </row>
    <row r="63" spans="2:8" ht="52.5" customHeight="1" thickBot="1">
      <c r="B63" s="123"/>
      <c r="C63" s="1242" t="s">
        <v>49</v>
      </c>
      <c r="D63" s="1242"/>
      <c r="E63" s="1243"/>
      <c r="F63" s="349">
        <v>4820</v>
      </c>
      <c r="G63" s="349">
        <v>4594</v>
      </c>
      <c r="H63" s="350">
        <v>4485</v>
      </c>
    </row>
    <row r="64" spans="2:8" ht="13"/>
    <row r="65" s="1" customFormat="1" ht="13.5" hidden="1" customHeight="1"/>
    <row r="66" s="1" customFormat="1" ht="13.5" hidden="1" customHeight="1"/>
    <row r="67" s="1" customFormat="1" ht="13.5" hidden="1" customHeight="1"/>
    <row r="68" s="1" customFormat="1" ht="13.5" hidden="1" customHeight="1"/>
    <row r="69" s="1" customFormat="1" ht="13.5" hidden="1" customHeight="1"/>
    <row r="70" s="1" customFormat="1" ht="13.5" hidden="1" customHeight="1"/>
  </sheetData>
  <sheetProtection algorithmName="SHA-512" hashValue="CFCgsCmGLakgbE0Dk2sjseyEPTdOKsm1aA6jJ3FY4yqaJtRbecjyyzMJzE5sUUFnzFeJJN6N8KmsN65wrrRaIw==" saltValue="aQwJiZ43C1MUv/Frz4H40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969931-6B5D-471C-8ABE-75C376772F55}">
  <sheetPr>
    <pageSetUpPr fitToPage="1"/>
  </sheetPr>
  <dimension ref="A1:DE85"/>
  <sheetViews>
    <sheetView showGridLines="0" zoomScaleNormal="100" zoomScaleSheetLayoutView="55" workbookViewId="0"/>
  </sheetViews>
  <sheetFormatPr defaultColWidth="0" defaultRowHeight="13.5" customHeight="1" zeroHeight="1"/>
  <cols>
    <col min="1" max="1" width="6.36328125" style="243" customWidth="1"/>
    <col min="2" max="107" width="2.453125" style="243" customWidth="1"/>
    <col min="108" max="108" width="6.08984375" style="249" customWidth="1"/>
    <col min="109" max="109" width="5.90625" style="247" customWidth="1"/>
    <col min="110" max="16384" width="8.6328125" style="243" hidden="1"/>
  </cols>
  <sheetData>
    <row r="1" spans="1:109" ht="42.75" customHeight="1">
      <c r="A1" s="351"/>
      <c r="B1" s="352"/>
      <c r="DD1" s="243"/>
      <c r="DE1" s="243"/>
    </row>
    <row r="2" spans="1:109" ht="25.5" customHeight="1">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
      <c r="DD19" s="243"/>
      <c r="DE19" s="243"/>
    </row>
    <row r="20" spans="1:109" ht="13">
      <c r="DD20" s="243"/>
      <c r="DE20" s="243"/>
    </row>
    <row r="21" spans="1:109" ht="17.25" customHeight="1">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c r="B22" s="247"/>
    </row>
    <row r="23" spans="1:109" ht="13">
      <c r="B23" s="247"/>
    </row>
    <row r="24" spans="1:109" ht="13">
      <c r="B24" s="247"/>
    </row>
    <row r="25" spans="1:109" ht="13">
      <c r="B25" s="247"/>
    </row>
    <row r="26" spans="1:109" ht="13">
      <c r="B26" s="247"/>
    </row>
    <row r="27" spans="1:109" ht="13">
      <c r="B27" s="247"/>
    </row>
    <row r="28" spans="1:109" ht="13">
      <c r="B28" s="247"/>
    </row>
    <row r="29" spans="1:109" ht="13">
      <c r="B29" s="247"/>
    </row>
    <row r="30" spans="1:109" ht="13">
      <c r="B30" s="247"/>
    </row>
    <row r="31" spans="1:109" ht="13">
      <c r="B31" s="247"/>
    </row>
    <row r="32" spans="1:109" ht="13">
      <c r="B32" s="247"/>
    </row>
    <row r="33" spans="2:109" ht="13">
      <c r="B33" s="247"/>
    </row>
    <row r="34" spans="2:109" ht="13">
      <c r="B34" s="247"/>
    </row>
    <row r="35" spans="2:109" ht="13">
      <c r="B35" s="247"/>
    </row>
    <row r="36" spans="2:109" ht="13">
      <c r="B36" s="247"/>
    </row>
    <row r="37" spans="2:109" ht="13">
      <c r="B37" s="247"/>
    </row>
    <row r="38" spans="2:109" ht="13">
      <c r="B38" s="247"/>
    </row>
    <row r="39" spans="2:109" ht="13">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
      <c r="B40" s="356"/>
      <c r="DD40" s="356"/>
      <c r="DE40" s="243"/>
    </row>
    <row r="41" spans="2:109" ht="16.5">
      <c r="B41" s="244" t="s">
        <v>558</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
      <c r="B42" s="247"/>
      <c r="G42" s="357"/>
      <c r="I42" s="358"/>
      <c r="J42" s="358"/>
      <c r="K42" s="358"/>
      <c r="AM42" s="357"/>
      <c r="AN42" s="357" t="s">
        <v>559</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c r="B43" s="247"/>
      <c r="AN43" s="389" t="s">
        <v>560</v>
      </c>
      <c r="AO43" s="390"/>
      <c r="AP43" s="390"/>
      <c r="AQ43" s="390"/>
      <c r="AR43" s="390"/>
      <c r="AS43" s="390"/>
      <c r="AT43" s="390"/>
      <c r="AU43" s="390"/>
      <c r="AV43" s="390"/>
      <c r="AW43" s="390"/>
      <c r="AX43" s="390"/>
      <c r="AY43" s="390"/>
      <c r="AZ43" s="390"/>
      <c r="BA43" s="390"/>
      <c r="BB43" s="390"/>
      <c r="BC43" s="390"/>
      <c r="BD43" s="390"/>
      <c r="BE43" s="390"/>
      <c r="BF43" s="390"/>
      <c r="BG43" s="390"/>
      <c r="BH43" s="390"/>
      <c r="BI43" s="390"/>
      <c r="BJ43" s="390"/>
      <c r="BK43" s="390"/>
      <c r="BL43" s="390"/>
      <c r="BM43" s="390"/>
      <c r="BN43" s="390"/>
      <c r="BO43" s="390"/>
      <c r="BP43" s="390"/>
      <c r="BQ43" s="390"/>
      <c r="BR43" s="390"/>
      <c r="BS43" s="390"/>
      <c r="BT43" s="390"/>
      <c r="BU43" s="390"/>
      <c r="BV43" s="390"/>
      <c r="BW43" s="390"/>
      <c r="BX43" s="390"/>
      <c r="BY43" s="390"/>
      <c r="BZ43" s="390"/>
      <c r="CA43" s="390"/>
      <c r="CB43" s="390"/>
      <c r="CC43" s="390"/>
      <c r="CD43" s="390"/>
      <c r="CE43" s="390"/>
      <c r="CF43" s="390"/>
      <c r="CG43" s="390"/>
      <c r="CH43" s="390"/>
      <c r="CI43" s="390"/>
      <c r="CJ43" s="390"/>
      <c r="CK43" s="390"/>
      <c r="CL43" s="390"/>
      <c r="CM43" s="390"/>
      <c r="CN43" s="390"/>
      <c r="CO43" s="390"/>
      <c r="CP43" s="390"/>
      <c r="CQ43" s="390"/>
      <c r="CR43" s="390"/>
      <c r="CS43" s="390"/>
      <c r="CT43" s="390"/>
      <c r="CU43" s="390"/>
      <c r="CV43" s="390"/>
      <c r="CW43" s="390"/>
      <c r="CX43" s="390"/>
      <c r="CY43" s="390"/>
      <c r="CZ43" s="390"/>
      <c r="DA43" s="390"/>
      <c r="DB43" s="390"/>
      <c r="DC43" s="391"/>
    </row>
    <row r="44" spans="2:109" ht="13">
      <c r="B44" s="247"/>
      <c r="AN44" s="392"/>
      <c r="AO44" s="393"/>
      <c r="AP44" s="393"/>
      <c r="AQ44" s="393"/>
      <c r="AR44" s="393"/>
      <c r="AS44" s="393"/>
      <c r="AT44" s="393"/>
      <c r="AU44" s="393"/>
      <c r="AV44" s="393"/>
      <c r="AW44" s="393"/>
      <c r="AX44" s="393"/>
      <c r="AY44" s="393"/>
      <c r="AZ44" s="393"/>
      <c r="BA44" s="393"/>
      <c r="BB44" s="393"/>
      <c r="BC44" s="393"/>
      <c r="BD44" s="393"/>
      <c r="BE44" s="393"/>
      <c r="BF44" s="393"/>
      <c r="BG44" s="393"/>
      <c r="BH44" s="393"/>
      <c r="BI44" s="393"/>
      <c r="BJ44" s="393"/>
      <c r="BK44" s="393"/>
      <c r="BL44" s="393"/>
      <c r="BM44" s="393"/>
      <c r="BN44" s="393"/>
      <c r="BO44" s="393"/>
      <c r="BP44" s="393"/>
      <c r="BQ44" s="393"/>
      <c r="BR44" s="393"/>
      <c r="BS44" s="393"/>
      <c r="BT44" s="393"/>
      <c r="BU44" s="393"/>
      <c r="BV44" s="393"/>
      <c r="BW44" s="393"/>
      <c r="BX44" s="393"/>
      <c r="BY44" s="393"/>
      <c r="BZ44" s="393"/>
      <c r="CA44" s="393"/>
      <c r="CB44" s="393"/>
      <c r="CC44" s="393"/>
      <c r="CD44" s="393"/>
      <c r="CE44" s="393"/>
      <c r="CF44" s="393"/>
      <c r="CG44" s="393"/>
      <c r="CH44" s="393"/>
      <c r="CI44" s="393"/>
      <c r="CJ44" s="393"/>
      <c r="CK44" s="393"/>
      <c r="CL44" s="393"/>
      <c r="CM44" s="393"/>
      <c r="CN44" s="393"/>
      <c r="CO44" s="393"/>
      <c r="CP44" s="393"/>
      <c r="CQ44" s="393"/>
      <c r="CR44" s="393"/>
      <c r="CS44" s="393"/>
      <c r="CT44" s="393"/>
      <c r="CU44" s="393"/>
      <c r="CV44" s="393"/>
      <c r="CW44" s="393"/>
      <c r="CX44" s="393"/>
      <c r="CY44" s="393"/>
      <c r="CZ44" s="393"/>
      <c r="DA44" s="393"/>
      <c r="DB44" s="393"/>
      <c r="DC44" s="394"/>
    </row>
    <row r="45" spans="2:109" ht="13">
      <c r="B45" s="247"/>
      <c r="AN45" s="392"/>
      <c r="AO45" s="393"/>
      <c r="AP45" s="393"/>
      <c r="AQ45" s="393"/>
      <c r="AR45" s="393"/>
      <c r="AS45" s="393"/>
      <c r="AT45" s="393"/>
      <c r="AU45" s="393"/>
      <c r="AV45" s="393"/>
      <c r="AW45" s="393"/>
      <c r="AX45" s="393"/>
      <c r="AY45" s="393"/>
      <c r="AZ45" s="393"/>
      <c r="BA45" s="393"/>
      <c r="BB45" s="393"/>
      <c r="BC45" s="393"/>
      <c r="BD45" s="393"/>
      <c r="BE45" s="393"/>
      <c r="BF45" s="393"/>
      <c r="BG45" s="393"/>
      <c r="BH45" s="393"/>
      <c r="BI45" s="393"/>
      <c r="BJ45" s="393"/>
      <c r="BK45" s="393"/>
      <c r="BL45" s="393"/>
      <c r="BM45" s="393"/>
      <c r="BN45" s="393"/>
      <c r="BO45" s="393"/>
      <c r="BP45" s="393"/>
      <c r="BQ45" s="393"/>
      <c r="BR45" s="393"/>
      <c r="BS45" s="393"/>
      <c r="BT45" s="393"/>
      <c r="BU45" s="393"/>
      <c r="BV45" s="393"/>
      <c r="BW45" s="393"/>
      <c r="BX45" s="393"/>
      <c r="BY45" s="393"/>
      <c r="BZ45" s="393"/>
      <c r="CA45" s="393"/>
      <c r="CB45" s="393"/>
      <c r="CC45" s="393"/>
      <c r="CD45" s="393"/>
      <c r="CE45" s="393"/>
      <c r="CF45" s="393"/>
      <c r="CG45" s="393"/>
      <c r="CH45" s="393"/>
      <c r="CI45" s="393"/>
      <c r="CJ45" s="393"/>
      <c r="CK45" s="393"/>
      <c r="CL45" s="393"/>
      <c r="CM45" s="393"/>
      <c r="CN45" s="393"/>
      <c r="CO45" s="393"/>
      <c r="CP45" s="393"/>
      <c r="CQ45" s="393"/>
      <c r="CR45" s="393"/>
      <c r="CS45" s="393"/>
      <c r="CT45" s="393"/>
      <c r="CU45" s="393"/>
      <c r="CV45" s="393"/>
      <c r="CW45" s="393"/>
      <c r="CX45" s="393"/>
      <c r="CY45" s="393"/>
      <c r="CZ45" s="393"/>
      <c r="DA45" s="393"/>
      <c r="DB45" s="393"/>
      <c r="DC45" s="394"/>
    </row>
    <row r="46" spans="2:109" ht="13">
      <c r="B46" s="247"/>
      <c r="AN46" s="392"/>
      <c r="AO46" s="393"/>
      <c r="AP46" s="393"/>
      <c r="AQ46" s="393"/>
      <c r="AR46" s="393"/>
      <c r="AS46" s="393"/>
      <c r="AT46" s="393"/>
      <c r="AU46" s="393"/>
      <c r="AV46" s="393"/>
      <c r="AW46" s="393"/>
      <c r="AX46" s="393"/>
      <c r="AY46" s="393"/>
      <c r="AZ46" s="393"/>
      <c r="BA46" s="393"/>
      <c r="BB46" s="393"/>
      <c r="BC46" s="393"/>
      <c r="BD46" s="393"/>
      <c r="BE46" s="393"/>
      <c r="BF46" s="393"/>
      <c r="BG46" s="393"/>
      <c r="BH46" s="393"/>
      <c r="BI46" s="393"/>
      <c r="BJ46" s="393"/>
      <c r="BK46" s="393"/>
      <c r="BL46" s="393"/>
      <c r="BM46" s="393"/>
      <c r="BN46" s="393"/>
      <c r="BO46" s="393"/>
      <c r="BP46" s="393"/>
      <c r="BQ46" s="393"/>
      <c r="BR46" s="393"/>
      <c r="BS46" s="393"/>
      <c r="BT46" s="393"/>
      <c r="BU46" s="393"/>
      <c r="BV46" s="393"/>
      <c r="BW46" s="393"/>
      <c r="BX46" s="393"/>
      <c r="BY46" s="393"/>
      <c r="BZ46" s="393"/>
      <c r="CA46" s="393"/>
      <c r="CB46" s="393"/>
      <c r="CC46" s="393"/>
      <c r="CD46" s="393"/>
      <c r="CE46" s="393"/>
      <c r="CF46" s="393"/>
      <c r="CG46" s="393"/>
      <c r="CH46" s="393"/>
      <c r="CI46" s="393"/>
      <c r="CJ46" s="393"/>
      <c r="CK46" s="393"/>
      <c r="CL46" s="393"/>
      <c r="CM46" s="393"/>
      <c r="CN46" s="393"/>
      <c r="CO46" s="393"/>
      <c r="CP46" s="393"/>
      <c r="CQ46" s="393"/>
      <c r="CR46" s="393"/>
      <c r="CS46" s="393"/>
      <c r="CT46" s="393"/>
      <c r="CU46" s="393"/>
      <c r="CV46" s="393"/>
      <c r="CW46" s="393"/>
      <c r="CX46" s="393"/>
      <c r="CY46" s="393"/>
      <c r="CZ46" s="393"/>
      <c r="DA46" s="393"/>
      <c r="DB46" s="393"/>
      <c r="DC46" s="394"/>
    </row>
    <row r="47" spans="2:109" ht="13">
      <c r="B47" s="247"/>
      <c r="AN47" s="395"/>
      <c r="AO47" s="396"/>
      <c r="AP47" s="396"/>
      <c r="AQ47" s="396"/>
      <c r="AR47" s="396"/>
      <c r="AS47" s="396"/>
      <c r="AT47" s="396"/>
      <c r="AU47" s="396"/>
      <c r="AV47" s="396"/>
      <c r="AW47" s="396"/>
      <c r="AX47" s="396"/>
      <c r="AY47" s="396"/>
      <c r="AZ47" s="396"/>
      <c r="BA47" s="396"/>
      <c r="BB47" s="396"/>
      <c r="BC47" s="396"/>
      <c r="BD47" s="396"/>
      <c r="BE47" s="396"/>
      <c r="BF47" s="396"/>
      <c r="BG47" s="396"/>
      <c r="BH47" s="396"/>
      <c r="BI47" s="396"/>
      <c r="BJ47" s="396"/>
      <c r="BK47" s="396"/>
      <c r="BL47" s="396"/>
      <c r="BM47" s="396"/>
      <c r="BN47" s="396"/>
      <c r="BO47" s="396"/>
      <c r="BP47" s="396"/>
      <c r="BQ47" s="396"/>
      <c r="BR47" s="396"/>
      <c r="BS47" s="396"/>
      <c r="BT47" s="396"/>
      <c r="BU47" s="396"/>
      <c r="BV47" s="396"/>
      <c r="BW47" s="396"/>
      <c r="BX47" s="396"/>
      <c r="BY47" s="396"/>
      <c r="BZ47" s="396"/>
      <c r="CA47" s="396"/>
      <c r="CB47" s="396"/>
      <c r="CC47" s="396"/>
      <c r="CD47" s="396"/>
      <c r="CE47" s="396"/>
      <c r="CF47" s="396"/>
      <c r="CG47" s="396"/>
      <c r="CH47" s="396"/>
      <c r="CI47" s="396"/>
      <c r="CJ47" s="396"/>
      <c r="CK47" s="396"/>
      <c r="CL47" s="396"/>
      <c r="CM47" s="396"/>
      <c r="CN47" s="396"/>
      <c r="CO47" s="396"/>
      <c r="CP47" s="396"/>
      <c r="CQ47" s="396"/>
      <c r="CR47" s="396"/>
      <c r="CS47" s="396"/>
      <c r="CT47" s="396"/>
      <c r="CU47" s="396"/>
      <c r="CV47" s="396"/>
      <c r="CW47" s="396"/>
      <c r="CX47" s="396"/>
      <c r="CY47" s="396"/>
      <c r="CZ47" s="396"/>
      <c r="DA47" s="396"/>
      <c r="DB47" s="396"/>
      <c r="DC47" s="397"/>
    </row>
    <row r="48" spans="2:109" ht="13">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
      <c r="B49" s="247"/>
      <c r="AN49" s="243" t="s">
        <v>561</v>
      </c>
    </row>
    <row r="50" spans="1:109" ht="13">
      <c r="B50" s="247"/>
      <c r="G50" s="383"/>
      <c r="H50" s="383"/>
      <c r="I50" s="383"/>
      <c r="J50" s="383"/>
      <c r="K50" s="360"/>
      <c r="L50" s="360"/>
      <c r="M50" s="361"/>
      <c r="N50" s="361"/>
      <c r="AN50" s="386"/>
      <c r="AO50" s="387"/>
      <c r="AP50" s="387"/>
      <c r="AQ50" s="387"/>
      <c r="AR50" s="387"/>
      <c r="AS50" s="387"/>
      <c r="AT50" s="387"/>
      <c r="AU50" s="387"/>
      <c r="AV50" s="387"/>
      <c r="AW50" s="387"/>
      <c r="AX50" s="387"/>
      <c r="AY50" s="387"/>
      <c r="AZ50" s="387"/>
      <c r="BA50" s="387"/>
      <c r="BB50" s="387"/>
      <c r="BC50" s="387"/>
      <c r="BD50" s="387"/>
      <c r="BE50" s="387"/>
      <c r="BF50" s="387"/>
      <c r="BG50" s="387"/>
      <c r="BH50" s="387"/>
      <c r="BI50" s="387"/>
      <c r="BJ50" s="387"/>
      <c r="BK50" s="387"/>
      <c r="BL50" s="387"/>
      <c r="BM50" s="387"/>
      <c r="BN50" s="387"/>
      <c r="BO50" s="388"/>
      <c r="BP50" s="382" t="s">
        <v>525</v>
      </c>
      <c r="BQ50" s="382"/>
      <c r="BR50" s="382"/>
      <c r="BS50" s="382"/>
      <c r="BT50" s="382"/>
      <c r="BU50" s="382"/>
      <c r="BV50" s="382"/>
      <c r="BW50" s="382"/>
      <c r="BX50" s="382" t="s">
        <v>526</v>
      </c>
      <c r="BY50" s="382"/>
      <c r="BZ50" s="382"/>
      <c r="CA50" s="382"/>
      <c r="CB50" s="382"/>
      <c r="CC50" s="382"/>
      <c r="CD50" s="382"/>
      <c r="CE50" s="382"/>
      <c r="CF50" s="382" t="s">
        <v>527</v>
      </c>
      <c r="CG50" s="382"/>
      <c r="CH50" s="382"/>
      <c r="CI50" s="382"/>
      <c r="CJ50" s="382"/>
      <c r="CK50" s="382"/>
      <c r="CL50" s="382"/>
      <c r="CM50" s="382"/>
      <c r="CN50" s="382" t="s">
        <v>528</v>
      </c>
      <c r="CO50" s="382"/>
      <c r="CP50" s="382"/>
      <c r="CQ50" s="382"/>
      <c r="CR50" s="382"/>
      <c r="CS50" s="382"/>
      <c r="CT50" s="382"/>
      <c r="CU50" s="382"/>
      <c r="CV50" s="382" t="s">
        <v>529</v>
      </c>
      <c r="CW50" s="382"/>
      <c r="CX50" s="382"/>
      <c r="CY50" s="382"/>
      <c r="CZ50" s="382"/>
      <c r="DA50" s="382"/>
      <c r="DB50" s="382"/>
      <c r="DC50" s="382"/>
    </row>
    <row r="51" spans="1:109" ht="13.5" customHeight="1">
      <c r="B51" s="247"/>
      <c r="G51" s="385"/>
      <c r="H51" s="385"/>
      <c r="I51" s="398"/>
      <c r="J51" s="398"/>
      <c r="K51" s="384"/>
      <c r="L51" s="384"/>
      <c r="M51" s="384"/>
      <c r="N51" s="384"/>
      <c r="AM51" s="359"/>
      <c r="AN51" s="380" t="s">
        <v>562</v>
      </c>
      <c r="AO51" s="380"/>
      <c r="AP51" s="380"/>
      <c r="AQ51" s="380"/>
      <c r="AR51" s="380"/>
      <c r="AS51" s="380"/>
      <c r="AT51" s="380"/>
      <c r="AU51" s="380"/>
      <c r="AV51" s="380"/>
      <c r="AW51" s="380"/>
      <c r="AX51" s="380"/>
      <c r="AY51" s="380"/>
      <c r="AZ51" s="380"/>
      <c r="BA51" s="380"/>
      <c r="BB51" s="380" t="s">
        <v>563</v>
      </c>
      <c r="BC51" s="380"/>
      <c r="BD51" s="380"/>
      <c r="BE51" s="380"/>
      <c r="BF51" s="380"/>
      <c r="BG51" s="380"/>
      <c r="BH51" s="380"/>
      <c r="BI51" s="380"/>
      <c r="BJ51" s="380"/>
      <c r="BK51" s="380"/>
      <c r="BL51" s="380"/>
      <c r="BM51" s="380"/>
      <c r="BN51" s="380"/>
      <c r="BO51" s="380"/>
      <c r="BP51" s="377"/>
      <c r="BQ51" s="377"/>
      <c r="BR51" s="377"/>
      <c r="BS51" s="377"/>
      <c r="BT51" s="377"/>
      <c r="BU51" s="377"/>
      <c r="BV51" s="377"/>
      <c r="BW51" s="377"/>
      <c r="BX51" s="377">
        <v>0.8</v>
      </c>
      <c r="BY51" s="377"/>
      <c r="BZ51" s="377"/>
      <c r="CA51" s="377"/>
      <c r="CB51" s="377"/>
      <c r="CC51" s="377"/>
      <c r="CD51" s="377"/>
      <c r="CE51" s="377"/>
      <c r="CF51" s="377"/>
      <c r="CG51" s="377"/>
      <c r="CH51" s="377"/>
      <c r="CI51" s="377"/>
      <c r="CJ51" s="377"/>
      <c r="CK51" s="377"/>
      <c r="CL51" s="377"/>
      <c r="CM51" s="377"/>
      <c r="CN51" s="377"/>
      <c r="CO51" s="377"/>
      <c r="CP51" s="377"/>
      <c r="CQ51" s="377"/>
      <c r="CR51" s="377"/>
      <c r="CS51" s="377"/>
      <c r="CT51" s="377"/>
      <c r="CU51" s="377"/>
      <c r="CV51" s="377"/>
      <c r="CW51" s="377"/>
      <c r="CX51" s="377"/>
      <c r="CY51" s="377"/>
      <c r="CZ51" s="377"/>
      <c r="DA51" s="377"/>
      <c r="DB51" s="377"/>
      <c r="DC51" s="377"/>
    </row>
    <row r="52" spans="1:109" ht="13">
      <c r="B52" s="247"/>
      <c r="G52" s="385"/>
      <c r="H52" s="385"/>
      <c r="I52" s="398"/>
      <c r="J52" s="398"/>
      <c r="K52" s="384"/>
      <c r="L52" s="384"/>
      <c r="M52" s="384"/>
      <c r="N52" s="384"/>
      <c r="AM52" s="359"/>
      <c r="AN52" s="380"/>
      <c r="AO52" s="380"/>
      <c r="AP52" s="380"/>
      <c r="AQ52" s="380"/>
      <c r="AR52" s="380"/>
      <c r="AS52" s="380"/>
      <c r="AT52" s="380"/>
      <c r="AU52" s="380"/>
      <c r="AV52" s="380"/>
      <c r="AW52" s="380"/>
      <c r="AX52" s="380"/>
      <c r="AY52" s="380"/>
      <c r="AZ52" s="380"/>
      <c r="BA52" s="380"/>
      <c r="BB52" s="380"/>
      <c r="BC52" s="380"/>
      <c r="BD52" s="380"/>
      <c r="BE52" s="380"/>
      <c r="BF52" s="380"/>
      <c r="BG52" s="380"/>
      <c r="BH52" s="380"/>
      <c r="BI52" s="380"/>
      <c r="BJ52" s="380"/>
      <c r="BK52" s="380"/>
      <c r="BL52" s="380"/>
      <c r="BM52" s="380"/>
      <c r="BN52" s="380"/>
      <c r="BO52" s="380"/>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row>
    <row r="53" spans="1:109" ht="13">
      <c r="A53" s="358"/>
      <c r="B53" s="247"/>
      <c r="G53" s="385"/>
      <c r="H53" s="385"/>
      <c r="I53" s="383"/>
      <c r="J53" s="383"/>
      <c r="K53" s="384"/>
      <c r="L53" s="384"/>
      <c r="M53" s="384"/>
      <c r="N53" s="384"/>
      <c r="AM53" s="359"/>
      <c r="AN53" s="380"/>
      <c r="AO53" s="380"/>
      <c r="AP53" s="380"/>
      <c r="AQ53" s="380"/>
      <c r="AR53" s="380"/>
      <c r="AS53" s="380"/>
      <c r="AT53" s="380"/>
      <c r="AU53" s="380"/>
      <c r="AV53" s="380"/>
      <c r="AW53" s="380"/>
      <c r="AX53" s="380"/>
      <c r="AY53" s="380"/>
      <c r="AZ53" s="380"/>
      <c r="BA53" s="380"/>
      <c r="BB53" s="380" t="s">
        <v>564</v>
      </c>
      <c r="BC53" s="380"/>
      <c r="BD53" s="380"/>
      <c r="BE53" s="380"/>
      <c r="BF53" s="380"/>
      <c r="BG53" s="380"/>
      <c r="BH53" s="380"/>
      <c r="BI53" s="380"/>
      <c r="BJ53" s="380"/>
      <c r="BK53" s="380"/>
      <c r="BL53" s="380"/>
      <c r="BM53" s="380"/>
      <c r="BN53" s="380"/>
      <c r="BO53" s="380"/>
      <c r="BP53" s="377">
        <v>70</v>
      </c>
      <c r="BQ53" s="377"/>
      <c r="BR53" s="377"/>
      <c r="BS53" s="377"/>
      <c r="BT53" s="377"/>
      <c r="BU53" s="377"/>
      <c r="BV53" s="377"/>
      <c r="BW53" s="377"/>
      <c r="BX53" s="377">
        <v>66.8</v>
      </c>
      <c r="BY53" s="377"/>
      <c r="BZ53" s="377"/>
      <c r="CA53" s="377"/>
      <c r="CB53" s="377"/>
      <c r="CC53" s="377"/>
      <c r="CD53" s="377"/>
      <c r="CE53" s="377"/>
      <c r="CF53" s="377">
        <v>65.3</v>
      </c>
      <c r="CG53" s="377"/>
      <c r="CH53" s="377"/>
      <c r="CI53" s="377"/>
      <c r="CJ53" s="377"/>
      <c r="CK53" s="377"/>
      <c r="CL53" s="377"/>
      <c r="CM53" s="377"/>
      <c r="CN53" s="377">
        <v>66.3</v>
      </c>
      <c r="CO53" s="377"/>
      <c r="CP53" s="377"/>
      <c r="CQ53" s="377"/>
      <c r="CR53" s="377"/>
      <c r="CS53" s="377"/>
      <c r="CT53" s="377"/>
      <c r="CU53" s="377"/>
      <c r="CV53" s="377">
        <v>67.7</v>
      </c>
      <c r="CW53" s="377"/>
      <c r="CX53" s="377"/>
      <c r="CY53" s="377"/>
      <c r="CZ53" s="377"/>
      <c r="DA53" s="377"/>
      <c r="DB53" s="377"/>
      <c r="DC53" s="377"/>
    </row>
    <row r="54" spans="1:109" ht="13">
      <c r="A54" s="358"/>
      <c r="B54" s="247"/>
      <c r="G54" s="385"/>
      <c r="H54" s="385"/>
      <c r="I54" s="383"/>
      <c r="J54" s="383"/>
      <c r="K54" s="384"/>
      <c r="L54" s="384"/>
      <c r="M54" s="384"/>
      <c r="N54" s="384"/>
      <c r="AM54" s="359"/>
      <c r="AN54" s="380"/>
      <c r="AO54" s="380"/>
      <c r="AP54" s="380"/>
      <c r="AQ54" s="380"/>
      <c r="AR54" s="380"/>
      <c r="AS54" s="380"/>
      <c r="AT54" s="380"/>
      <c r="AU54" s="380"/>
      <c r="AV54" s="380"/>
      <c r="AW54" s="380"/>
      <c r="AX54" s="380"/>
      <c r="AY54" s="380"/>
      <c r="AZ54" s="380"/>
      <c r="BA54" s="380"/>
      <c r="BB54" s="380"/>
      <c r="BC54" s="380"/>
      <c r="BD54" s="380"/>
      <c r="BE54" s="380"/>
      <c r="BF54" s="380"/>
      <c r="BG54" s="380"/>
      <c r="BH54" s="380"/>
      <c r="BI54" s="380"/>
      <c r="BJ54" s="380"/>
      <c r="BK54" s="380"/>
      <c r="BL54" s="380"/>
      <c r="BM54" s="380"/>
      <c r="BN54" s="380"/>
      <c r="BO54" s="380"/>
      <c r="BP54" s="377"/>
      <c r="BQ54" s="377"/>
      <c r="BR54" s="377"/>
      <c r="BS54" s="377"/>
      <c r="BT54" s="377"/>
      <c r="BU54" s="377"/>
      <c r="BV54" s="377"/>
      <c r="BW54" s="377"/>
      <c r="BX54" s="377"/>
      <c r="BY54" s="377"/>
      <c r="BZ54" s="377"/>
      <c r="CA54" s="377"/>
      <c r="CB54" s="377"/>
      <c r="CC54" s="377"/>
      <c r="CD54" s="377"/>
      <c r="CE54" s="377"/>
      <c r="CF54" s="377"/>
      <c r="CG54" s="377"/>
      <c r="CH54" s="377"/>
      <c r="CI54" s="377"/>
      <c r="CJ54" s="377"/>
      <c r="CK54" s="377"/>
      <c r="CL54" s="377"/>
      <c r="CM54" s="377"/>
      <c r="CN54" s="377"/>
      <c r="CO54" s="377"/>
      <c r="CP54" s="377"/>
      <c r="CQ54" s="377"/>
      <c r="CR54" s="377"/>
      <c r="CS54" s="377"/>
      <c r="CT54" s="377"/>
      <c r="CU54" s="377"/>
      <c r="CV54" s="377"/>
      <c r="CW54" s="377"/>
      <c r="CX54" s="377"/>
      <c r="CY54" s="377"/>
      <c r="CZ54" s="377"/>
      <c r="DA54" s="377"/>
      <c r="DB54" s="377"/>
      <c r="DC54" s="377"/>
    </row>
    <row r="55" spans="1:109" ht="13">
      <c r="A55" s="358"/>
      <c r="B55" s="247"/>
      <c r="G55" s="383"/>
      <c r="H55" s="383"/>
      <c r="I55" s="383"/>
      <c r="J55" s="383"/>
      <c r="K55" s="384"/>
      <c r="L55" s="384"/>
      <c r="M55" s="384"/>
      <c r="N55" s="384"/>
      <c r="AN55" s="382" t="s">
        <v>565</v>
      </c>
      <c r="AO55" s="382"/>
      <c r="AP55" s="382"/>
      <c r="AQ55" s="382"/>
      <c r="AR55" s="382"/>
      <c r="AS55" s="382"/>
      <c r="AT55" s="382"/>
      <c r="AU55" s="382"/>
      <c r="AV55" s="382"/>
      <c r="AW55" s="382"/>
      <c r="AX55" s="382"/>
      <c r="AY55" s="382"/>
      <c r="AZ55" s="382"/>
      <c r="BA55" s="382"/>
      <c r="BB55" s="380" t="s">
        <v>563</v>
      </c>
      <c r="BC55" s="380"/>
      <c r="BD55" s="380"/>
      <c r="BE55" s="380"/>
      <c r="BF55" s="380"/>
      <c r="BG55" s="380"/>
      <c r="BH55" s="380"/>
      <c r="BI55" s="380"/>
      <c r="BJ55" s="380"/>
      <c r="BK55" s="380"/>
      <c r="BL55" s="380"/>
      <c r="BM55" s="380"/>
      <c r="BN55" s="380"/>
      <c r="BO55" s="380"/>
      <c r="BP55" s="377">
        <v>15.5</v>
      </c>
      <c r="BQ55" s="377"/>
      <c r="BR55" s="377"/>
      <c r="BS55" s="377"/>
      <c r="BT55" s="377"/>
      <c r="BU55" s="377"/>
      <c r="BV55" s="377"/>
      <c r="BW55" s="377"/>
      <c r="BX55" s="377">
        <v>4.5999999999999996</v>
      </c>
      <c r="BY55" s="377"/>
      <c r="BZ55" s="377"/>
      <c r="CA55" s="377"/>
      <c r="CB55" s="377"/>
      <c r="CC55" s="377"/>
      <c r="CD55" s="377"/>
      <c r="CE55" s="377"/>
      <c r="CF55" s="377">
        <v>0.6</v>
      </c>
      <c r="CG55" s="377"/>
      <c r="CH55" s="377"/>
      <c r="CI55" s="377"/>
      <c r="CJ55" s="377"/>
      <c r="CK55" s="377"/>
      <c r="CL55" s="377"/>
      <c r="CM55" s="377"/>
      <c r="CN55" s="377">
        <v>0</v>
      </c>
      <c r="CO55" s="377"/>
      <c r="CP55" s="377"/>
      <c r="CQ55" s="377"/>
      <c r="CR55" s="377"/>
      <c r="CS55" s="377"/>
      <c r="CT55" s="377"/>
      <c r="CU55" s="377"/>
      <c r="CV55" s="377">
        <v>1</v>
      </c>
      <c r="CW55" s="377"/>
      <c r="CX55" s="377"/>
      <c r="CY55" s="377"/>
      <c r="CZ55" s="377"/>
      <c r="DA55" s="377"/>
      <c r="DB55" s="377"/>
      <c r="DC55" s="377"/>
    </row>
    <row r="56" spans="1:109" ht="13">
      <c r="A56" s="358"/>
      <c r="B56" s="247"/>
      <c r="G56" s="383"/>
      <c r="H56" s="383"/>
      <c r="I56" s="383"/>
      <c r="J56" s="383"/>
      <c r="K56" s="384"/>
      <c r="L56" s="384"/>
      <c r="M56" s="384"/>
      <c r="N56" s="384"/>
      <c r="AN56" s="382"/>
      <c r="AO56" s="382"/>
      <c r="AP56" s="382"/>
      <c r="AQ56" s="382"/>
      <c r="AR56" s="382"/>
      <c r="AS56" s="382"/>
      <c r="AT56" s="382"/>
      <c r="AU56" s="382"/>
      <c r="AV56" s="382"/>
      <c r="AW56" s="382"/>
      <c r="AX56" s="382"/>
      <c r="AY56" s="382"/>
      <c r="AZ56" s="382"/>
      <c r="BA56" s="382"/>
      <c r="BB56" s="380"/>
      <c r="BC56" s="380"/>
      <c r="BD56" s="380"/>
      <c r="BE56" s="380"/>
      <c r="BF56" s="380"/>
      <c r="BG56" s="380"/>
      <c r="BH56" s="380"/>
      <c r="BI56" s="380"/>
      <c r="BJ56" s="380"/>
      <c r="BK56" s="380"/>
      <c r="BL56" s="380"/>
      <c r="BM56" s="380"/>
      <c r="BN56" s="380"/>
      <c r="BO56" s="380"/>
      <c r="BP56" s="377"/>
      <c r="BQ56" s="377"/>
      <c r="BR56" s="377"/>
      <c r="BS56" s="377"/>
      <c r="BT56" s="377"/>
      <c r="BU56" s="377"/>
      <c r="BV56" s="377"/>
      <c r="BW56" s="377"/>
      <c r="BX56" s="377"/>
      <c r="BY56" s="377"/>
      <c r="BZ56" s="377"/>
      <c r="CA56" s="377"/>
      <c r="CB56" s="377"/>
      <c r="CC56" s="377"/>
      <c r="CD56" s="377"/>
      <c r="CE56" s="377"/>
      <c r="CF56" s="377"/>
      <c r="CG56" s="377"/>
      <c r="CH56" s="377"/>
      <c r="CI56" s="377"/>
      <c r="CJ56" s="377"/>
      <c r="CK56" s="377"/>
      <c r="CL56" s="377"/>
      <c r="CM56" s="377"/>
      <c r="CN56" s="377"/>
      <c r="CO56" s="377"/>
      <c r="CP56" s="377"/>
      <c r="CQ56" s="377"/>
      <c r="CR56" s="377"/>
      <c r="CS56" s="377"/>
      <c r="CT56" s="377"/>
      <c r="CU56" s="377"/>
      <c r="CV56" s="377"/>
      <c r="CW56" s="377"/>
      <c r="CX56" s="377"/>
      <c r="CY56" s="377"/>
      <c r="CZ56" s="377"/>
      <c r="DA56" s="377"/>
      <c r="DB56" s="377"/>
      <c r="DC56" s="377"/>
    </row>
    <row r="57" spans="1:109" s="358" customFormat="1" ht="13">
      <c r="B57" s="362"/>
      <c r="G57" s="383"/>
      <c r="H57" s="383"/>
      <c r="I57" s="378"/>
      <c r="J57" s="378"/>
      <c r="K57" s="384"/>
      <c r="L57" s="384"/>
      <c r="M57" s="384"/>
      <c r="N57" s="384"/>
      <c r="AM57" s="243"/>
      <c r="AN57" s="382"/>
      <c r="AO57" s="382"/>
      <c r="AP57" s="382"/>
      <c r="AQ57" s="382"/>
      <c r="AR57" s="382"/>
      <c r="AS57" s="382"/>
      <c r="AT57" s="382"/>
      <c r="AU57" s="382"/>
      <c r="AV57" s="382"/>
      <c r="AW57" s="382"/>
      <c r="AX57" s="382"/>
      <c r="AY57" s="382"/>
      <c r="AZ57" s="382"/>
      <c r="BA57" s="382"/>
      <c r="BB57" s="380" t="s">
        <v>564</v>
      </c>
      <c r="BC57" s="380"/>
      <c r="BD57" s="380"/>
      <c r="BE57" s="380"/>
      <c r="BF57" s="380"/>
      <c r="BG57" s="380"/>
      <c r="BH57" s="380"/>
      <c r="BI57" s="380"/>
      <c r="BJ57" s="380"/>
      <c r="BK57" s="380"/>
      <c r="BL57" s="380"/>
      <c r="BM57" s="380"/>
      <c r="BN57" s="380"/>
      <c r="BO57" s="380"/>
      <c r="BP57" s="377">
        <v>61.7</v>
      </c>
      <c r="BQ57" s="377"/>
      <c r="BR57" s="377"/>
      <c r="BS57" s="377"/>
      <c r="BT57" s="377"/>
      <c r="BU57" s="377"/>
      <c r="BV57" s="377"/>
      <c r="BW57" s="377"/>
      <c r="BX57" s="377">
        <v>61.4</v>
      </c>
      <c r="BY57" s="377"/>
      <c r="BZ57" s="377"/>
      <c r="CA57" s="377"/>
      <c r="CB57" s="377"/>
      <c r="CC57" s="377"/>
      <c r="CD57" s="377"/>
      <c r="CE57" s="377"/>
      <c r="CF57" s="377">
        <v>62.6</v>
      </c>
      <c r="CG57" s="377"/>
      <c r="CH57" s="377"/>
      <c r="CI57" s="377"/>
      <c r="CJ57" s="377"/>
      <c r="CK57" s="377"/>
      <c r="CL57" s="377"/>
      <c r="CM57" s="377"/>
      <c r="CN57" s="377">
        <v>63.6</v>
      </c>
      <c r="CO57" s="377"/>
      <c r="CP57" s="377"/>
      <c r="CQ57" s="377"/>
      <c r="CR57" s="377"/>
      <c r="CS57" s="377"/>
      <c r="CT57" s="377"/>
      <c r="CU57" s="377"/>
      <c r="CV57" s="377">
        <v>64.099999999999994</v>
      </c>
      <c r="CW57" s="377"/>
      <c r="CX57" s="377"/>
      <c r="CY57" s="377"/>
      <c r="CZ57" s="377"/>
      <c r="DA57" s="377"/>
      <c r="DB57" s="377"/>
      <c r="DC57" s="377"/>
      <c r="DD57" s="363"/>
      <c r="DE57" s="362"/>
    </row>
    <row r="58" spans="1:109" s="358" customFormat="1" ht="13">
      <c r="A58" s="243"/>
      <c r="B58" s="362"/>
      <c r="G58" s="383"/>
      <c r="H58" s="383"/>
      <c r="I58" s="378"/>
      <c r="J58" s="378"/>
      <c r="K58" s="384"/>
      <c r="L58" s="384"/>
      <c r="M58" s="384"/>
      <c r="N58" s="384"/>
      <c r="AM58" s="243"/>
      <c r="AN58" s="382"/>
      <c r="AO58" s="382"/>
      <c r="AP58" s="382"/>
      <c r="AQ58" s="382"/>
      <c r="AR58" s="382"/>
      <c r="AS58" s="382"/>
      <c r="AT58" s="382"/>
      <c r="AU58" s="382"/>
      <c r="AV58" s="382"/>
      <c r="AW58" s="382"/>
      <c r="AX58" s="382"/>
      <c r="AY58" s="382"/>
      <c r="AZ58" s="382"/>
      <c r="BA58" s="382"/>
      <c r="BB58" s="380"/>
      <c r="BC58" s="380"/>
      <c r="BD58" s="380"/>
      <c r="BE58" s="380"/>
      <c r="BF58" s="380"/>
      <c r="BG58" s="380"/>
      <c r="BH58" s="380"/>
      <c r="BI58" s="380"/>
      <c r="BJ58" s="380"/>
      <c r="BK58" s="380"/>
      <c r="BL58" s="380"/>
      <c r="BM58" s="380"/>
      <c r="BN58" s="380"/>
      <c r="BO58" s="380"/>
      <c r="BP58" s="377"/>
      <c r="BQ58" s="377"/>
      <c r="BR58" s="377"/>
      <c r="BS58" s="377"/>
      <c r="BT58" s="377"/>
      <c r="BU58" s="377"/>
      <c r="BV58" s="377"/>
      <c r="BW58" s="377"/>
      <c r="BX58" s="377"/>
      <c r="BY58" s="377"/>
      <c r="BZ58" s="377"/>
      <c r="CA58" s="377"/>
      <c r="CB58" s="377"/>
      <c r="CC58" s="377"/>
      <c r="CD58" s="377"/>
      <c r="CE58" s="377"/>
      <c r="CF58" s="377"/>
      <c r="CG58" s="377"/>
      <c r="CH58" s="377"/>
      <c r="CI58" s="377"/>
      <c r="CJ58" s="377"/>
      <c r="CK58" s="377"/>
      <c r="CL58" s="377"/>
      <c r="CM58" s="377"/>
      <c r="CN58" s="377"/>
      <c r="CO58" s="377"/>
      <c r="CP58" s="377"/>
      <c r="CQ58" s="377"/>
      <c r="CR58" s="377"/>
      <c r="CS58" s="377"/>
      <c r="CT58" s="377"/>
      <c r="CU58" s="377"/>
      <c r="CV58" s="377"/>
      <c r="CW58" s="377"/>
      <c r="CX58" s="377"/>
      <c r="CY58" s="377"/>
      <c r="CZ58" s="377"/>
      <c r="DA58" s="377"/>
      <c r="DB58" s="377"/>
      <c r="DC58" s="377"/>
      <c r="DD58" s="363"/>
      <c r="DE58" s="362"/>
    </row>
    <row r="59" spans="1:109" s="358" customFormat="1" ht="13">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5">
      <c r="B63" s="300" t="s">
        <v>566</v>
      </c>
    </row>
    <row r="64" spans="1:109" ht="13">
      <c r="B64" s="247"/>
      <c r="G64" s="357"/>
      <c r="I64" s="369"/>
      <c r="J64" s="369"/>
      <c r="K64" s="369"/>
      <c r="L64" s="369"/>
      <c r="M64" s="369"/>
      <c r="N64" s="370"/>
      <c r="AM64" s="357"/>
      <c r="AN64" s="357" t="s">
        <v>559</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
      <c r="B65" s="247"/>
      <c r="AN65" s="389" t="s">
        <v>567</v>
      </c>
      <c r="AO65" s="390"/>
      <c r="AP65" s="390"/>
      <c r="AQ65" s="390"/>
      <c r="AR65" s="390"/>
      <c r="AS65" s="390"/>
      <c r="AT65" s="390"/>
      <c r="AU65" s="390"/>
      <c r="AV65" s="390"/>
      <c r="AW65" s="390"/>
      <c r="AX65" s="390"/>
      <c r="AY65" s="390"/>
      <c r="AZ65" s="390"/>
      <c r="BA65" s="390"/>
      <c r="BB65" s="390"/>
      <c r="BC65" s="390"/>
      <c r="BD65" s="390"/>
      <c r="BE65" s="390"/>
      <c r="BF65" s="390"/>
      <c r="BG65" s="390"/>
      <c r="BH65" s="390"/>
      <c r="BI65" s="390"/>
      <c r="BJ65" s="390"/>
      <c r="BK65" s="390"/>
      <c r="BL65" s="390"/>
      <c r="BM65" s="390"/>
      <c r="BN65" s="390"/>
      <c r="BO65" s="390"/>
      <c r="BP65" s="390"/>
      <c r="BQ65" s="390"/>
      <c r="BR65" s="390"/>
      <c r="BS65" s="390"/>
      <c r="BT65" s="390"/>
      <c r="BU65" s="390"/>
      <c r="BV65" s="390"/>
      <c r="BW65" s="390"/>
      <c r="BX65" s="390"/>
      <c r="BY65" s="390"/>
      <c r="BZ65" s="390"/>
      <c r="CA65" s="390"/>
      <c r="CB65" s="390"/>
      <c r="CC65" s="390"/>
      <c r="CD65" s="390"/>
      <c r="CE65" s="390"/>
      <c r="CF65" s="390"/>
      <c r="CG65" s="390"/>
      <c r="CH65" s="390"/>
      <c r="CI65" s="390"/>
      <c r="CJ65" s="390"/>
      <c r="CK65" s="390"/>
      <c r="CL65" s="390"/>
      <c r="CM65" s="390"/>
      <c r="CN65" s="390"/>
      <c r="CO65" s="390"/>
      <c r="CP65" s="390"/>
      <c r="CQ65" s="390"/>
      <c r="CR65" s="390"/>
      <c r="CS65" s="390"/>
      <c r="CT65" s="390"/>
      <c r="CU65" s="390"/>
      <c r="CV65" s="390"/>
      <c r="CW65" s="390"/>
      <c r="CX65" s="390"/>
      <c r="CY65" s="390"/>
      <c r="CZ65" s="390"/>
      <c r="DA65" s="390"/>
      <c r="DB65" s="390"/>
      <c r="DC65" s="391"/>
    </row>
    <row r="66" spans="2:107" ht="13">
      <c r="B66" s="247"/>
      <c r="AN66" s="392"/>
      <c r="AO66" s="393"/>
      <c r="AP66" s="393"/>
      <c r="AQ66" s="393"/>
      <c r="AR66" s="393"/>
      <c r="AS66" s="393"/>
      <c r="AT66" s="393"/>
      <c r="AU66" s="393"/>
      <c r="AV66" s="393"/>
      <c r="AW66" s="393"/>
      <c r="AX66" s="393"/>
      <c r="AY66" s="393"/>
      <c r="AZ66" s="393"/>
      <c r="BA66" s="393"/>
      <c r="BB66" s="393"/>
      <c r="BC66" s="393"/>
      <c r="BD66" s="393"/>
      <c r="BE66" s="393"/>
      <c r="BF66" s="393"/>
      <c r="BG66" s="393"/>
      <c r="BH66" s="393"/>
      <c r="BI66" s="393"/>
      <c r="BJ66" s="393"/>
      <c r="BK66" s="393"/>
      <c r="BL66" s="393"/>
      <c r="BM66" s="393"/>
      <c r="BN66" s="393"/>
      <c r="BO66" s="393"/>
      <c r="BP66" s="393"/>
      <c r="BQ66" s="393"/>
      <c r="BR66" s="393"/>
      <c r="BS66" s="393"/>
      <c r="BT66" s="393"/>
      <c r="BU66" s="393"/>
      <c r="BV66" s="393"/>
      <c r="BW66" s="393"/>
      <c r="BX66" s="393"/>
      <c r="BY66" s="393"/>
      <c r="BZ66" s="393"/>
      <c r="CA66" s="393"/>
      <c r="CB66" s="393"/>
      <c r="CC66" s="393"/>
      <c r="CD66" s="393"/>
      <c r="CE66" s="393"/>
      <c r="CF66" s="393"/>
      <c r="CG66" s="393"/>
      <c r="CH66" s="393"/>
      <c r="CI66" s="393"/>
      <c r="CJ66" s="393"/>
      <c r="CK66" s="393"/>
      <c r="CL66" s="393"/>
      <c r="CM66" s="393"/>
      <c r="CN66" s="393"/>
      <c r="CO66" s="393"/>
      <c r="CP66" s="393"/>
      <c r="CQ66" s="393"/>
      <c r="CR66" s="393"/>
      <c r="CS66" s="393"/>
      <c r="CT66" s="393"/>
      <c r="CU66" s="393"/>
      <c r="CV66" s="393"/>
      <c r="CW66" s="393"/>
      <c r="CX66" s="393"/>
      <c r="CY66" s="393"/>
      <c r="CZ66" s="393"/>
      <c r="DA66" s="393"/>
      <c r="DB66" s="393"/>
      <c r="DC66" s="394"/>
    </row>
    <row r="67" spans="2:107" ht="13">
      <c r="B67" s="247"/>
      <c r="AN67" s="392"/>
      <c r="AO67" s="393"/>
      <c r="AP67" s="393"/>
      <c r="AQ67" s="393"/>
      <c r="AR67" s="393"/>
      <c r="AS67" s="393"/>
      <c r="AT67" s="393"/>
      <c r="AU67" s="393"/>
      <c r="AV67" s="393"/>
      <c r="AW67" s="393"/>
      <c r="AX67" s="393"/>
      <c r="AY67" s="393"/>
      <c r="AZ67" s="393"/>
      <c r="BA67" s="393"/>
      <c r="BB67" s="393"/>
      <c r="BC67" s="393"/>
      <c r="BD67" s="393"/>
      <c r="BE67" s="393"/>
      <c r="BF67" s="393"/>
      <c r="BG67" s="393"/>
      <c r="BH67" s="393"/>
      <c r="BI67" s="393"/>
      <c r="BJ67" s="393"/>
      <c r="BK67" s="393"/>
      <c r="BL67" s="393"/>
      <c r="BM67" s="393"/>
      <c r="BN67" s="393"/>
      <c r="BO67" s="393"/>
      <c r="BP67" s="393"/>
      <c r="BQ67" s="393"/>
      <c r="BR67" s="393"/>
      <c r="BS67" s="393"/>
      <c r="BT67" s="393"/>
      <c r="BU67" s="393"/>
      <c r="BV67" s="393"/>
      <c r="BW67" s="393"/>
      <c r="BX67" s="393"/>
      <c r="BY67" s="393"/>
      <c r="BZ67" s="393"/>
      <c r="CA67" s="393"/>
      <c r="CB67" s="393"/>
      <c r="CC67" s="393"/>
      <c r="CD67" s="393"/>
      <c r="CE67" s="393"/>
      <c r="CF67" s="393"/>
      <c r="CG67" s="393"/>
      <c r="CH67" s="393"/>
      <c r="CI67" s="393"/>
      <c r="CJ67" s="393"/>
      <c r="CK67" s="393"/>
      <c r="CL67" s="393"/>
      <c r="CM67" s="393"/>
      <c r="CN67" s="393"/>
      <c r="CO67" s="393"/>
      <c r="CP67" s="393"/>
      <c r="CQ67" s="393"/>
      <c r="CR67" s="393"/>
      <c r="CS67" s="393"/>
      <c r="CT67" s="393"/>
      <c r="CU67" s="393"/>
      <c r="CV67" s="393"/>
      <c r="CW67" s="393"/>
      <c r="CX67" s="393"/>
      <c r="CY67" s="393"/>
      <c r="CZ67" s="393"/>
      <c r="DA67" s="393"/>
      <c r="DB67" s="393"/>
      <c r="DC67" s="394"/>
    </row>
    <row r="68" spans="2:107" ht="13">
      <c r="B68" s="247"/>
      <c r="AN68" s="392"/>
      <c r="AO68" s="393"/>
      <c r="AP68" s="393"/>
      <c r="AQ68" s="393"/>
      <c r="AR68" s="393"/>
      <c r="AS68" s="393"/>
      <c r="AT68" s="393"/>
      <c r="AU68" s="393"/>
      <c r="AV68" s="393"/>
      <c r="AW68" s="393"/>
      <c r="AX68" s="393"/>
      <c r="AY68" s="393"/>
      <c r="AZ68" s="393"/>
      <c r="BA68" s="393"/>
      <c r="BB68" s="393"/>
      <c r="BC68" s="393"/>
      <c r="BD68" s="393"/>
      <c r="BE68" s="393"/>
      <c r="BF68" s="393"/>
      <c r="BG68" s="393"/>
      <c r="BH68" s="393"/>
      <c r="BI68" s="393"/>
      <c r="BJ68" s="393"/>
      <c r="BK68" s="393"/>
      <c r="BL68" s="393"/>
      <c r="BM68" s="393"/>
      <c r="BN68" s="393"/>
      <c r="BO68" s="393"/>
      <c r="BP68" s="393"/>
      <c r="BQ68" s="393"/>
      <c r="BR68" s="393"/>
      <c r="BS68" s="393"/>
      <c r="BT68" s="393"/>
      <c r="BU68" s="393"/>
      <c r="BV68" s="393"/>
      <c r="BW68" s="393"/>
      <c r="BX68" s="393"/>
      <c r="BY68" s="393"/>
      <c r="BZ68" s="393"/>
      <c r="CA68" s="393"/>
      <c r="CB68" s="393"/>
      <c r="CC68" s="393"/>
      <c r="CD68" s="393"/>
      <c r="CE68" s="393"/>
      <c r="CF68" s="393"/>
      <c r="CG68" s="393"/>
      <c r="CH68" s="393"/>
      <c r="CI68" s="393"/>
      <c r="CJ68" s="393"/>
      <c r="CK68" s="393"/>
      <c r="CL68" s="393"/>
      <c r="CM68" s="393"/>
      <c r="CN68" s="393"/>
      <c r="CO68" s="393"/>
      <c r="CP68" s="393"/>
      <c r="CQ68" s="393"/>
      <c r="CR68" s="393"/>
      <c r="CS68" s="393"/>
      <c r="CT68" s="393"/>
      <c r="CU68" s="393"/>
      <c r="CV68" s="393"/>
      <c r="CW68" s="393"/>
      <c r="CX68" s="393"/>
      <c r="CY68" s="393"/>
      <c r="CZ68" s="393"/>
      <c r="DA68" s="393"/>
      <c r="DB68" s="393"/>
      <c r="DC68" s="394"/>
    </row>
    <row r="69" spans="2:107" ht="13">
      <c r="B69" s="247"/>
      <c r="AN69" s="395"/>
      <c r="AO69" s="396"/>
      <c r="AP69" s="396"/>
      <c r="AQ69" s="396"/>
      <c r="AR69" s="396"/>
      <c r="AS69" s="396"/>
      <c r="AT69" s="396"/>
      <c r="AU69" s="396"/>
      <c r="AV69" s="396"/>
      <c r="AW69" s="396"/>
      <c r="AX69" s="396"/>
      <c r="AY69" s="396"/>
      <c r="AZ69" s="396"/>
      <c r="BA69" s="396"/>
      <c r="BB69" s="396"/>
      <c r="BC69" s="396"/>
      <c r="BD69" s="396"/>
      <c r="BE69" s="396"/>
      <c r="BF69" s="396"/>
      <c r="BG69" s="396"/>
      <c r="BH69" s="396"/>
      <c r="BI69" s="396"/>
      <c r="BJ69" s="396"/>
      <c r="BK69" s="396"/>
      <c r="BL69" s="396"/>
      <c r="BM69" s="396"/>
      <c r="BN69" s="396"/>
      <c r="BO69" s="396"/>
      <c r="BP69" s="396"/>
      <c r="BQ69" s="396"/>
      <c r="BR69" s="396"/>
      <c r="BS69" s="396"/>
      <c r="BT69" s="396"/>
      <c r="BU69" s="396"/>
      <c r="BV69" s="396"/>
      <c r="BW69" s="396"/>
      <c r="BX69" s="396"/>
      <c r="BY69" s="396"/>
      <c r="BZ69" s="396"/>
      <c r="CA69" s="396"/>
      <c r="CB69" s="396"/>
      <c r="CC69" s="396"/>
      <c r="CD69" s="396"/>
      <c r="CE69" s="396"/>
      <c r="CF69" s="396"/>
      <c r="CG69" s="396"/>
      <c r="CH69" s="396"/>
      <c r="CI69" s="396"/>
      <c r="CJ69" s="396"/>
      <c r="CK69" s="396"/>
      <c r="CL69" s="396"/>
      <c r="CM69" s="396"/>
      <c r="CN69" s="396"/>
      <c r="CO69" s="396"/>
      <c r="CP69" s="396"/>
      <c r="CQ69" s="396"/>
      <c r="CR69" s="396"/>
      <c r="CS69" s="396"/>
      <c r="CT69" s="396"/>
      <c r="CU69" s="396"/>
      <c r="CV69" s="396"/>
      <c r="CW69" s="396"/>
      <c r="CX69" s="396"/>
      <c r="CY69" s="396"/>
      <c r="CZ69" s="396"/>
      <c r="DA69" s="396"/>
      <c r="DB69" s="396"/>
      <c r="DC69" s="397"/>
    </row>
    <row r="70" spans="2:107" ht="13">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
      <c r="B71" s="247"/>
      <c r="G71" s="374"/>
      <c r="I71" s="375"/>
      <c r="J71" s="372"/>
      <c r="K71" s="372"/>
      <c r="L71" s="373"/>
      <c r="M71" s="372"/>
      <c r="N71" s="373"/>
      <c r="AM71" s="374"/>
      <c r="AN71" s="243" t="s">
        <v>561</v>
      </c>
    </row>
    <row r="72" spans="2:107" ht="13">
      <c r="B72" s="247"/>
      <c r="G72" s="383"/>
      <c r="H72" s="383"/>
      <c r="I72" s="383"/>
      <c r="J72" s="383"/>
      <c r="K72" s="360"/>
      <c r="L72" s="360"/>
      <c r="M72" s="361"/>
      <c r="N72" s="361"/>
      <c r="AN72" s="386"/>
      <c r="AO72" s="387"/>
      <c r="AP72" s="387"/>
      <c r="AQ72" s="387"/>
      <c r="AR72" s="387"/>
      <c r="AS72" s="387"/>
      <c r="AT72" s="387"/>
      <c r="AU72" s="387"/>
      <c r="AV72" s="387"/>
      <c r="AW72" s="387"/>
      <c r="AX72" s="387"/>
      <c r="AY72" s="387"/>
      <c r="AZ72" s="387"/>
      <c r="BA72" s="387"/>
      <c r="BB72" s="387"/>
      <c r="BC72" s="387"/>
      <c r="BD72" s="387"/>
      <c r="BE72" s="387"/>
      <c r="BF72" s="387"/>
      <c r="BG72" s="387"/>
      <c r="BH72" s="387"/>
      <c r="BI72" s="387"/>
      <c r="BJ72" s="387"/>
      <c r="BK72" s="387"/>
      <c r="BL72" s="387"/>
      <c r="BM72" s="387"/>
      <c r="BN72" s="387"/>
      <c r="BO72" s="388"/>
      <c r="BP72" s="382" t="s">
        <v>525</v>
      </c>
      <c r="BQ72" s="382"/>
      <c r="BR72" s="382"/>
      <c r="BS72" s="382"/>
      <c r="BT72" s="382"/>
      <c r="BU72" s="382"/>
      <c r="BV72" s="382"/>
      <c r="BW72" s="382"/>
      <c r="BX72" s="382" t="s">
        <v>526</v>
      </c>
      <c r="BY72" s="382"/>
      <c r="BZ72" s="382"/>
      <c r="CA72" s="382"/>
      <c r="CB72" s="382"/>
      <c r="CC72" s="382"/>
      <c r="CD72" s="382"/>
      <c r="CE72" s="382"/>
      <c r="CF72" s="382" t="s">
        <v>527</v>
      </c>
      <c r="CG72" s="382"/>
      <c r="CH72" s="382"/>
      <c r="CI72" s="382"/>
      <c r="CJ72" s="382"/>
      <c r="CK72" s="382"/>
      <c r="CL72" s="382"/>
      <c r="CM72" s="382"/>
      <c r="CN72" s="382" t="s">
        <v>528</v>
      </c>
      <c r="CO72" s="382"/>
      <c r="CP72" s="382"/>
      <c r="CQ72" s="382"/>
      <c r="CR72" s="382"/>
      <c r="CS72" s="382"/>
      <c r="CT72" s="382"/>
      <c r="CU72" s="382"/>
      <c r="CV72" s="382" t="s">
        <v>529</v>
      </c>
      <c r="CW72" s="382"/>
      <c r="CX72" s="382"/>
      <c r="CY72" s="382"/>
      <c r="CZ72" s="382"/>
      <c r="DA72" s="382"/>
      <c r="DB72" s="382"/>
      <c r="DC72" s="382"/>
    </row>
    <row r="73" spans="2:107" ht="13">
      <c r="B73" s="247"/>
      <c r="G73" s="385"/>
      <c r="H73" s="385"/>
      <c r="I73" s="385"/>
      <c r="J73" s="385"/>
      <c r="K73" s="381"/>
      <c r="L73" s="381"/>
      <c r="M73" s="381"/>
      <c r="N73" s="381"/>
      <c r="AM73" s="359"/>
      <c r="AN73" s="380" t="s">
        <v>562</v>
      </c>
      <c r="AO73" s="380"/>
      <c r="AP73" s="380"/>
      <c r="AQ73" s="380"/>
      <c r="AR73" s="380"/>
      <c r="AS73" s="380"/>
      <c r="AT73" s="380"/>
      <c r="AU73" s="380"/>
      <c r="AV73" s="380"/>
      <c r="AW73" s="380"/>
      <c r="AX73" s="380"/>
      <c r="AY73" s="380"/>
      <c r="AZ73" s="380"/>
      <c r="BA73" s="380"/>
      <c r="BB73" s="380" t="s">
        <v>563</v>
      </c>
      <c r="BC73" s="380"/>
      <c r="BD73" s="380"/>
      <c r="BE73" s="380"/>
      <c r="BF73" s="380"/>
      <c r="BG73" s="380"/>
      <c r="BH73" s="380"/>
      <c r="BI73" s="380"/>
      <c r="BJ73" s="380"/>
      <c r="BK73" s="380"/>
      <c r="BL73" s="380"/>
      <c r="BM73" s="380"/>
      <c r="BN73" s="380"/>
      <c r="BO73" s="380"/>
      <c r="BP73" s="377"/>
      <c r="BQ73" s="377"/>
      <c r="BR73" s="377"/>
      <c r="BS73" s="377"/>
      <c r="BT73" s="377"/>
      <c r="BU73" s="377"/>
      <c r="BV73" s="377"/>
      <c r="BW73" s="377"/>
      <c r="BX73" s="377">
        <v>0.8</v>
      </c>
      <c r="BY73" s="377"/>
      <c r="BZ73" s="377"/>
      <c r="CA73" s="377"/>
      <c r="CB73" s="377"/>
      <c r="CC73" s="377"/>
      <c r="CD73" s="377"/>
      <c r="CE73" s="377"/>
      <c r="CF73" s="377"/>
      <c r="CG73" s="377"/>
      <c r="CH73" s="377"/>
      <c r="CI73" s="377"/>
      <c r="CJ73" s="377"/>
      <c r="CK73" s="377"/>
      <c r="CL73" s="377"/>
      <c r="CM73" s="377"/>
      <c r="CN73" s="377"/>
      <c r="CO73" s="377"/>
      <c r="CP73" s="377"/>
      <c r="CQ73" s="377"/>
      <c r="CR73" s="377"/>
      <c r="CS73" s="377"/>
      <c r="CT73" s="377"/>
      <c r="CU73" s="377"/>
      <c r="CV73" s="377"/>
      <c r="CW73" s="377"/>
      <c r="CX73" s="377"/>
      <c r="CY73" s="377"/>
      <c r="CZ73" s="377"/>
      <c r="DA73" s="377"/>
      <c r="DB73" s="377"/>
      <c r="DC73" s="377"/>
    </row>
    <row r="74" spans="2:107" ht="13">
      <c r="B74" s="247"/>
      <c r="G74" s="385"/>
      <c r="H74" s="385"/>
      <c r="I74" s="385"/>
      <c r="J74" s="385"/>
      <c r="K74" s="381"/>
      <c r="L74" s="381"/>
      <c r="M74" s="381"/>
      <c r="N74" s="381"/>
      <c r="AM74" s="359"/>
      <c r="AN74" s="380"/>
      <c r="AO74" s="380"/>
      <c r="AP74" s="380"/>
      <c r="AQ74" s="380"/>
      <c r="AR74" s="380"/>
      <c r="AS74" s="380"/>
      <c r="AT74" s="380"/>
      <c r="AU74" s="380"/>
      <c r="AV74" s="380"/>
      <c r="AW74" s="380"/>
      <c r="AX74" s="380"/>
      <c r="AY74" s="380"/>
      <c r="AZ74" s="380"/>
      <c r="BA74" s="380"/>
      <c r="BB74" s="380"/>
      <c r="BC74" s="380"/>
      <c r="BD74" s="380"/>
      <c r="BE74" s="380"/>
      <c r="BF74" s="380"/>
      <c r="BG74" s="380"/>
      <c r="BH74" s="380"/>
      <c r="BI74" s="380"/>
      <c r="BJ74" s="380"/>
      <c r="BK74" s="380"/>
      <c r="BL74" s="380"/>
      <c r="BM74" s="380"/>
      <c r="BN74" s="380"/>
      <c r="BO74" s="380"/>
      <c r="BP74" s="377"/>
      <c r="BQ74" s="377"/>
      <c r="BR74" s="377"/>
      <c r="BS74" s="377"/>
      <c r="BT74" s="377"/>
      <c r="BU74" s="377"/>
      <c r="BV74" s="377"/>
      <c r="BW74" s="377"/>
      <c r="BX74" s="377"/>
      <c r="BY74" s="377"/>
      <c r="BZ74" s="377"/>
      <c r="CA74" s="377"/>
      <c r="CB74" s="377"/>
      <c r="CC74" s="377"/>
      <c r="CD74" s="377"/>
      <c r="CE74" s="377"/>
      <c r="CF74" s="377"/>
      <c r="CG74" s="377"/>
      <c r="CH74" s="377"/>
      <c r="CI74" s="377"/>
      <c r="CJ74" s="377"/>
      <c r="CK74" s="377"/>
      <c r="CL74" s="377"/>
      <c r="CM74" s="377"/>
      <c r="CN74" s="377"/>
      <c r="CO74" s="377"/>
      <c r="CP74" s="377"/>
      <c r="CQ74" s="377"/>
      <c r="CR74" s="377"/>
      <c r="CS74" s="377"/>
      <c r="CT74" s="377"/>
      <c r="CU74" s="377"/>
      <c r="CV74" s="377"/>
      <c r="CW74" s="377"/>
      <c r="CX74" s="377"/>
      <c r="CY74" s="377"/>
      <c r="CZ74" s="377"/>
      <c r="DA74" s="377"/>
      <c r="DB74" s="377"/>
      <c r="DC74" s="377"/>
    </row>
    <row r="75" spans="2:107" ht="13">
      <c r="B75" s="247"/>
      <c r="G75" s="385"/>
      <c r="H75" s="385"/>
      <c r="I75" s="383"/>
      <c r="J75" s="383"/>
      <c r="K75" s="384"/>
      <c r="L75" s="384"/>
      <c r="M75" s="384"/>
      <c r="N75" s="384"/>
      <c r="AM75" s="359"/>
      <c r="AN75" s="380"/>
      <c r="AO75" s="380"/>
      <c r="AP75" s="380"/>
      <c r="AQ75" s="380"/>
      <c r="AR75" s="380"/>
      <c r="AS75" s="380"/>
      <c r="AT75" s="380"/>
      <c r="AU75" s="380"/>
      <c r="AV75" s="380"/>
      <c r="AW75" s="380"/>
      <c r="AX75" s="380"/>
      <c r="AY75" s="380"/>
      <c r="AZ75" s="380"/>
      <c r="BA75" s="380"/>
      <c r="BB75" s="380" t="s">
        <v>568</v>
      </c>
      <c r="BC75" s="380"/>
      <c r="BD75" s="380"/>
      <c r="BE75" s="380"/>
      <c r="BF75" s="380"/>
      <c r="BG75" s="380"/>
      <c r="BH75" s="380"/>
      <c r="BI75" s="380"/>
      <c r="BJ75" s="380"/>
      <c r="BK75" s="380"/>
      <c r="BL75" s="380"/>
      <c r="BM75" s="380"/>
      <c r="BN75" s="380"/>
      <c r="BO75" s="380"/>
      <c r="BP75" s="377">
        <v>5.8</v>
      </c>
      <c r="BQ75" s="377"/>
      <c r="BR75" s="377"/>
      <c r="BS75" s="377"/>
      <c r="BT75" s="377"/>
      <c r="BU75" s="377"/>
      <c r="BV75" s="377"/>
      <c r="BW75" s="377"/>
      <c r="BX75" s="377">
        <v>5.7</v>
      </c>
      <c r="BY75" s="377"/>
      <c r="BZ75" s="377"/>
      <c r="CA75" s="377"/>
      <c r="CB75" s="377"/>
      <c r="CC75" s="377"/>
      <c r="CD75" s="377"/>
      <c r="CE75" s="377"/>
      <c r="CF75" s="377">
        <v>5.6</v>
      </c>
      <c r="CG75" s="377"/>
      <c r="CH75" s="377"/>
      <c r="CI75" s="377"/>
      <c r="CJ75" s="377"/>
      <c r="CK75" s="377"/>
      <c r="CL75" s="377"/>
      <c r="CM75" s="377"/>
      <c r="CN75" s="377">
        <v>6.8</v>
      </c>
      <c r="CO75" s="377"/>
      <c r="CP75" s="377"/>
      <c r="CQ75" s="377"/>
      <c r="CR75" s="377"/>
      <c r="CS75" s="377"/>
      <c r="CT75" s="377"/>
      <c r="CU75" s="377"/>
      <c r="CV75" s="377">
        <v>7.7</v>
      </c>
      <c r="CW75" s="377"/>
      <c r="CX75" s="377"/>
      <c r="CY75" s="377"/>
      <c r="CZ75" s="377"/>
      <c r="DA75" s="377"/>
      <c r="DB75" s="377"/>
      <c r="DC75" s="377"/>
    </row>
    <row r="76" spans="2:107" ht="13">
      <c r="B76" s="247"/>
      <c r="G76" s="385"/>
      <c r="H76" s="385"/>
      <c r="I76" s="383"/>
      <c r="J76" s="383"/>
      <c r="K76" s="384"/>
      <c r="L76" s="384"/>
      <c r="M76" s="384"/>
      <c r="N76" s="384"/>
      <c r="AM76" s="359"/>
      <c r="AN76" s="380"/>
      <c r="AO76" s="380"/>
      <c r="AP76" s="380"/>
      <c r="AQ76" s="380"/>
      <c r="AR76" s="380"/>
      <c r="AS76" s="380"/>
      <c r="AT76" s="380"/>
      <c r="AU76" s="380"/>
      <c r="AV76" s="380"/>
      <c r="AW76" s="380"/>
      <c r="AX76" s="380"/>
      <c r="AY76" s="380"/>
      <c r="AZ76" s="380"/>
      <c r="BA76" s="380"/>
      <c r="BB76" s="380"/>
      <c r="BC76" s="380"/>
      <c r="BD76" s="380"/>
      <c r="BE76" s="380"/>
      <c r="BF76" s="380"/>
      <c r="BG76" s="380"/>
      <c r="BH76" s="380"/>
      <c r="BI76" s="380"/>
      <c r="BJ76" s="380"/>
      <c r="BK76" s="380"/>
      <c r="BL76" s="380"/>
      <c r="BM76" s="380"/>
      <c r="BN76" s="380"/>
      <c r="BO76" s="380"/>
      <c r="BP76" s="377"/>
      <c r="BQ76" s="377"/>
      <c r="BR76" s="377"/>
      <c r="BS76" s="377"/>
      <c r="BT76" s="377"/>
      <c r="BU76" s="377"/>
      <c r="BV76" s="377"/>
      <c r="BW76" s="377"/>
      <c r="BX76" s="377"/>
      <c r="BY76" s="377"/>
      <c r="BZ76" s="377"/>
      <c r="CA76" s="377"/>
      <c r="CB76" s="377"/>
      <c r="CC76" s="377"/>
      <c r="CD76" s="377"/>
      <c r="CE76" s="377"/>
      <c r="CF76" s="377"/>
      <c r="CG76" s="377"/>
      <c r="CH76" s="377"/>
      <c r="CI76" s="377"/>
      <c r="CJ76" s="377"/>
      <c r="CK76" s="377"/>
      <c r="CL76" s="377"/>
      <c r="CM76" s="377"/>
      <c r="CN76" s="377"/>
      <c r="CO76" s="377"/>
      <c r="CP76" s="377"/>
      <c r="CQ76" s="377"/>
      <c r="CR76" s="377"/>
      <c r="CS76" s="377"/>
      <c r="CT76" s="377"/>
      <c r="CU76" s="377"/>
      <c r="CV76" s="377"/>
      <c r="CW76" s="377"/>
      <c r="CX76" s="377"/>
      <c r="CY76" s="377"/>
      <c r="CZ76" s="377"/>
      <c r="DA76" s="377"/>
      <c r="DB76" s="377"/>
      <c r="DC76" s="377"/>
    </row>
    <row r="77" spans="2:107" ht="13">
      <c r="B77" s="247"/>
      <c r="G77" s="383"/>
      <c r="H77" s="383"/>
      <c r="I77" s="383"/>
      <c r="J77" s="383"/>
      <c r="K77" s="381"/>
      <c r="L77" s="381"/>
      <c r="M77" s="381"/>
      <c r="N77" s="381"/>
      <c r="AN77" s="382" t="s">
        <v>565</v>
      </c>
      <c r="AO77" s="382"/>
      <c r="AP77" s="382"/>
      <c r="AQ77" s="382"/>
      <c r="AR77" s="382"/>
      <c r="AS77" s="382"/>
      <c r="AT77" s="382"/>
      <c r="AU77" s="382"/>
      <c r="AV77" s="382"/>
      <c r="AW77" s="382"/>
      <c r="AX77" s="382"/>
      <c r="AY77" s="382"/>
      <c r="AZ77" s="382"/>
      <c r="BA77" s="382"/>
      <c r="BB77" s="380" t="s">
        <v>563</v>
      </c>
      <c r="BC77" s="380"/>
      <c r="BD77" s="380"/>
      <c r="BE77" s="380"/>
      <c r="BF77" s="380"/>
      <c r="BG77" s="380"/>
      <c r="BH77" s="380"/>
      <c r="BI77" s="380"/>
      <c r="BJ77" s="380"/>
      <c r="BK77" s="380"/>
      <c r="BL77" s="380"/>
      <c r="BM77" s="380"/>
      <c r="BN77" s="380"/>
      <c r="BO77" s="380"/>
      <c r="BP77" s="377">
        <v>15.5</v>
      </c>
      <c r="BQ77" s="377"/>
      <c r="BR77" s="377"/>
      <c r="BS77" s="377"/>
      <c r="BT77" s="377"/>
      <c r="BU77" s="377"/>
      <c r="BV77" s="377"/>
      <c r="BW77" s="377"/>
      <c r="BX77" s="377">
        <v>4.5999999999999996</v>
      </c>
      <c r="BY77" s="377"/>
      <c r="BZ77" s="377"/>
      <c r="CA77" s="377"/>
      <c r="CB77" s="377"/>
      <c r="CC77" s="377"/>
      <c r="CD77" s="377"/>
      <c r="CE77" s="377"/>
      <c r="CF77" s="377">
        <v>0.6</v>
      </c>
      <c r="CG77" s="377"/>
      <c r="CH77" s="377"/>
      <c r="CI77" s="377"/>
      <c r="CJ77" s="377"/>
      <c r="CK77" s="377"/>
      <c r="CL77" s="377"/>
      <c r="CM77" s="377"/>
      <c r="CN77" s="377">
        <v>0</v>
      </c>
      <c r="CO77" s="377"/>
      <c r="CP77" s="377"/>
      <c r="CQ77" s="377"/>
      <c r="CR77" s="377"/>
      <c r="CS77" s="377"/>
      <c r="CT77" s="377"/>
      <c r="CU77" s="377"/>
      <c r="CV77" s="377">
        <v>1</v>
      </c>
      <c r="CW77" s="377"/>
      <c r="CX77" s="377"/>
      <c r="CY77" s="377"/>
      <c r="CZ77" s="377"/>
      <c r="DA77" s="377"/>
      <c r="DB77" s="377"/>
      <c r="DC77" s="377"/>
    </row>
    <row r="78" spans="2:107" ht="13">
      <c r="B78" s="247"/>
      <c r="G78" s="383"/>
      <c r="H78" s="383"/>
      <c r="I78" s="383"/>
      <c r="J78" s="383"/>
      <c r="K78" s="381"/>
      <c r="L78" s="381"/>
      <c r="M78" s="381"/>
      <c r="N78" s="381"/>
      <c r="AN78" s="382"/>
      <c r="AO78" s="382"/>
      <c r="AP78" s="382"/>
      <c r="AQ78" s="382"/>
      <c r="AR78" s="382"/>
      <c r="AS78" s="382"/>
      <c r="AT78" s="382"/>
      <c r="AU78" s="382"/>
      <c r="AV78" s="382"/>
      <c r="AW78" s="382"/>
      <c r="AX78" s="382"/>
      <c r="AY78" s="382"/>
      <c r="AZ78" s="382"/>
      <c r="BA78" s="382"/>
      <c r="BB78" s="380"/>
      <c r="BC78" s="380"/>
      <c r="BD78" s="380"/>
      <c r="BE78" s="380"/>
      <c r="BF78" s="380"/>
      <c r="BG78" s="380"/>
      <c r="BH78" s="380"/>
      <c r="BI78" s="380"/>
      <c r="BJ78" s="380"/>
      <c r="BK78" s="380"/>
      <c r="BL78" s="380"/>
      <c r="BM78" s="380"/>
      <c r="BN78" s="380"/>
      <c r="BO78" s="380"/>
      <c r="BP78" s="377"/>
      <c r="BQ78" s="377"/>
      <c r="BR78" s="377"/>
      <c r="BS78" s="377"/>
      <c r="BT78" s="377"/>
      <c r="BU78" s="377"/>
      <c r="BV78" s="377"/>
      <c r="BW78" s="377"/>
      <c r="BX78" s="377"/>
      <c r="BY78" s="377"/>
      <c r="BZ78" s="377"/>
      <c r="CA78" s="377"/>
      <c r="CB78" s="377"/>
      <c r="CC78" s="377"/>
      <c r="CD78" s="377"/>
      <c r="CE78" s="377"/>
      <c r="CF78" s="377"/>
      <c r="CG78" s="377"/>
      <c r="CH78" s="377"/>
      <c r="CI78" s="377"/>
      <c r="CJ78" s="377"/>
      <c r="CK78" s="377"/>
      <c r="CL78" s="377"/>
      <c r="CM78" s="377"/>
      <c r="CN78" s="377"/>
      <c r="CO78" s="377"/>
      <c r="CP78" s="377"/>
      <c r="CQ78" s="377"/>
      <c r="CR78" s="377"/>
      <c r="CS78" s="377"/>
      <c r="CT78" s="377"/>
      <c r="CU78" s="377"/>
      <c r="CV78" s="377"/>
      <c r="CW78" s="377"/>
      <c r="CX78" s="377"/>
      <c r="CY78" s="377"/>
      <c r="CZ78" s="377"/>
      <c r="DA78" s="377"/>
      <c r="DB78" s="377"/>
      <c r="DC78" s="377"/>
    </row>
    <row r="79" spans="2:107" ht="13">
      <c r="B79" s="247"/>
      <c r="G79" s="383"/>
      <c r="H79" s="383"/>
      <c r="I79" s="378"/>
      <c r="J79" s="378"/>
      <c r="K79" s="379"/>
      <c r="L79" s="379"/>
      <c r="M79" s="379"/>
      <c r="N79" s="379"/>
      <c r="AN79" s="382"/>
      <c r="AO79" s="382"/>
      <c r="AP79" s="382"/>
      <c r="AQ79" s="382"/>
      <c r="AR79" s="382"/>
      <c r="AS79" s="382"/>
      <c r="AT79" s="382"/>
      <c r="AU79" s="382"/>
      <c r="AV79" s="382"/>
      <c r="AW79" s="382"/>
      <c r="AX79" s="382"/>
      <c r="AY79" s="382"/>
      <c r="AZ79" s="382"/>
      <c r="BA79" s="382"/>
      <c r="BB79" s="380" t="s">
        <v>568</v>
      </c>
      <c r="BC79" s="380"/>
      <c r="BD79" s="380"/>
      <c r="BE79" s="380"/>
      <c r="BF79" s="380"/>
      <c r="BG79" s="380"/>
      <c r="BH79" s="380"/>
      <c r="BI79" s="380"/>
      <c r="BJ79" s="380"/>
      <c r="BK79" s="380"/>
      <c r="BL79" s="380"/>
      <c r="BM79" s="380"/>
      <c r="BN79" s="380"/>
      <c r="BO79" s="380"/>
      <c r="BP79" s="377">
        <v>6.4</v>
      </c>
      <c r="BQ79" s="377"/>
      <c r="BR79" s="377"/>
      <c r="BS79" s="377"/>
      <c r="BT79" s="377"/>
      <c r="BU79" s="377"/>
      <c r="BV79" s="377"/>
      <c r="BW79" s="377"/>
      <c r="BX79" s="377">
        <v>6.3</v>
      </c>
      <c r="BY79" s="377"/>
      <c r="BZ79" s="377"/>
      <c r="CA79" s="377"/>
      <c r="CB79" s="377"/>
      <c r="CC79" s="377"/>
      <c r="CD79" s="377"/>
      <c r="CE79" s="377"/>
      <c r="CF79" s="377">
        <v>6.6</v>
      </c>
      <c r="CG79" s="377"/>
      <c r="CH79" s="377"/>
      <c r="CI79" s="377"/>
      <c r="CJ79" s="377"/>
      <c r="CK79" s="377"/>
      <c r="CL79" s="377"/>
      <c r="CM79" s="377"/>
      <c r="CN79" s="377">
        <v>6.8</v>
      </c>
      <c r="CO79" s="377"/>
      <c r="CP79" s="377"/>
      <c r="CQ79" s="377"/>
      <c r="CR79" s="377"/>
      <c r="CS79" s="377"/>
      <c r="CT79" s="377"/>
      <c r="CU79" s="377"/>
      <c r="CV79" s="377">
        <v>7</v>
      </c>
      <c r="CW79" s="377"/>
      <c r="CX79" s="377"/>
      <c r="CY79" s="377"/>
      <c r="CZ79" s="377"/>
      <c r="DA79" s="377"/>
      <c r="DB79" s="377"/>
      <c r="DC79" s="377"/>
    </row>
    <row r="80" spans="2:107" ht="13">
      <c r="B80" s="247"/>
      <c r="G80" s="383"/>
      <c r="H80" s="383"/>
      <c r="I80" s="378"/>
      <c r="J80" s="378"/>
      <c r="K80" s="379"/>
      <c r="L80" s="379"/>
      <c r="M80" s="379"/>
      <c r="N80" s="379"/>
      <c r="AN80" s="382"/>
      <c r="AO80" s="382"/>
      <c r="AP80" s="382"/>
      <c r="AQ80" s="382"/>
      <c r="AR80" s="382"/>
      <c r="AS80" s="382"/>
      <c r="AT80" s="382"/>
      <c r="AU80" s="382"/>
      <c r="AV80" s="382"/>
      <c r="AW80" s="382"/>
      <c r="AX80" s="382"/>
      <c r="AY80" s="382"/>
      <c r="AZ80" s="382"/>
      <c r="BA80" s="382"/>
      <c r="BB80" s="380"/>
      <c r="BC80" s="380"/>
      <c r="BD80" s="380"/>
      <c r="BE80" s="380"/>
      <c r="BF80" s="380"/>
      <c r="BG80" s="380"/>
      <c r="BH80" s="380"/>
      <c r="BI80" s="380"/>
      <c r="BJ80" s="380"/>
      <c r="BK80" s="380"/>
      <c r="BL80" s="380"/>
      <c r="BM80" s="380"/>
      <c r="BN80" s="380"/>
      <c r="BO80" s="380"/>
      <c r="BP80" s="377"/>
      <c r="BQ80" s="377"/>
      <c r="BR80" s="377"/>
      <c r="BS80" s="377"/>
      <c r="BT80" s="377"/>
      <c r="BU80" s="377"/>
      <c r="BV80" s="377"/>
      <c r="BW80" s="377"/>
      <c r="BX80" s="377"/>
      <c r="BY80" s="377"/>
      <c r="BZ80" s="377"/>
      <c r="CA80" s="377"/>
      <c r="CB80" s="377"/>
      <c r="CC80" s="377"/>
      <c r="CD80" s="377"/>
      <c r="CE80" s="377"/>
      <c r="CF80" s="377"/>
      <c r="CG80" s="377"/>
      <c r="CH80" s="377"/>
      <c r="CI80" s="377"/>
      <c r="CJ80" s="377"/>
      <c r="CK80" s="377"/>
      <c r="CL80" s="377"/>
      <c r="CM80" s="377"/>
      <c r="CN80" s="377"/>
      <c r="CO80" s="377"/>
      <c r="CP80" s="377"/>
      <c r="CQ80" s="377"/>
      <c r="CR80" s="377"/>
      <c r="CS80" s="377"/>
      <c r="CT80" s="377"/>
      <c r="CU80" s="377"/>
      <c r="CV80" s="377"/>
      <c r="CW80" s="377"/>
      <c r="CX80" s="377"/>
      <c r="CY80" s="377"/>
      <c r="CZ80" s="377"/>
      <c r="DA80" s="377"/>
      <c r="DB80" s="377"/>
      <c r="DC80" s="377"/>
    </row>
    <row r="81" spans="2:109" ht="13">
      <c r="B81" s="247"/>
    </row>
    <row r="82" spans="2:109" ht="16.5">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
      <c r="DD84" s="243"/>
      <c r="DE84" s="243"/>
    </row>
    <row r="85" spans="2:109" ht="13">
      <c r="DD85" s="243"/>
      <c r="DE85" s="243"/>
    </row>
  </sheetData>
  <sheetProtection algorithmName="SHA-512" hashValue="QhA2oYSFrggxjb+8ZNeib/CZ5F9hsmSxFB+kwOu4S9Hq9xty9t9JgljOONwLU9+KT0OrrvMy3gDewa5vm31nZA==" saltValue="Ti1l0X/L34LPqtsgl8w02w=="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49"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FEA958-7E87-47AA-97FB-0183929279AE}">
  <sheetPr>
    <pageSetUpPr fitToPage="1"/>
  </sheetPr>
  <dimension ref="A1:DR125"/>
  <sheetViews>
    <sheetView showGridLines="0" zoomScaleNormal="100" zoomScaleSheetLayoutView="70" workbookViewId="0"/>
  </sheetViews>
  <sheetFormatPr defaultColWidth="0" defaultRowHeight="13.5" customHeight="1" zeroHeight="1"/>
  <cols>
    <col min="1" max="34" width="2.453125" style="242" customWidth="1"/>
    <col min="35" max="122" width="2.453125" style="241" customWidth="1"/>
    <col min="123" max="16384" width="2.453125" style="241" hidden="1"/>
  </cols>
  <sheetData>
    <row r="1" spans="1:34" ht="13.5" customHeight="1">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
      <c r="S2" s="241"/>
      <c r="AH2" s="241"/>
    </row>
    <row r="3" spans="1:34" ht="13">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
    <row r="5" spans="1:34" ht="13"/>
    <row r="6" spans="1:34" ht="13"/>
    <row r="7" spans="1:34" ht="13"/>
    <row r="8" spans="1:34" ht="13"/>
    <row r="9" spans="1:34" ht="13">
      <c r="AH9" s="241"/>
    </row>
    <row r="10" spans="1:34" ht="13"/>
    <row r="11" spans="1:34" ht="13"/>
    <row r="12" spans="1:34" ht="13"/>
    <row r="13" spans="1:34" ht="13"/>
    <row r="14" spans="1:34" ht="13"/>
    <row r="15" spans="1:34" ht="13"/>
    <row r="16" spans="1:34" ht="13"/>
    <row r="17" spans="12:34" ht="13">
      <c r="AH17" s="241"/>
    </row>
    <row r="18" spans="12:34" ht="13"/>
    <row r="19" spans="12:34" ht="13"/>
    <row r="20" spans="12:34" ht="13">
      <c r="AH20" s="241"/>
    </row>
    <row r="21" spans="12:34" ht="13">
      <c r="AH21" s="241"/>
    </row>
    <row r="22" spans="12:34" ht="13"/>
    <row r="23" spans="12:34" ht="13"/>
    <row r="24" spans="12:34" ht="13">
      <c r="Q24" s="241"/>
    </row>
    <row r="25" spans="12:34" ht="13"/>
    <row r="26" spans="12:34" ht="13"/>
    <row r="27" spans="12:34" ht="13"/>
    <row r="28" spans="12:34" ht="13">
      <c r="O28" s="241"/>
      <c r="T28" s="241"/>
      <c r="AH28" s="241"/>
    </row>
    <row r="29" spans="12:34" ht="13"/>
    <row r="30" spans="12:34" ht="13"/>
    <row r="31" spans="12:34" ht="13">
      <c r="Q31" s="241"/>
    </row>
    <row r="32" spans="12:34" ht="13">
      <c r="L32" s="241"/>
    </row>
    <row r="33" spans="2:34" ht="13">
      <c r="C33" s="241"/>
      <c r="E33" s="241"/>
      <c r="G33" s="241"/>
      <c r="I33" s="241"/>
      <c r="X33" s="241"/>
    </row>
    <row r="34" spans="2:34" ht="13">
      <c r="B34" s="241"/>
      <c r="P34" s="241"/>
      <c r="R34" s="241"/>
      <c r="T34" s="241"/>
    </row>
    <row r="35" spans="2:34" ht="13">
      <c r="D35" s="241"/>
      <c r="W35" s="241"/>
      <c r="AC35" s="241"/>
      <c r="AD35" s="241"/>
      <c r="AE35" s="241"/>
      <c r="AF35" s="241"/>
      <c r="AG35" s="241"/>
      <c r="AH35" s="241"/>
    </row>
    <row r="36" spans="2:34" ht="13">
      <c r="H36" s="241"/>
      <c r="J36" s="241"/>
      <c r="K36" s="241"/>
      <c r="M36" s="241"/>
      <c r="Y36" s="241"/>
      <c r="Z36" s="241"/>
      <c r="AA36" s="241"/>
      <c r="AB36" s="241"/>
      <c r="AC36" s="241"/>
      <c r="AD36" s="241"/>
      <c r="AE36" s="241"/>
      <c r="AF36" s="241"/>
      <c r="AG36" s="241"/>
      <c r="AH36" s="241"/>
    </row>
    <row r="37" spans="2:34" ht="13">
      <c r="AH37" s="241"/>
    </row>
    <row r="38" spans="2:34" ht="13">
      <c r="AG38" s="241"/>
      <c r="AH38" s="241"/>
    </row>
    <row r="39" spans="2:34" ht="13"/>
    <row r="40" spans="2:34" ht="13">
      <c r="X40" s="241"/>
    </row>
    <row r="41" spans="2:34" ht="13">
      <c r="R41" s="241"/>
    </row>
    <row r="42" spans="2:34" ht="13">
      <c r="W42" s="241"/>
    </row>
    <row r="43" spans="2:34" ht="13">
      <c r="Y43" s="241"/>
      <c r="Z43" s="241"/>
      <c r="AA43" s="241"/>
      <c r="AB43" s="241"/>
      <c r="AC43" s="241"/>
      <c r="AD43" s="241"/>
      <c r="AE43" s="241"/>
      <c r="AF43" s="241"/>
      <c r="AG43" s="241"/>
      <c r="AH43" s="241"/>
    </row>
    <row r="44" spans="2:34" ht="13">
      <c r="AH44" s="241"/>
    </row>
    <row r="45" spans="2:34" ht="13">
      <c r="X45" s="241"/>
    </row>
    <row r="46" spans="2:34" ht="13"/>
    <row r="47" spans="2:34" ht="13"/>
    <row r="48" spans="2:34" ht="13">
      <c r="W48" s="241"/>
      <c r="Y48" s="241"/>
      <c r="Z48" s="241"/>
      <c r="AA48" s="241"/>
      <c r="AB48" s="241"/>
      <c r="AC48" s="241"/>
      <c r="AD48" s="241"/>
      <c r="AE48" s="241"/>
      <c r="AF48" s="241"/>
      <c r="AG48" s="241"/>
      <c r="AH48" s="241"/>
    </row>
    <row r="49" spans="28:34" ht="13"/>
    <row r="50" spans="28:34" ht="13">
      <c r="AE50" s="241"/>
      <c r="AF50" s="241"/>
      <c r="AG50" s="241"/>
      <c r="AH50" s="241"/>
    </row>
    <row r="51" spans="28:34" ht="13">
      <c r="AC51" s="241"/>
      <c r="AD51" s="241"/>
      <c r="AE51" s="241"/>
      <c r="AF51" s="241"/>
      <c r="AG51" s="241"/>
      <c r="AH51" s="241"/>
    </row>
    <row r="52" spans="28:34" ht="13"/>
    <row r="53" spans="28:34" ht="13">
      <c r="AF53" s="241"/>
      <c r="AG53" s="241"/>
      <c r="AH53" s="241"/>
    </row>
    <row r="54" spans="28:34" ht="13">
      <c r="AH54" s="241"/>
    </row>
    <row r="55" spans="28:34" ht="13"/>
    <row r="56" spans="28:34" ht="13">
      <c r="AB56" s="241"/>
      <c r="AC56" s="241"/>
      <c r="AD56" s="241"/>
      <c r="AE56" s="241"/>
      <c r="AF56" s="241"/>
      <c r="AG56" s="241"/>
      <c r="AH56" s="241"/>
    </row>
    <row r="57" spans="28:34" ht="13">
      <c r="AH57" s="241"/>
    </row>
    <row r="58" spans="28:34" ht="13">
      <c r="AH58" s="241"/>
    </row>
    <row r="59" spans="28:34" ht="13"/>
    <row r="60" spans="28:34" ht="13"/>
    <row r="61" spans="28:34" ht="13"/>
    <row r="62" spans="28:34" ht="13"/>
    <row r="63" spans="28:34" ht="13">
      <c r="AH63" s="241"/>
    </row>
    <row r="64" spans="28:34" ht="13">
      <c r="AG64" s="241"/>
      <c r="AH64" s="241"/>
    </row>
    <row r="65" spans="28:34" ht="13"/>
    <row r="66" spans="28:34" ht="13"/>
    <row r="67" spans="28:34" ht="13"/>
    <row r="68" spans="28:34" ht="13">
      <c r="AB68" s="241"/>
      <c r="AC68" s="241"/>
      <c r="AD68" s="241"/>
      <c r="AE68" s="241"/>
      <c r="AF68" s="241"/>
      <c r="AG68" s="241"/>
      <c r="AH68" s="241"/>
    </row>
    <row r="69" spans="28:34" ht="13">
      <c r="AF69" s="241"/>
      <c r="AG69" s="241"/>
      <c r="AH69" s="241"/>
    </row>
    <row r="70" spans="28:34" ht="13"/>
    <row r="71" spans="28:34" ht="13"/>
    <row r="72" spans="28:34" ht="13"/>
    <row r="73" spans="28:34" ht="13"/>
    <row r="74" spans="28:34" ht="13"/>
    <row r="75" spans="28:34" ht="13">
      <c r="AH75" s="241"/>
    </row>
    <row r="76" spans="28:34" ht="13">
      <c r="AF76" s="241"/>
      <c r="AG76" s="241"/>
      <c r="AH76" s="241"/>
    </row>
    <row r="77" spans="28:34" ht="13">
      <c r="AG77" s="241"/>
      <c r="AH77" s="241"/>
    </row>
    <row r="78" spans="28:34" ht="13"/>
    <row r="79" spans="28:34" ht="13"/>
    <row r="80" spans="28:34" ht="13"/>
    <row r="81" spans="25:34" ht="13"/>
    <row r="82" spans="25:34" ht="13">
      <c r="Y82" s="241"/>
    </row>
    <row r="83" spans="25:34" ht="13">
      <c r="Y83" s="241"/>
      <c r="Z83" s="241"/>
      <c r="AA83" s="241"/>
      <c r="AB83" s="241"/>
      <c r="AC83" s="241"/>
      <c r="AD83" s="241"/>
      <c r="AE83" s="241"/>
      <c r="AF83" s="241"/>
      <c r="AG83" s="241"/>
      <c r="AH83" s="241"/>
    </row>
    <row r="84" spans="25:34" ht="13"/>
    <row r="85" spans="25:34" ht="13"/>
    <row r="86" spans="25:34" ht="13"/>
    <row r="87" spans="25:34" ht="13"/>
    <row r="88" spans="25:34" ht="13">
      <c r="AH88" s="241"/>
    </row>
    <row r="89" spans="25:34" ht="13"/>
    <row r="90" spans="25:34" ht="13"/>
    <row r="91" spans="25:34" ht="13"/>
    <row r="92" spans="25:34" ht="13.5" customHeight="1"/>
    <row r="93" spans="25:34" ht="13.5" customHeight="1"/>
    <row r="94" spans="25:34" ht="13.5" customHeight="1">
      <c r="AF94" s="241"/>
      <c r="AG94" s="241"/>
      <c r="AH94" s="241"/>
    </row>
    <row r="95" spans="25:34" ht="13.5" customHeight="1">
      <c r="AH95" s="241"/>
    </row>
    <row r="96" spans="25:34" ht="13.5" customHeight="1"/>
    <row r="97" spans="33:34" ht="13.5" customHeight="1"/>
    <row r="98" spans="33:34" ht="13.5" customHeight="1"/>
    <row r="99" spans="33:34" ht="13.5" customHeight="1"/>
    <row r="100" spans="33:34" ht="13.5" customHeight="1"/>
    <row r="101" spans="33:34" ht="13.5" customHeight="1">
      <c r="AH101" s="241"/>
    </row>
    <row r="102" spans="33:34" ht="13.5" customHeight="1"/>
    <row r="103" spans="33:34" ht="13.5" customHeight="1"/>
    <row r="104" spans="33:34" ht="13.5" customHeight="1">
      <c r="AG104" s="241"/>
      <c r="AH104" s="241"/>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41"/>
    </row>
    <row r="117" spans="34:122" ht="13.5" customHeight="1"/>
    <row r="118" spans="34:122" ht="13.5" customHeight="1"/>
    <row r="119" spans="34:122" ht="13.5" customHeight="1"/>
    <row r="120" spans="34:122" ht="13.5" customHeight="1">
      <c r="AH120" s="241"/>
    </row>
    <row r="121" spans="34:122" ht="13.5" customHeight="1">
      <c r="AH121" s="241"/>
    </row>
    <row r="122" spans="34:122" ht="13.5" customHeight="1"/>
    <row r="123" spans="34:122" ht="13.5" customHeight="1"/>
    <row r="124" spans="34:122" ht="13.5" customHeight="1"/>
    <row r="125" spans="34:122" ht="13.5" customHeight="1">
      <c r="DR125" s="241" t="s">
        <v>475</v>
      </c>
    </row>
  </sheetData>
  <sheetProtection algorithmName="SHA-512" hashValue="vCfs0BYg9R55BCZ8euNBg41XZOUNIY4LyWGmJtcXi2DgZovyUYcgr/bsZkXG2wg7KnyZNWS6o1dql10k3YDyYQ==" saltValue="N+gHTXCpgij5Vp14r5qbaw=="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02FBD1-8AD9-4868-B77F-67789F15C9CD}">
  <sheetPr>
    <pageSetUpPr fitToPage="1"/>
  </sheetPr>
  <dimension ref="A1:DR125"/>
  <sheetViews>
    <sheetView showGridLines="0" zoomScaleNormal="100" zoomScaleSheetLayoutView="55" workbookViewId="0"/>
  </sheetViews>
  <sheetFormatPr defaultColWidth="0" defaultRowHeight="13.5" customHeight="1" zeroHeight="1"/>
  <cols>
    <col min="1" max="34" width="2.453125" style="242" customWidth="1"/>
    <col min="35" max="122" width="2.453125" style="241" customWidth="1"/>
    <col min="123" max="16384" width="2.453125" style="241" hidden="1"/>
  </cols>
  <sheetData>
    <row r="1" spans="2:34" ht="13.5" customHeight="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
      <c r="S2" s="241"/>
      <c r="AH2" s="241"/>
    </row>
    <row r="3" spans="2:34" ht="13">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
    <row r="5" spans="2:34" ht="13"/>
    <row r="6" spans="2:34" ht="13"/>
    <row r="7" spans="2:34" ht="13"/>
    <row r="8" spans="2:34" ht="13"/>
    <row r="9" spans="2:34" ht="13">
      <c r="AH9" s="241"/>
    </row>
    <row r="10" spans="2:34" ht="13"/>
    <row r="11" spans="2:34" ht="13"/>
    <row r="12" spans="2:34" ht="13"/>
    <row r="13" spans="2:34" ht="13"/>
    <row r="14" spans="2:34" ht="13"/>
    <row r="15" spans="2:34" ht="13"/>
    <row r="16" spans="2:34" ht="13"/>
    <row r="17" spans="12:34" ht="13">
      <c r="AH17" s="241"/>
    </row>
    <row r="18" spans="12:34" ht="13"/>
    <row r="19" spans="12:34" ht="13"/>
    <row r="20" spans="12:34" ht="13">
      <c r="AH20" s="241"/>
    </row>
    <row r="21" spans="12:34" ht="13">
      <c r="AH21" s="241"/>
    </row>
    <row r="22" spans="12:34" ht="13"/>
    <row r="23" spans="12:34" ht="13"/>
    <row r="24" spans="12:34" ht="13">
      <c r="Q24" s="241"/>
    </row>
    <row r="25" spans="12:34" ht="13"/>
    <row r="26" spans="12:34" ht="13"/>
    <row r="27" spans="12:34" ht="13"/>
    <row r="28" spans="12:34" ht="13">
      <c r="O28" s="241"/>
      <c r="T28" s="241"/>
      <c r="AH28" s="241"/>
    </row>
    <row r="29" spans="12:34" ht="13"/>
    <row r="30" spans="12:34" ht="13"/>
    <row r="31" spans="12:34" ht="13">
      <c r="Q31" s="241"/>
    </row>
    <row r="32" spans="12:34" ht="13">
      <c r="L32" s="241"/>
    </row>
    <row r="33" spans="2:34" ht="13">
      <c r="C33" s="241"/>
      <c r="E33" s="241"/>
      <c r="G33" s="241"/>
      <c r="I33" s="241"/>
      <c r="X33" s="241"/>
    </row>
    <row r="34" spans="2:34" ht="13">
      <c r="B34" s="241"/>
      <c r="P34" s="241"/>
      <c r="R34" s="241"/>
      <c r="T34" s="241"/>
    </row>
    <row r="35" spans="2:34" ht="13">
      <c r="D35" s="241"/>
      <c r="W35" s="241"/>
      <c r="AC35" s="241"/>
      <c r="AD35" s="241"/>
      <c r="AE35" s="241"/>
      <c r="AF35" s="241"/>
      <c r="AG35" s="241"/>
      <c r="AH35" s="241"/>
    </row>
    <row r="36" spans="2:34" ht="13">
      <c r="H36" s="241"/>
      <c r="J36" s="241"/>
      <c r="K36" s="241"/>
      <c r="M36" s="241"/>
      <c r="Y36" s="241"/>
      <c r="Z36" s="241"/>
      <c r="AA36" s="241"/>
      <c r="AB36" s="241"/>
      <c r="AC36" s="241"/>
      <c r="AD36" s="241"/>
      <c r="AE36" s="241"/>
      <c r="AF36" s="241"/>
      <c r="AG36" s="241"/>
      <c r="AH36" s="241"/>
    </row>
    <row r="37" spans="2:34" ht="13">
      <c r="AH37" s="241"/>
    </row>
    <row r="38" spans="2:34" ht="13">
      <c r="AG38" s="241"/>
      <c r="AH38" s="241"/>
    </row>
    <row r="39" spans="2:34" ht="13"/>
    <row r="40" spans="2:34" ht="13">
      <c r="X40" s="241"/>
    </row>
    <row r="41" spans="2:34" ht="13">
      <c r="R41" s="241"/>
    </row>
    <row r="42" spans="2:34" ht="13">
      <c r="W42" s="241"/>
    </row>
    <row r="43" spans="2:34" ht="13">
      <c r="Y43" s="241"/>
      <c r="Z43" s="241"/>
      <c r="AA43" s="241"/>
      <c r="AB43" s="241"/>
      <c r="AC43" s="241"/>
      <c r="AD43" s="241"/>
      <c r="AE43" s="241"/>
      <c r="AF43" s="241"/>
      <c r="AG43" s="241"/>
      <c r="AH43" s="241"/>
    </row>
    <row r="44" spans="2:34" ht="13">
      <c r="AH44" s="241"/>
    </row>
    <row r="45" spans="2:34" ht="13">
      <c r="X45" s="241"/>
    </row>
    <row r="46" spans="2:34" ht="13"/>
    <row r="47" spans="2:34" ht="13"/>
    <row r="48" spans="2:34" ht="13">
      <c r="W48" s="241"/>
      <c r="Y48" s="241"/>
      <c r="Z48" s="241"/>
      <c r="AA48" s="241"/>
      <c r="AB48" s="241"/>
      <c r="AC48" s="241"/>
      <c r="AD48" s="241"/>
      <c r="AE48" s="241"/>
      <c r="AF48" s="241"/>
      <c r="AG48" s="241"/>
      <c r="AH48" s="241"/>
    </row>
    <row r="49" spans="28:34" ht="13"/>
    <row r="50" spans="28:34" ht="13">
      <c r="AE50" s="241"/>
      <c r="AF50" s="241"/>
      <c r="AG50" s="241"/>
      <c r="AH50" s="241"/>
    </row>
    <row r="51" spans="28:34" ht="13">
      <c r="AC51" s="241"/>
      <c r="AD51" s="241"/>
      <c r="AE51" s="241"/>
      <c r="AF51" s="241"/>
      <c r="AG51" s="241"/>
      <c r="AH51" s="241"/>
    </row>
    <row r="52" spans="28:34" ht="13"/>
    <row r="53" spans="28:34" ht="13">
      <c r="AF53" s="241"/>
      <c r="AG53" s="241"/>
      <c r="AH53" s="241"/>
    </row>
    <row r="54" spans="28:34" ht="13">
      <c r="AH54" s="241"/>
    </row>
    <row r="55" spans="28:34" ht="13"/>
    <row r="56" spans="28:34" ht="13">
      <c r="AB56" s="241"/>
      <c r="AC56" s="241"/>
      <c r="AD56" s="241"/>
      <c r="AE56" s="241"/>
      <c r="AF56" s="241"/>
      <c r="AG56" s="241"/>
      <c r="AH56" s="241"/>
    </row>
    <row r="57" spans="28:34" ht="13">
      <c r="AH57" s="241"/>
    </row>
    <row r="58" spans="28:34" ht="13">
      <c r="AH58" s="241"/>
    </row>
    <row r="59" spans="28:34" ht="13">
      <c r="AG59" s="241"/>
      <c r="AH59" s="241"/>
    </row>
    <row r="60" spans="28:34" ht="13"/>
    <row r="61" spans="28:34" ht="13"/>
    <row r="62" spans="28:34" ht="13"/>
    <row r="63" spans="28:34" ht="13">
      <c r="AH63" s="241"/>
    </row>
    <row r="64" spans="28:34" ht="13">
      <c r="AG64" s="241"/>
      <c r="AH64" s="241"/>
    </row>
    <row r="65" spans="28:34" ht="13"/>
    <row r="66" spans="28:34" ht="13"/>
    <row r="67" spans="28:34" ht="13"/>
    <row r="68" spans="28:34" ht="13">
      <c r="AB68" s="241"/>
      <c r="AC68" s="241"/>
      <c r="AD68" s="241"/>
      <c r="AE68" s="241"/>
      <c r="AF68" s="241"/>
      <c r="AG68" s="241"/>
      <c r="AH68" s="241"/>
    </row>
    <row r="69" spans="28:34" ht="13">
      <c r="AF69" s="241"/>
      <c r="AG69" s="241"/>
      <c r="AH69" s="241"/>
    </row>
    <row r="70" spans="28:34" ht="13"/>
    <row r="71" spans="28:34" ht="13"/>
    <row r="72" spans="28:34" ht="13"/>
    <row r="73" spans="28:34" ht="13"/>
    <row r="74" spans="28:34" ht="13"/>
    <row r="75" spans="28:34" ht="13">
      <c r="AH75" s="241"/>
    </row>
    <row r="76" spans="28:34" ht="13">
      <c r="AF76" s="241"/>
      <c r="AG76" s="241"/>
      <c r="AH76" s="241"/>
    </row>
    <row r="77" spans="28:34" ht="13">
      <c r="AG77" s="241"/>
      <c r="AH77" s="241"/>
    </row>
    <row r="78" spans="28:34" ht="13"/>
    <row r="79" spans="28:34" ht="13"/>
    <row r="80" spans="28:34" ht="13"/>
    <row r="81" spans="25:34" ht="13"/>
    <row r="82" spans="25:34" ht="13">
      <c r="Y82" s="241"/>
    </row>
    <row r="83" spans="25:34" ht="13">
      <c r="Y83" s="241"/>
      <c r="Z83" s="241"/>
      <c r="AA83" s="241"/>
      <c r="AB83" s="241"/>
      <c r="AC83" s="241"/>
      <c r="AD83" s="241"/>
      <c r="AE83" s="241"/>
      <c r="AF83" s="241"/>
      <c r="AG83" s="241"/>
      <c r="AH83" s="241"/>
    </row>
    <row r="84" spans="25:34" ht="13"/>
    <row r="85" spans="25:34" ht="13"/>
    <row r="86" spans="25:34" ht="13"/>
    <row r="87" spans="25:34" ht="13"/>
    <row r="88" spans="25:34" ht="13">
      <c r="AH88" s="241"/>
    </row>
    <row r="89" spans="25:34" ht="13"/>
    <row r="90" spans="25:34" ht="13"/>
    <row r="91" spans="25:34" ht="13"/>
    <row r="92" spans="25:34" ht="13.5" customHeight="1"/>
    <row r="93" spans="25:34" ht="13.5" customHeight="1"/>
    <row r="94" spans="25:34" ht="13.5" customHeight="1">
      <c r="AF94" s="241"/>
      <c r="AG94" s="241"/>
      <c r="AH94" s="241"/>
    </row>
    <row r="95" spans="25:34" ht="13.5" customHeight="1">
      <c r="AH95" s="241"/>
    </row>
    <row r="96" spans="25:34" ht="13.5" customHeight="1"/>
    <row r="97" spans="33:34" ht="13.5" customHeight="1"/>
    <row r="98" spans="33:34" ht="13.5" customHeight="1"/>
    <row r="99" spans="33:34" ht="13.5" customHeight="1"/>
    <row r="100" spans="33:34" ht="13.5" customHeight="1"/>
    <row r="101" spans="33:34" ht="13.5" customHeight="1">
      <c r="AH101" s="241"/>
    </row>
    <row r="102" spans="33:34" ht="13.5" customHeight="1"/>
    <row r="103" spans="33:34" ht="13.5" customHeight="1"/>
    <row r="104" spans="33:34" ht="13.5" customHeight="1">
      <c r="AG104" s="241"/>
      <c r="AH104" s="241"/>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41"/>
    </row>
    <row r="117" spans="34:122" ht="13.5" customHeight="1"/>
    <row r="118" spans="34:122" ht="13.5" customHeight="1"/>
    <row r="119" spans="34:122" ht="13.5" customHeight="1"/>
    <row r="120" spans="34:122" ht="13.5" customHeight="1">
      <c r="AH120" s="241"/>
    </row>
    <row r="121" spans="34:122" ht="13.5" customHeight="1">
      <c r="AH121" s="241"/>
    </row>
    <row r="122" spans="34:122" ht="13.5" customHeight="1"/>
    <row r="123" spans="34:122" ht="13.5" customHeight="1"/>
    <row r="124" spans="34:122" ht="13.5" customHeight="1"/>
    <row r="125" spans="34:122" ht="13.5" customHeight="1">
      <c r="DR125" s="241" t="s">
        <v>475</v>
      </c>
    </row>
  </sheetData>
  <sheetProtection algorithmName="SHA-512" hashValue="tOoWjM7MtoB2eIZwkSrO+0Y5cTesS4XoxA1D7kToNbXpcrdqYKARmnOErRPk41mUaCu5pc5OntAcFfWZnfVICA==" saltValue="RclYdw1ZowMMi4+4uD37Ig=="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cols>
    <col min="1" max="1" width="45.90625" style="130" customWidth="1"/>
    <col min="2" max="8" width="13.36328125" style="130" customWidth="1"/>
    <col min="9" max="16384" width="11.08984375" style="130"/>
  </cols>
  <sheetData>
    <row r="1" spans="1:8">
      <c r="A1" s="124"/>
      <c r="B1" s="125"/>
      <c r="C1" s="126"/>
      <c r="D1" s="127"/>
      <c r="E1" s="128"/>
      <c r="F1" s="128"/>
      <c r="G1" s="128"/>
      <c r="H1" s="129"/>
    </row>
    <row r="2" spans="1:8">
      <c r="A2" s="131"/>
      <c r="B2" s="132"/>
      <c r="C2" s="133"/>
      <c r="D2" s="134" t="s">
        <v>50</v>
      </c>
      <c r="E2" s="135"/>
      <c r="F2" s="136" t="s">
        <v>524</v>
      </c>
      <c r="G2" s="137"/>
      <c r="H2" s="138"/>
    </row>
    <row r="3" spans="1:8">
      <c r="A3" s="134" t="s">
        <v>517</v>
      </c>
      <c r="B3" s="139"/>
      <c r="C3" s="140"/>
      <c r="D3" s="141">
        <v>67325</v>
      </c>
      <c r="E3" s="142"/>
      <c r="F3" s="143">
        <v>52068</v>
      </c>
      <c r="G3" s="144"/>
      <c r="H3" s="145"/>
    </row>
    <row r="4" spans="1:8">
      <c r="A4" s="146"/>
      <c r="B4" s="147"/>
      <c r="C4" s="148"/>
      <c r="D4" s="149">
        <v>46334</v>
      </c>
      <c r="E4" s="150"/>
      <c r="F4" s="151">
        <v>26936</v>
      </c>
      <c r="G4" s="152"/>
      <c r="H4" s="153"/>
    </row>
    <row r="5" spans="1:8">
      <c r="A5" s="134" t="s">
        <v>519</v>
      </c>
      <c r="B5" s="139"/>
      <c r="C5" s="140"/>
      <c r="D5" s="141">
        <v>158700</v>
      </c>
      <c r="E5" s="142"/>
      <c r="F5" s="143">
        <v>47161</v>
      </c>
      <c r="G5" s="144"/>
      <c r="H5" s="145"/>
    </row>
    <row r="6" spans="1:8">
      <c r="A6" s="146"/>
      <c r="B6" s="147"/>
      <c r="C6" s="148"/>
      <c r="D6" s="149">
        <v>119640</v>
      </c>
      <c r="E6" s="150"/>
      <c r="F6" s="151">
        <v>24595</v>
      </c>
      <c r="G6" s="152"/>
      <c r="H6" s="153"/>
    </row>
    <row r="7" spans="1:8">
      <c r="A7" s="134" t="s">
        <v>520</v>
      </c>
      <c r="B7" s="139"/>
      <c r="C7" s="140"/>
      <c r="D7" s="141">
        <v>82780</v>
      </c>
      <c r="E7" s="142"/>
      <c r="F7" s="143">
        <v>43423</v>
      </c>
      <c r="G7" s="144"/>
      <c r="H7" s="145"/>
    </row>
    <row r="8" spans="1:8">
      <c r="A8" s="146"/>
      <c r="B8" s="147"/>
      <c r="C8" s="148"/>
      <c r="D8" s="149">
        <v>42579</v>
      </c>
      <c r="E8" s="150"/>
      <c r="F8" s="151">
        <v>22207</v>
      </c>
      <c r="G8" s="152"/>
      <c r="H8" s="153"/>
    </row>
    <row r="9" spans="1:8">
      <c r="A9" s="134" t="s">
        <v>521</v>
      </c>
      <c r="B9" s="139"/>
      <c r="C9" s="140"/>
      <c r="D9" s="141">
        <v>63378</v>
      </c>
      <c r="E9" s="142"/>
      <c r="F9" s="143">
        <v>45265</v>
      </c>
      <c r="G9" s="144"/>
      <c r="H9" s="145"/>
    </row>
    <row r="10" spans="1:8">
      <c r="A10" s="146"/>
      <c r="B10" s="147"/>
      <c r="C10" s="148"/>
      <c r="D10" s="149">
        <v>36120</v>
      </c>
      <c r="E10" s="150"/>
      <c r="F10" s="151">
        <v>22600</v>
      </c>
      <c r="G10" s="152"/>
      <c r="H10" s="153"/>
    </row>
    <row r="11" spans="1:8">
      <c r="A11" s="134" t="s">
        <v>522</v>
      </c>
      <c r="B11" s="139"/>
      <c r="C11" s="140"/>
      <c r="D11" s="141">
        <v>75110</v>
      </c>
      <c r="E11" s="142"/>
      <c r="F11" s="143">
        <v>54621</v>
      </c>
      <c r="G11" s="144"/>
      <c r="H11" s="145"/>
    </row>
    <row r="12" spans="1:8">
      <c r="A12" s="146"/>
      <c r="B12" s="147"/>
      <c r="C12" s="154"/>
      <c r="D12" s="149">
        <v>35707</v>
      </c>
      <c r="E12" s="150"/>
      <c r="F12" s="151">
        <v>30892</v>
      </c>
      <c r="G12" s="152"/>
      <c r="H12" s="153"/>
    </row>
    <row r="13" spans="1:8">
      <c r="A13" s="134"/>
      <c r="B13" s="139"/>
      <c r="C13" s="140"/>
      <c r="D13" s="141">
        <v>89459</v>
      </c>
      <c r="E13" s="142"/>
      <c r="F13" s="143">
        <v>48508</v>
      </c>
      <c r="G13" s="155"/>
      <c r="H13" s="145"/>
    </row>
    <row r="14" spans="1:8">
      <c r="A14" s="146"/>
      <c r="B14" s="147"/>
      <c r="C14" s="148"/>
      <c r="D14" s="149">
        <v>56076</v>
      </c>
      <c r="E14" s="150"/>
      <c r="F14" s="151">
        <v>25446</v>
      </c>
      <c r="G14" s="152"/>
      <c r="H14" s="153"/>
    </row>
    <row r="17" spans="1:11">
      <c r="A17" s="130" t="s">
        <v>51</v>
      </c>
    </row>
    <row r="18" spans="1:11">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c r="A19" s="156" t="s">
        <v>52</v>
      </c>
      <c r="B19" s="156">
        <f>ROUND(VALUE(SUBSTITUTE(実質収支比率等に係る経年分析!F$48,"▲","-")),2)</f>
        <v>6.21</v>
      </c>
      <c r="C19" s="156">
        <f>ROUND(VALUE(SUBSTITUTE(実質収支比率等に係る経年分析!G$48,"▲","-")),2)</f>
        <v>10.25</v>
      </c>
      <c r="D19" s="156">
        <f>ROUND(VALUE(SUBSTITUTE(実質収支比率等に係る経年分析!H$48,"▲","-")),2)</f>
        <v>8.41</v>
      </c>
      <c r="E19" s="156">
        <f>ROUND(VALUE(SUBSTITUTE(実質収支比率等に係る経年分析!I$48,"▲","-")),2)</f>
        <v>6.77</v>
      </c>
      <c r="F19" s="156">
        <f>ROUND(VALUE(SUBSTITUTE(実質収支比率等に係る経年分析!J$48,"▲","-")),2)</f>
        <v>6.06</v>
      </c>
    </row>
    <row r="20" spans="1:11">
      <c r="A20" s="156" t="s">
        <v>53</v>
      </c>
      <c r="B20" s="156">
        <f>ROUND(VALUE(SUBSTITUTE(実質収支比率等に係る経年分析!F$47,"▲","-")),2)</f>
        <v>13.28</v>
      </c>
      <c r="C20" s="156">
        <f>ROUND(VALUE(SUBSTITUTE(実質収支比率等に係る経年分析!G$47,"▲","-")),2)</f>
        <v>16.46</v>
      </c>
      <c r="D20" s="156">
        <f>ROUND(VALUE(SUBSTITUTE(実質収支比率等に係る経年分析!H$47,"▲","-")),2)</f>
        <v>18.350000000000001</v>
      </c>
      <c r="E20" s="156">
        <f>ROUND(VALUE(SUBSTITUTE(実質収支比率等に係る経年分析!I$47,"▲","-")),2)</f>
        <v>18.13</v>
      </c>
      <c r="F20" s="156">
        <f>ROUND(VALUE(SUBSTITUTE(実質収支比率等に係る経年分析!J$47,"▲","-")),2)</f>
        <v>18.600000000000001</v>
      </c>
    </row>
    <row r="21" spans="1:11">
      <c r="A21" s="156" t="s">
        <v>54</v>
      </c>
      <c r="B21" s="156">
        <f>IF(ISNUMBER(VALUE(SUBSTITUTE(実質収支比率等に係る経年分析!F$49,"▲","-"))),ROUND(VALUE(SUBSTITUTE(実質収支比率等に係る経年分析!F$49,"▲","-")),2),NA())</f>
        <v>5.03</v>
      </c>
      <c r="C21" s="156">
        <f>IF(ISNUMBER(VALUE(SUBSTITUTE(実質収支比率等に係る経年分析!G$49,"▲","-"))),ROUND(VALUE(SUBSTITUTE(実質収支比率等に係る経年分析!G$49,"▲","-")),2),NA())</f>
        <v>8.34</v>
      </c>
      <c r="D21" s="156">
        <f>IF(ISNUMBER(VALUE(SUBSTITUTE(実質収支比率等に係る経年分析!H$49,"▲","-"))),ROUND(VALUE(SUBSTITUTE(実質収支比率等に係る経年分析!H$49,"▲","-")),2),NA())</f>
        <v>-0.48</v>
      </c>
      <c r="E21" s="156">
        <f>IF(ISNUMBER(VALUE(SUBSTITUTE(実質収支比率等に係る経年分析!I$49,"▲","-"))),ROUND(VALUE(SUBSTITUTE(実質収支比率等に係る経年分析!I$49,"▲","-")),2),NA())</f>
        <v>0.4</v>
      </c>
      <c r="F21" s="156">
        <f>IF(ISNUMBER(VALUE(SUBSTITUTE(実質収支比率等に係る経年分析!J$49,"▲","-"))),ROUND(VALUE(SUBSTITUTE(実質収支比率等に係る経年分析!J$49,"▲","-")),2),NA())</f>
        <v>0.4</v>
      </c>
    </row>
    <row r="24" spans="1:11">
      <c r="A24" s="130" t="s">
        <v>55</v>
      </c>
    </row>
    <row r="25" spans="1:11">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c r="A26" s="157"/>
      <c r="B26" s="157" t="s">
        <v>56</v>
      </c>
      <c r="C26" s="157" t="s">
        <v>57</v>
      </c>
      <c r="D26" s="157" t="s">
        <v>56</v>
      </c>
      <c r="E26" s="157" t="s">
        <v>57</v>
      </c>
      <c r="F26" s="157" t="s">
        <v>56</v>
      </c>
      <c r="G26" s="157" t="s">
        <v>57</v>
      </c>
      <c r="H26" s="157" t="s">
        <v>56</v>
      </c>
      <c r="I26" s="157" t="s">
        <v>57</v>
      </c>
      <c r="J26" s="157" t="s">
        <v>56</v>
      </c>
      <c r="K26" s="157" t="s">
        <v>57</v>
      </c>
    </row>
    <row r="27" spans="1:11">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#VALUE!</v>
      </c>
      <c r="C27" s="157" t="e">
        <f>IF(ROUND(VALUE(SUBSTITUTE(連結実質赤字比率に係る赤字・黒字の構成分析!F$43,"▲", "-")), 2) &gt;= 0, ABS(ROUND(VALUE(SUBSTITUTE(連結実質赤字比率に係る赤字・黒字の構成分析!F$43,"▲", "-")), 2)), NA())</f>
        <v>#VALUE!</v>
      </c>
      <c r="D27" s="157" t="e">
        <f>IF(ROUND(VALUE(SUBSTITUTE(連結実質赤字比率に係る赤字・黒字の構成分析!G$43,"▲", "-")), 2) &lt; 0, ABS(ROUND(VALUE(SUBSTITUTE(連結実質赤字比率に係る赤字・黒字の構成分析!G$43,"▲", "-")), 2)), NA())</f>
        <v>#VALUE!</v>
      </c>
      <c r="E27" s="157" t="e">
        <f>IF(ROUND(VALUE(SUBSTITUTE(連結実質赤字比率に係る赤字・黒字の構成分析!G$43,"▲", "-")), 2) &gt;= 0, ABS(ROUND(VALUE(SUBSTITUTE(連結実質赤字比率に係る赤字・黒字の構成分析!G$43,"▲", "-")), 2)), NA())</f>
        <v>#VALUE!</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c r="A30" s="157" t="str">
        <f>IF(連結実質赤字比率に係る赤字・黒字の構成分析!C$40="",NA(),連結実質赤字比率に係る赤字・黒字の構成分析!C$40)</f>
        <v>奨学資金特別会計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v>
      </c>
    </row>
    <row r="31" spans="1:11">
      <c r="A31" s="157" t="str">
        <f>IF(連結実質赤字比率に係る赤字・黒字の構成分析!C$39="",NA(),連結実質赤字比率に係る赤字・黒字の構成分析!C$39)</f>
        <v>後期高齢者医療特別会計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0.03</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0.04</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0.04</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0.06</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0.17</v>
      </c>
    </row>
    <row r="32" spans="1:11">
      <c r="A32" s="157" t="str">
        <f>IF(連結実質赤字比率に係る赤字・黒字の構成分析!C$38="",NA(),連結実質赤字比率に係る赤字・黒字の構成分析!C$38)</f>
        <v>介護保険事業特別会計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1.52</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2.41</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3.11</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1.69</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0.79</v>
      </c>
    </row>
    <row r="33" spans="1:16">
      <c r="A33" s="157" t="str">
        <f>IF(連結実質赤字比率に係る赤字・黒字の構成分析!C$37="",NA(),連結実質赤字比率に係る赤字・黒字の構成分析!C$37)</f>
        <v>国民健康保険特別会計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0.99</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1.1399999999999999</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1.49</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1.36</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1.1200000000000001</v>
      </c>
    </row>
    <row r="34" spans="1:16">
      <c r="A34" s="157" t="str">
        <f>IF(連結実質赤字比率に係る赤字・黒字の構成分析!C$36="",NA(),連結実質赤字比率に係る赤字・黒字の構成分析!C$36)</f>
        <v>下水道事業会計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0.22</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0.5</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0.83</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1.5</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2.2000000000000002</v>
      </c>
    </row>
    <row r="35" spans="1:16">
      <c r="A35" s="157" t="str">
        <f>IF(連結実質赤字比率に係る赤字・黒字の構成分析!C$35="",NA(),連結実質赤字比率に係る赤字・黒字の構成分析!C$35)</f>
        <v>一般会計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6.21</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10.25</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8.4</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6.76</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6.05</v>
      </c>
    </row>
    <row r="36" spans="1:16">
      <c r="A36" s="157" t="str">
        <f>IF(連結実質赤字比率に係る赤字・黒字の構成分析!C$34="",NA(),連結実質赤字比率に係る赤字・黒字の構成分析!C$34)</f>
        <v>水道事業会計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10.73</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8.56</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7.97</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8.8000000000000007</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9.11</v>
      </c>
    </row>
    <row r="39" spans="1:16">
      <c r="A39" s="130" t="s">
        <v>58</v>
      </c>
    </row>
    <row r="40" spans="1:16">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c r="A42" s="158" t="s">
        <v>61</v>
      </c>
      <c r="B42" s="158"/>
      <c r="C42" s="158"/>
      <c r="D42" s="158">
        <f>'実質公債費比率（分子）の構造'!K$52</f>
        <v>1023</v>
      </c>
      <c r="E42" s="158"/>
      <c r="F42" s="158"/>
      <c r="G42" s="158">
        <f>'実質公債費比率（分子）の構造'!L$52</f>
        <v>1043</v>
      </c>
      <c r="H42" s="158"/>
      <c r="I42" s="158"/>
      <c r="J42" s="158">
        <f>'実質公債費比率（分子）の構造'!M$52</f>
        <v>1068</v>
      </c>
      <c r="K42" s="158"/>
      <c r="L42" s="158"/>
      <c r="M42" s="158">
        <f>'実質公債費比率（分子）の構造'!N$52</f>
        <v>1176</v>
      </c>
      <c r="N42" s="158"/>
      <c r="O42" s="158"/>
      <c r="P42" s="158">
        <f>'実質公債費比率（分子）の構造'!O$52</f>
        <v>1182</v>
      </c>
    </row>
    <row r="43" spans="1:16">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c r="A44" s="158" t="s">
        <v>62</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c r="A45" s="158" t="s">
        <v>63</v>
      </c>
      <c r="B45" s="158">
        <f>'実質公債費比率（分子）の構造'!K$49</f>
        <v>61</v>
      </c>
      <c r="C45" s="158"/>
      <c r="D45" s="158"/>
      <c r="E45" s="158">
        <f>'実質公債費比率（分子）の構造'!L$49</f>
        <v>54</v>
      </c>
      <c r="F45" s="158"/>
      <c r="G45" s="158"/>
      <c r="H45" s="158">
        <f>'実質公債費比率（分子）の構造'!M$49</f>
        <v>48</v>
      </c>
      <c r="I45" s="158"/>
      <c r="J45" s="158"/>
      <c r="K45" s="158">
        <f>'実質公債費比率（分子）の構造'!N$49</f>
        <v>46</v>
      </c>
      <c r="L45" s="158"/>
      <c r="M45" s="158"/>
      <c r="N45" s="158">
        <f>'実質公債費比率（分子）の構造'!O$49</f>
        <v>35</v>
      </c>
      <c r="O45" s="158"/>
      <c r="P45" s="158"/>
    </row>
    <row r="46" spans="1:16">
      <c r="A46" s="158" t="s">
        <v>64</v>
      </c>
      <c r="B46" s="158">
        <f>'実質公債費比率（分子）の構造'!K$48</f>
        <v>438</v>
      </c>
      <c r="C46" s="158"/>
      <c r="D46" s="158"/>
      <c r="E46" s="158">
        <f>'実質公債費比率（分子）の構造'!L$48</f>
        <v>472</v>
      </c>
      <c r="F46" s="158"/>
      <c r="G46" s="158"/>
      <c r="H46" s="158">
        <f>'実質公債費比率（分子）の構造'!M$48</f>
        <v>457</v>
      </c>
      <c r="I46" s="158"/>
      <c r="J46" s="158"/>
      <c r="K46" s="158">
        <f>'実質公債費比率（分子）の構造'!N$48</f>
        <v>502</v>
      </c>
      <c r="L46" s="158"/>
      <c r="M46" s="158"/>
      <c r="N46" s="158">
        <f>'実質公債費比率（分子）の構造'!O$48</f>
        <v>488</v>
      </c>
      <c r="O46" s="158"/>
      <c r="P46" s="158"/>
    </row>
    <row r="47" spans="1:16">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c r="A49" s="158" t="s">
        <v>66</v>
      </c>
      <c r="B49" s="158">
        <f>'実質公債費比率（分子）の構造'!K$45</f>
        <v>883</v>
      </c>
      <c r="C49" s="158"/>
      <c r="D49" s="158"/>
      <c r="E49" s="158">
        <f>'実質公債費比率（分子）の構造'!L$45</f>
        <v>954</v>
      </c>
      <c r="F49" s="158"/>
      <c r="G49" s="158"/>
      <c r="H49" s="158">
        <f>'実質公債費比率（分子）の構造'!M$45</f>
        <v>1090</v>
      </c>
      <c r="I49" s="158"/>
      <c r="J49" s="158"/>
      <c r="K49" s="158">
        <f>'実質公債費比率（分子）の構造'!N$45</f>
        <v>1304</v>
      </c>
      <c r="L49" s="158"/>
      <c r="M49" s="158"/>
      <c r="N49" s="158">
        <f>'実質公債費比率（分子）の構造'!O$45</f>
        <v>1329</v>
      </c>
      <c r="O49" s="158"/>
      <c r="P49" s="158"/>
    </row>
    <row r="50" spans="1:16">
      <c r="A50" s="158" t="s">
        <v>67</v>
      </c>
      <c r="B50" s="158" t="e">
        <f>NA()</f>
        <v>#N/A</v>
      </c>
      <c r="C50" s="158">
        <f>IF(ISNUMBER('実質公債費比率（分子）の構造'!K$53),'実質公債費比率（分子）の構造'!K$53,NA())</f>
        <v>359</v>
      </c>
      <c r="D50" s="158" t="e">
        <f>NA()</f>
        <v>#N/A</v>
      </c>
      <c r="E50" s="158" t="e">
        <f>NA()</f>
        <v>#N/A</v>
      </c>
      <c r="F50" s="158">
        <f>IF(ISNUMBER('実質公債費比率（分子）の構造'!L$53),'実質公債費比率（分子）の構造'!L$53,NA())</f>
        <v>437</v>
      </c>
      <c r="G50" s="158" t="e">
        <f>NA()</f>
        <v>#N/A</v>
      </c>
      <c r="H50" s="158" t="e">
        <f>NA()</f>
        <v>#N/A</v>
      </c>
      <c r="I50" s="158">
        <f>IF(ISNUMBER('実質公債費比率（分子）の構造'!M$53),'実質公債費比率（分子）の構造'!M$53,NA())</f>
        <v>527</v>
      </c>
      <c r="J50" s="158" t="e">
        <f>NA()</f>
        <v>#N/A</v>
      </c>
      <c r="K50" s="158" t="e">
        <f>NA()</f>
        <v>#N/A</v>
      </c>
      <c r="L50" s="158">
        <f>IF(ISNUMBER('実質公債費比率（分子）の構造'!N$53),'実質公債費比率（分子）の構造'!N$53,NA())</f>
        <v>676</v>
      </c>
      <c r="M50" s="158" t="e">
        <f>NA()</f>
        <v>#N/A</v>
      </c>
      <c r="N50" s="158" t="e">
        <f>NA()</f>
        <v>#N/A</v>
      </c>
      <c r="O50" s="158">
        <f>IF(ISNUMBER('実質公債費比率（分子）の構造'!O$53),'実質公債費比率（分子）の構造'!O$53,NA())</f>
        <v>670</v>
      </c>
      <c r="P50" s="158" t="e">
        <f>NA()</f>
        <v>#N/A</v>
      </c>
    </row>
    <row r="53" spans="1:16">
      <c r="A53" s="130" t="s">
        <v>68</v>
      </c>
    </row>
    <row r="54" spans="1:16">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c r="A56" s="157" t="s">
        <v>43</v>
      </c>
      <c r="B56" s="157"/>
      <c r="C56" s="157"/>
      <c r="D56" s="157">
        <f>'将来負担比率（分子）の構造'!I$52</f>
        <v>12487</v>
      </c>
      <c r="E56" s="157"/>
      <c r="F56" s="157"/>
      <c r="G56" s="157">
        <f>'将来負担比率（分子）の構造'!J$52</f>
        <v>13868</v>
      </c>
      <c r="H56" s="157"/>
      <c r="I56" s="157"/>
      <c r="J56" s="157">
        <f>'将来負担比率（分子）の構造'!K$52</f>
        <v>13904</v>
      </c>
      <c r="K56" s="157"/>
      <c r="L56" s="157"/>
      <c r="M56" s="157">
        <f>'将来負担比率（分子）の構造'!L$52</f>
        <v>14095</v>
      </c>
      <c r="N56" s="157"/>
      <c r="O56" s="157"/>
      <c r="P56" s="157">
        <f>'将来負担比率（分子）の構造'!M$52</f>
        <v>13712</v>
      </c>
    </row>
    <row r="57" spans="1:16">
      <c r="A57" s="157" t="s">
        <v>42</v>
      </c>
      <c r="B57" s="157"/>
      <c r="C57" s="157"/>
      <c r="D57" s="157">
        <f>'将来負担比率（分子）の構造'!I$51</f>
        <v>6</v>
      </c>
      <c r="E57" s="157"/>
      <c r="F57" s="157"/>
      <c r="G57" s="157" t="str">
        <f>'将来負担比率（分子）の構造'!J$51</f>
        <v>-</v>
      </c>
      <c r="H57" s="157"/>
      <c r="I57" s="157"/>
      <c r="J57" s="157" t="str">
        <f>'将来負担比率（分子）の構造'!K$51</f>
        <v>-</v>
      </c>
      <c r="K57" s="157"/>
      <c r="L57" s="157"/>
      <c r="M57" s="157" t="str">
        <f>'将来負担比率（分子）の構造'!L$51</f>
        <v>-</v>
      </c>
      <c r="N57" s="157"/>
      <c r="O57" s="157"/>
      <c r="P57" s="157" t="str">
        <f>'将来負担比率（分子）の構造'!M$51</f>
        <v>-</v>
      </c>
    </row>
    <row r="58" spans="1:16">
      <c r="A58" s="157" t="s">
        <v>41</v>
      </c>
      <c r="B58" s="157"/>
      <c r="C58" s="157"/>
      <c r="D58" s="157">
        <f>'将来負担比率（分子）の構造'!I$50</f>
        <v>4819</v>
      </c>
      <c r="E58" s="157"/>
      <c r="F58" s="157"/>
      <c r="G58" s="157">
        <f>'将来負担比率（分子）の構造'!J$50</f>
        <v>4724</v>
      </c>
      <c r="H58" s="157"/>
      <c r="I58" s="157"/>
      <c r="J58" s="157">
        <f>'将来負担比率（分子）の構造'!K$50</f>
        <v>5051</v>
      </c>
      <c r="K58" s="157"/>
      <c r="L58" s="157"/>
      <c r="M58" s="157">
        <f>'将来負担比率（分子）の構造'!L$50</f>
        <v>4959</v>
      </c>
      <c r="N58" s="157"/>
      <c r="O58" s="157"/>
      <c r="P58" s="157">
        <f>'将来負担比率（分子）の構造'!M$50</f>
        <v>4965</v>
      </c>
    </row>
    <row r="59" spans="1:16">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c r="A61" s="157" t="s">
        <v>36</v>
      </c>
      <c r="B61" s="157" t="str">
        <f>'将来負担比率（分子）の構造'!I$46</f>
        <v>-</v>
      </c>
      <c r="C61" s="157"/>
      <c r="D61" s="157"/>
      <c r="E61" s="157" t="str">
        <f>'将来負担比率（分子）の構造'!J$46</f>
        <v>-</v>
      </c>
      <c r="F61" s="157"/>
      <c r="G61" s="157"/>
      <c r="H61" s="157">
        <f>'将来負担比率（分子）の構造'!K$46</f>
        <v>1</v>
      </c>
      <c r="I61" s="157"/>
      <c r="J61" s="157"/>
      <c r="K61" s="157" t="str">
        <f>'将来負担比率（分子）の構造'!L$46</f>
        <v>-</v>
      </c>
      <c r="L61" s="157"/>
      <c r="M61" s="157"/>
      <c r="N61" s="157" t="str">
        <f>'将来負担比率（分子）の構造'!M$46</f>
        <v>-</v>
      </c>
      <c r="O61" s="157"/>
      <c r="P61" s="157"/>
    </row>
    <row r="62" spans="1:16">
      <c r="A62" s="157" t="s">
        <v>35</v>
      </c>
      <c r="B62" s="157">
        <f>'将来負担比率（分子）の構造'!I$45</f>
        <v>708</v>
      </c>
      <c r="C62" s="157"/>
      <c r="D62" s="157"/>
      <c r="E62" s="157">
        <f>'将来負担比率（分子）の構造'!J$45</f>
        <v>742</v>
      </c>
      <c r="F62" s="157"/>
      <c r="G62" s="157"/>
      <c r="H62" s="157">
        <f>'将来負担比率（分子）の構造'!K$45</f>
        <v>731</v>
      </c>
      <c r="I62" s="157"/>
      <c r="J62" s="157"/>
      <c r="K62" s="157">
        <f>'将来負担比率（分子）の構造'!L$45</f>
        <v>859</v>
      </c>
      <c r="L62" s="157"/>
      <c r="M62" s="157"/>
      <c r="N62" s="157">
        <f>'将来負担比率（分子）の構造'!M$45</f>
        <v>711</v>
      </c>
      <c r="O62" s="157"/>
      <c r="P62" s="157"/>
    </row>
    <row r="63" spans="1:16">
      <c r="A63" s="157" t="s">
        <v>34</v>
      </c>
      <c r="B63" s="157">
        <f>'将来負担比率（分子）の構造'!I$44</f>
        <v>219</v>
      </c>
      <c r="C63" s="157"/>
      <c r="D63" s="157"/>
      <c r="E63" s="157">
        <f>'将来負担比率（分子）の構造'!J$44</f>
        <v>263</v>
      </c>
      <c r="F63" s="157"/>
      <c r="G63" s="157"/>
      <c r="H63" s="157">
        <f>'将来負担比率（分子）の構造'!K$44</f>
        <v>256</v>
      </c>
      <c r="I63" s="157"/>
      <c r="J63" s="157"/>
      <c r="K63" s="157">
        <f>'将来負担比率（分子）の構造'!L$44</f>
        <v>222</v>
      </c>
      <c r="L63" s="157"/>
      <c r="M63" s="157"/>
      <c r="N63" s="157">
        <f>'将来負担比率（分子）の構造'!M$44</f>
        <v>210</v>
      </c>
      <c r="O63" s="157"/>
      <c r="P63" s="157"/>
    </row>
    <row r="64" spans="1:16">
      <c r="A64" s="157" t="s">
        <v>33</v>
      </c>
      <c r="B64" s="157">
        <f>'将来負担比率（分子）の構造'!I$43</f>
        <v>5855</v>
      </c>
      <c r="C64" s="157"/>
      <c r="D64" s="157"/>
      <c r="E64" s="157">
        <f>'将来負担比率（分子）の構造'!J$43</f>
        <v>5431</v>
      </c>
      <c r="F64" s="157"/>
      <c r="G64" s="157"/>
      <c r="H64" s="157">
        <f>'将来負担比率（分子）の構造'!K$43</f>
        <v>5084</v>
      </c>
      <c r="I64" s="157"/>
      <c r="J64" s="157"/>
      <c r="K64" s="157">
        <f>'将来負担比率（分子）の構造'!L$43</f>
        <v>5292</v>
      </c>
      <c r="L64" s="157"/>
      <c r="M64" s="157"/>
      <c r="N64" s="157">
        <f>'将来負担比率（分子）の構造'!M$43</f>
        <v>5171</v>
      </c>
      <c r="O64" s="157"/>
      <c r="P64" s="157"/>
    </row>
    <row r="65" spans="1:16">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c r="A66" s="157" t="s">
        <v>31</v>
      </c>
      <c r="B66" s="157">
        <f>'将来負担比率（分子）の構造'!I$41</f>
        <v>8408</v>
      </c>
      <c r="C66" s="157"/>
      <c r="D66" s="157"/>
      <c r="E66" s="157">
        <f>'将来負担比率（分子）の構造'!J$41</f>
        <v>12220</v>
      </c>
      <c r="F66" s="157"/>
      <c r="G66" s="157"/>
      <c r="H66" s="157">
        <f>'将来負担比率（分子）の構造'!K$41</f>
        <v>12838</v>
      </c>
      <c r="I66" s="157"/>
      <c r="J66" s="157"/>
      <c r="K66" s="157">
        <f>'将来負担比率（分子）の構造'!L$41</f>
        <v>12520</v>
      </c>
      <c r="L66" s="157"/>
      <c r="M66" s="157"/>
      <c r="N66" s="157">
        <f>'将来負担比率（分子）の構造'!M$41</f>
        <v>12487</v>
      </c>
      <c r="O66" s="157"/>
      <c r="P66" s="157"/>
    </row>
    <row r="67" spans="1:16">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65</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c r="A70" s="159" t="s">
        <v>72</v>
      </c>
      <c r="B70" s="159"/>
      <c r="C70" s="159"/>
      <c r="D70" s="159"/>
      <c r="E70" s="159"/>
      <c r="F70" s="159"/>
    </row>
    <row r="71" spans="1:16">
      <c r="A71" s="160"/>
      <c r="B71" s="160" t="str">
        <f>基金残高に係る経年分析!F54</f>
        <v>R04</v>
      </c>
      <c r="C71" s="160" t="str">
        <f>基金残高に係る経年分析!G54</f>
        <v>R05</v>
      </c>
      <c r="D71" s="160" t="str">
        <f>基金残高に係る経年分析!H54</f>
        <v>R06</v>
      </c>
    </row>
    <row r="72" spans="1:16">
      <c r="A72" s="160" t="s">
        <v>73</v>
      </c>
      <c r="B72" s="161">
        <f>基金残高に係る経年分析!F55</f>
        <v>1627</v>
      </c>
      <c r="C72" s="161">
        <f>基金残高に係る経年分析!G55</f>
        <v>1658</v>
      </c>
      <c r="D72" s="161">
        <f>基金残高に係る経年分析!H55</f>
        <v>1745</v>
      </c>
    </row>
    <row r="73" spans="1:16">
      <c r="A73" s="160" t="s">
        <v>74</v>
      </c>
      <c r="B73" s="161">
        <f>基金残高に係る経年分析!F56</f>
        <v>669</v>
      </c>
      <c r="C73" s="161">
        <f>基金残高に係る経年分析!G56</f>
        <v>538</v>
      </c>
      <c r="D73" s="161">
        <f>基金残高に係る経年分析!H56</f>
        <v>549</v>
      </c>
    </row>
    <row r="74" spans="1:16">
      <c r="A74" s="160" t="s">
        <v>75</v>
      </c>
      <c r="B74" s="161">
        <f>基金残高に係る経年分析!F57</f>
        <v>2524</v>
      </c>
      <c r="C74" s="161">
        <f>基金残高に係る経年分析!G57</f>
        <v>2398</v>
      </c>
      <c r="D74" s="161">
        <f>基金残高に係る経年分析!H57</f>
        <v>2190</v>
      </c>
    </row>
  </sheetData>
  <sheetProtection algorithmName="SHA-512" hashValue="o9J/nWzaoxd2FCQnjOfwPocWJnruRQanLh2Z0GOdI6S1z1v4HLviJLXuevjHEftn4CXOfHiKn0an7pNqBulaVw==" saltValue="+0fR54u0946cKOeiOyS13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矢野　智之</cp:lastModifiedBy>
  <cp:lastPrinted>2026-03-17T06:40:30Z</cp:lastPrinted>
  <dcterms:created xsi:type="dcterms:W3CDTF">2026-02-26T09:34:50Z</dcterms:created>
  <dcterms:modified xsi:type="dcterms:W3CDTF">2026-09-29T04:14:15Z</dcterms:modified>
  <cp:category/>
</cp:coreProperties>
</file>